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927" activeTab="2"/>
  </bookViews>
  <sheets>
    <sheet name="методология" sheetId="21" r:id="rId1"/>
    <sheet name="оглавление" sheetId="14" r:id="rId2"/>
    <sheet name="условия_коммерц" sheetId="19" r:id="rId3"/>
    <sheet name="условия_мркт" sheetId="15" r:id="rId4"/>
    <sheet name="базовые_KPI" sheetId="5" r:id="rId5"/>
    <sheet name="расходы" sheetId="20" r:id="rId6"/>
    <sheet name="отчеты" sheetId="3" r:id="rId7"/>
    <sheet name="фин_рсч" sheetId="2" r:id="rId8"/>
    <sheet name="опер_рсч" sheetId="4" r:id="rId9"/>
    <sheet name="KPI" sheetId="7" r:id="rId10"/>
  </sheets>
  <calcPr calcId="162913"/>
</workbook>
</file>

<file path=xl/calcChain.xml><?xml version="1.0" encoding="utf-8"?>
<calcChain xmlns="http://schemas.openxmlformats.org/spreadsheetml/2006/main">
  <c r="Y158" i="20" l="1"/>
  <c r="X158" i="20"/>
  <c r="W158" i="20"/>
  <c r="V158" i="20"/>
  <c r="U158" i="20"/>
  <c r="T158" i="20"/>
  <c r="S158" i="20"/>
  <c r="R158" i="20"/>
  <c r="Q158" i="20"/>
  <c r="P158" i="20"/>
  <c r="O158" i="20"/>
  <c r="N158" i="20"/>
  <c r="D6" i="21"/>
  <c r="D5" i="21"/>
  <c r="G71" i="3" l="1"/>
  <c r="E70" i="3"/>
  <c r="G70" i="3"/>
  <c r="G69" i="3"/>
  <c r="Y150" i="20"/>
  <c r="Y154" i="20" s="1"/>
  <c r="X150" i="20"/>
  <c r="X154" i="20" s="1"/>
  <c r="W150" i="20"/>
  <c r="W154" i="20" s="1"/>
  <c r="V150" i="20"/>
  <c r="V154" i="20" s="1"/>
  <c r="U150" i="20"/>
  <c r="U154" i="20" s="1"/>
  <c r="T150" i="20"/>
  <c r="T154" i="20" s="1"/>
  <c r="S150" i="20"/>
  <c r="S154" i="20" s="1"/>
  <c r="R150" i="20"/>
  <c r="R154" i="20" s="1"/>
  <c r="Q150" i="20"/>
  <c r="Q154" i="20" s="1"/>
  <c r="P150" i="20"/>
  <c r="P154" i="20" s="1"/>
  <c r="O150" i="20"/>
  <c r="O154" i="20" s="1"/>
  <c r="N150" i="20"/>
  <c r="N154" i="20" s="1"/>
  <c r="K148" i="20"/>
  <c r="K147" i="20"/>
  <c r="K146" i="20"/>
  <c r="K145" i="20"/>
  <c r="K144" i="20"/>
  <c r="K154" i="20" l="1"/>
  <c r="K150" i="20"/>
  <c r="K122" i="20"/>
  <c r="K121" i="20"/>
  <c r="K120" i="20"/>
  <c r="K119" i="20"/>
  <c r="K118" i="20"/>
  <c r="K117" i="20"/>
  <c r="K116" i="20"/>
  <c r="K115" i="20"/>
  <c r="K114" i="20"/>
  <c r="K113" i="20"/>
  <c r="Y107" i="20"/>
  <c r="X107" i="20"/>
  <c r="W107" i="20"/>
  <c r="V107" i="20"/>
  <c r="U107" i="20"/>
  <c r="T107" i="20"/>
  <c r="S107" i="20"/>
  <c r="R107" i="20"/>
  <c r="Q107" i="20"/>
  <c r="P107" i="20"/>
  <c r="O107" i="20"/>
  <c r="N107" i="20"/>
  <c r="Q111" i="20" l="1"/>
  <c r="Q124" i="20" s="1"/>
  <c r="X111" i="20"/>
  <c r="X124" i="20" s="1"/>
  <c r="P111" i="20"/>
  <c r="P124" i="20" s="1"/>
  <c r="T111" i="20"/>
  <c r="T124" i="20" s="1"/>
  <c r="O111" i="20"/>
  <c r="O124" i="20" s="1"/>
  <c r="U111" i="20"/>
  <c r="U124" i="20" s="1"/>
  <c r="N111" i="20"/>
  <c r="N124" i="20" s="1"/>
  <c r="S111" i="20"/>
  <c r="S124" i="20" s="1"/>
  <c r="V111" i="20"/>
  <c r="V124" i="20" s="1"/>
  <c r="Y111" i="20"/>
  <c r="Y124" i="20" s="1"/>
  <c r="R111" i="20"/>
  <c r="R124" i="20" s="1"/>
  <c r="W111" i="20"/>
  <c r="W124" i="20" s="1"/>
  <c r="K107"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C13" i="20"/>
  <c r="C11" i="20"/>
  <c r="O160" i="20"/>
  <c r="P160" i="20" s="1"/>
  <c r="C5" i="20"/>
  <c r="C4" i="20"/>
  <c r="E3" i="20"/>
  <c r="K111" i="20" l="1"/>
  <c r="K124" i="20"/>
  <c r="Q160" i="20"/>
  <c r="C5" i="5"/>
  <c r="C4" i="5"/>
  <c r="E3" i="5"/>
  <c r="C5" i="15"/>
  <c r="C4" i="15"/>
  <c r="E3" i="15"/>
  <c r="C7" i="5"/>
  <c r="R160" i="20" l="1"/>
  <c r="C7" i="19"/>
  <c r="C8" i="15"/>
  <c r="E6" i="5"/>
  <c r="S160" i="20" l="1"/>
  <c r="C20" i="7"/>
  <c r="C19" i="7"/>
  <c r="A12" i="7"/>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E7" i="7"/>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AQ48"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K43" i="19"/>
  <c r="K42" i="19"/>
  <c r="K41" i="19"/>
  <c r="K40" i="19"/>
  <c r="K39" i="19"/>
  <c r="I14" i="4"/>
  <c r="I13" i="4"/>
  <c r="Y252" i="2"/>
  <c r="X252" i="2"/>
  <c r="W252" i="2"/>
  <c r="V252" i="2"/>
  <c r="U252" i="2"/>
  <c r="T252" i="2"/>
  <c r="S252" i="2"/>
  <c r="R252" i="2"/>
  <c r="Q252" i="2"/>
  <c r="P252" i="2"/>
  <c r="O252" i="2"/>
  <c r="N252" i="2"/>
  <c r="Y180" i="2"/>
  <c r="X180" i="2"/>
  <c r="W180" i="2"/>
  <c r="V180" i="2"/>
  <c r="U180" i="2"/>
  <c r="T180" i="2"/>
  <c r="S180" i="2"/>
  <c r="R180" i="2"/>
  <c r="Q180" i="2"/>
  <c r="P180" i="2"/>
  <c r="O180" i="2"/>
  <c r="N180" i="2"/>
  <c r="Y178" i="2"/>
  <c r="X178" i="2"/>
  <c r="W178" i="2"/>
  <c r="V178" i="2"/>
  <c r="U178" i="2"/>
  <c r="T178" i="2"/>
  <c r="S178" i="2"/>
  <c r="R178" i="2"/>
  <c r="Q178" i="2"/>
  <c r="P178" i="2"/>
  <c r="O178" i="2"/>
  <c r="N178" i="2"/>
  <c r="Y158" i="2"/>
  <c r="X158" i="2"/>
  <c r="W158" i="2"/>
  <c r="V158" i="2"/>
  <c r="U158" i="2"/>
  <c r="T158" i="2"/>
  <c r="S158" i="2"/>
  <c r="R158" i="2"/>
  <c r="Q158" i="2"/>
  <c r="P158" i="2"/>
  <c r="O158" i="2"/>
  <c r="N158" i="2"/>
  <c r="O156" i="2"/>
  <c r="P156" i="2"/>
  <c r="Q156" i="2"/>
  <c r="R156" i="2"/>
  <c r="S156" i="2"/>
  <c r="T156" i="2"/>
  <c r="U156" i="2"/>
  <c r="V156" i="2"/>
  <c r="W156" i="2"/>
  <c r="X156" i="2"/>
  <c r="Y156" i="2"/>
  <c r="N156"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Y21" i="2"/>
  <c r="X21" i="2"/>
  <c r="W21" i="2"/>
  <c r="V21" i="2"/>
  <c r="U21" i="2"/>
  <c r="T21" i="2"/>
  <c r="S21" i="2"/>
  <c r="R21" i="2"/>
  <c r="Q21" i="2"/>
  <c r="P21" i="2"/>
  <c r="O21" i="2"/>
  <c r="N21" i="2"/>
  <c r="O19" i="2"/>
  <c r="P19" i="2"/>
  <c r="Q19" i="2"/>
  <c r="R19" i="2"/>
  <c r="S19" i="2"/>
  <c r="T19" i="2"/>
  <c r="U19" i="2"/>
  <c r="V19" i="2"/>
  <c r="W19" i="2"/>
  <c r="X19" i="2"/>
  <c r="N19" i="2"/>
  <c r="I14" i="2"/>
  <c r="I13" i="2"/>
  <c r="NO11" i="2"/>
  <c r="NN11" i="2"/>
  <c r="NM11" i="2"/>
  <c r="NL11" i="2"/>
  <c r="NK11" i="2"/>
  <c r="NJ11" i="2"/>
  <c r="NI11" i="2"/>
  <c r="NH11" i="2"/>
  <c r="NG11" i="2"/>
  <c r="NF11" i="2"/>
  <c r="NE11" i="2"/>
  <c r="ND11" i="2"/>
  <c r="NC11" i="2"/>
  <c r="NB11" i="2"/>
  <c r="NA11" i="2"/>
  <c r="MZ11" i="2"/>
  <c r="MY11" i="2"/>
  <c r="MX11" i="2"/>
  <c r="MW11" i="2"/>
  <c r="MV11" i="2"/>
  <c r="MU11" i="2"/>
  <c r="MT11" i="2"/>
  <c r="MS11" i="2"/>
  <c r="MR11" i="2"/>
  <c r="MQ11" i="2"/>
  <c r="MP11" i="2"/>
  <c r="MO11" i="2"/>
  <c r="MN11" i="2"/>
  <c r="MM11" i="2"/>
  <c r="ML11" i="2"/>
  <c r="MK11" i="2"/>
  <c r="MJ11" i="2"/>
  <c r="MI11" i="2"/>
  <c r="MH11" i="2"/>
  <c r="MG11" i="2"/>
  <c r="MF11" i="2"/>
  <c r="ME11" i="2"/>
  <c r="MD11" i="2"/>
  <c r="MC11" i="2"/>
  <c r="MB11" i="2"/>
  <c r="MA11" i="2"/>
  <c r="LZ11" i="2"/>
  <c r="LY11" i="2"/>
  <c r="LX11" i="2"/>
  <c r="LW11" i="2"/>
  <c r="LV11" i="2"/>
  <c r="LU11" i="2"/>
  <c r="LT11" i="2"/>
  <c r="LS11" i="2"/>
  <c r="LR11" i="2"/>
  <c r="LQ11" i="2"/>
  <c r="LP11" i="2"/>
  <c r="LO11" i="2"/>
  <c r="LN11" i="2"/>
  <c r="LM11" i="2"/>
  <c r="LL11" i="2"/>
  <c r="LK11" i="2"/>
  <c r="LJ11" i="2"/>
  <c r="LI11" i="2"/>
  <c r="LH11" i="2"/>
  <c r="LG11" i="2"/>
  <c r="LF11" i="2"/>
  <c r="LE11" i="2"/>
  <c r="LD11" i="2"/>
  <c r="LC11" i="2"/>
  <c r="LB11" i="2"/>
  <c r="LA11" i="2"/>
  <c r="KZ11" i="2"/>
  <c r="KY11" i="2"/>
  <c r="KX11" i="2"/>
  <c r="KW11" i="2"/>
  <c r="KV11" i="2"/>
  <c r="KU11" i="2"/>
  <c r="KT11" i="2"/>
  <c r="KS11" i="2"/>
  <c r="KR11" i="2"/>
  <c r="KQ11" i="2"/>
  <c r="KP11" i="2"/>
  <c r="KO11" i="2"/>
  <c r="KN11" i="2"/>
  <c r="KM11" i="2"/>
  <c r="KL11" i="2"/>
  <c r="KK11" i="2"/>
  <c r="KJ11" i="2"/>
  <c r="KI11" i="2"/>
  <c r="KH11" i="2"/>
  <c r="KG11" i="2"/>
  <c r="KF11" i="2"/>
  <c r="KE11" i="2"/>
  <c r="KD11" i="2"/>
  <c r="KC11" i="2"/>
  <c r="KB11" i="2"/>
  <c r="KA11" i="2"/>
  <c r="JZ11" i="2"/>
  <c r="JY11" i="2"/>
  <c r="JX11" i="2"/>
  <c r="JW11" i="2"/>
  <c r="JV11" i="2"/>
  <c r="JU11" i="2"/>
  <c r="JT11" i="2"/>
  <c r="JS11" i="2"/>
  <c r="JR11" i="2"/>
  <c r="JQ11" i="2"/>
  <c r="JP11" i="2"/>
  <c r="JO11" i="2"/>
  <c r="JN11" i="2"/>
  <c r="JM11" i="2"/>
  <c r="JL11" i="2"/>
  <c r="JK11" i="2"/>
  <c r="JJ11" i="2"/>
  <c r="JI11" i="2"/>
  <c r="JH11" i="2"/>
  <c r="JG11" i="2"/>
  <c r="JF11" i="2"/>
  <c r="JE11" i="2"/>
  <c r="JD11" i="2"/>
  <c r="JC11" i="2"/>
  <c r="JB11" i="2"/>
  <c r="JA11" i="2"/>
  <c r="IZ11" i="2"/>
  <c r="IY11" i="2"/>
  <c r="IX11" i="2"/>
  <c r="IW11" i="2"/>
  <c r="IV11" i="2"/>
  <c r="IU11" i="2"/>
  <c r="IT11" i="2"/>
  <c r="IS11" i="2"/>
  <c r="IR11" i="2"/>
  <c r="IQ11" i="2"/>
  <c r="IP11" i="2"/>
  <c r="IO11" i="2"/>
  <c r="IN11" i="2"/>
  <c r="IM11" i="2"/>
  <c r="IL11" i="2"/>
  <c r="IK11" i="2"/>
  <c r="IJ11" i="2"/>
  <c r="II11" i="2"/>
  <c r="IH11" i="2"/>
  <c r="IG11" i="2"/>
  <c r="IF11" i="2"/>
  <c r="IE11" i="2"/>
  <c r="ID11" i="2"/>
  <c r="IC11" i="2"/>
  <c r="IB11" i="2"/>
  <c r="IA11" i="2"/>
  <c r="HZ11" i="2"/>
  <c r="HY11" i="2"/>
  <c r="HX11" i="2"/>
  <c r="HW11" i="2"/>
  <c r="HV11" i="2"/>
  <c r="HU11" i="2"/>
  <c r="HT11" i="2"/>
  <c r="HS11" i="2"/>
  <c r="HR11" i="2"/>
  <c r="HQ11" i="2"/>
  <c r="HP11" i="2"/>
  <c r="HO11" i="2"/>
  <c r="HN11" i="2"/>
  <c r="HM11" i="2"/>
  <c r="HL11" i="2"/>
  <c r="HK11" i="2"/>
  <c r="HJ11" i="2"/>
  <c r="HI11" i="2"/>
  <c r="HH11" i="2"/>
  <c r="HG11" i="2"/>
  <c r="HF11" i="2"/>
  <c r="HE11" i="2"/>
  <c r="HD11" i="2"/>
  <c r="HC11" i="2"/>
  <c r="HB11" i="2"/>
  <c r="HA11" i="2"/>
  <c r="GZ11" i="2"/>
  <c r="GY11" i="2"/>
  <c r="GX11" i="2"/>
  <c r="GW11" i="2"/>
  <c r="GV11" i="2"/>
  <c r="GU11" i="2"/>
  <c r="GT11" i="2"/>
  <c r="GS11" i="2"/>
  <c r="GR11" i="2"/>
  <c r="GQ11" i="2"/>
  <c r="GP11" i="2"/>
  <c r="GO11" i="2"/>
  <c r="GN11" i="2"/>
  <c r="GM11" i="2"/>
  <c r="GL11" i="2"/>
  <c r="GK11" i="2"/>
  <c r="GJ11" i="2"/>
  <c r="GI11" i="2"/>
  <c r="GH11" i="2"/>
  <c r="GG11" i="2"/>
  <c r="GF11" i="2"/>
  <c r="GE11" i="2"/>
  <c r="GD11" i="2"/>
  <c r="GC11" i="2"/>
  <c r="GB11" i="2"/>
  <c r="GA11" i="2"/>
  <c r="FZ11" i="2"/>
  <c r="FY11" i="2"/>
  <c r="FX11" i="2"/>
  <c r="FW11" i="2"/>
  <c r="FV11" i="2"/>
  <c r="FU11" i="2"/>
  <c r="FT11" i="2"/>
  <c r="FS11" i="2"/>
  <c r="FR11" i="2"/>
  <c r="FQ11" i="2"/>
  <c r="FP11" i="2"/>
  <c r="FO11" i="2"/>
  <c r="FN11" i="2"/>
  <c r="FM11" i="2"/>
  <c r="FL11" i="2"/>
  <c r="FK11" i="2"/>
  <c r="FJ11" i="2"/>
  <c r="FI11" i="2"/>
  <c r="FH11" i="2"/>
  <c r="FG11" i="2"/>
  <c r="FF11" i="2"/>
  <c r="FE11" i="2"/>
  <c r="FD11" i="2"/>
  <c r="FC11" i="2"/>
  <c r="FB11" i="2"/>
  <c r="FA11" i="2"/>
  <c r="EZ11" i="2"/>
  <c r="EY11" i="2"/>
  <c r="EX11" i="2"/>
  <c r="EW11" i="2"/>
  <c r="EV11" i="2"/>
  <c r="EU11" i="2"/>
  <c r="ET11" i="2"/>
  <c r="ES11" i="2"/>
  <c r="ER11" i="2"/>
  <c r="EQ11" i="2"/>
  <c r="EP11" i="2"/>
  <c r="EO11" i="2"/>
  <c r="EN11" i="2"/>
  <c r="EM11" i="2"/>
  <c r="EL11" i="2"/>
  <c r="EK11" i="2"/>
  <c r="EJ11" i="2"/>
  <c r="EI11" i="2"/>
  <c r="EH11" i="2"/>
  <c r="EG11" i="2"/>
  <c r="EF11" i="2"/>
  <c r="EE11" i="2"/>
  <c r="ED11" i="2"/>
  <c r="EC11" i="2"/>
  <c r="EB11" i="2"/>
  <c r="EA11" i="2"/>
  <c r="DZ11" i="2"/>
  <c r="DY11" i="2"/>
  <c r="DX11" i="2"/>
  <c r="DW11" i="2"/>
  <c r="DV11" i="2"/>
  <c r="DU11" i="2"/>
  <c r="DT11" i="2"/>
  <c r="DS11" i="2"/>
  <c r="DR11" i="2"/>
  <c r="DQ11" i="2"/>
  <c r="DP11" i="2"/>
  <c r="DO11" i="2"/>
  <c r="DN11" i="2"/>
  <c r="DM11" i="2"/>
  <c r="DL11" i="2"/>
  <c r="DK11" i="2"/>
  <c r="DJ11" i="2"/>
  <c r="DI11" i="2"/>
  <c r="DH11" i="2"/>
  <c r="DG11" i="2"/>
  <c r="DF11" i="2"/>
  <c r="DE11" i="2"/>
  <c r="DD11" i="2"/>
  <c r="DC11" i="2"/>
  <c r="DB11" i="2"/>
  <c r="DA11" i="2"/>
  <c r="CZ11" i="2"/>
  <c r="CY11" i="2"/>
  <c r="CX11" i="2"/>
  <c r="CW11" i="2"/>
  <c r="CV11" i="2"/>
  <c r="CU11" i="2"/>
  <c r="CT11" i="2"/>
  <c r="CS11" i="2"/>
  <c r="CR11"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N8" i="19"/>
  <c r="N51" i="19" s="1"/>
  <c r="O51" i="19" s="1"/>
  <c r="P51" i="19" s="1"/>
  <c r="Q51" i="19" s="1"/>
  <c r="R51" i="19" s="1"/>
  <c r="S51" i="19" s="1"/>
  <c r="T51" i="19" s="1"/>
  <c r="U51" i="19" s="1"/>
  <c r="V51" i="19" s="1"/>
  <c r="W51" i="19" s="1"/>
  <c r="X51" i="19" s="1"/>
  <c r="Y51" i="19" s="1"/>
  <c r="Y54" i="19"/>
  <c r="X54" i="19"/>
  <c r="W54" i="19"/>
  <c r="V54" i="19"/>
  <c r="U54" i="19"/>
  <c r="T54" i="19"/>
  <c r="S54" i="19"/>
  <c r="R54" i="19"/>
  <c r="Q54" i="19"/>
  <c r="P54" i="19"/>
  <c r="O54" i="19"/>
  <c r="N54" i="19"/>
  <c r="Y52" i="19"/>
  <c r="X52" i="19"/>
  <c r="W52" i="19"/>
  <c r="V52" i="19"/>
  <c r="U52" i="19"/>
  <c r="T52" i="19"/>
  <c r="S52" i="19"/>
  <c r="R52" i="19"/>
  <c r="Q52" i="19"/>
  <c r="P52" i="19"/>
  <c r="O52" i="19"/>
  <c r="N52" i="19"/>
  <c r="Y48" i="19"/>
  <c r="X48" i="19"/>
  <c r="W48" i="19"/>
  <c r="V48" i="19"/>
  <c r="U48" i="19"/>
  <c r="T48" i="19"/>
  <c r="S48" i="19"/>
  <c r="R48" i="19"/>
  <c r="Q48" i="19"/>
  <c r="P48" i="19"/>
  <c r="O48" i="19"/>
  <c r="N48" i="19"/>
  <c r="Y46" i="19"/>
  <c r="X46" i="19"/>
  <c r="W46" i="19"/>
  <c r="V46" i="19"/>
  <c r="U46" i="19"/>
  <c r="T46" i="19"/>
  <c r="S46" i="19"/>
  <c r="R46" i="19"/>
  <c r="Q46" i="19"/>
  <c r="P46" i="19"/>
  <c r="O46" i="19"/>
  <c r="N46" i="19"/>
  <c r="K37" i="19"/>
  <c r="K36" i="19"/>
  <c r="K35" i="19"/>
  <c r="K34" i="19"/>
  <c r="K33" i="19"/>
  <c r="K32" i="19"/>
  <c r="K31" i="19"/>
  <c r="K30" i="19"/>
  <c r="K29" i="19"/>
  <c r="O27" i="19"/>
  <c r="P27" i="19" s="1"/>
  <c r="Q27" i="19" s="1"/>
  <c r="Y24" i="19"/>
  <c r="X24" i="19"/>
  <c r="W24" i="19"/>
  <c r="V24" i="19"/>
  <c r="U24" i="19"/>
  <c r="T24" i="19"/>
  <c r="S24" i="19"/>
  <c r="R24" i="19"/>
  <c r="Q24" i="19"/>
  <c r="P24" i="19"/>
  <c r="O24" i="19"/>
  <c r="N24" i="19"/>
  <c r="Y23" i="19"/>
  <c r="Y19" i="2" s="1"/>
  <c r="X22" i="19"/>
  <c r="W22" i="19"/>
  <c r="V22" i="19"/>
  <c r="U22" i="19"/>
  <c r="T22" i="19"/>
  <c r="S22" i="19"/>
  <c r="R22" i="19"/>
  <c r="Q22" i="19"/>
  <c r="P22" i="19"/>
  <c r="O22" i="19"/>
  <c r="N22" i="19"/>
  <c r="O21" i="19"/>
  <c r="P21" i="19" s="1"/>
  <c r="Q21" i="19" s="1"/>
  <c r="R21" i="19" s="1"/>
  <c r="S21" i="19" s="1"/>
  <c r="T21" i="19" s="1"/>
  <c r="U21" i="19" s="1"/>
  <c r="V21" i="19" s="1"/>
  <c r="W21" i="19" s="1"/>
  <c r="X21" i="19" s="1"/>
  <c r="Y21" i="19" s="1"/>
  <c r="I16" i="19"/>
  <c r="C5" i="19"/>
  <c r="C4" i="19"/>
  <c r="E3" i="19"/>
  <c r="C26" i="7"/>
  <c r="C25" i="7"/>
  <c r="C24" i="7"/>
  <c r="C23" i="7"/>
  <c r="T160" i="20" l="1"/>
  <c r="N7" i="19"/>
  <c r="O8" i="19"/>
  <c r="O7" i="19" s="1"/>
  <c r="N45" i="19"/>
  <c r="O45" i="19" s="1"/>
  <c r="P45" i="19" s="1"/>
  <c r="Q45" i="19" s="1"/>
  <c r="R45" i="19" s="1"/>
  <c r="S45" i="19" s="1"/>
  <c r="T45" i="19" s="1"/>
  <c r="U45" i="19" s="1"/>
  <c r="V45" i="19" s="1"/>
  <c r="W45" i="19" s="1"/>
  <c r="X45" i="19" s="1"/>
  <c r="Y45" i="19" s="1"/>
  <c r="K23" i="19"/>
  <c r="A52" i="7"/>
  <c r="A53" i="7" s="1"/>
  <c r="A54" i="7" s="1"/>
  <c r="A55" i="7" s="1"/>
  <c r="A56" i="7" s="1"/>
  <c r="A57" i="7" s="1"/>
  <c r="A58" i="7" s="1"/>
  <c r="A59" i="7" s="1"/>
  <c r="A60" i="7" s="1"/>
  <c r="A61" i="7" s="1"/>
  <c r="Y22" i="19"/>
  <c r="N9" i="2"/>
  <c r="N9" i="20" s="1"/>
  <c r="N57" i="19"/>
  <c r="O57" i="19" s="1"/>
  <c r="P57" i="19" s="1"/>
  <c r="Q57" i="19" s="1"/>
  <c r="R57" i="19" s="1"/>
  <c r="S57" i="19" s="1"/>
  <c r="T57" i="19" s="1"/>
  <c r="U57" i="19" s="1"/>
  <c r="V57" i="19" s="1"/>
  <c r="W57" i="19" s="1"/>
  <c r="X57" i="19" s="1"/>
  <c r="Y57" i="19" s="1"/>
  <c r="R27" i="19"/>
  <c r="S27" i="19" s="1"/>
  <c r="T27" i="19" s="1"/>
  <c r="U27" i="19" s="1"/>
  <c r="V27" i="19" s="1"/>
  <c r="W27" i="19" s="1"/>
  <c r="X27" i="19" s="1"/>
  <c r="Y27" i="19" s="1"/>
  <c r="Z27" i="19" s="1"/>
  <c r="AA27" i="19" s="1"/>
  <c r="AB27" i="19" s="1"/>
  <c r="AC27" i="19" s="1"/>
  <c r="AD27" i="19" s="1"/>
  <c r="AE27" i="19" s="1"/>
  <c r="AF27" i="19" s="1"/>
  <c r="AG27" i="19" s="1"/>
  <c r="AH27" i="19" s="1"/>
  <c r="AI27" i="19" s="1"/>
  <c r="AJ27" i="19" s="1"/>
  <c r="AK27" i="19" s="1"/>
  <c r="AL27" i="19" s="1"/>
  <c r="AM27" i="19" s="1"/>
  <c r="AN27" i="19" s="1"/>
  <c r="AO27" i="19" s="1"/>
  <c r="AP27" i="19" s="1"/>
  <c r="AQ27" i="19" s="1"/>
  <c r="G76" i="3"/>
  <c r="G83" i="3"/>
  <c r="E83" i="3"/>
  <c r="C83" i="3"/>
  <c r="G82" i="3"/>
  <c r="E82" i="3"/>
  <c r="C82" i="3"/>
  <c r="G81" i="3"/>
  <c r="E81" i="3"/>
  <c r="C81" i="3"/>
  <c r="G80" i="3"/>
  <c r="E80" i="3"/>
  <c r="C80" i="3"/>
  <c r="G79" i="3"/>
  <c r="E79" i="3"/>
  <c r="C79" i="3"/>
  <c r="G78" i="3"/>
  <c r="E78" i="3"/>
  <c r="C78" i="3"/>
  <c r="G77" i="3"/>
  <c r="E77" i="3"/>
  <c r="E69" i="3" s="1"/>
  <c r="C77" i="3"/>
  <c r="C69" i="3" s="1"/>
  <c r="E76" i="3"/>
  <c r="C76" i="3"/>
  <c r="E74" i="3"/>
  <c r="C74" i="3"/>
  <c r="N120" i="4"/>
  <c r="P8" i="19" l="1"/>
  <c r="N128" i="20"/>
  <c r="O128" i="20" s="1"/>
  <c r="P128" i="20" s="1"/>
  <c r="Q128" i="20" s="1"/>
  <c r="R128" i="20" s="1"/>
  <c r="S128" i="20" s="1"/>
  <c r="T128" i="20" s="1"/>
  <c r="U128" i="20" s="1"/>
  <c r="V128" i="20" s="1"/>
  <c r="W128" i="20" s="1"/>
  <c r="X128" i="20" s="1"/>
  <c r="Y128" i="20" s="1"/>
  <c r="O9" i="20"/>
  <c r="P9" i="20" s="1"/>
  <c r="Q9" i="20" s="1"/>
  <c r="R9" i="20" s="1"/>
  <c r="S9" i="20" s="1"/>
  <c r="T9" i="20" s="1"/>
  <c r="U9" i="20" s="1"/>
  <c r="V9" i="20" s="1"/>
  <c r="W9" i="20" s="1"/>
  <c r="X9" i="20" s="1"/>
  <c r="Y9" i="20" s="1"/>
  <c r="N15" i="20"/>
  <c r="O15" i="20" s="1"/>
  <c r="P15" i="20" s="1"/>
  <c r="Q15" i="20" s="1"/>
  <c r="R15" i="20" s="1"/>
  <c r="N53" i="20"/>
  <c r="O53" i="20" s="1"/>
  <c r="P53" i="20" s="1"/>
  <c r="Q53" i="20" s="1"/>
  <c r="R53" i="20" s="1"/>
  <c r="S53" i="20" s="1"/>
  <c r="T53" i="20" s="1"/>
  <c r="U53" i="20" s="1"/>
  <c r="V53" i="20" s="1"/>
  <c r="W53" i="20" s="1"/>
  <c r="X53" i="20" s="1"/>
  <c r="Y53" i="20" s="1"/>
  <c r="U160" i="20"/>
  <c r="A62" i="7"/>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Q8" i="19"/>
  <c r="P7" i="19"/>
  <c r="O120" i="4"/>
  <c r="P120" i="4"/>
  <c r="Q120" i="4"/>
  <c r="R120" i="4"/>
  <c r="S120" i="4"/>
  <c r="T120" i="4"/>
  <c r="U120" i="4"/>
  <c r="V120" i="4"/>
  <c r="W120" i="4"/>
  <c r="X120" i="4"/>
  <c r="Y120" i="4"/>
  <c r="S15" i="20" l="1"/>
  <c r="V160" i="20"/>
  <c r="R8" i="19"/>
  <c r="Q7" i="19"/>
  <c r="T15" i="20" l="1"/>
  <c r="W160" i="20"/>
  <c r="S8" i="19"/>
  <c r="R7" i="19"/>
  <c r="U15" i="20" l="1"/>
  <c r="X160" i="20"/>
  <c r="S7" i="19"/>
  <c r="T8" i="19"/>
  <c r="V15" i="20" l="1"/>
  <c r="Y160" i="20"/>
  <c r="U8" i="19"/>
  <c r="T7" i="19"/>
  <c r="N9" i="15"/>
  <c r="O9" i="15" s="1"/>
  <c r="P9" i="15" s="1"/>
  <c r="Q9" i="15" s="1"/>
  <c r="R9" i="15" s="1"/>
  <c r="S9" i="15" s="1"/>
  <c r="T9" i="15" s="1"/>
  <c r="U9" i="15" s="1"/>
  <c r="V9" i="15" s="1"/>
  <c r="W9" i="15" s="1"/>
  <c r="X9" i="15" s="1"/>
  <c r="Y9" i="15" s="1"/>
  <c r="Y111" i="15"/>
  <c r="Y6" i="15" s="1"/>
  <c r="X111" i="15"/>
  <c r="X6" i="15" s="1"/>
  <c r="W111" i="15"/>
  <c r="V111" i="15"/>
  <c r="V6" i="15" s="1"/>
  <c r="U111" i="15"/>
  <c r="T111" i="15"/>
  <c r="T6" i="15" s="1"/>
  <c r="S111" i="15"/>
  <c r="S6" i="15" s="1"/>
  <c r="R111" i="15"/>
  <c r="R6" i="15" s="1"/>
  <c r="Q111" i="15"/>
  <c r="Q6" i="15" s="1"/>
  <c r="P111" i="15"/>
  <c r="P6" i="15" s="1"/>
  <c r="O111" i="15"/>
  <c r="O6" i="15" s="1"/>
  <c r="N111" i="15"/>
  <c r="K91" i="15"/>
  <c r="N87" i="15"/>
  <c r="O79" i="15"/>
  <c r="P79" i="15" s="1"/>
  <c r="Q79" i="15" s="1"/>
  <c r="Y55" i="15"/>
  <c r="Y59" i="15" s="1"/>
  <c r="Y63" i="15" s="1"/>
  <c r="X55" i="15"/>
  <c r="W55" i="15"/>
  <c r="W59" i="15" s="1"/>
  <c r="W63" i="15" s="1"/>
  <c r="V55" i="15"/>
  <c r="V59" i="15" s="1"/>
  <c r="V63" i="15" s="1"/>
  <c r="U55" i="15"/>
  <c r="U59" i="15" s="1"/>
  <c r="U63" i="15" s="1"/>
  <c r="T55" i="15"/>
  <c r="S55" i="15"/>
  <c r="S59" i="15" s="1"/>
  <c r="S63" i="15" s="1"/>
  <c r="R55" i="15"/>
  <c r="Q55" i="15"/>
  <c r="Q59" i="15" s="1"/>
  <c r="Q63" i="15" s="1"/>
  <c r="P55" i="15"/>
  <c r="P59" i="15" s="1"/>
  <c r="O55" i="15"/>
  <c r="N55" i="15"/>
  <c r="K53" i="15"/>
  <c r="K51" i="15"/>
  <c r="Y35" i="15"/>
  <c r="X35" i="15"/>
  <c r="X39" i="15" s="1"/>
  <c r="W35" i="15"/>
  <c r="V35" i="15"/>
  <c r="U35" i="15"/>
  <c r="T35" i="15"/>
  <c r="S35" i="15"/>
  <c r="R35" i="15"/>
  <c r="R39" i="15" s="1"/>
  <c r="R47" i="15" s="1"/>
  <c r="Q35" i="15"/>
  <c r="P35" i="15"/>
  <c r="P39" i="15" s="1"/>
  <c r="O35" i="15"/>
  <c r="N35" i="15"/>
  <c r="K31" i="15"/>
  <c r="K29" i="15"/>
  <c r="Y23" i="15"/>
  <c r="Y25" i="15" s="1"/>
  <c r="X23" i="15"/>
  <c r="X25" i="15" s="1"/>
  <c r="W23" i="15"/>
  <c r="W25" i="15" s="1"/>
  <c r="V23" i="15"/>
  <c r="V25" i="15" s="1"/>
  <c r="U23" i="15"/>
  <c r="U25" i="15" s="1"/>
  <c r="T23" i="15"/>
  <c r="T25" i="15" s="1"/>
  <c r="S23" i="15"/>
  <c r="S25" i="15" s="1"/>
  <c r="R23" i="15"/>
  <c r="R25" i="15" s="1"/>
  <c r="Q23" i="15"/>
  <c r="P23" i="15"/>
  <c r="P25" i="15" s="1"/>
  <c r="O23" i="15"/>
  <c r="O25" i="15" s="1"/>
  <c r="N23" i="15"/>
  <c r="Y18" i="15"/>
  <c r="X18" i="15"/>
  <c r="W18" i="15"/>
  <c r="V18" i="15"/>
  <c r="U18" i="15"/>
  <c r="T18" i="15"/>
  <c r="S18" i="15"/>
  <c r="R18" i="15"/>
  <c r="Q18" i="15"/>
  <c r="P18" i="15"/>
  <c r="O18" i="15"/>
  <c r="N18" i="15"/>
  <c r="O17" i="15"/>
  <c r="P17" i="15" s="1"/>
  <c r="U6" i="15"/>
  <c r="U75" i="15" l="1"/>
  <c r="V7" i="15"/>
  <c r="S7" i="15"/>
  <c r="Q7" i="15"/>
  <c r="U7" i="15"/>
  <c r="W15" i="20"/>
  <c r="N39" i="15"/>
  <c r="Y7" i="15"/>
  <c r="N59" i="15"/>
  <c r="N63" i="15" s="1"/>
  <c r="N71" i="15" s="1"/>
  <c r="P7" i="15"/>
  <c r="V75" i="15"/>
  <c r="V8" i="19"/>
  <c r="U7" i="19"/>
  <c r="X47" i="15"/>
  <c r="X45" i="15"/>
  <c r="P41" i="15"/>
  <c r="P45" i="15"/>
  <c r="P47" i="15"/>
  <c r="X117" i="15"/>
  <c r="W117" i="15"/>
  <c r="R7" i="15"/>
  <c r="Y117" i="15"/>
  <c r="T7" i="15"/>
  <c r="W75" i="15"/>
  <c r="O117" i="15"/>
  <c r="K111" i="15"/>
  <c r="K6" i="15" s="1"/>
  <c r="P117" i="15"/>
  <c r="O59" i="15"/>
  <c r="O63" i="15" s="1"/>
  <c r="O71" i="15" s="1"/>
  <c r="Q117" i="15"/>
  <c r="R117" i="15"/>
  <c r="N117" i="15"/>
  <c r="W6" i="15"/>
  <c r="X7" i="15" s="1"/>
  <c r="S117" i="15"/>
  <c r="T117" i="15"/>
  <c r="Q75" i="15"/>
  <c r="U39" i="15"/>
  <c r="U45" i="15" s="1"/>
  <c r="U117" i="15"/>
  <c r="S75" i="15"/>
  <c r="N6" i="15"/>
  <c r="O7" i="15" s="1"/>
  <c r="V117" i="15"/>
  <c r="Y75" i="15"/>
  <c r="Q65" i="15"/>
  <c r="Q71" i="15"/>
  <c r="Q69" i="15"/>
  <c r="P63" i="15"/>
  <c r="P65" i="15" s="1"/>
  <c r="P75" i="15"/>
  <c r="S71" i="15"/>
  <c r="S69" i="15"/>
  <c r="S65" i="15"/>
  <c r="U71" i="15"/>
  <c r="U69" i="15"/>
  <c r="U65" i="15"/>
  <c r="W71" i="15"/>
  <c r="W69" i="15"/>
  <c r="W65" i="15"/>
  <c r="O81" i="15"/>
  <c r="R79" i="15"/>
  <c r="Q81" i="15"/>
  <c r="V71" i="15"/>
  <c r="V69" i="15"/>
  <c r="V65" i="15"/>
  <c r="Y71" i="15"/>
  <c r="Y69" i="15"/>
  <c r="Y65" i="15"/>
  <c r="Q17" i="15"/>
  <c r="R17" i="15" s="1"/>
  <c r="S17" i="15" s="1"/>
  <c r="T17" i="15" s="1"/>
  <c r="U17" i="15" s="1"/>
  <c r="V17" i="15" s="1"/>
  <c r="W17" i="15" s="1"/>
  <c r="X17" i="15" s="1"/>
  <c r="Y17" i="15" s="1"/>
  <c r="N81" i="15"/>
  <c r="N25" i="15"/>
  <c r="K35" i="15"/>
  <c r="Q25" i="15"/>
  <c r="Y39" i="15"/>
  <c r="X41" i="15"/>
  <c r="R59" i="15"/>
  <c r="N73" i="15"/>
  <c r="O73" i="15" s="1"/>
  <c r="P73" i="15" s="1"/>
  <c r="Q73" i="15" s="1"/>
  <c r="R73" i="15" s="1"/>
  <c r="S73" i="15" s="1"/>
  <c r="T73" i="15" s="1"/>
  <c r="U73" i="15" s="1"/>
  <c r="V73" i="15" s="1"/>
  <c r="W73" i="15" s="1"/>
  <c r="X73" i="15" s="1"/>
  <c r="Y73" i="15" s="1"/>
  <c r="N83" i="15"/>
  <c r="O83" i="15" s="1"/>
  <c r="P83" i="15" s="1"/>
  <c r="Q83" i="15" s="1"/>
  <c r="R83" i="15" s="1"/>
  <c r="S83" i="15" s="1"/>
  <c r="T83" i="15" s="1"/>
  <c r="U83" i="15" s="1"/>
  <c r="V83" i="15" s="1"/>
  <c r="W83" i="15" s="1"/>
  <c r="X83" i="15" s="1"/>
  <c r="Y83" i="15" s="1"/>
  <c r="O39" i="15"/>
  <c r="T59" i="15"/>
  <c r="T63" i="15" s="1"/>
  <c r="N89" i="15"/>
  <c r="O89" i="15" s="1"/>
  <c r="P89" i="15" s="1"/>
  <c r="Q89" i="15" s="1"/>
  <c r="R89" i="15" s="1"/>
  <c r="S89" i="15" s="1"/>
  <c r="T89" i="15" s="1"/>
  <c r="U89" i="15" s="1"/>
  <c r="V89" i="15" s="1"/>
  <c r="W89" i="15" s="1"/>
  <c r="X89" i="15" s="1"/>
  <c r="Y89" i="15" s="1"/>
  <c r="N45" i="15"/>
  <c r="P81" i="15"/>
  <c r="Q39" i="15"/>
  <c r="N49" i="15"/>
  <c r="O49" i="15" s="1"/>
  <c r="P49" i="15" s="1"/>
  <c r="Q49" i="15" s="1"/>
  <c r="R49" i="15" s="1"/>
  <c r="S49" i="15" s="1"/>
  <c r="T49" i="15" s="1"/>
  <c r="U49" i="15" s="1"/>
  <c r="V49" i="15" s="1"/>
  <c r="W49" i="15" s="1"/>
  <c r="X49" i="15" s="1"/>
  <c r="Y49" i="15" s="1"/>
  <c r="S39" i="15"/>
  <c r="K55" i="15"/>
  <c r="N105" i="15"/>
  <c r="O105" i="15" s="1"/>
  <c r="P105" i="15" s="1"/>
  <c r="Q105" i="15" s="1"/>
  <c r="R105" i="15" s="1"/>
  <c r="S105" i="15" s="1"/>
  <c r="T105" i="15" s="1"/>
  <c r="U105" i="15" s="1"/>
  <c r="V105" i="15" s="1"/>
  <c r="W105" i="15" s="1"/>
  <c r="X105" i="15" s="1"/>
  <c r="Y105" i="15" s="1"/>
  <c r="R41" i="15"/>
  <c r="X59" i="15"/>
  <c r="N21" i="15"/>
  <c r="O21" i="15" s="1"/>
  <c r="P21" i="15" s="1"/>
  <c r="Q21" i="15" s="1"/>
  <c r="R21" i="15" s="1"/>
  <c r="S21" i="15" s="1"/>
  <c r="T21" i="15" s="1"/>
  <c r="U21" i="15" s="1"/>
  <c r="V21" i="15" s="1"/>
  <c r="W21" i="15" s="1"/>
  <c r="X21" i="15" s="1"/>
  <c r="Y21" i="15" s="1"/>
  <c r="K23" i="15"/>
  <c r="T39" i="15"/>
  <c r="R45" i="15"/>
  <c r="N27" i="15"/>
  <c r="O27" i="15" s="1"/>
  <c r="P27" i="15" s="1"/>
  <c r="Q27" i="15" s="1"/>
  <c r="R27" i="15" s="1"/>
  <c r="S27" i="15" s="1"/>
  <c r="T27" i="15" s="1"/>
  <c r="U27" i="15" s="1"/>
  <c r="V27" i="15" s="1"/>
  <c r="W27" i="15" s="1"/>
  <c r="X27" i="15" s="1"/>
  <c r="Y27" i="15" s="1"/>
  <c r="V39" i="15"/>
  <c r="U41" i="15"/>
  <c r="W39" i="15"/>
  <c r="O69" i="15" l="1"/>
  <c r="O75" i="15"/>
  <c r="X15" i="20"/>
  <c r="N69" i="15"/>
  <c r="W7" i="15"/>
  <c r="O65" i="15"/>
  <c r="N65" i="15"/>
  <c r="N75" i="15"/>
  <c r="N77" i="15" s="1"/>
  <c r="N47" i="15"/>
  <c r="N41" i="15"/>
  <c r="V7" i="19"/>
  <c r="W8" i="19"/>
  <c r="K59" i="15"/>
  <c r="K117" i="15"/>
  <c r="U47" i="15"/>
  <c r="T69" i="15"/>
  <c r="T71" i="15"/>
  <c r="T65" i="15"/>
  <c r="V41" i="15"/>
  <c r="V47" i="15"/>
  <c r="V45" i="15"/>
  <c r="S47" i="15"/>
  <c r="S41" i="15"/>
  <c r="S45" i="15"/>
  <c r="O47" i="15"/>
  <c r="O45" i="15"/>
  <c r="O41" i="15"/>
  <c r="K25" i="15"/>
  <c r="T75" i="15"/>
  <c r="W47" i="15"/>
  <c r="W45" i="15"/>
  <c r="W41" i="15"/>
  <c r="Q47" i="15"/>
  <c r="Q45" i="15"/>
  <c r="Q41" i="15"/>
  <c r="T47" i="15"/>
  <c r="T45" i="15"/>
  <c r="T41" i="15"/>
  <c r="R75" i="15"/>
  <c r="R63" i="15"/>
  <c r="Y41" i="15"/>
  <c r="Y47" i="15"/>
  <c r="Y45" i="15"/>
  <c r="S79" i="15"/>
  <c r="R81" i="15"/>
  <c r="P69" i="15"/>
  <c r="P71" i="15"/>
  <c r="X75" i="15"/>
  <c r="X63" i="15"/>
  <c r="K39" i="15"/>
  <c r="C10" i="3"/>
  <c r="K75" i="15" l="1"/>
  <c r="Y15" i="20"/>
  <c r="N99" i="15"/>
  <c r="O77" i="15"/>
  <c r="O99" i="15" s="1"/>
  <c r="W7" i="19"/>
  <c r="X8" i="19"/>
  <c r="R71" i="15"/>
  <c r="R69" i="15"/>
  <c r="R65" i="15"/>
  <c r="K63" i="15"/>
  <c r="K47" i="15"/>
  <c r="K45" i="15"/>
  <c r="K41" i="15"/>
  <c r="X71" i="15"/>
  <c r="X69" i="15"/>
  <c r="X65" i="15"/>
  <c r="T79" i="15"/>
  <c r="S81" i="15"/>
  <c r="C7" i="3"/>
  <c r="C8" i="4"/>
  <c r="C8" i="2"/>
  <c r="C8" i="7"/>
  <c r="C6" i="2"/>
  <c r="C4" i="2"/>
  <c r="E3" i="2"/>
  <c r="K71" i="15" l="1"/>
  <c r="Y8" i="19"/>
  <c r="X7" i="19"/>
  <c r="K69" i="15"/>
  <c r="K65" i="15"/>
  <c r="U79" i="15"/>
  <c r="T81" i="15"/>
  <c r="P77" i="15"/>
  <c r="N103" i="15"/>
  <c r="N101" i="15"/>
  <c r="N107" i="15"/>
  <c r="C92" i="4"/>
  <c r="C90" i="4"/>
  <c r="C186" i="2"/>
  <c r="C182" i="2"/>
  <c r="C174" i="2"/>
  <c r="C85" i="2"/>
  <c r="C22" i="7"/>
  <c r="C21" i="7"/>
  <c r="C18" i="7"/>
  <c r="C17" i="7"/>
  <c r="C16" i="7"/>
  <c r="C15" i="7"/>
  <c r="C14" i="7"/>
  <c r="C13" i="7"/>
  <c r="C12" i="7"/>
  <c r="C11" i="7"/>
  <c r="E105" i="3"/>
  <c r="E95" i="3"/>
  <c r="E86" i="3"/>
  <c r="E52" i="3"/>
  <c r="E23" i="3"/>
  <c r="E10" i="3"/>
  <c r="G111" i="3"/>
  <c r="G110" i="3"/>
  <c r="G109" i="3"/>
  <c r="G108" i="3"/>
  <c r="G107" i="3"/>
  <c r="G102" i="3"/>
  <c r="G101" i="3"/>
  <c r="G100" i="3"/>
  <c r="G99" i="3"/>
  <c r="G98" i="3"/>
  <c r="G97" i="3"/>
  <c r="G92" i="3"/>
  <c r="G91" i="3"/>
  <c r="G90" i="3"/>
  <c r="G89" i="3"/>
  <c r="G88" i="3"/>
  <c r="G68" i="3"/>
  <c r="G67" i="3"/>
  <c r="G66" i="3"/>
  <c r="G65" i="3"/>
  <c r="G64" i="3"/>
  <c r="G63" i="3"/>
  <c r="G62" i="3"/>
  <c r="G61" i="3"/>
  <c r="G60" i="3"/>
  <c r="G59" i="3"/>
  <c r="G58" i="3"/>
  <c r="G57" i="3"/>
  <c r="G56" i="3"/>
  <c r="G55" i="3"/>
  <c r="G54" i="3"/>
  <c r="G49" i="3"/>
  <c r="G48" i="3"/>
  <c r="G47" i="3"/>
  <c r="G46" i="3"/>
  <c r="G45" i="3"/>
  <c r="G44" i="3"/>
  <c r="G43" i="3"/>
  <c r="G42" i="3"/>
  <c r="G41" i="3"/>
  <c r="G40" i="3"/>
  <c r="G39" i="3"/>
  <c r="G38" i="3"/>
  <c r="G37" i="3"/>
  <c r="G36" i="3"/>
  <c r="G35" i="3"/>
  <c r="G34" i="3"/>
  <c r="G33" i="3"/>
  <c r="G32" i="3"/>
  <c r="G31" i="3"/>
  <c r="G30" i="3"/>
  <c r="G29" i="3"/>
  <c r="G28" i="3"/>
  <c r="G27" i="3"/>
  <c r="G26" i="3"/>
  <c r="G25" i="3"/>
  <c r="G20" i="3"/>
  <c r="G19" i="3"/>
  <c r="G18" i="3"/>
  <c r="G17" i="3"/>
  <c r="G16" i="3"/>
  <c r="G15" i="3"/>
  <c r="G14" i="3"/>
  <c r="G13" i="3"/>
  <c r="G12" i="3"/>
  <c r="E111" i="3"/>
  <c r="E110" i="3"/>
  <c r="E109" i="3"/>
  <c r="E108" i="3"/>
  <c r="E107" i="3"/>
  <c r="E102" i="3"/>
  <c r="E101" i="3"/>
  <c r="E100" i="3"/>
  <c r="E99" i="3"/>
  <c r="E98" i="3"/>
  <c r="E97" i="3"/>
  <c r="E92" i="3"/>
  <c r="E91" i="3"/>
  <c r="E90" i="3"/>
  <c r="E89" i="3"/>
  <c r="E88" i="3"/>
  <c r="E68" i="3"/>
  <c r="E67" i="3"/>
  <c r="E66" i="3"/>
  <c r="E65" i="3"/>
  <c r="E64" i="3"/>
  <c r="E63" i="3"/>
  <c r="E62" i="3"/>
  <c r="E61" i="3"/>
  <c r="E60" i="3"/>
  <c r="E59" i="3"/>
  <c r="E58" i="3"/>
  <c r="E57" i="3"/>
  <c r="E56" i="3"/>
  <c r="E55" i="3"/>
  <c r="E54" i="3"/>
  <c r="E49" i="3"/>
  <c r="E48" i="3"/>
  <c r="E47" i="3"/>
  <c r="E46" i="3"/>
  <c r="E45" i="3"/>
  <c r="E44" i="3"/>
  <c r="E43" i="3"/>
  <c r="E42" i="3"/>
  <c r="E41" i="3"/>
  <c r="E40" i="3"/>
  <c r="E39" i="3"/>
  <c r="E38" i="3"/>
  <c r="E37" i="3"/>
  <c r="E36" i="3"/>
  <c r="E35" i="3"/>
  <c r="E34" i="3"/>
  <c r="E33" i="3"/>
  <c r="E32" i="3"/>
  <c r="E31" i="3"/>
  <c r="E30" i="3"/>
  <c r="E29" i="3"/>
  <c r="E28" i="3"/>
  <c r="E27" i="3"/>
  <c r="E26" i="3"/>
  <c r="E25" i="3"/>
  <c r="E20" i="3"/>
  <c r="E19" i="3"/>
  <c r="E18" i="3"/>
  <c r="E17" i="3"/>
  <c r="E16" i="3"/>
  <c r="E15" i="3"/>
  <c r="E14" i="3"/>
  <c r="E13" i="3"/>
  <c r="E12" i="3"/>
  <c r="C111" i="3"/>
  <c r="C110" i="3"/>
  <c r="C109" i="3"/>
  <c r="C108" i="3"/>
  <c r="C107" i="3"/>
  <c r="C105" i="3"/>
  <c r="C102" i="3"/>
  <c r="C101" i="3"/>
  <c r="C100" i="3"/>
  <c r="C99" i="3"/>
  <c r="C98" i="3"/>
  <c r="C97" i="3"/>
  <c r="C95" i="3"/>
  <c r="C92" i="3"/>
  <c r="C91" i="3"/>
  <c r="C90" i="3"/>
  <c r="C89" i="3"/>
  <c r="C88" i="3"/>
  <c r="C86" i="3"/>
  <c r="C68" i="3"/>
  <c r="C67" i="3"/>
  <c r="C66" i="3"/>
  <c r="C65" i="3"/>
  <c r="C64" i="3"/>
  <c r="C63" i="3"/>
  <c r="C62" i="3"/>
  <c r="C61" i="3"/>
  <c r="C60" i="3"/>
  <c r="C59" i="3"/>
  <c r="C58" i="3"/>
  <c r="C57" i="3"/>
  <c r="C56" i="3"/>
  <c r="C55" i="3"/>
  <c r="C54" i="3"/>
  <c r="C23" i="3"/>
  <c r="C52" i="3"/>
  <c r="C49" i="3"/>
  <c r="C48" i="3"/>
  <c r="C47" i="3"/>
  <c r="C46" i="3"/>
  <c r="C45" i="3"/>
  <c r="C44" i="3"/>
  <c r="C43" i="3"/>
  <c r="C42" i="3"/>
  <c r="C41" i="3"/>
  <c r="C40" i="3"/>
  <c r="C39" i="3"/>
  <c r="C38" i="3"/>
  <c r="C37" i="3"/>
  <c r="C36" i="3"/>
  <c r="C35" i="3"/>
  <c r="C34" i="3"/>
  <c r="C33" i="3"/>
  <c r="C32" i="3"/>
  <c r="C31" i="3"/>
  <c r="C30" i="3"/>
  <c r="C29" i="3"/>
  <c r="C28" i="3"/>
  <c r="C27" i="3"/>
  <c r="C26" i="3"/>
  <c r="C25" i="3"/>
  <c r="C20" i="3"/>
  <c r="C19" i="3"/>
  <c r="C18" i="3"/>
  <c r="C17" i="3"/>
  <c r="C16" i="3"/>
  <c r="C15" i="3"/>
  <c r="C14" i="3"/>
  <c r="C13" i="3"/>
  <c r="C12" i="3"/>
  <c r="Y7" i="19" l="1"/>
  <c r="Z8" i="19"/>
  <c r="Q77" i="15"/>
  <c r="P99" i="15"/>
  <c r="O103" i="15"/>
  <c r="O101" i="15"/>
  <c r="V79" i="15"/>
  <c r="U81" i="15"/>
  <c r="N113" i="15"/>
  <c r="N3" i="15" s="1"/>
  <c r="N1" i="15"/>
  <c r="N109" i="15"/>
  <c r="N119" i="15" s="1"/>
  <c r="Z7" i="19" l="1"/>
  <c r="AA8" i="19"/>
  <c r="N115" i="15"/>
  <c r="N8" i="15" s="1"/>
  <c r="N4" i="15"/>
  <c r="W79" i="15"/>
  <c r="V81" i="15"/>
  <c r="P103" i="15"/>
  <c r="P101" i="15"/>
  <c r="Q99" i="15"/>
  <c r="R77" i="15"/>
  <c r="AB8" i="19" l="1"/>
  <c r="AA7" i="19"/>
  <c r="R99" i="15"/>
  <c r="S77" i="15"/>
  <c r="Q103" i="15"/>
  <c r="Q101" i="15"/>
  <c r="X79" i="15"/>
  <c r="W81" i="15"/>
  <c r="C6" i="7"/>
  <c r="C4" i="7"/>
  <c r="E3" i="7"/>
  <c r="K83" i="2"/>
  <c r="K82" i="2"/>
  <c r="K81" i="2"/>
  <c r="K80" i="2"/>
  <c r="K79" i="2"/>
  <c r="K78" i="2"/>
  <c r="K77" i="2"/>
  <c r="K76" i="2"/>
  <c r="K75" i="2"/>
  <c r="O182" i="2"/>
  <c r="P182" i="2"/>
  <c r="Q182" i="2"/>
  <c r="R182" i="2"/>
  <c r="S182" i="2"/>
  <c r="T182" i="2"/>
  <c r="U182" i="2"/>
  <c r="V182" i="2"/>
  <c r="W182" i="2"/>
  <c r="X182" i="2"/>
  <c r="Y182" i="2"/>
  <c r="N182" i="2"/>
  <c r="O174" i="2"/>
  <c r="P174" i="2"/>
  <c r="Q174" i="2"/>
  <c r="R174" i="2"/>
  <c r="S174" i="2"/>
  <c r="T174" i="2"/>
  <c r="U174" i="2"/>
  <c r="V174" i="2"/>
  <c r="W174" i="2"/>
  <c r="X174" i="2"/>
  <c r="Y174" i="2"/>
  <c r="N174" i="2"/>
  <c r="O186" i="2"/>
  <c r="P186" i="2"/>
  <c r="Q186" i="2"/>
  <c r="R186" i="2"/>
  <c r="S186" i="2"/>
  <c r="T186" i="2"/>
  <c r="U186" i="2"/>
  <c r="V186" i="2"/>
  <c r="W186" i="2"/>
  <c r="X186" i="2"/>
  <c r="Y186" i="2"/>
  <c r="N186" i="2"/>
  <c r="O92" i="4"/>
  <c r="P92" i="4"/>
  <c r="Q92" i="4"/>
  <c r="R92" i="4"/>
  <c r="S92" i="4"/>
  <c r="T92" i="4"/>
  <c r="U92" i="4"/>
  <c r="V92" i="4"/>
  <c r="W92" i="4"/>
  <c r="X92" i="4"/>
  <c r="Y92" i="4"/>
  <c r="N92" i="4"/>
  <c r="O90" i="4"/>
  <c r="P90" i="4"/>
  <c r="Q90" i="4"/>
  <c r="R90" i="4"/>
  <c r="S90" i="4"/>
  <c r="T90" i="4"/>
  <c r="U90" i="4"/>
  <c r="V90" i="4"/>
  <c r="W90" i="4"/>
  <c r="X90" i="4"/>
  <c r="Y90" i="4"/>
  <c r="N90" i="4"/>
  <c r="Y13" i="5"/>
  <c r="X13" i="5"/>
  <c r="W13" i="5"/>
  <c r="V13" i="5"/>
  <c r="U13" i="5"/>
  <c r="T13" i="5"/>
  <c r="S13" i="5"/>
  <c r="R13" i="5"/>
  <c r="Q13" i="5"/>
  <c r="P13" i="5"/>
  <c r="O13" i="5"/>
  <c r="N13" i="5"/>
  <c r="Y11" i="5"/>
  <c r="X11" i="5"/>
  <c r="W11" i="5"/>
  <c r="V11" i="5"/>
  <c r="U11" i="5"/>
  <c r="T11" i="5"/>
  <c r="S11" i="5"/>
  <c r="R11" i="5"/>
  <c r="Q11" i="5"/>
  <c r="P11" i="5"/>
  <c r="O11" i="5"/>
  <c r="N11" i="5"/>
  <c r="Y21" i="5"/>
  <c r="X21" i="5"/>
  <c r="W21" i="5"/>
  <c r="V21" i="5"/>
  <c r="U21" i="5"/>
  <c r="T21" i="5"/>
  <c r="S21" i="5"/>
  <c r="R21" i="5"/>
  <c r="Q21" i="5"/>
  <c r="P21" i="5"/>
  <c r="O21" i="5"/>
  <c r="N21" i="5"/>
  <c r="N8" i="5"/>
  <c r="Y15" i="5"/>
  <c r="X15" i="5"/>
  <c r="W15" i="5"/>
  <c r="V15" i="5"/>
  <c r="U15" i="5"/>
  <c r="T15" i="5"/>
  <c r="S15" i="5"/>
  <c r="R15" i="5"/>
  <c r="Q15" i="5"/>
  <c r="P15" i="5"/>
  <c r="O15" i="5"/>
  <c r="N15" i="5"/>
  <c r="Y17" i="5"/>
  <c r="X17" i="5"/>
  <c r="W17" i="5"/>
  <c r="V17" i="5"/>
  <c r="U17" i="5"/>
  <c r="T17" i="5"/>
  <c r="S17" i="5"/>
  <c r="R17" i="5"/>
  <c r="Q17" i="5"/>
  <c r="P17" i="5"/>
  <c r="O17" i="5"/>
  <c r="N17" i="5"/>
  <c r="E3" i="4"/>
  <c r="C6" i="4"/>
  <c r="C4" i="4"/>
  <c r="AF92" i="2" l="1"/>
  <c r="U85" i="2"/>
  <c r="O86" i="2"/>
  <c r="P87" i="2"/>
  <c r="W88" i="2"/>
  <c r="T90" i="2"/>
  <c r="U92" i="2"/>
  <c r="W85" i="2"/>
  <c r="P86" i="2"/>
  <c r="R87" i="2"/>
  <c r="Y88" i="2"/>
  <c r="Y90" i="2"/>
  <c r="V92" i="2"/>
  <c r="AG87" i="2"/>
  <c r="AA85" i="2"/>
  <c r="S86" i="2"/>
  <c r="V87" i="2"/>
  <c r="AC88" i="2"/>
  <c r="AA90" i="2"/>
  <c r="AA92" i="2"/>
  <c r="AB85" i="2"/>
  <c r="U86" i="2"/>
  <c r="W87" i="2"/>
  <c r="AD88" i="2"/>
  <c r="AE90" i="2"/>
  <c r="AC92" i="2"/>
  <c r="T89" i="2"/>
  <c r="AE85" i="2"/>
  <c r="W86" i="2"/>
  <c r="AB87" i="2"/>
  <c r="AI88" i="2"/>
  <c r="AF90" i="2"/>
  <c r="AG92" i="2"/>
  <c r="AG85" i="2"/>
  <c r="AA86" i="2"/>
  <c r="AD87" i="2"/>
  <c r="AK88" i="2"/>
  <c r="AK90" i="2"/>
  <c r="AH92" i="2"/>
  <c r="AH91" i="2"/>
  <c r="AI85" i="2"/>
  <c r="AB86" i="2"/>
  <c r="AH87" i="2"/>
  <c r="AO88" i="2"/>
  <c r="AM90" i="2"/>
  <c r="AM92" i="2"/>
  <c r="AM85" i="2"/>
  <c r="AE86" i="2"/>
  <c r="AI87" i="2"/>
  <c r="AP88" i="2"/>
  <c r="AQ90" i="2"/>
  <c r="AO92" i="2"/>
  <c r="AN85" i="2"/>
  <c r="AG86" i="2"/>
  <c r="AN87" i="2"/>
  <c r="X89" i="2"/>
  <c r="Z91" i="2"/>
  <c r="O85" i="2"/>
  <c r="AQ85" i="2"/>
  <c r="AI86" i="2"/>
  <c r="AP87" i="2"/>
  <c r="AJ89" i="2"/>
  <c r="AL91" i="2"/>
  <c r="P85" i="2"/>
  <c r="N88" i="2"/>
  <c r="AM86" i="2"/>
  <c r="Q88" i="2"/>
  <c r="O90" i="2"/>
  <c r="O92" i="2"/>
  <c r="S85" i="2"/>
  <c r="N87" i="2"/>
  <c r="AN86" i="2"/>
  <c r="R88" i="2"/>
  <c r="S90" i="2"/>
  <c r="Q92" i="2"/>
  <c r="AC8" i="19"/>
  <c r="AB7" i="19"/>
  <c r="Q85" i="2"/>
  <c r="AC85" i="2"/>
  <c r="AO85" i="2"/>
  <c r="Q86" i="2"/>
  <c r="AC86" i="2"/>
  <c r="AO86" i="2"/>
  <c r="X87" i="2"/>
  <c r="AJ87" i="2"/>
  <c r="S88" i="2"/>
  <c r="AE88" i="2"/>
  <c r="AQ88" i="2"/>
  <c r="Z89" i="2"/>
  <c r="AL89" i="2"/>
  <c r="U90" i="2"/>
  <c r="AG90" i="2"/>
  <c r="P91" i="2"/>
  <c r="AB91" i="2"/>
  <c r="AN91" i="2"/>
  <c r="W92" i="2"/>
  <c r="AI92" i="2"/>
  <c r="AA91" i="2"/>
  <c r="R85" i="2"/>
  <c r="AD85" i="2"/>
  <c r="AP85" i="2"/>
  <c r="R86" i="2"/>
  <c r="AD86" i="2"/>
  <c r="AP86" i="2"/>
  <c r="Y87" i="2"/>
  <c r="AK87" i="2"/>
  <c r="T88" i="2"/>
  <c r="AF88" i="2"/>
  <c r="O89" i="2"/>
  <c r="AA89" i="2"/>
  <c r="AM89" i="2"/>
  <c r="V90" i="2"/>
  <c r="AH90" i="2"/>
  <c r="Q91" i="2"/>
  <c r="AC91" i="2"/>
  <c r="AO91" i="2"/>
  <c r="X92" i="2"/>
  <c r="AJ92" i="2"/>
  <c r="O91" i="2"/>
  <c r="AM91" i="2"/>
  <c r="AQ86" i="2"/>
  <c r="Z87" i="2"/>
  <c r="AL87" i="2"/>
  <c r="U88" i="2"/>
  <c r="AG88" i="2"/>
  <c r="P89" i="2"/>
  <c r="AB89" i="2"/>
  <c r="AN89" i="2"/>
  <c r="W90" i="2"/>
  <c r="AI90" i="2"/>
  <c r="R91" i="2"/>
  <c r="AD91" i="2"/>
  <c r="AP91" i="2"/>
  <c r="Y92" i="2"/>
  <c r="AK92" i="2"/>
  <c r="Y89" i="2"/>
  <c r="AK89" i="2"/>
  <c r="T85" i="2"/>
  <c r="AF85" i="2"/>
  <c r="N92" i="2"/>
  <c r="T86" i="2"/>
  <c r="AF86" i="2"/>
  <c r="O87" i="2"/>
  <c r="AA87" i="2"/>
  <c r="AM87" i="2"/>
  <c r="V88" i="2"/>
  <c r="AH88" i="2"/>
  <c r="Q89" i="2"/>
  <c r="AC89" i="2"/>
  <c r="AO89" i="2"/>
  <c r="X90" i="2"/>
  <c r="AJ90" i="2"/>
  <c r="S91" i="2"/>
  <c r="AE91" i="2"/>
  <c r="AQ91" i="2"/>
  <c r="Z92" i="2"/>
  <c r="AL92" i="2"/>
  <c r="AP89" i="2"/>
  <c r="R89" i="2"/>
  <c r="AD89" i="2"/>
  <c r="T91" i="2"/>
  <c r="AF91" i="2"/>
  <c r="V85" i="2"/>
  <c r="AH85" i="2"/>
  <c r="N89" i="2"/>
  <c r="V86" i="2"/>
  <c r="AH86" i="2"/>
  <c r="Q87" i="2"/>
  <c r="AC87" i="2"/>
  <c r="AO87" i="2"/>
  <c r="X88" i="2"/>
  <c r="AJ88" i="2"/>
  <c r="S89" i="2"/>
  <c r="AE89" i="2"/>
  <c r="AQ89" i="2"/>
  <c r="Z90" i="2"/>
  <c r="AL90" i="2"/>
  <c r="U91" i="2"/>
  <c r="AG91" i="2"/>
  <c r="P92" i="2"/>
  <c r="AB92" i="2"/>
  <c r="AN92" i="2"/>
  <c r="AF89" i="2"/>
  <c r="X85" i="2"/>
  <c r="AJ85" i="2"/>
  <c r="N90" i="2"/>
  <c r="X86" i="2"/>
  <c r="AJ86" i="2"/>
  <c r="S87" i="2"/>
  <c r="AE87" i="2"/>
  <c r="AQ87" i="2"/>
  <c r="Z88" i="2"/>
  <c r="AL88" i="2"/>
  <c r="U89" i="2"/>
  <c r="AG89" i="2"/>
  <c r="P90" i="2"/>
  <c r="AB90" i="2"/>
  <c r="AN90" i="2"/>
  <c r="W91" i="2"/>
  <c r="AI91" i="2"/>
  <c r="R92" i="2"/>
  <c r="AD92" i="2"/>
  <c r="AP92" i="2"/>
  <c r="V91" i="2"/>
  <c r="Y85" i="2"/>
  <c r="AK85" i="2"/>
  <c r="N91" i="2"/>
  <c r="Y86" i="2"/>
  <c r="AK86" i="2"/>
  <c r="T87" i="2"/>
  <c r="AF87" i="2"/>
  <c r="O88" i="2"/>
  <c r="AA88" i="2"/>
  <c r="AM88" i="2"/>
  <c r="V89" i="2"/>
  <c r="AH89" i="2"/>
  <c r="Q90" i="2"/>
  <c r="AC90" i="2"/>
  <c r="AO90" i="2"/>
  <c r="X91" i="2"/>
  <c r="AJ91" i="2"/>
  <c r="S92" i="2"/>
  <c r="AE92" i="2"/>
  <c r="AQ92" i="2"/>
  <c r="N85" i="2"/>
  <c r="Z85" i="2"/>
  <c r="AL85" i="2"/>
  <c r="N86" i="2"/>
  <c r="Z86" i="2"/>
  <c r="AL86" i="2"/>
  <c r="U87" i="2"/>
  <c r="P88" i="2"/>
  <c r="AB88" i="2"/>
  <c r="AN88" i="2"/>
  <c r="W89" i="2"/>
  <c r="AI89" i="2"/>
  <c r="R90" i="2"/>
  <c r="AD90" i="2"/>
  <c r="AP90" i="2"/>
  <c r="Y91" i="2"/>
  <c r="AK91" i="2"/>
  <c r="T92" i="2"/>
  <c r="X81" i="15"/>
  <c r="Y79" i="15"/>
  <c r="Y81" i="15" s="1"/>
  <c r="Q85" i="15" s="1"/>
  <c r="S99" i="15"/>
  <c r="T77" i="15"/>
  <c r="R103" i="15"/>
  <c r="R101" i="15"/>
  <c r="O8" i="5"/>
  <c r="P8" i="5" s="1"/>
  <c r="Q8" i="5" s="1"/>
  <c r="R8" i="5" s="1"/>
  <c r="S8" i="5" s="1"/>
  <c r="T8" i="5" s="1"/>
  <c r="U8" i="5" s="1"/>
  <c r="V8" i="5" s="1"/>
  <c r="W8" i="5" s="1"/>
  <c r="X8" i="5" s="1"/>
  <c r="Y8" i="5" s="1"/>
  <c r="N9" i="4"/>
  <c r="N106" i="4" s="1"/>
  <c r="AD8" i="19" l="1"/>
  <c r="AC7" i="19"/>
  <c r="O106" i="4"/>
  <c r="Q87" i="15"/>
  <c r="Q109" i="15" s="1"/>
  <c r="Q107" i="15"/>
  <c r="R85" i="15"/>
  <c r="T99" i="15"/>
  <c r="U77" i="15"/>
  <c r="S103" i="15"/>
  <c r="S101" i="15"/>
  <c r="O85" i="15"/>
  <c r="Y85" i="15"/>
  <c r="V85" i="15"/>
  <c r="U85" i="15"/>
  <c r="X85" i="15"/>
  <c r="T85" i="15"/>
  <c r="W85" i="15"/>
  <c r="P85" i="15"/>
  <c r="S85" i="15"/>
  <c r="Y94" i="4"/>
  <c r="X94" i="4"/>
  <c r="W94" i="4"/>
  <c r="V94" i="4"/>
  <c r="U94" i="4"/>
  <c r="T94" i="4"/>
  <c r="S94" i="4"/>
  <c r="R94" i="4"/>
  <c r="Q94" i="4"/>
  <c r="P94" i="4"/>
  <c r="O94" i="4"/>
  <c r="N94" i="4"/>
  <c r="AE8" i="19" l="1"/>
  <c r="AD7" i="19"/>
  <c r="Q119" i="15"/>
  <c r="P106" i="4"/>
  <c r="O87" i="15"/>
  <c r="K85" i="15"/>
  <c r="O107" i="15"/>
  <c r="Y87" i="15"/>
  <c r="V87" i="15"/>
  <c r="S87" i="15"/>
  <c r="S109" i="15" s="1"/>
  <c r="S107" i="15"/>
  <c r="P87" i="15"/>
  <c r="P109" i="15" s="1"/>
  <c r="P107" i="15"/>
  <c r="U99" i="15"/>
  <c r="U107" i="15" s="1"/>
  <c r="V77" i="15"/>
  <c r="W87" i="15"/>
  <c r="T101" i="15"/>
  <c r="T103" i="15"/>
  <c r="T87" i="15"/>
  <c r="T107" i="15"/>
  <c r="R87" i="15"/>
  <c r="R109" i="15" s="1"/>
  <c r="R107" i="15"/>
  <c r="X87" i="15"/>
  <c r="Q1" i="15"/>
  <c r="Q113" i="15"/>
  <c r="Q3" i="15" s="1"/>
  <c r="U87" i="15"/>
  <c r="Q4" i="15"/>
  <c r="Q115" i="15"/>
  <c r="Q8" i="15" s="1"/>
  <c r="AQ52"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60" i="4"/>
  <c r="N59"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AQ56"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T109" i="15" l="1"/>
  <c r="T115" i="15" s="1"/>
  <c r="T8" i="15" s="1"/>
  <c r="R119" i="15"/>
  <c r="S119" i="15"/>
  <c r="AF8" i="19"/>
  <c r="AE7" i="19"/>
  <c r="P119" i="15"/>
  <c r="Q106" i="4"/>
  <c r="P4" i="15"/>
  <c r="P115" i="15"/>
  <c r="P8" i="15" s="1"/>
  <c r="R113" i="15"/>
  <c r="R3" i="15" s="1"/>
  <c r="R1" i="15"/>
  <c r="S113" i="15"/>
  <c r="S3" i="15" s="1"/>
  <c r="S1" i="15"/>
  <c r="R115" i="15"/>
  <c r="R8" i="15" s="1"/>
  <c r="R4" i="15"/>
  <c r="S115" i="15"/>
  <c r="S8" i="15" s="1"/>
  <c r="S4" i="15"/>
  <c r="P1" i="15"/>
  <c r="P113" i="15"/>
  <c r="P3" i="15" s="1"/>
  <c r="T113" i="15"/>
  <c r="T3" i="15" s="1"/>
  <c r="T1" i="15"/>
  <c r="U113" i="15"/>
  <c r="U3" i="15" s="1"/>
  <c r="U1" i="15"/>
  <c r="O113" i="15"/>
  <c r="O3" i="15" s="1"/>
  <c r="O1" i="15"/>
  <c r="W77" i="15"/>
  <c r="V99" i="15"/>
  <c r="K87" i="15"/>
  <c r="O109" i="15"/>
  <c r="O119" i="15" s="1"/>
  <c r="U103" i="15"/>
  <c r="U109" i="15" s="1"/>
  <c r="U119" i="15" s="1"/>
  <c r="U101" i="15"/>
  <c r="K50" i="4"/>
  <c r="K49" i="4"/>
  <c r="K48" i="4"/>
  <c r="K47" i="4"/>
  <c r="K46" i="4"/>
  <c r="X20" i="4"/>
  <c r="W20" i="4"/>
  <c r="V20" i="4"/>
  <c r="U20" i="4"/>
  <c r="T20" i="4"/>
  <c r="S20" i="4"/>
  <c r="R20" i="4"/>
  <c r="Q20" i="4"/>
  <c r="P20" i="4"/>
  <c r="O20" i="4"/>
  <c r="N20" i="4"/>
  <c r="T119" i="15" l="1"/>
  <c r="T4" i="15"/>
  <c r="AG8" i="19"/>
  <c r="AF7" i="19"/>
  <c r="R2" i="15"/>
  <c r="S5" i="15"/>
  <c r="T2" i="15"/>
  <c r="U2" i="15"/>
  <c r="Q5" i="15"/>
  <c r="Q2" i="15"/>
  <c r="R106" i="4"/>
  <c r="V103" i="15"/>
  <c r="V109" i="15" s="1"/>
  <c r="V101" i="15"/>
  <c r="V107" i="15"/>
  <c r="W99" i="15"/>
  <c r="X77" i="15"/>
  <c r="R5" i="15"/>
  <c r="U115" i="15"/>
  <c r="U8" i="15" s="1"/>
  <c r="U4" i="15"/>
  <c r="S2" i="15"/>
  <c r="P2" i="15"/>
  <c r="O2" i="15"/>
  <c r="O4" i="15"/>
  <c r="O115" i="15"/>
  <c r="O8" i="15" s="1"/>
  <c r="T5" i="15"/>
  <c r="I15" i="4"/>
  <c r="NH11" i="4" s="1"/>
  <c r="N88" i="4"/>
  <c r="N75" i="4"/>
  <c r="E72" i="4"/>
  <c r="C72" i="4"/>
  <c r="E71" i="4"/>
  <c r="C71" i="4"/>
  <c r="E70" i="4"/>
  <c r="C70" i="4"/>
  <c r="E69" i="4"/>
  <c r="C69" i="4"/>
  <c r="E68" i="4"/>
  <c r="C68" i="4"/>
  <c r="E67" i="4"/>
  <c r="C67" i="4"/>
  <c r="E66" i="4"/>
  <c r="C66" i="4"/>
  <c r="E65" i="4"/>
  <c r="C65" i="4"/>
  <c r="E64" i="4"/>
  <c r="C64" i="4"/>
  <c r="O62" i="4"/>
  <c r="P62" i="4" s="1"/>
  <c r="K60" i="4"/>
  <c r="K59" i="4"/>
  <c r="K58" i="4"/>
  <c r="K57" i="4"/>
  <c r="K56" i="4"/>
  <c r="K55" i="4"/>
  <c r="K54" i="4"/>
  <c r="K53" i="4"/>
  <c r="K52" i="4"/>
  <c r="O44" i="4"/>
  <c r="N40" i="4"/>
  <c r="N39" i="4" s="1"/>
  <c r="O31" i="4"/>
  <c r="P31" i="4" s="1"/>
  <c r="Q31" i="4" s="1"/>
  <c r="R31" i="4" s="1"/>
  <c r="S31" i="4" s="1"/>
  <c r="T31" i="4" s="1"/>
  <c r="U31" i="4" s="1"/>
  <c r="V31" i="4" s="1"/>
  <c r="W31" i="4" s="1"/>
  <c r="X31" i="4" s="1"/>
  <c r="Y31" i="4" s="1"/>
  <c r="Z31" i="4" s="1"/>
  <c r="AA31" i="4" s="1"/>
  <c r="AB31" i="4" s="1"/>
  <c r="AC31" i="4" s="1"/>
  <c r="AD31" i="4" s="1"/>
  <c r="AE31" i="4" s="1"/>
  <c r="AF31" i="4" s="1"/>
  <c r="AG31" i="4" s="1"/>
  <c r="AH31" i="4" s="1"/>
  <c r="AI31" i="4" s="1"/>
  <c r="AJ31" i="4" s="1"/>
  <c r="AK31" i="4" s="1"/>
  <c r="AL31" i="4" s="1"/>
  <c r="AM31" i="4" s="1"/>
  <c r="AN31" i="4" s="1"/>
  <c r="AO31" i="4" s="1"/>
  <c r="AP31" i="4" s="1"/>
  <c r="AQ31" i="4" s="1"/>
  <c r="AR31" i="4" s="1"/>
  <c r="AS31" i="4" s="1"/>
  <c r="AT31" i="4" s="1"/>
  <c r="AU31" i="4" s="1"/>
  <c r="AV31" i="4" s="1"/>
  <c r="AW31" i="4" s="1"/>
  <c r="AX31" i="4" s="1"/>
  <c r="AY31" i="4" s="1"/>
  <c r="AZ31" i="4" s="1"/>
  <c r="BA31" i="4" s="1"/>
  <c r="BB31" i="4" s="1"/>
  <c r="BC31" i="4" s="1"/>
  <c r="BD31" i="4" s="1"/>
  <c r="BE31" i="4" s="1"/>
  <c r="BF31" i="4" s="1"/>
  <c r="BG31" i="4" s="1"/>
  <c r="BH31" i="4" s="1"/>
  <c r="BI31" i="4" s="1"/>
  <c r="BJ31" i="4" s="1"/>
  <c r="BK31" i="4" s="1"/>
  <c r="BL31" i="4" s="1"/>
  <c r="BM31" i="4" s="1"/>
  <c r="BN31" i="4" s="1"/>
  <c r="BO31" i="4" s="1"/>
  <c r="BP31" i="4" s="1"/>
  <c r="BQ31" i="4" s="1"/>
  <c r="BR31" i="4" s="1"/>
  <c r="BS31" i="4" s="1"/>
  <c r="BT31" i="4" s="1"/>
  <c r="BU31" i="4" s="1"/>
  <c r="BV31" i="4" s="1"/>
  <c r="BW31" i="4" s="1"/>
  <c r="BX31" i="4" s="1"/>
  <c r="BY31" i="4" s="1"/>
  <c r="BZ31" i="4" s="1"/>
  <c r="CA31" i="4" s="1"/>
  <c r="CB31" i="4" s="1"/>
  <c r="CC31" i="4" s="1"/>
  <c r="CD31" i="4" s="1"/>
  <c r="CE31" i="4" s="1"/>
  <c r="CF31" i="4" s="1"/>
  <c r="CG31" i="4" s="1"/>
  <c r="CH31" i="4" s="1"/>
  <c r="CI31" i="4" s="1"/>
  <c r="CJ31" i="4" s="1"/>
  <c r="CK31" i="4" s="1"/>
  <c r="CL31" i="4" s="1"/>
  <c r="CM31" i="4" s="1"/>
  <c r="CN31" i="4" s="1"/>
  <c r="CO31" i="4" s="1"/>
  <c r="CP31" i="4" s="1"/>
  <c r="CQ31" i="4" s="1"/>
  <c r="CR31" i="4" s="1"/>
  <c r="CS31" i="4" s="1"/>
  <c r="CT31" i="4" s="1"/>
  <c r="CU31" i="4" s="1"/>
  <c r="CV31" i="4" s="1"/>
  <c r="CW31" i="4" s="1"/>
  <c r="CX31" i="4" s="1"/>
  <c r="CY31" i="4" s="1"/>
  <c r="CZ31" i="4" s="1"/>
  <c r="DA31" i="4" s="1"/>
  <c r="DB31" i="4" s="1"/>
  <c r="DC31" i="4" s="1"/>
  <c r="DD31" i="4" s="1"/>
  <c r="DE31" i="4" s="1"/>
  <c r="DF31" i="4" s="1"/>
  <c r="DG31" i="4" s="1"/>
  <c r="DH31" i="4" s="1"/>
  <c r="DI31" i="4" s="1"/>
  <c r="DJ31" i="4" s="1"/>
  <c r="DK31" i="4" s="1"/>
  <c r="DL31" i="4" s="1"/>
  <c r="DM31" i="4" s="1"/>
  <c r="DN31" i="4" s="1"/>
  <c r="DO31" i="4" s="1"/>
  <c r="DP31" i="4" s="1"/>
  <c r="DQ31" i="4" s="1"/>
  <c r="DR31" i="4" s="1"/>
  <c r="DS31" i="4" s="1"/>
  <c r="DT31" i="4" s="1"/>
  <c r="DU31" i="4" s="1"/>
  <c r="DV31" i="4" s="1"/>
  <c r="DW31" i="4" s="1"/>
  <c r="DX31" i="4" s="1"/>
  <c r="DY31" i="4" s="1"/>
  <c r="DZ31" i="4" s="1"/>
  <c r="EA31" i="4" s="1"/>
  <c r="EB31" i="4" s="1"/>
  <c r="EC31" i="4" s="1"/>
  <c r="ED31" i="4" s="1"/>
  <c r="EE31" i="4" s="1"/>
  <c r="EF31" i="4" s="1"/>
  <c r="EG31" i="4" s="1"/>
  <c r="EH31" i="4" s="1"/>
  <c r="EI31" i="4" s="1"/>
  <c r="EJ31" i="4" s="1"/>
  <c r="EK31" i="4" s="1"/>
  <c r="EL31" i="4" s="1"/>
  <c r="EM31" i="4" s="1"/>
  <c r="EN31" i="4" s="1"/>
  <c r="EO31" i="4" s="1"/>
  <c r="EP31" i="4" s="1"/>
  <c r="EQ31" i="4" s="1"/>
  <c r="ER31" i="4" s="1"/>
  <c r="ES31" i="4" s="1"/>
  <c r="ET31" i="4" s="1"/>
  <c r="EU31" i="4" s="1"/>
  <c r="EV31" i="4" s="1"/>
  <c r="EW31" i="4" s="1"/>
  <c r="EX31" i="4" s="1"/>
  <c r="EY31" i="4" s="1"/>
  <c r="EZ31" i="4" s="1"/>
  <c r="FA31" i="4" s="1"/>
  <c r="FB31" i="4" s="1"/>
  <c r="FC31" i="4" s="1"/>
  <c r="FD31" i="4" s="1"/>
  <c r="FE31" i="4" s="1"/>
  <c r="FF31" i="4" s="1"/>
  <c r="FG31" i="4" s="1"/>
  <c r="FH31" i="4" s="1"/>
  <c r="FI31" i="4" s="1"/>
  <c r="FJ31" i="4" s="1"/>
  <c r="FK31" i="4" s="1"/>
  <c r="FL31" i="4" s="1"/>
  <c r="FM31" i="4" s="1"/>
  <c r="FN31" i="4" s="1"/>
  <c r="FO31" i="4" s="1"/>
  <c r="FP31" i="4" s="1"/>
  <c r="FQ31" i="4" s="1"/>
  <c r="FR31" i="4" s="1"/>
  <c r="FS31" i="4" s="1"/>
  <c r="FT31" i="4" s="1"/>
  <c r="FU31" i="4" s="1"/>
  <c r="FV31" i="4" s="1"/>
  <c r="FW31" i="4" s="1"/>
  <c r="FX31" i="4" s="1"/>
  <c r="FY31" i="4" s="1"/>
  <c r="FZ31" i="4" s="1"/>
  <c r="GA31" i="4" s="1"/>
  <c r="GB31" i="4" s="1"/>
  <c r="GC31" i="4" s="1"/>
  <c r="GD31" i="4" s="1"/>
  <c r="GE31" i="4" s="1"/>
  <c r="GF31" i="4" s="1"/>
  <c r="GG31" i="4" s="1"/>
  <c r="GH31" i="4" s="1"/>
  <c r="GI31" i="4" s="1"/>
  <c r="GJ31" i="4" s="1"/>
  <c r="GK31" i="4" s="1"/>
  <c r="GL31" i="4" s="1"/>
  <c r="GM31" i="4" s="1"/>
  <c r="GN31" i="4" s="1"/>
  <c r="GO31" i="4" s="1"/>
  <c r="GP31" i="4" s="1"/>
  <c r="GQ31" i="4" s="1"/>
  <c r="GR31" i="4" s="1"/>
  <c r="GS31" i="4" s="1"/>
  <c r="GT31" i="4" s="1"/>
  <c r="GU31" i="4" s="1"/>
  <c r="GV31" i="4" s="1"/>
  <c r="GW31" i="4" s="1"/>
  <c r="GX31" i="4" s="1"/>
  <c r="GY31" i="4" s="1"/>
  <c r="GZ31" i="4" s="1"/>
  <c r="HA31" i="4" s="1"/>
  <c r="HB31" i="4" s="1"/>
  <c r="HC31" i="4" s="1"/>
  <c r="HD31" i="4" s="1"/>
  <c r="HE31" i="4" s="1"/>
  <c r="HF31" i="4" s="1"/>
  <c r="HG31" i="4" s="1"/>
  <c r="HH31" i="4" s="1"/>
  <c r="HI31" i="4" s="1"/>
  <c r="HJ31" i="4" s="1"/>
  <c r="HK31" i="4" s="1"/>
  <c r="HL31" i="4" s="1"/>
  <c r="HM31" i="4" s="1"/>
  <c r="HN31" i="4" s="1"/>
  <c r="HO31" i="4" s="1"/>
  <c r="HP31" i="4" s="1"/>
  <c r="HQ31" i="4" s="1"/>
  <c r="HR31" i="4" s="1"/>
  <c r="HS31" i="4" s="1"/>
  <c r="HT31" i="4" s="1"/>
  <c r="HU31" i="4" s="1"/>
  <c r="HV31" i="4" s="1"/>
  <c r="HW31" i="4" s="1"/>
  <c r="HX31" i="4" s="1"/>
  <c r="HY31" i="4" s="1"/>
  <c r="HZ31" i="4" s="1"/>
  <c r="IA31" i="4" s="1"/>
  <c r="IB31" i="4" s="1"/>
  <c r="IC31" i="4" s="1"/>
  <c r="ID31" i="4" s="1"/>
  <c r="IE31" i="4" s="1"/>
  <c r="IF31" i="4" s="1"/>
  <c r="IG31" i="4" s="1"/>
  <c r="IH31" i="4" s="1"/>
  <c r="II31" i="4" s="1"/>
  <c r="IJ31" i="4" s="1"/>
  <c r="IK31" i="4" s="1"/>
  <c r="IL31" i="4" s="1"/>
  <c r="IM31" i="4" s="1"/>
  <c r="IN31" i="4" s="1"/>
  <c r="IO31" i="4" s="1"/>
  <c r="IP31" i="4" s="1"/>
  <c r="IQ31" i="4" s="1"/>
  <c r="IR31" i="4" s="1"/>
  <c r="IS31" i="4" s="1"/>
  <c r="IT31" i="4" s="1"/>
  <c r="IU31" i="4" s="1"/>
  <c r="IV31" i="4" s="1"/>
  <c r="IW31" i="4" s="1"/>
  <c r="IX31" i="4" s="1"/>
  <c r="IY31" i="4" s="1"/>
  <c r="IZ31" i="4" s="1"/>
  <c r="JA31" i="4" s="1"/>
  <c r="JB31" i="4" s="1"/>
  <c r="JC31" i="4" s="1"/>
  <c r="JD31" i="4" s="1"/>
  <c r="JE31" i="4" s="1"/>
  <c r="JF31" i="4" s="1"/>
  <c r="JG31" i="4" s="1"/>
  <c r="JH31" i="4" s="1"/>
  <c r="JI31" i="4" s="1"/>
  <c r="JJ31" i="4" s="1"/>
  <c r="JK31" i="4" s="1"/>
  <c r="JL31" i="4" s="1"/>
  <c r="JM31" i="4" s="1"/>
  <c r="JN31" i="4" s="1"/>
  <c r="JO31" i="4" s="1"/>
  <c r="JP31" i="4" s="1"/>
  <c r="JQ31" i="4" s="1"/>
  <c r="JR31" i="4" s="1"/>
  <c r="JS31" i="4" s="1"/>
  <c r="JT31" i="4" s="1"/>
  <c r="JU31" i="4" s="1"/>
  <c r="JV31" i="4" s="1"/>
  <c r="JW31" i="4" s="1"/>
  <c r="JX31" i="4" s="1"/>
  <c r="JY31" i="4" s="1"/>
  <c r="JZ31" i="4" s="1"/>
  <c r="KA31" i="4" s="1"/>
  <c r="KB31" i="4" s="1"/>
  <c r="KC31" i="4" s="1"/>
  <c r="KD31" i="4" s="1"/>
  <c r="KE31" i="4" s="1"/>
  <c r="KF31" i="4" s="1"/>
  <c r="KG31" i="4" s="1"/>
  <c r="KH31" i="4" s="1"/>
  <c r="KI31" i="4" s="1"/>
  <c r="KJ31" i="4" s="1"/>
  <c r="KK31" i="4" s="1"/>
  <c r="KL31" i="4" s="1"/>
  <c r="KM31" i="4" s="1"/>
  <c r="KN31" i="4" s="1"/>
  <c r="KO31" i="4" s="1"/>
  <c r="KP31" i="4" s="1"/>
  <c r="KQ31" i="4" s="1"/>
  <c r="KR31" i="4" s="1"/>
  <c r="KS31" i="4" s="1"/>
  <c r="KT31" i="4" s="1"/>
  <c r="KU31" i="4" s="1"/>
  <c r="KV31" i="4" s="1"/>
  <c r="KW31" i="4" s="1"/>
  <c r="KX31" i="4" s="1"/>
  <c r="KY31" i="4" s="1"/>
  <c r="KZ31" i="4" s="1"/>
  <c r="LA31" i="4" s="1"/>
  <c r="LB31" i="4" s="1"/>
  <c r="LC31" i="4" s="1"/>
  <c r="LD31" i="4" s="1"/>
  <c r="LE31" i="4" s="1"/>
  <c r="LF31" i="4" s="1"/>
  <c r="LG31" i="4" s="1"/>
  <c r="LH31" i="4" s="1"/>
  <c r="LI31" i="4" s="1"/>
  <c r="LJ31" i="4" s="1"/>
  <c r="LK31" i="4" s="1"/>
  <c r="LL31" i="4" s="1"/>
  <c r="LM31" i="4" s="1"/>
  <c r="LN31" i="4" s="1"/>
  <c r="LO31" i="4" s="1"/>
  <c r="LP31" i="4" s="1"/>
  <c r="LQ31" i="4" s="1"/>
  <c r="LR31" i="4" s="1"/>
  <c r="LS31" i="4" s="1"/>
  <c r="LT31" i="4" s="1"/>
  <c r="LU31" i="4" s="1"/>
  <c r="LV31" i="4" s="1"/>
  <c r="LW31" i="4" s="1"/>
  <c r="LX31" i="4" s="1"/>
  <c r="LY31" i="4" s="1"/>
  <c r="LZ31" i="4" s="1"/>
  <c r="MA31" i="4" s="1"/>
  <c r="MB31" i="4" s="1"/>
  <c r="MC31" i="4" s="1"/>
  <c r="MD31" i="4" s="1"/>
  <c r="ME31" i="4" s="1"/>
  <c r="MF31" i="4" s="1"/>
  <c r="MG31" i="4" s="1"/>
  <c r="MH31" i="4" s="1"/>
  <c r="MI31" i="4" s="1"/>
  <c r="MJ31" i="4" s="1"/>
  <c r="MK31" i="4" s="1"/>
  <c r="ML31" i="4" s="1"/>
  <c r="MM31" i="4" s="1"/>
  <c r="MN31" i="4" s="1"/>
  <c r="MO31" i="4" s="1"/>
  <c r="MP31" i="4" s="1"/>
  <c r="MQ31" i="4" s="1"/>
  <c r="MR31" i="4" s="1"/>
  <c r="MS31" i="4" s="1"/>
  <c r="MT31" i="4" s="1"/>
  <c r="MU31" i="4" s="1"/>
  <c r="MV31" i="4" s="1"/>
  <c r="MW31" i="4" s="1"/>
  <c r="MX31" i="4" s="1"/>
  <c r="MY31" i="4" s="1"/>
  <c r="MZ31" i="4" s="1"/>
  <c r="NA31" i="4" s="1"/>
  <c r="NB31" i="4" s="1"/>
  <c r="NC31" i="4" s="1"/>
  <c r="ND31" i="4" s="1"/>
  <c r="NE31" i="4" s="1"/>
  <c r="NF31" i="4" s="1"/>
  <c r="NG31" i="4" s="1"/>
  <c r="NH31" i="4" s="1"/>
  <c r="NI31" i="4" s="1"/>
  <c r="NJ31" i="4" s="1"/>
  <c r="NK31" i="4" s="1"/>
  <c r="NL31" i="4" s="1"/>
  <c r="NM31" i="4" s="1"/>
  <c r="NN31" i="4" s="1"/>
  <c r="NO31" i="4" s="1"/>
  <c r="N35" i="4" s="1"/>
  <c r="N27" i="4"/>
  <c r="O27" i="4" s="1"/>
  <c r="N22" i="4"/>
  <c r="O22" i="4" s="1"/>
  <c r="P22" i="4" s="1"/>
  <c r="Q22" i="4" s="1"/>
  <c r="R22" i="4" s="1"/>
  <c r="S22" i="4" s="1"/>
  <c r="T22" i="4" s="1"/>
  <c r="U22" i="4" s="1"/>
  <c r="V22" i="4" s="1"/>
  <c r="W22" i="4" s="1"/>
  <c r="X22" i="4" s="1"/>
  <c r="Y22" i="4" s="1"/>
  <c r="X19" i="4"/>
  <c r="W19" i="4"/>
  <c r="V19" i="4"/>
  <c r="U19" i="4"/>
  <c r="T19" i="4"/>
  <c r="S19" i="4"/>
  <c r="R19" i="4"/>
  <c r="Q19" i="4"/>
  <c r="P19" i="4"/>
  <c r="O19" i="4"/>
  <c r="N19" i="4"/>
  <c r="O18" i="4"/>
  <c r="P18" i="4" s="1"/>
  <c r="Q18" i="4" s="1"/>
  <c r="R18" i="4" s="1"/>
  <c r="S18" i="4" s="1"/>
  <c r="T18" i="4" s="1"/>
  <c r="U18" i="4" s="1"/>
  <c r="V18" i="4" s="1"/>
  <c r="W18" i="4" s="1"/>
  <c r="X18" i="4" s="1"/>
  <c r="Y18" i="4" s="1"/>
  <c r="O9" i="4"/>
  <c r="P9" i="4" s="1"/>
  <c r="N8" i="4"/>
  <c r="N1" i="4"/>
  <c r="O1" i="4" s="1"/>
  <c r="P1" i="4" s="1"/>
  <c r="Q1" i="4" s="1"/>
  <c r="R1" i="4" s="1"/>
  <c r="S1" i="4" s="1"/>
  <c r="T1" i="4" s="1"/>
  <c r="U1" i="4" s="1"/>
  <c r="V1" i="4" s="1"/>
  <c r="W1" i="4" s="1"/>
  <c r="X1" i="4" s="1"/>
  <c r="Y1" i="4" s="1"/>
  <c r="V119" i="15" l="1"/>
  <c r="AH8" i="19"/>
  <c r="AG7" i="19"/>
  <c r="C79" i="4"/>
  <c r="C81" i="4"/>
  <c r="C83" i="4"/>
  <c r="O88" i="4"/>
  <c r="P88" i="4" s="1"/>
  <c r="N89" i="4"/>
  <c r="N91" i="4"/>
  <c r="S106" i="4"/>
  <c r="Y77" i="15"/>
  <c r="X99" i="15"/>
  <c r="W103" i="15"/>
  <c r="W109" i="15" s="1"/>
  <c r="W101" i="15"/>
  <c r="W107" i="15"/>
  <c r="U5" i="15"/>
  <c r="V113" i="15"/>
  <c r="V3" i="15" s="1"/>
  <c r="V1" i="15"/>
  <c r="P5" i="15"/>
  <c r="O5" i="15"/>
  <c r="V115" i="15"/>
  <c r="V8" i="15" s="1"/>
  <c r="V4" i="15"/>
  <c r="AE11" i="4"/>
  <c r="BB11" i="4"/>
  <c r="CA11" i="4"/>
  <c r="DL11" i="4"/>
  <c r="GF11" i="4"/>
  <c r="IZ11" i="4"/>
  <c r="AF11" i="4"/>
  <c r="BC11" i="4"/>
  <c r="CB11" i="4"/>
  <c r="DV11" i="4"/>
  <c r="GP11" i="4"/>
  <c r="JJ11" i="4"/>
  <c r="AG11" i="4"/>
  <c r="BD11" i="4"/>
  <c r="CC11" i="4"/>
  <c r="DX11" i="4"/>
  <c r="GR11" i="4"/>
  <c r="JV11" i="4"/>
  <c r="O11" i="4"/>
  <c r="AH11" i="4"/>
  <c r="BE11" i="4"/>
  <c r="CD11" i="4"/>
  <c r="EH11" i="4"/>
  <c r="HB11" i="4"/>
  <c r="KH11" i="4"/>
  <c r="R11" i="4"/>
  <c r="AI11" i="4"/>
  <c r="BF11" i="4"/>
  <c r="CL11" i="4"/>
  <c r="EJ11" i="4"/>
  <c r="HD11" i="4"/>
  <c r="KT11" i="4"/>
  <c r="S11" i="4"/>
  <c r="AM11" i="4"/>
  <c r="BK11" i="4"/>
  <c r="CM11" i="4"/>
  <c r="ET11" i="4"/>
  <c r="HN11" i="4"/>
  <c r="LF11" i="4"/>
  <c r="T11" i="4"/>
  <c r="AP11" i="4"/>
  <c r="BN11" i="4"/>
  <c r="CN11" i="4"/>
  <c r="EV11" i="4"/>
  <c r="HP11" i="4"/>
  <c r="LR11" i="4"/>
  <c r="U11" i="4"/>
  <c r="AQ11" i="4"/>
  <c r="BO11" i="4"/>
  <c r="CO11" i="4"/>
  <c r="FF11" i="4"/>
  <c r="HZ11" i="4"/>
  <c r="MD11" i="4"/>
  <c r="V11" i="4"/>
  <c r="AR11" i="4"/>
  <c r="BP11" i="4"/>
  <c r="CX11" i="4"/>
  <c r="FH11" i="4"/>
  <c r="IB11" i="4"/>
  <c r="MP11" i="4"/>
  <c r="W11" i="4"/>
  <c r="AS11" i="4"/>
  <c r="BQ11" i="4"/>
  <c r="CZ11" i="4"/>
  <c r="FR11" i="4"/>
  <c r="IL11" i="4"/>
  <c r="NB11" i="4"/>
  <c r="AA11" i="4"/>
  <c r="AT11" i="4"/>
  <c r="BR11" i="4"/>
  <c r="DA11" i="4"/>
  <c r="FT11" i="4"/>
  <c r="IN11" i="4"/>
  <c r="NN11" i="4"/>
  <c r="N74" i="4"/>
  <c r="AD11" i="4"/>
  <c r="AY11" i="4"/>
  <c r="BZ11" i="4"/>
  <c r="DJ11" i="4"/>
  <c r="GD11" i="4"/>
  <c r="IX11" i="4"/>
  <c r="N26" i="4"/>
  <c r="CY11" i="4"/>
  <c r="DK11" i="4"/>
  <c r="DW11" i="4"/>
  <c r="EI11" i="4"/>
  <c r="EU11" i="4"/>
  <c r="FG11" i="4"/>
  <c r="FS11" i="4"/>
  <c r="GE11" i="4"/>
  <c r="GQ11" i="4"/>
  <c r="HC11" i="4"/>
  <c r="HO11" i="4"/>
  <c r="IA11" i="4"/>
  <c r="IM11" i="4"/>
  <c r="IY11" i="4"/>
  <c r="JK11" i="4"/>
  <c r="JW11" i="4"/>
  <c r="KI11" i="4"/>
  <c r="KU11" i="4"/>
  <c r="LG11" i="4"/>
  <c r="LS11" i="4"/>
  <c r="ME11" i="4"/>
  <c r="MQ11" i="4"/>
  <c r="NC11" i="4"/>
  <c r="NO11" i="4"/>
  <c r="JL11" i="4"/>
  <c r="JX11" i="4"/>
  <c r="KJ11" i="4"/>
  <c r="KV11" i="4"/>
  <c r="LH11" i="4"/>
  <c r="LT11" i="4"/>
  <c r="MF11" i="4"/>
  <c r="MR11" i="4"/>
  <c r="ND11" i="4"/>
  <c r="DM11" i="4"/>
  <c r="DY11" i="4"/>
  <c r="EK11" i="4"/>
  <c r="EW11" i="4"/>
  <c r="FI11" i="4"/>
  <c r="FU11" i="4"/>
  <c r="GG11" i="4"/>
  <c r="GS11" i="4"/>
  <c r="HE11" i="4"/>
  <c r="HQ11" i="4"/>
  <c r="IC11" i="4"/>
  <c r="IO11" i="4"/>
  <c r="JA11" i="4"/>
  <c r="JM11" i="4"/>
  <c r="JY11" i="4"/>
  <c r="KK11" i="4"/>
  <c r="KW11" i="4"/>
  <c r="LI11" i="4"/>
  <c r="LU11" i="4"/>
  <c r="MG11" i="4"/>
  <c r="MS11" i="4"/>
  <c r="NE11" i="4"/>
  <c r="CP11" i="4"/>
  <c r="DB11" i="4"/>
  <c r="DN11" i="4"/>
  <c r="DZ11" i="4"/>
  <c r="EL11" i="4"/>
  <c r="EX11" i="4"/>
  <c r="FJ11" i="4"/>
  <c r="FV11" i="4"/>
  <c r="GH11" i="4"/>
  <c r="GT11" i="4"/>
  <c r="HF11" i="4"/>
  <c r="HR11" i="4"/>
  <c r="ID11" i="4"/>
  <c r="IP11" i="4"/>
  <c r="JB11" i="4"/>
  <c r="JN11" i="4"/>
  <c r="JZ11" i="4"/>
  <c r="KL11" i="4"/>
  <c r="KX11" i="4"/>
  <c r="LJ11" i="4"/>
  <c r="LV11" i="4"/>
  <c r="MH11" i="4"/>
  <c r="MT11" i="4"/>
  <c r="NF11" i="4"/>
  <c r="AU11" i="4"/>
  <c r="BG11" i="4"/>
  <c r="BS11" i="4"/>
  <c r="CE11" i="4"/>
  <c r="CQ11" i="4"/>
  <c r="DC11" i="4"/>
  <c r="DO11" i="4"/>
  <c r="EA11" i="4"/>
  <c r="EM11" i="4"/>
  <c r="EY11" i="4"/>
  <c r="FK11" i="4"/>
  <c r="FW11" i="4"/>
  <c r="GI11" i="4"/>
  <c r="GU11" i="4"/>
  <c r="HG11" i="4"/>
  <c r="HS11" i="4"/>
  <c r="IE11" i="4"/>
  <c r="IQ11" i="4"/>
  <c r="JC11" i="4"/>
  <c r="JO11" i="4"/>
  <c r="KA11" i="4"/>
  <c r="KM11" i="4"/>
  <c r="KY11" i="4"/>
  <c r="LK11" i="4"/>
  <c r="LW11" i="4"/>
  <c r="MI11" i="4"/>
  <c r="MU11" i="4"/>
  <c r="NG11" i="4"/>
  <c r="X11" i="4"/>
  <c r="AJ11" i="4"/>
  <c r="AV11" i="4"/>
  <c r="BH11" i="4"/>
  <c r="BT11" i="4"/>
  <c r="CF11" i="4"/>
  <c r="CR11" i="4"/>
  <c r="DD11" i="4"/>
  <c r="DP11" i="4"/>
  <c r="EB11" i="4"/>
  <c r="EN11" i="4"/>
  <c r="EZ11" i="4"/>
  <c r="FL11" i="4"/>
  <c r="FX11" i="4"/>
  <c r="GJ11" i="4"/>
  <c r="GV11" i="4"/>
  <c r="HH11" i="4"/>
  <c r="HT11" i="4"/>
  <c r="IF11" i="4"/>
  <c r="IR11" i="4"/>
  <c r="JD11" i="4"/>
  <c r="JP11" i="4"/>
  <c r="KB11" i="4"/>
  <c r="KN11" i="4"/>
  <c r="KZ11" i="4"/>
  <c r="LL11" i="4"/>
  <c r="LX11" i="4"/>
  <c r="MJ11" i="4"/>
  <c r="MV11" i="4"/>
  <c r="I16" i="4"/>
  <c r="Y11" i="4"/>
  <c r="AK11" i="4"/>
  <c r="AW11" i="4"/>
  <c r="BI11" i="4"/>
  <c r="BU11" i="4"/>
  <c r="CG11" i="4"/>
  <c r="CS11" i="4"/>
  <c r="DE11" i="4"/>
  <c r="DQ11" i="4"/>
  <c r="EC11" i="4"/>
  <c r="EO11" i="4"/>
  <c r="FA11" i="4"/>
  <c r="FM11" i="4"/>
  <c r="FY11" i="4"/>
  <c r="GK11" i="4"/>
  <c r="GW11" i="4"/>
  <c r="HI11" i="4"/>
  <c r="HU11" i="4"/>
  <c r="IG11" i="4"/>
  <c r="IS11" i="4"/>
  <c r="JE11" i="4"/>
  <c r="JQ11" i="4"/>
  <c r="KC11" i="4"/>
  <c r="KO11" i="4"/>
  <c r="LA11" i="4"/>
  <c r="LM11" i="4"/>
  <c r="LY11" i="4"/>
  <c r="MK11" i="4"/>
  <c r="MW11" i="4"/>
  <c r="NI11" i="4"/>
  <c r="N11" i="4"/>
  <c r="Z11" i="4"/>
  <c r="AL11" i="4"/>
  <c r="AX11" i="4"/>
  <c r="BJ11" i="4"/>
  <c r="BV11" i="4"/>
  <c r="CH11" i="4"/>
  <c r="CT11" i="4"/>
  <c r="DF11" i="4"/>
  <c r="DR11" i="4"/>
  <c r="ED11" i="4"/>
  <c r="EP11" i="4"/>
  <c r="FB11" i="4"/>
  <c r="FN11" i="4"/>
  <c r="FZ11" i="4"/>
  <c r="GL11" i="4"/>
  <c r="GX11" i="4"/>
  <c r="HJ11" i="4"/>
  <c r="HV11" i="4"/>
  <c r="IH11" i="4"/>
  <c r="IT11" i="4"/>
  <c r="JF11" i="4"/>
  <c r="JR11" i="4"/>
  <c r="KD11" i="4"/>
  <c r="KP11" i="4"/>
  <c r="LB11" i="4"/>
  <c r="LN11" i="4"/>
  <c r="LZ11" i="4"/>
  <c r="ML11" i="4"/>
  <c r="MX11" i="4"/>
  <c r="NJ11" i="4"/>
  <c r="BW11" i="4"/>
  <c r="CI11" i="4"/>
  <c r="CU11" i="4"/>
  <c r="DG11" i="4"/>
  <c r="DS11" i="4"/>
  <c r="EE11" i="4"/>
  <c r="EQ11" i="4"/>
  <c r="FC11" i="4"/>
  <c r="FO11" i="4"/>
  <c r="GA11" i="4"/>
  <c r="GM11" i="4"/>
  <c r="GY11" i="4"/>
  <c r="HK11" i="4"/>
  <c r="HW11" i="4"/>
  <c r="II11" i="4"/>
  <c r="IU11" i="4"/>
  <c r="JG11" i="4"/>
  <c r="JS11" i="4"/>
  <c r="KE11" i="4"/>
  <c r="KQ11" i="4"/>
  <c r="LC11" i="4"/>
  <c r="LO11" i="4"/>
  <c r="MA11" i="4"/>
  <c r="MM11" i="4"/>
  <c r="MY11" i="4"/>
  <c r="NK11" i="4"/>
  <c r="P11" i="4"/>
  <c r="AB11" i="4"/>
  <c r="AN11" i="4"/>
  <c r="AZ11" i="4"/>
  <c r="BL11" i="4"/>
  <c r="BX11" i="4"/>
  <c r="CJ11" i="4"/>
  <c r="CV11" i="4"/>
  <c r="DH11" i="4"/>
  <c r="DT11" i="4"/>
  <c r="EF11" i="4"/>
  <c r="ER11" i="4"/>
  <c r="FD11" i="4"/>
  <c r="FP11" i="4"/>
  <c r="GB11" i="4"/>
  <c r="GN11" i="4"/>
  <c r="GZ11" i="4"/>
  <c r="HL11" i="4"/>
  <c r="HX11" i="4"/>
  <c r="IJ11" i="4"/>
  <c r="IV11" i="4"/>
  <c r="JH11" i="4"/>
  <c r="JT11" i="4"/>
  <c r="KF11" i="4"/>
  <c r="KR11" i="4"/>
  <c r="LD11" i="4"/>
  <c r="LP11" i="4"/>
  <c r="MB11" i="4"/>
  <c r="MN11" i="4"/>
  <c r="MZ11" i="4"/>
  <c r="NL11" i="4"/>
  <c r="Q11" i="4"/>
  <c r="AC11" i="4"/>
  <c r="AO11" i="4"/>
  <c r="BA11" i="4"/>
  <c r="BM11" i="4"/>
  <c r="BY11" i="4"/>
  <c r="CK11" i="4"/>
  <c r="CW11" i="4"/>
  <c r="DI11" i="4"/>
  <c r="DU11" i="4"/>
  <c r="EG11" i="4"/>
  <c r="ES11" i="4"/>
  <c r="FE11" i="4"/>
  <c r="FQ11" i="4"/>
  <c r="GC11" i="4"/>
  <c r="GO11" i="4"/>
  <c r="HA11" i="4"/>
  <c r="HM11" i="4"/>
  <c r="HY11" i="4"/>
  <c r="IK11" i="4"/>
  <c r="IW11" i="4"/>
  <c r="JI11" i="4"/>
  <c r="JU11" i="4"/>
  <c r="KG11" i="4"/>
  <c r="KS11" i="4"/>
  <c r="LE11" i="4"/>
  <c r="LQ11" i="4"/>
  <c r="MC11" i="4"/>
  <c r="MO11" i="4"/>
  <c r="NA11" i="4"/>
  <c r="NM11" i="4"/>
  <c r="O8" i="4"/>
  <c r="N100" i="4"/>
  <c r="P27" i="4"/>
  <c r="Q27" i="4" s="1"/>
  <c r="O26" i="4"/>
  <c r="O75" i="4"/>
  <c r="O40" i="4"/>
  <c r="O35" i="4"/>
  <c r="Q9" i="4"/>
  <c r="P8" i="4"/>
  <c r="P44" i="4"/>
  <c r="Q62" i="4"/>
  <c r="E3" i="3"/>
  <c r="AI8" i="19" l="1"/>
  <c r="AH7" i="19"/>
  <c r="W119" i="15"/>
  <c r="T106" i="4"/>
  <c r="Q88" i="4"/>
  <c r="P91" i="4"/>
  <c r="P89" i="4"/>
  <c r="O91" i="4"/>
  <c r="O89" i="4"/>
  <c r="V2" i="15"/>
  <c r="W113" i="15"/>
  <c r="W3" i="15" s="1"/>
  <c r="W1" i="15"/>
  <c r="W115" i="15"/>
  <c r="W8" i="15" s="1"/>
  <c r="W4" i="15"/>
  <c r="X103" i="15"/>
  <c r="X109" i="15" s="1"/>
  <c r="X101" i="15"/>
  <c r="X107" i="15"/>
  <c r="Y99" i="15"/>
  <c r="V5" i="15"/>
  <c r="O100" i="4"/>
  <c r="P26" i="4"/>
  <c r="T24" i="4"/>
  <c r="N24" i="4"/>
  <c r="O24" i="4"/>
  <c r="Q24" i="4"/>
  <c r="P24" i="4"/>
  <c r="R24" i="4"/>
  <c r="S24" i="4"/>
  <c r="U24" i="4"/>
  <c r="V24" i="4"/>
  <c r="W24" i="4"/>
  <c r="X24" i="4"/>
  <c r="O74" i="4"/>
  <c r="P75" i="4"/>
  <c r="O39" i="4"/>
  <c r="P40" i="4"/>
  <c r="Q44" i="4"/>
  <c r="R62" i="4"/>
  <c r="Q8" i="4"/>
  <c r="R9" i="4"/>
  <c r="Q26" i="4"/>
  <c r="R27" i="4"/>
  <c r="P35" i="4"/>
  <c r="N25" i="2"/>
  <c r="X119" i="15" l="1"/>
  <c r="AJ8" i="19"/>
  <c r="AI7" i="19"/>
  <c r="R88" i="4"/>
  <c r="Q91" i="4"/>
  <c r="Q89" i="4"/>
  <c r="U106" i="4"/>
  <c r="X115" i="15"/>
  <c r="X8" i="15" s="1"/>
  <c r="X4" i="15"/>
  <c r="X5" i="15" s="1"/>
  <c r="W5" i="15"/>
  <c r="X113" i="15"/>
  <c r="X3" i="15" s="1"/>
  <c r="X1" i="15"/>
  <c r="Y103" i="15"/>
  <c r="Y101" i="15"/>
  <c r="Y107" i="15"/>
  <c r="K107" i="15" s="1"/>
  <c r="K99" i="15"/>
  <c r="K101" i="15" s="1"/>
  <c r="W2" i="15"/>
  <c r="P100" i="4"/>
  <c r="Q40" i="4"/>
  <c r="P39" i="4"/>
  <c r="P74" i="4"/>
  <c r="Q75" i="4"/>
  <c r="R8" i="4"/>
  <c r="S9" i="4"/>
  <c r="R26" i="4"/>
  <c r="S27" i="4"/>
  <c r="R44" i="4"/>
  <c r="Q35" i="4"/>
  <c r="S62" i="4"/>
  <c r="C5" i="3"/>
  <c r="X2" i="15" l="1"/>
  <c r="AJ7" i="19"/>
  <c r="AK8" i="19"/>
  <c r="V106" i="4"/>
  <c r="S88" i="4"/>
  <c r="R91" i="4"/>
  <c r="R89" i="4"/>
  <c r="K113" i="15"/>
  <c r="K3" i="15" s="1"/>
  <c r="K1" i="15"/>
  <c r="Y113" i="15"/>
  <c r="Y3" i="15" s="1"/>
  <c r="Y1" i="15"/>
  <c r="K103" i="15"/>
  <c r="Y109" i="15"/>
  <c r="Y119" i="15" s="1"/>
  <c r="Q100" i="4"/>
  <c r="R75" i="4"/>
  <c r="Q74" i="4"/>
  <c r="R40" i="4"/>
  <c r="Q39" i="4"/>
  <c r="R35" i="4"/>
  <c r="S8" i="4"/>
  <c r="T9" i="4"/>
  <c r="S44" i="4"/>
  <c r="T27" i="4"/>
  <c r="S26" i="4"/>
  <c r="T62" i="4"/>
  <c r="R184" i="2"/>
  <c r="I15" i="2"/>
  <c r="N27" i="2" s="1"/>
  <c r="Y173" i="2"/>
  <c r="X173" i="2"/>
  <c r="W173" i="2"/>
  <c r="V173" i="2"/>
  <c r="U173" i="2"/>
  <c r="T173" i="2"/>
  <c r="S173" i="2"/>
  <c r="R173" i="2"/>
  <c r="Q173" i="2"/>
  <c r="P173" i="2"/>
  <c r="O173" i="2"/>
  <c r="N173" i="2"/>
  <c r="N108" i="2"/>
  <c r="AK7" i="19" l="1"/>
  <c r="AL8" i="19"/>
  <c r="Y2" i="15"/>
  <c r="T88" i="4"/>
  <c r="S91" i="4"/>
  <c r="S89" i="4"/>
  <c r="W106" i="4"/>
  <c r="K119" i="15"/>
  <c r="Y115" i="15"/>
  <c r="Y8" i="15" s="1"/>
  <c r="Y4" i="15"/>
  <c r="K109" i="15"/>
  <c r="R100" i="4"/>
  <c r="R74" i="4"/>
  <c r="S75" i="4"/>
  <c r="R39" i="4"/>
  <c r="S40" i="4"/>
  <c r="T8" i="4"/>
  <c r="U9" i="4"/>
  <c r="S35" i="4"/>
  <c r="T44" i="4"/>
  <c r="U62" i="4"/>
  <c r="U27" i="4"/>
  <c r="T26" i="4"/>
  <c r="Y157" i="2"/>
  <c r="X157" i="2"/>
  <c r="W157" i="2"/>
  <c r="V157" i="2"/>
  <c r="U157" i="2"/>
  <c r="T157" i="2"/>
  <c r="S157" i="2"/>
  <c r="R157" i="2"/>
  <c r="Q157" i="2"/>
  <c r="P157" i="2"/>
  <c r="O157" i="2"/>
  <c r="N157" i="2"/>
  <c r="O108" i="2"/>
  <c r="E105" i="2"/>
  <c r="E104" i="2"/>
  <c r="E103" i="2"/>
  <c r="E102" i="2"/>
  <c r="E101" i="2"/>
  <c r="E100" i="2"/>
  <c r="E99" i="2"/>
  <c r="E98" i="2"/>
  <c r="E97" i="2"/>
  <c r="C105" i="2"/>
  <c r="C104" i="2"/>
  <c r="C103" i="2"/>
  <c r="C102" i="2"/>
  <c r="C101" i="2"/>
  <c r="C100" i="2"/>
  <c r="C99" i="2"/>
  <c r="C98" i="2"/>
  <c r="C97" i="2"/>
  <c r="K93" i="2"/>
  <c r="K91" i="2"/>
  <c r="K90" i="2"/>
  <c r="K89" i="2"/>
  <c r="K88" i="2"/>
  <c r="K87" i="2"/>
  <c r="K86" i="2"/>
  <c r="K85" i="2"/>
  <c r="O73" i="2"/>
  <c r="AL7" i="19" l="1"/>
  <c r="AM8" i="19"/>
  <c r="Y5" i="15"/>
  <c r="X106" i="4"/>
  <c r="U88" i="4"/>
  <c r="T91" i="4"/>
  <c r="T89" i="4"/>
  <c r="K115" i="15"/>
  <c r="K8" i="15" s="1"/>
  <c r="K4" i="15"/>
  <c r="S100" i="4"/>
  <c r="S39" i="4"/>
  <c r="T40" i="4"/>
  <c r="T75" i="4"/>
  <c r="S74" i="4"/>
  <c r="V27" i="4"/>
  <c r="U26" i="4"/>
  <c r="V62" i="4"/>
  <c r="T35" i="4"/>
  <c r="U8" i="4"/>
  <c r="V9" i="4"/>
  <c r="U44" i="4"/>
  <c r="N107" i="2"/>
  <c r="P108" i="2"/>
  <c r="O107" i="2"/>
  <c r="P73" i="2"/>
  <c r="K92" i="2"/>
  <c r="O95" i="2"/>
  <c r="AM7" i="19" l="1"/>
  <c r="AN8" i="19"/>
  <c r="V88" i="4"/>
  <c r="U91" i="4"/>
  <c r="U89" i="4"/>
  <c r="Y106" i="4"/>
  <c r="T100" i="4"/>
  <c r="T74" i="4"/>
  <c r="U75" i="4"/>
  <c r="U40" i="4"/>
  <c r="T39" i="4"/>
  <c r="V8" i="4"/>
  <c r="W9" i="4"/>
  <c r="W27" i="4"/>
  <c r="V26" i="4"/>
  <c r="V44" i="4"/>
  <c r="U35" i="4"/>
  <c r="W62" i="4"/>
  <c r="Q108" i="2"/>
  <c r="P107" i="2"/>
  <c r="Q73" i="2"/>
  <c r="P95" i="2"/>
  <c r="AO8" i="19" l="1"/>
  <c r="AN7" i="19"/>
  <c r="W88" i="4"/>
  <c r="V91" i="4"/>
  <c r="V89" i="4"/>
  <c r="U100" i="4"/>
  <c r="U39" i="4"/>
  <c r="V40" i="4"/>
  <c r="V75" i="4"/>
  <c r="U74" i="4"/>
  <c r="X9" i="4"/>
  <c r="W8" i="4"/>
  <c r="X27" i="4"/>
  <c r="W26" i="4"/>
  <c r="X62" i="4"/>
  <c r="V35" i="4"/>
  <c r="W44" i="4"/>
  <c r="R108" i="2"/>
  <c r="Q107" i="2"/>
  <c r="R73" i="2"/>
  <c r="Q95" i="2"/>
  <c r="AO7" i="19" l="1"/>
  <c r="AP8" i="19"/>
  <c r="X88" i="4"/>
  <c r="W91" i="4"/>
  <c r="W89" i="4"/>
  <c r="V100" i="4"/>
  <c r="V74" i="4"/>
  <c r="W75" i="4"/>
  <c r="V39" i="4"/>
  <c r="W40" i="4"/>
  <c r="X44" i="4"/>
  <c r="W35" i="4"/>
  <c r="Y62" i="4"/>
  <c r="Y9" i="4"/>
  <c r="X8" i="4"/>
  <c r="X26" i="4"/>
  <c r="Y27" i="4"/>
  <c r="R107" i="2"/>
  <c r="S108" i="2"/>
  <c r="S73" i="2"/>
  <c r="R95" i="2"/>
  <c r="AQ8" i="19" l="1"/>
  <c r="AP7" i="19"/>
  <c r="Y88" i="4"/>
  <c r="X91" i="4"/>
  <c r="X89" i="4"/>
  <c r="W100" i="4"/>
  <c r="W39" i="4"/>
  <c r="X40" i="4"/>
  <c r="W74" i="4"/>
  <c r="X75" i="4"/>
  <c r="X35" i="4"/>
  <c r="Z9" i="4"/>
  <c r="Y8" i="4"/>
  <c r="Y44" i="4"/>
  <c r="Z62" i="4"/>
  <c r="Y26" i="4"/>
  <c r="Z27" i="4"/>
  <c r="T108" i="2"/>
  <c r="S107" i="2"/>
  <c r="T73" i="2"/>
  <c r="S95" i="2"/>
  <c r="AQ7" i="19" l="1"/>
  <c r="AR8" i="19"/>
  <c r="Y91" i="4"/>
  <c r="Y89" i="4"/>
  <c r="X100" i="4"/>
  <c r="X39" i="4"/>
  <c r="Y40" i="4"/>
  <c r="Y75" i="4"/>
  <c r="X74" i="4"/>
  <c r="AA62" i="4"/>
  <c r="Y35" i="4"/>
  <c r="Z26" i="4"/>
  <c r="AA27" i="4"/>
  <c r="AA9" i="4"/>
  <c r="Z8" i="4"/>
  <c r="Z44" i="4"/>
  <c r="U108" i="2"/>
  <c r="T107" i="2"/>
  <c r="U73" i="2"/>
  <c r="T95" i="2"/>
  <c r="AR7" i="19" l="1"/>
  <c r="AS8" i="19"/>
  <c r="Y100" i="4"/>
  <c r="Z75" i="4"/>
  <c r="Y74" i="4"/>
  <c r="Z40" i="4"/>
  <c r="Y39" i="4"/>
  <c r="AB62" i="4"/>
  <c r="AA44" i="4"/>
  <c r="AB9" i="4"/>
  <c r="AA8" i="4"/>
  <c r="Z35" i="4"/>
  <c r="AA26" i="4"/>
  <c r="AB27" i="4"/>
  <c r="V108" i="2"/>
  <c r="U107" i="2"/>
  <c r="V73" i="2"/>
  <c r="U95" i="2"/>
  <c r="AT8" i="19" l="1"/>
  <c r="AS7" i="19"/>
  <c r="Z100" i="4"/>
  <c r="Z39" i="4"/>
  <c r="AA40" i="4"/>
  <c r="AA75" i="4"/>
  <c r="Z74" i="4"/>
  <c r="AC9" i="4"/>
  <c r="AB8" i="4"/>
  <c r="AA35" i="4"/>
  <c r="AB26" i="4"/>
  <c r="AC27" i="4"/>
  <c r="AB44" i="4"/>
  <c r="AC62" i="4"/>
  <c r="V107" i="2"/>
  <c r="W108" i="2"/>
  <c r="W73" i="2"/>
  <c r="V95" i="2"/>
  <c r="AU8" i="19" l="1"/>
  <c r="AT7" i="19"/>
  <c r="AA100" i="4"/>
  <c r="AA74" i="4"/>
  <c r="AB75" i="4"/>
  <c r="AB40" i="4"/>
  <c r="AA39" i="4"/>
  <c r="AC44" i="4"/>
  <c r="AB35" i="4"/>
  <c r="AD62" i="4"/>
  <c r="AC26" i="4"/>
  <c r="AD27" i="4"/>
  <c r="AC8" i="4"/>
  <c r="AD9" i="4"/>
  <c r="X108" i="2"/>
  <c r="W107" i="2"/>
  <c r="X73" i="2"/>
  <c r="W95" i="2"/>
  <c r="AU7" i="19" l="1"/>
  <c r="AV8" i="19"/>
  <c r="AB100" i="4"/>
  <c r="AC40" i="4"/>
  <c r="AB39" i="4"/>
  <c r="AC75" i="4"/>
  <c r="AB74" i="4"/>
  <c r="AC35" i="4"/>
  <c r="AD26" i="4"/>
  <c r="AE27" i="4"/>
  <c r="AD44" i="4"/>
  <c r="AE62" i="4"/>
  <c r="AD8" i="4"/>
  <c r="AE9" i="4"/>
  <c r="Y108" i="2"/>
  <c r="X107" i="2"/>
  <c r="Y73" i="2"/>
  <c r="X95" i="2"/>
  <c r="AV7" i="19" l="1"/>
  <c r="AW8" i="19"/>
  <c r="AC100" i="4"/>
  <c r="AC74" i="4"/>
  <c r="AD75" i="4"/>
  <c r="AD40" i="4"/>
  <c r="AC39" i="4"/>
  <c r="AE44" i="4"/>
  <c r="AD35" i="4"/>
  <c r="AF62" i="4"/>
  <c r="AF27" i="4"/>
  <c r="AE26" i="4"/>
  <c r="AE8" i="4"/>
  <c r="AF9" i="4"/>
  <c r="Z108" i="2"/>
  <c r="Y107" i="2"/>
  <c r="Z73" i="2"/>
  <c r="Y95" i="2"/>
  <c r="AW7" i="19" l="1"/>
  <c r="AX8" i="19"/>
  <c r="AD100" i="4"/>
  <c r="AD74" i="4"/>
  <c r="AE75" i="4"/>
  <c r="AD39" i="4"/>
  <c r="AE40" i="4"/>
  <c r="AF44" i="4"/>
  <c r="AF8" i="4"/>
  <c r="AG9" i="4"/>
  <c r="AG62" i="4"/>
  <c r="AG27" i="4"/>
  <c r="AF26" i="4"/>
  <c r="AE35" i="4"/>
  <c r="Z107" i="2"/>
  <c r="AA108" i="2"/>
  <c r="AA73" i="2"/>
  <c r="Z95" i="2"/>
  <c r="AX7" i="19" l="1"/>
  <c r="AY8" i="19"/>
  <c r="AE100" i="4"/>
  <c r="AF40" i="4"/>
  <c r="AE39" i="4"/>
  <c r="AE74" i="4"/>
  <c r="AF75" i="4"/>
  <c r="AH27" i="4"/>
  <c r="AG26" i="4"/>
  <c r="AF35" i="4"/>
  <c r="AH62" i="4"/>
  <c r="AG8" i="4"/>
  <c r="AH9" i="4"/>
  <c r="AG44" i="4"/>
  <c r="AB108" i="2"/>
  <c r="AA107" i="2"/>
  <c r="AB73" i="2"/>
  <c r="AA95" i="2"/>
  <c r="AY7" i="19" l="1"/>
  <c r="AZ8" i="19"/>
  <c r="AF100" i="4"/>
  <c r="AG75" i="4"/>
  <c r="AF74" i="4"/>
  <c r="AG40" i="4"/>
  <c r="AF39" i="4"/>
  <c r="AH8" i="4"/>
  <c r="AI9" i="4"/>
  <c r="AI27" i="4"/>
  <c r="AH26" i="4"/>
  <c r="AH44" i="4"/>
  <c r="AG35" i="4"/>
  <c r="AI62" i="4"/>
  <c r="AC108" i="2"/>
  <c r="AB107" i="2"/>
  <c r="AC73" i="2"/>
  <c r="AB95" i="2"/>
  <c r="BA8" i="19" l="1"/>
  <c r="AZ7" i="19"/>
  <c r="AG100" i="4"/>
  <c r="AH40" i="4"/>
  <c r="AG39" i="4"/>
  <c r="AH75" i="4"/>
  <c r="AG74" i="4"/>
  <c r="AH35" i="4"/>
  <c r="AI44" i="4"/>
  <c r="AJ62" i="4"/>
  <c r="AJ9" i="4"/>
  <c r="AI8" i="4"/>
  <c r="AJ27" i="4"/>
  <c r="AI26" i="4"/>
  <c r="AD108" i="2"/>
  <c r="AC107" i="2"/>
  <c r="AD73" i="2"/>
  <c r="AC95" i="2"/>
  <c r="BB8" i="19" l="1"/>
  <c r="BA7" i="19"/>
  <c r="AH100" i="4"/>
  <c r="AI75" i="4"/>
  <c r="AH74" i="4"/>
  <c r="AH39" i="4"/>
  <c r="AI40" i="4"/>
  <c r="AK9" i="4"/>
  <c r="AJ8" i="4"/>
  <c r="AK62" i="4"/>
  <c r="AJ44" i="4"/>
  <c r="AJ26" i="4"/>
  <c r="AK27" i="4"/>
  <c r="AI35" i="4"/>
  <c r="AD107" i="2"/>
  <c r="AE108" i="2"/>
  <c r="AE73" i="2"/>
  <c r="AD95" i="2"/>
  <c r="BC8" i="19" l="1"/>
  <c r="BB7" i="19"/>
  <c r="AI100" i="4"/>
  <c r="AI74" i="4"/>
  <c r="AJ75" i="4"/>
  <c r="AI39" i="4"/>
  <c r="AJ40" i="4"/>
  <c r="AJ35" i="4"/>
  <c r="AK44" i="4"/>
  <c r="AL9" i="4"/>
  <c r="AK8" i="4"/>
  <c r="AL62" i="4"/>
  <c r="AK26" i="4"/>
  <c r="AL27" i="4"/>
  <c r="AF108" i="2"/>
  <c r="AE107" i="2"/>
  <c r="AF73" i="2"/>
  <c r="AE95" i="2"/>
  <c r="BD8" i="19" l="1"/>
  <c r="BC7" i="19"/>
  <c r="AJ100" i="4"/>
  <c r="AK75" i="4"/>
  <c r="AJ74" i="4"/>
  <c r="AJ39" i="4"/>
  <c r="AK40" i="4"/>
  <c r="AM9" i="4"/>
  <c r="AL8" i="4"/>
  <c r="AL44" i="4"/>
  <c r="AK35" i="4"/>
  <c r="AL26" i="4"/>
  <c r="AM27" i="4"/>
  <c r="AM62" i="4"/>
  <c r="AG108" i="2"/>
  <c r="AF107" i="2"/>
  <c r="AG73" i="2"/>
  <c r="AF95" i="2"/>
  <c r="BE8" i="19" l="1"/>
  <c r="BD7" i="19"/>
  <c r="AK100" i="4"/>
  <c r="AL40" i="4"/>
  <c r="AK39" i="4"/>
  <c r="AK74" i="4"/>
  <c r="AL75" i="4"/>
  <c r="AN62" i="4"/>
  <c r="AL35" i="4"/>
  <c r="AN9" i="4"/>
  <c r="AM8" i="4"/>
  <c r="AM26" i="4"/>
  <c r="AN27" i="4"/>
  <c r="AM44" i="4"/>
  <c r="AH108" i="2"/>
  <c r="AG107" i="2"/>
  <c r="AH73" i="2"/>
  <c r="AG95" i="2"/>
  <c r="BF8" i="19" l="1"/>
  <c r="BE7" i="19"/>
  <c r="AL100" i="4"/>
  <c r="AL74" i="4"/>
  <c r="AM75" i="4"/>
  <c r="AL39" i="4"/>
  <c r="AM40" i="4"/>
  <c r="AO9" i="4"/>
  <c r="AN8" i="4"/>
  <c r="AM35" i="4"/>
  <c r="AN44" i="4"/>
  <c r="AO62" i="4"/>
  <c r="AN26" i="4"/>
  <c r="AO27" i="4"/>
  <c r="AH107" i="2"/>
  <c r="AI108" i="2"/>
  <c r="AI73" i="2"/>
  <c r="AH95" i="2"/>
  <c r="BF7" i="19" l="1"/>
  <c r="BG8" i="19"/>
  <c r="AM100" i="4"/>
  <c r="AM39" i="4"/>
  <c r="AN40" i="4"/>
  <c r="AM74" i="4"/>
  <c r="AN75" i="4"/>
  <c r="AN35" i="4"/>
  <c r="AO8" i="4"/>
  <c r="AP9" i="4"/>
  <c r="AP62" i="4"/>
  <c r="AO44" i="4"/>
  <c r="AO26" i="4"/>
  <c r="AP27" i="4"/>
  <c r="AJ108" i="2"/>
  <c r="AI107" i="2"/>
  <c r="AJ73" i="2"/>
  <c r="AI95" i="2"/>
  <c r="BG7" i="19" l="1"/>
  <c r="BH8" i="19"/>
  <c r="AN100" i="4"/>
  <c r="AO75" i="4"/>
  <c r="AN74" i="4"/>
  <c r="AO40" i="4"/>
  <c r="AN39" i="4"/>
  <c r="AP44" i="4"/>
  <c r="AP8" i="4"/>
  <c r="AQ9" i="4"/>
  <c r="AO35" i="4"/>
  <c r="AQ62" i="4"/>
  <c r="AP26" i="4"/>
  <c r="AQ27" i="4"/>
  <c r="AK108" i="2"/>
  <c r="AJ107" i="2"/>
  <c r="AK73" i="2"/>
  <c r="AJ95" i="2"/>
  <c r="BH7" i="19" l="1"/>
  <c r="BI8" i="19"/>
  <c r="AO100" i="4"/>
  <c r="AP40" i="4"/>
  <c r="AO39" i="4"/>
  <c r="AO74" i="4"/>
  <c r="AP75" i="4"/>
  <c r="AQ8" i="4"/>
  <c r="AR9" i="4"/>
  <c r="AR27" i="4"/>
  <c r="AQ26" i="4"/>
  <c r="AP35" i="4"/>
  <c r="AQ44" i="4"/>
  <c r="AQ66" i="4" s="1"/>
  <c r="AI67" i="4"/>
  <c r="AM70" i="4"/>
  <c r="AI64" i="4"/>
  <c r="AK71" i="4"/>
  <c r="AM72" i="4"/>
  <c r="AO67" i="4"/>
  <c r="AI71" i="4"/>
  <c r="AM71" i="4"/>
  <c r="AI69" i="4"/>
  <c r="AO65" i="4"/>
  <c r="AO64" i="4"/>
  <c r="AJ65" i="4"/>
  <c r="AK66" i="4"/>
  <c r="AK69" i="4"/>
  <c r="AK64" i="4"/>
  <c r="AM68" i="4"/>
  <c r="AK70" i="4"/>
  <c r="AK107" i="2"/>
  <c r="AL108" i="2"/>
  <c r="AL73" i="2"/>
  <c r="AK95" i="2"/>
  <c r="AQ65" i="4" l="1"/>
  <c r="AO72" i="4"/>
  <c r="AQ64" i="4"/>
  <c r="BI7" i="19"/>
  <c r="BJ8" i="19"/>
  <c r="AQ67" i="4"/>
  <c r="AQ68" i="4"/>
  <c r="AQ71" i="4"/>
  <c r="AP100" i="4"/>
  <c r="AP74" i="4"/>
  <c r="AQ75" i="4"/>
  <c r="AP39" i="4"/>
  <c r="AQ40" i="4"/>
  <c r="AO71" i="4"/>
  <c r="AQ72" i="4"/>
  <c r="AM66" i="4"/>
  <c r="AQ69" i="4"/>
  <c r="AR8" i="4"/>
  <c r="AS9" i="4"/>
  <c r="AK72" i="4"/>
  <c r="AS27" i="4"/>
  <c r="AR26" i="4"/>
  <c r="O65" i="4"/>
  <c r="O70" i="4"/>
  <c r="P72" i="4"/>
  <c r="O69" i="4"/>
  <c r="Q69" i="4"/>
  <c r="N70" i="4"/>
  <c r="O72" i="4"/>
  <c r="O71" i="4"/>
  <c r="P64" i="4"/>
  <c r="P68" i="4"/>
  <c r="N67" i="4"/>
  <c r="P70" i="4"/>
  <c r="Q72" i="4"/>
  <c r="O66" i="4"/>
  <c r="P71" i="4"/>
  <c r="O68" i="4"/>
  <c r="P66" i="4"/>
  <c r="N64" i="4"/>
  <c r="N66" i="4"/>
  <c r="P67" i="4"/>
  <c r="N69" i="4"/>
  <c r="Q67" i="4"/>
  <c r="O64" i="4"/>
  <c r="N68" i="4"/>
  <c r="S64" i="4"/>
  <c r="O67" i="4"/>
  <c r="Q70" i="4"/>
  <c r="N71" i="4"/>
  <c r="P65" i="4"/>
  <c r="P69" i="4"/>
  <c r="Q71" i="4"/>
  <c r="Q64" i="4"/>
  <c r="Q65" i="4"/>
  <c r="R70" i="4"/>
  <c r="S66" i="4"/>
  <c r="N72" i="4"/>
  <c r="Q66" i="4"/>
  <c r="S72" i="4"/>
  <c r="N65" i="4"/>
  <c r="R65" i="4"/>
  <c r="Q68" i="4"/>
  <c r="R69" i="4"/>
  <c r="R71" i="4"/>
  <c r="S71" i="4"/>
  <c r="U69" i="4"/>
  <c r="R67" i="4"/>
  <c r="S65" i="4"/>
  <c r="T70" i="4"/>
  <c r="U70" i="4"/>
  <c r="R64" i="4"/>
  <c r="R72" i="4"/>
  <c r="S70" i="4"/>
  <c r="R68" i="4"/>
  <c r="U66" i="4"/>
  <c r="T72" i="4"/>
  <c r="S68" i="4"/>
  <c r="S67" i="4"/>
  <c r="S69" i="4"/>
  <c r="R66" i="4"/>
  <c r="U68" i="4"/>
  <c r="T69" i="4"/>
  <c r="Y69" i="4"/>
  <c r="T68" i="4"/>
  <c r="T64" i="4"/>
  <c r="T66" i="4"/>
  <c r="T71" i="4"/>
  <c r="U71" i="4"/>
  <c r="T65" i="4"/>
  <c r="T67" i="4"/>
  <c r="U65" i="4"/>
  <c r="U72" i="4"/>
  <c r="U64" i="4"/>
  <c r="U67" i="4"/>
  <c r="V67" i="4"/>
  <c r="Y65" i="4"/>
  <c r="V65" i="4"/>
  <c r="W66" i="4"/>
  <c r="V64" i="4"/>
  <c r="V69" i="4"/>
  <c r="W64" i="4"/>
  <c r="W71" i="4"/>
  <c r="V70" i="4"/>
  <c r="W69" i="4"/>
  <c r="Z64" i="4"/>
  <c r="W65" i="4"/>
  <c r="W70" i="4"/>
  <c r="V68" i="4"/>
  <c r="V66" i="4"/>
  <c r="V72" i="4"/>
  <c r="W67" i="4"/>
  <c r="V71" i="4"/>
  <c r="Z69" i="4"/>
  <c r="X69" i="4"/>
  <c r="W68" i="4"/>
  <c r="X68" i="4"/>
  <c r="Z70" i="4"/>
  <c r="X65" i="4"/>
  <c r="X67" i="4"/>
  <c r="Y68" i="4"/>
  <c r="Y70" i="4"/>
  <c r="X72" i="4"/>
  <c r="Y72" i="4"/>
  <c r="Z66" i="4"/>
  <c r="W72" i="4"/>
  <c r="X66" i="4"/>
  <c r="X71" i="4"/>
  <c r="X70" i="4"/>
  <c r="Z65" i="4"/>
  <c r="Y66" i="4"/>
  <c r="Y64" i="4"/>
  <c r="AA65" i="4"/>
  <c r="Y67" i="4"/>
  <c r="Z67" i="4"/>
  <c r="AA64" i="4"/>
  <c r="Z72" i="4"/>
  <c r="X64" i="4"/>
  <c r="AA68" i="4"/>
  <c r="AA72" i="4"/>
  <c r="AA71" i="4"/>
  <c r="AA66" i="4"/>
  <c r="Z68" i="4"/>
  <c r="Z71" i="4"/>
  <c r="Y71" i="4"/>
  <c r="AA69" i="4"/>
  <c r="AA67" i="4"/>
  <c r="AB66" i="4"/>
  <c r="AB65" i="4"/>
  <c r="AB67" i="4"/>
  <c r="AA70" i="4"/>
  <c r="AB68" i="4"/>
  <c r="AB71" i="4"/>
  <c r="AC64" i="4"/>
  <c r="AD65" i="4"/>
  <c r="AD69" i="4"/>
  <c r="AC72" i="4"/>
  <c r="AC65" i="4"/>
  <c r="AB72" i="4"/>
  <c r="AB70" i="4"/>
  <c r="AC67" i="4"/>
  <c r="AD67" i="4"/>
  <c r="AB69" i="4"/>
  <c r="AC66" i="4"/>
  <c r="AD70" i="4"/>
  <c r="AC69" i="4"/>
  <c r="AC70" i="4"/>
  <c r="AB64" i="4"/>
  <c r="AD66" i="4"/>
  <c r="AC68" i="4"/>
  <c r="AD68" i="4"/>
  <c r="AC71" i="4"/>
  <c r="AE65" i="4"/>
  <c r="AG70" i="4"/>
  <c r="AD72" i="4"/>
  <c r="AE69" i="4"/>
  <c r="AE66" i="4"/>
  <c r="AE72" i="4"/>
  <c r="AE67" i="4"/>
  <c r="AE64" i="4"/>
  <c r="AE68" i="4"/>
  <c r="AE70" i="4"/>
  <c r="AD64" i="4"/>
  <c r="AE71" i="4"/>
  <c r="AD71" i="4"/>
  <c r="AG66" i="4"/>
  <c r="AI72" i="4"/>
  <c r="AI65" i="4"/>
  <c r="AF70" i="4"/>
  <c r="AF68" i="4"/>
  <c r="AJ64" i="4"/>
  <c r="AF71" i="4"/>
  <c r="AG72" i="4"/>
  <c r="AF64" i="4"/>
  <c r="AG71" i="4"/>
  <c r="AG67" i="4"/>
  <c r="AF72" i="4"/>
  <c r="AF66" i="4"/>
  <c r="AG68" i="4"/>
  <c r="AG65" i="4"/>
  <c r="AF67" i="4"/>
  <c r="AF65" i="4"/>
  <c r="AI70" i="4"/>
  <c r="AF69" i="4"/>
  <c r="AG64" i="4"/>
  <c r="AG69" i="4"/>
  <c r="AH69" i="4"/>
  <c r="AH67" i="4"/>
  <c r="AI68" i="4"/>
  <c r="AH64" i="4"/>
  <c r="AH70" i="4"/>
  <c r="AL64" i="4"/>
  <c r="AM69" i="4"/>
  <c r="AN66" i="4"/>
  <c r="AN68" i="4"/>
  <c r="AI66" i="4"/>
  <c r="AO68" i="4"/>
  <c r="AP65" i="4"/>
  <c r="AL65" i="4"/>
  <c r="AH66" i="4"/>
  <c r="AJ70" i="4"/>
  <c r="AO66" i="4"/>
  <c r="AM64" i="4"/>
  <c r="AH71" i="4"/>
  <c r="AO69" i="4"/>
  <c r="AP66" i="4"/>
  <c r="AK65" i="4"/>
  <c r="AO70" i="4"/>
  <c r="AJ67" i="4"/>
  <c r="AL66" i="4"/>
  <c r="AN72" i="4"/>
  <c r="AJ72" i="4"/>
  <c r="AH72" i="4"/>
  <c r="AL70" i="4"/>
  <c r="AP71" i="4"/>
  <c r="AM65" i="4"/>
  <c r="AN65" i="4"/>
  <c r="AJ71" i="4"/>
  <c r="AK67" i="4"/>
  <c r="AP67" i="4"/>
  <c r="AH65" i="4"/>
  <c r="AM67" i="4"/>
  <c r="AN71" i="4"/>
  <c r="AP72" i="4"/>
  <c r="AN70" i="4"/>
  <c r="AK68" i="4"/>
  <c r="AL72" i="4"/>
  <c r="AN64" i="4"/>
  <c r="AJ66" i="4"/>
  <c r="AP68" i="4"/>
  <c r="AL71" i="4"/>
  <c r="AP69" i="4"/>
  <c r="AL69" i="4"/>
  <c r="AJ68" i="4"/>
  <c r="AN67" i="4"/>
  <c r="AP64" i="4"/>
  <c r="AN69" i="4"/>
  <c r="AJ69" i="4"/>
  <c r="AH68" i="4"/>
  <c r="AL67" i="4"/>
  <c r="AL68" i="4"/>
  <c r="AP70" i="4"/>
  <c r="AQ70" i="4"/>
  <c r="AQ35" i="4"/>
  <c r="AL107" i="2"/>
  <c r="AM108" i="2"/>
  <c r="AM73" i="2"/>
  <c r="AL95" i="2"/>
  <c r="BJ7" i="19" l="1"/>
  <c r="BK8" i="19"/>
  <c r="AQ100" i="4"/>
  <c r="AR40" i="4"/>
  <c r="AQ39" i="4"/>
  <c r="AR75" i="4"/>
  <c r="AQ74" i="4"/>
  <c r="AS8" i="4"/>
  <c r="AT9" i="4"/>
  <c r="AR35" i="4"/>
  <c r="K71" i="4"/>
  <c r="K65" i="4"/>
  <c r="K72" i="4"/>
  <c r="K68" i="4"/>
  <c r="K67" i="4"/>
  <c r="K69" i="4"/>
  <c r="AT27" i="4"/>
  <c r="AS26" i="4"/>
  <c r="K66" i="4"/>
  <c r="K64" i="4"/>
  <c r="K70" i="4"/>
  <c r="AN108" i="2"/>
  <c r="AM107" i="2"/>
  <c r="AN73" i="2"/>
  <c r="AM95" i="2"/>
  <c r="BK7" i="19" l="1"/>
  <c r="BL8" i="19"/>
  <c r="AR100" i="4"/>
  <c r="AR74" i="4"/>
  <c r="AS75" i="4"/>
  <c r="AS40" i="4"/>
  <c r="AR39" i="4"/>
  <c r="AS35" i="4"/>
  <c r="AU27" i="4"/>
  <c r="AT26" i="4"/>
  <c r="AT8" i="4"/>
  <c r="AU9" i="4"/>
  <c r="AO108" i="2"/>
  <c r="AN107" i="2"/>
  <c r="AO73" i="2"/>
  <c r="AN95" i="2"/>
  <c r="BL7" i="19" l="1"/>
  <c r="BM8" i="19"/>
  <c r="AS100" i="4"/>
  <c r="AS74" i="4"/>
  <c r="AT75" i="4"/>
  <c r="AS39" i="4"/>
  <c r="AT40" i="4"/>
  <c r="AV9" i="4"/>
  <c r="AU8" i="4"/>
  <c r="AT35" i="4"/>
  <c r="AV27" i="4"/>
  <c r="AU26" i="4"/>
  <c r="AP108" i="2"/>
  <c r="AO107" i="2"/>
  <c r="AP73" i="2"/>
  <c r="AO95" i="2"/>
  <c r="BN8" i="19" l="1"/>
  <c r="BM7" i="19"/>
  <c r="AT100" i="4"/>
  <c r="AT39" i="4"/>
  <c r="AU40" i="4"/>
  <c r="AU75" i="4"/>
  <c r="AT74" i="4"/>
  <c r="AU35" i="4"/>
  <c r="AV26" i="4"/>
  <c r="AW27" i="4"/>
  <c r="AW9" i="4"/>
  <c r="AV8" i="4"/>
  <c r="AP107" i="2"/>
  <c r="AQ108" i="2"/>
  <c r="AQ73" i="2"/>
  <c r="AN100" i="2" s="1"/>
  <c r="AH104" i="2"/>
  <c r="AG99" i="2"/>
  <c r="AJ103" i="2"/>
  <c r="AG104" i="2"/>
  <c r="AK98" i="2"/>
  <c r="AM97" i="2"/>
  <c r="AO97" i="2"/>
  <c r="AP95" i="2"/>
  <c r="AM102" i="2" l="1"/>
  <c r="AO105" i="2"/>
  <c r="BO8" i="19"/>
  <c r="BN7" i="19"/>
  <c r="AU100" i="4"/>
  <c r="AV75" i="4"/>
  <c r="AU74" i="4"/>
  <c r="AV40" i="4"/>
  <c r="AU39" i="4"/>
  <c r="AX9" i="4"/>
  <c r="AW8" i="4"/>
  <c r="AV35" i="4"/>
  <c r="AW26" i="4"/>
  <c r="AX27" i="4"/>
  <c r="AI99" i="2"/>
  <c r="AL98" i="2"/>
  <c r="AG98" i="2"/>
  <c r="AL104" i="2"/>
  <c r="AM98" i="2"/>
  <c r="AK104" i="2"/>
  <c r="AN98" i="2"/>
  <c r="AO104" i="2"/>
  <c r="AM101" i="2"/>
  <c r="AK99" i="2"/>
  <c r="AI105" i="2"/>
  <c r="AG97" i="2"/>
  <c r="AI97" i="2"/>
  <c r="AG102" i="2"/>
  <c r="AO101" i="2"/>
  <c r="AK97" i="2"/>
  <c r="AJ105" i="2"/>
  <c r="AK100" i="2"/>
  <c r="AJ104" i="2"/>
  <c r="AJ101" i="2"/>
  <c r="AK103" i="2"/>
  <c r="AL102" i="2"/>
  <c r="AN104" i="2"/>
  <c r="AO99" i="2"/>
  <c r="AO102" i="2"/>
  <c r="AL101" i="2"/>
  <c r="AL103" i="2"/>
  <c r="AH98" i="2"/>
  <c r="AK102" i="2"/>
  <c r="AJ99" i="2"/>
  <c r="AG103" i="2"/>
  <c r="AG105" i="2"/>
  <c r="AH101" i="2"/>
  <c r="AG101" i="2"/>
  <c r="AI98" i="2"/>
  <c r="AL105" i="2"/>
  <c r="AI101" i="2"/>
  <c r="AN103" i="2"/>
  <c r="AJ97" i="2"/>
  <c r="AO100" i="2"/>
  <c r="AO98" i="2"/>
  <c r="AO103" i="2"/>
  <c r="AH102" i="2"/>
  <c r="AJ102" i="2"/>
  <c r="AI100" i="2"/>
  <c r="AI103" i="2"/>
  <c r="AJ98" i="2"/>
  <c r="AI104" i="2"/>
  <c r="AH97" i="2"/>
  <c r="AK105" i="2"/>
  <c r="AK101" i="2"/>
  <c r="AM105" i="2"/>
  <c r="AH105" i="2"/>
  <c r="AG100" i="2"/>
  <c r="AM103" i="2"/>
  <c r="AN97" i="2"/>
  <c r="AR108" i="2"/>
  <c r="AQ107" i="2"/>
  <c r="AP104" i="2"/>
  <c r="AP98" i="2"/>
  <c r="AP102" i="2"/>
  <c r="AP100" i="2"/>
  <c r="AP105" i="2"/>
  <c r="AP101" i="2"/>
  <c r="AP103" i="2"/>
  <c r="AP99" i="2"/>
  <c r="AP97" i="2"/>
  <c r="N97" i="2"/>
  <c r="N98" i="2"/>
  <c r="N100" i="2"/>
  <c r="N104" i="2"/>
  <c r="N105" i="2"/>
  <c r="N103" i="2"/>
  <c r="P99" i="2"/>
  <c r="O102" i="2"/>
  <c r="N99" i="2"/>
  <c r="O99" i="2"/>
  <c r="P101" i="2"/>
  <c r="O104" i="2"/>
  <c r="N101" i="2"/>
  <c r="N102" i="2"/>
  <c r="P103" i="2"/>
  <c r="O100" i="2"/>
  <c r="O101" i="2"/>
  <c r="O103" i="2"/>
  <c r="O97" i="2"/>
  <c r="P105" i="2"/>
  <c r="Q105" i="2"/>
  <c r="Q104" i="2"/>
  <c r="R104" i="2"/>
  <c r="Q102" i="2"/>
  <c r="P102" i="2"/>
  <c r="P104" i="2"/>
  <c r="Q97" i="2"/>
  <c r="P100" i="2"/>
  <c r="O105" i="2"/>
  <c r="P98" i="2"/>
  <c r="Q101" i="2"/>
  <c r="Q100" i="2"/>
  <c r="O98" i="2"/>
  <c r="R101" i="2"/>
  <c r="P97" i="2"/>
  <c r="Q98" i="2"/>
  <c r="R99" i="2"/>
  <c r="S98" i="2"/>
  <c r="S102" i="2"/>
  <c r="R97" i="2"/>
  <c r="S105" i="2"/>
  <c r="R98" i="2"/>
  <c r="Q103" i="2"/>
  <c r="Q99" i="2"/>
  <c r="R105" i="2"/>
  <c r="R103" i="2"/>
  <c r="S100" i="2"/>
  <c r="R102" i="2"/>
  <c r="R100" i="2"/>
  <c r="S97" i="2"/>
  <c r="S103" i="2"/>
  <c r="S104" i="2"/>
  <c r="X102" i="2"/>
  <c r="T101" i="2"/>
  <c r="T99" i="2"/>
  <c r="T100" i="2"/>
  <c r="T103" i="2"/>
  <c r="S99" i="2"/>
  <c r="X104" i="2"/>
  <c r="T97" i="2"/>
  <c r="T104" i="2"/>
  <c r="S101" i="2"/>
  <c r="T98" i="2"/>
  <c r="T102" i="2"/>
  <c r="T105" i="2"/>
  <c r="U101" i="2"/>
  <c r="U105" i="2"/>
  <c r="U102" i="2"/>
  <c r="U97" i="2"/>
  <c r="U98" i="2"/>
  <c r="V103" i="2"/>
  <c r="U103" i="2"/>
  <c r="U100" i="2"/>
  <c r="V102" i="2"/>
  <c r="Y103" i="2"/>
  <c r="V98" i="2"/>
  <c r="V97" i="2"/>
  <c r="U104" i="2"/>
  <c r="V105" i="2"/>
  <c r="V104" i="2"/>
  <c r="U99" i="2"/>
  <c r="V101" i="2"/>
  <c r="X99" i="2"/>
  <c r="W102" i="2"/>
  <c r="Y102" i="2"/>
  <c r="W97" i="2"/>
  <c r="Y104" i="2"/>
  <c r="X100" i="2"/>
  <c r="W104" i="2"/>
  <c r="W103" i="2"/>
  <c r="Y98" i="2"/>
  <c r="X97" i="2"/>
  <c r="X105" i="2"/>
  <c r="Y99" i="2"/>
  <c r="W99" i="2"/>
  <c r="W98" i="2"/>
  <c r="W101" i="2"/>
  <c r="X101" i="2"/>
  <c r="V99" i="2"/>
  <c r="V100" i="2"/>
  <c r="X103" i="2"/>
  <c r="W100" i="2"/>
  <c r="Z98" i="2"/>
  <c r="Y97" i="2"/>
  <c r="W105" i="2"/>
  <c r="X98" i="2"/>
  <c r="Z97" i="2"/>
  <c r="Z105" i="2"/>
  <c r="Z104" i="2"/>
  <c r="Z102" i="2"/>
  <c r="Y101" i="2"/>
  <c r="Y105" i="2"/>
  <c r="Z100" i="2"/>
  <c r="Z103" i="2"/>
  <c r="Z99" i="2"/>
  <c r="AA102" i="2"/>
  <c r="AA105" i="2"/>
  <c r="AD102" i="2"/>
  <c r="AC98" i="2"/>
  <c r="AD104" i="2"/>
  <c r="AA99" i="2"/>
  <c r="Y100" i="2"/>
  <c r="AA101" i="2"/>
  <c r="AA104" i="2"/>
  <c r="AA100" i="2"/>
  <c r="AC105" i="2"/>
  <c r="Z101" i="2"/>
  <c r="AA97" i="2"/>
  <c r="AA103" i="2"/>
  <c r="AA98" i="2"/>
  <c r="AB97" i="2"/>
  <c r="AB99" i="2"/>
  <c r="AB105" i="2"/>
  <c r="AB98" i="2"/>
  <c r="AB100" i="2"/>
  <c r="AC103" i="2"/>
  <c r="AC101" i="2"/>
  <c r="AB101" i="2"/>
  <c r="AB102" i="2"/>
  <c r="AD99" i="2"/>
  <c r="AB104" i="2"/>
  <c r="AC102" i="2"/>
  <c r="AC99" i="2"/>
  <c r="AB103" i="2"/>
  <c r="AE102" i="2"/>
  <c r="AD98" i="2"/>
  <c r="AD101" i="2"/>
  <c r="AE97" i="2"/>
  <c r="AD97" i="2"/>
  <c r="AC100" i="2"/>
  <c r="AD100" i="2"/>
  <c r="AE100" i="2"/>
  <c r="AC104" i="2"/>
  <c r="AD103" i="2"/>
  <c r="AC97" i="2"/>
  <c r="AE99" i="2"/>
  <c r="AE101" i="2"/>
  <c r="AD105" i="2"/>
  <c r="AH100" i="2"/>
  <c r="AF105" i="2"/>
  <c r="AF104" i="2"/>
  <c r="AH99" i="2"/>
  <c r="AE105" i="2"/>
  <c r="AF99" i="2"/>
  <c r="AF98" i="2"/>
  <c r="AE104" i="2"/>
  <c r="AF100" i="2"/>
  <c r="AE103" i="2"/>
  <c r="AE98" i="2"/>
  <c r="AI102" i="2"/>
  <c r="AF103" i="2"/>
  <c r="AF102" i="2"/>
  <c r="AF97" i="2"/>
  <c r="AJ100" i="2"/>
  <c r="AF101" i="2"/>
  <c r="AN101" i="2"/>
  <c r="AM100" i="2"/>
  <c r="AM104" i="2"/>
  <c r="AH103" i="2"/>
  <c r="AL99" i="2"/>
  <c r="AL97" i="2"/>
  <c r="AL100" i="2"/>
  <c r="AN99" i="2"/>
  <c r="AM99" i="2"/>
  <c r="AN102" i="2"/>
  <c r="AN105" i="2"/>
  <c r="AQ95" i="2"/>
  <c r="BP8" i="19" l="1"/>
  <c r="BO7" i="19"/>
  <c r="AV100" i="4"/>
  <c r="AW40" i="4"/>
  <c r="AV39" i="4"/>
  <c r="AW75" i="4"/>
  <c r="AV74" i="4"/>
  <c r="AW35" i="4"/>
  <c r="AX26" i="4"/>
  <c r="AY27" i="4"/>
  <c r="AY9" i="4"/>
  <c r="AX8" i="4"/>
  <c r="AS108" i="2"/>
  <c r="AR107" i="2"/>
  <c r="AQ102" i="2"/>
  <c r="AQ100" i="2"/>
  <c r="AQ103" i="2"/>
  <c r="AQ105" i="2"/>
  <c r="AQ99" i="2"/>
  <c r="AQ97" i="2"/>
  <c r="AQ98" i="2"/>
  <c r="AQ101" i="2"/>
  <c r="AQ104" i="2"/>
  <c r="BQ8" i="19" l="1"/>
  <c r="BP7" i="19"/>
  <c r="AW100" i="4"/>
  <c r="AX75" i="4"/>
  <c r="AW74" i="4"/>
  <c r="AX40" i="4"/>
  <c r="AW39" i="4"/>
  <c r="AX35" i="4"/>
  <c r="AY26" i="4"/>
  <c r="AZ27" i="4"/>
  <c r="AZ9" i="4"/>
  <c r="AY8" i="4"/>
  <c r="K101" i="2"/>
  <c r="K99" i="2"/>
  <c r="K103" i="2"/>
  <c r="K100" i="2"/>
  <c r="K98" i="2"/>
  <c r="K102" i="2"/>
  <c r="K104" i="2"/>
  <c r="K105" i="2"/>
  <c r="AS107" i="2"/>
  <c r="AT108" i="2"/>
  <c r="BR8" i="19" l="1"/>
  <c r="BQ7" i="19"/>
  <c r="AX100" i="4"/>
  <c r="AX74" i="4"/>
  <c r="AY75" i="4"/>
  <c r="AY40" i="4"/>
  <c r="AX39" i="4"/>
  <c r="BA9" i="4"/>
  <c r="AZ8" i="4"/>
  <c r="AZ26" i="4"/>
  <c r="BA27" i="4"/>
  <c r="AY35" i="4"/>
  <c r="AT107" i="2"/>
  <c r="AU108" i="2"/>
  <c r="BS8" i="19" l="1"/>
  <c r="BR7" i="19"/>
  <c r="AY100" i="4"/>
  <c r="AZ40" i="4"/>
  <c r="AY39" i="4"/>
  <c r="AY74" i="4"/>
  <c r="AZ75" i="4"/>
  <c r="BA26" i="4"/>
  <c r="BB27" i="4"/>
  <c r="AZ35" i="4"/>
  <c r="BA8" i="4"/>
  <c r="BB9" i="4"/>
  <c r="AV108" i="2"/>
  <c r="AU107" i="2"/>
  <c r="BS7" i="19" l="1"/>
  <c r="BT8" i="19"/>
  <c r="AZ100" i="4"/>
  <c r="BA75" i="4"/>
  <c r="AZ74" i="4"/>
  <c r="BA40" i="4"/>
  <c r="AZ39" i="4"/>
  <c r="BA35" i="4"/>
  <c r="BB26" i="4"/>
  <c r="BC27" i="4"/>
  <c r="BB8" i="4"/>
  <c r="BC9" i="4"/>
  <c r="AW108" i="2"/>
  <c r="AV107" i="2"/>
  <c r="BT7" i="19" l="1"/>
  <c r="BU8" i="19"/>
  <c r="BA100" i="4"/>
  <c r="BB75" i="4"/>
  <c r="BA74" i="4"/>
  <c r="BA39" i="4"/>
  <c r="BB40" i="4"/>
  <c r="BC8" i="4"/>
  <c r="BD9" i="4"/>
  <c r="BB35" i="4"/>
  <c r="BD27" i="4"/>
  <c r="BC26" i="4"/>
  <c r="AX108" i="2"/>
  <c r="AW107" i="2"/>
  <c r="BU7" i="19" l="1"/>
  <c r="BV8" i="19"/>
  <c r="BB100" i="4"/>
  <c r="BB39" i="4"/>
  <c r="BC40" i="4"/>
  <c r="BC75" i="4"/>
  <c r="BB74" i="4"/>
  <c r="BD8" i="4"/>
  <c r="BE9" i="4"/>
  <c r="BE27" i="4"/>
  <c r="BD26" i="4"/>
  <c r="BC35" i="4"/>
  <c r="AX107" i="2"/>
  <c r="AY108" i="2"/>
  <c r="BV7" i="19" l="1"/>
  <c r="BW8" i="19"/>
  <c r="BC100" i="4"/>
  <c r="BC39" i="4"/>
  <c r="BD40" i="4"/>
  <c r="BD75" i="4"/>
  <c r="BC74" i="4"/>
  <c r="BF27" i="4"/>
  <c r="BE26" i="4"/>
  <c r="BE8" i="4"/>
  <c r="BF9" i="4"/>
  <c r="BD35" i="4"/>
  <c r="AZ108" i="2"/>
  <c r="AY107" i="2"/>
  <c r="BW7" i="19" l="1"/>
  <c r="BX8" i="19"/>
  <c r="BD100" i="4"/>
  <c r="BD74" i="4"/>
  <c r="BE75" i="4"/>
  <c r="BD39" i="4"/>
  <c r="BE40" i="4"/>
  <c r="BG27" i="4"/>
  <c r="BF26" i="4"/>
  <c r="BE35" i="4"/>
  <c r="BF8" i="4"/>
  <c r="BG9" i="4"/>
  <c r="BA108" i="2"/>
  <c r="AZ107" i="2"/>
  <c r="BY8" i="19" l="1"/>
  <c r="BX7" i="19"/>
  <c r="BE100" i="4"/>
  <c r="BF75" i="4"/>
  <c r="BE74" i="4"/>
  <c r="BF40" i="4"/>
  <c r="BE39" i="4"/>
  <c r="BF35" i="4"/>
  <c r="BH9" i="4"/>
  <c r="BG8" i="4"/>
  <c r="BH27" i="4"/>
  <c r="BG26" i="4"/>
  <c r="BB108" i="2"/>
  <c r="BA107" i="2"/>
  <c r="BZ8" i="19" l="1"/>
  <c r="BY7" i="19"/>
  <c r="BF100" i="4"/>
  <c r="BF39" i="4"/>
  <c r="BG40" i="4"/>
  <c r="BF74" i="4"/>
  <c r="BG75" i="4"/>
  <c r="BG35" i="4"/>
  <c r="BH26" i="4"/>
  <c r="BI27" i="4"/>
  <c r="BI9" i="4"/>
  <c r="BH8" i="4"/>
  <c r="BB107" i="2"/>
  <c r="BC108" i="2"/>
  <c r="CA8" i="19" l="1"/>
  <c r="BZ7" i="19"/>
  <c r="BG100" i="4"/>
  <c r="BG74" i="4"/>
  <c r="BH75" i="4"/>
  <c r="BH40" i="4"/>
  <c r="BG39" i="4"/>
  <c r="BJ9" i="4"/>
  <c r="BI8" i="4"/>
  <c r="BH35" i="4"/>
  <c r="BI26" i="4"/>
  <c r="BJ27" i="4"/>
  <c r="BD108" i="2"/>
  <c r="BC107" i="2"/>
  <c r="CB8" i="19" l="1"/>
  <c r="CA7" i="19"/>
  <c r="BH100" i="4"/>
  <c r="BH39" i="4"/>
  <c r="BI40" i="4"/>
  <c r="BI75" i="4"/>
  <c r="BH74" i="4"/>
  <c r="BJ26" i="4"/>
  <c r="BK27" i="4"/>
  <c r="BK9" i="4"/>
  <c r="BJ8" i="4"/>
  <c r="BI35" i="4"/>
  <c r="BE108" i="2"/>
  <c r="BD107" i="2"/>
  <c r="CC8" i="19" l="1"/>
  <c r="CB7" i="19"/>
  <c r="BI100" i="4"/>
  <c r="BI74" i="4"/>
  <c r="BJ75" i="4"/>
  <c r="BJ40" i="4"/>
  <c r="BI39" i="4"/>
  <c r="BL9" i="4"/>
  <c r="BK8" i="4"/>
  <c r="BK26" i="4"/>
  <c r="BL27" i="4"/>
  <c r="BJ35" i="4"/>
  <c r="BF108" i="2"/>
  <c r="BE107" i="2"/>
  <c r="CD8" i="19" l="1"/>
  <c r="CC7" i="19"/>
  <c r="BJ100" i="4"/>
  <c r="BK40" i="4"/>
  <c r="BJ39" i="4"/>
  <c r="BK75" i="4"/>
  <c r="BJ74" i="4"/>
  <c r="BL26" i="4"/>
  <c r="BM27" i="4"/>
  <c r="BM9" i="4"/>
  <c r="BL8" i="4"/>
  <c r="BK35" i="4"/>
  <c r="BF107" i="2"/>
  <c r="BG108" i="2"/>
  <c r="CE8" i="19" l="1"/>
  <c r="CD7" i="19"/>
  <c r="BK100" i="4"/>
  <c r="BK74" i="4"/>
  <c r="BL75" i="4"/>
  <c r="BL40" i="4"/>
  <c r="BK39" i="4"/>
  <c r="BM8" i="4"/>
  <c r="BN9" i="4"/>
  <c r="BM26" i="4"/>
  <c r="BN27" i="4"/>
  <c r="BL35" i="4"/>
  <c r="BH108" i="2"/>
  <c r="BG107" i="2"/>
  <c r="CE7" i="19" l="1"/>
  <c r="CF8" i="19"/>
  <c r="BL100" i="4"/>
  <c r="BM75" i="4"/>
  <c r="BL74" i="4"/>
  <c r="BL39" i="4"/>
  <c r="BM40" i="4"/>
  <c r="BM35" i="4"/>
  <c r="BN8" i="4"/>
  <c r="BO9" i="4"/>
  <c r="BN26" i="4"/>
  <c r="BO27" i="4"/>
  <c r="BI108" i="2"/>
  <c r="BH107" i="2"/>
  <c r="CF7" i="19" l="1"/>
  <c r="CG8" i="19"/>
  <c r="BM100" i="4"/>
  <c r="BN40" i="4"/>
  <c r="BM39" i="4"/>
  <c r="BM74" i="4"/>
  <c r="BN75" i="4"/>
  <c r="BP27" i="4"/>
  <c r="BO26" i="4"/>
  <c r="BO8" i="4"/>
  <c r="BP9" i="4"/>
  <c r="BN35" i="4"/>
  <c r="BI107" i="2"/>
  <c r="BJ108" i="2"/>
  <c r="CG7" i="19" l="1"/>
  <c r="CH8" i="19"/>
  <c r="BN100" i="4"/>
  <c r="BO75" i="4"/>
  <c r="BN74" i="4"/>
  <c r="BO40" i="4"/>
  <c r="BN39" i="4"/>
  <c r="BP8" i="4"/>
  <c r="BQ9" i="4"/>
  <c r="BQ27" i="4"/>
  <c r="BP26" i="4"/>
  <c r="BO35" i="4"/>
  <c r="BJ107" i="2"/>
  <c r="BK108" i="2"/>
  <c r="CH7" i="19" l="1"/>
  <c r="CI8" i="19"/>
  <c r="BO100" i="4"/>
  <c r="BP40" i="4"/>
  <c r="BO39" i="4"/>
  <c r="BO74" i="4"/>
  <c r="BP75" i="4"/>
  <c r="BQ8" i="4"/>
  <c r="BR9" i="4"/>
  <c r="BP35" i="4"/>
  <c r="BR27" i="4"/>
  <c r="BQ26" i="4"/>
  <c r="BL108" i="2"/>
  <c r="BK107" i="2"/>
  <c r="CI7" i="19" l="1"/>
  <c r="CJ8" i="19"/>
  <c r="BP100" i="4"/>
  <c r="BP74" i="4"/>
  <c r="BQ75" i="4"/>
  <c r="BQ40" i="4"/>
  <c r="BP39" i="4"/>
  <c r="BQ35" i="4"/>
  <c r="BR8" i="4"/>
  <c r="BS9" i="4"/>
  <c r="BS27" i="4"/>
  <c r="BR26" i="4"/>
  <c r="BM108" i="2"/>
  <c r="BL107" i="2"/>
  <c r="CJ7" i="19" l="1"/>
  <c r="CK8" i="19"/>
  <c r="BQ100" i="4"/>
  <c r="BR75" i="4"/>
  <c r="BQ74" i="4"/>
  <c r="BQ39" i="4"/>
  <c r="BR40" i="4"/>
  <c r="BR35" i="4"/>
  <c r="BT9" i="4"/>
  <c r="BS8" i="4"/>
  <c r="BT27" i="4"/>
  <c r="BS26" i="4"/>
  <c r="BN108" i="2"/>
  <c r="BM107" i="2"/>
  <c r="CL8" i="19" l="1"/>
  <c r="CK7" i="19"/>
  <c r="BR100" i="4"/>
  <c r="BS40" i="4"/>
  <c r="BR39" i="4"/>
  <c r="BS75" i="4"/>
  <c r="BR74" i="4"/>
  <c r="BT26" i="4"/>
  <c r="BU27" i="4"/>
  <c r="BU9" i="4"/>
  <c r="BT8" i="4"/>
  <c r="BS35" i="4"/>
  <c r="BN107" i="2"/>
  <c r="BO108" i="2"/>
  <c r="CM8" i="19" l="1"/>
  <c r="CL7" i="19"/>
  <c r="BS100" i="4"/>
  <c r="BT75" i="4"/>
  <c r="BS74" i="4"/>
  <c r="BS39" i="4"/>
  <c r="BT40" i="4"/>
  <c r="BV9" i="4"/>
  <c r="BU8" i="4"/>
  <c r="BU26" i="4"/>
  <c r="BV27" i="4"/>
  <c r="BT35" i="4"/>
  <c r="BP108" i="2"/>
  <c r="BO107" i="2"/>
  <c r="CN8" i="19" l="1"/>
  <c r="CM7" i="19"/>
  <c r="BT100" i="4"/>
  <c r="BU75" i="4"/>
  <c r="BT74" i="4"/>
  <c r="BT39" i="4"/>
  <c r="BU40" i="4"/>
  <c r="BU35" i="4"/>
  <c r="BW9" i="4"/>
  <c r="BV8" i="4"/>
  <c r="BV26" i="4"/>
  <c r="BW27" i="4"/>
  <c r="BQ108" i="2"/>
  <c r="BP107" i="2"/>
  <c r="CN7" i="19" l="1"/>
  <c r="CO8" i="19"/>
  <c r="BU100" i="4"/>
  <c r="BV75" i="4"/>
  <c r="BU74" i="4"/>
  <c r="BU39" i="4"/>
  <c r="BV40" i="4"/>
  <c r="BX9" i="4"/>
  <c r="BW8" i="4"/>
  <c r="BW26" i="4"/>
  <c r="BX27" i="4"/>
  <c r="BV35" i="4"/>
  <c r="BQ107" i="2"/>
  <c r="BR108" i="2"/>
  <c r="CP8" i="19" l="1"/>
  <c r="CO7" i="19"/>
  <c r="BV100" i="4"/>
  <c r="BW40" i="4"/>
  <c r="BV39" i="4"/>
  <c r="BW75" i="4"/>
  <c r="BV74" i="4"/>
  <c r="BX26" i="4"/>
  <c r="BY27" i="4"/>
  <c r="BW35" i="4"/>
  <c r="BY9" i="4"/>
  <c r="BX8" i="4"/>
  <c r="BR107" i="2"/>
  <c r="BS108" i="2"/>
  <c r="CP7" i="19" l="1"/>
  <c r="CQ8" i="19"/>
  <c r="BW100" i="4"/>
  <c r="BX75" i="4"/>
  <c r="BW74" i="4"/>
  <c r="BW39" i="4"/>
  <c r="BX40" i="4"/>
  <c r="BY26" i="4"/>
  <c r="BZ27" i="4"/>
  <c r="BY8" i="4"/>
  <c r="BZ9" i="4"/>
  <c r="BX35" i="4"/>
  <c r="BT108" i="2"/>
  <c r="BS107" i="2"/>
  <c r="CQ7" i="19" l="1"/>
  <c r="CR8" i="19"/>
  <c r="BX100" i="4"/>
  <c r="BX39" i="4"/>
  <c r="BY40" i="4"/>
  <c r="BY75" i="4"/>
  <c r="BX74" i="4"/>
  <c r="BZ26" i="4"/>
  <c r="CA27" i="4"/>
  <c r="BZ8" i="4"/>
  <c r="CA9" i="4"/>
  <c r="BY35" i="4"/>
  <c r="BU108" i="2"/>
  <c r="BT107" i="2"/>
  <c r="CS8" i="19" l="1"/>
  <c r="CR7" i="19"/>
  <c r="BY100" i="4"/>
  <c r="BZ40" i="4"/>
  <c r="BY39" i="4"/>
  <c r="BY74" i="4"/>
  <c r="BZ75" i="4"/>
  <c r="CB27" i="4"/>
  <c r="CA26" i="4"/>
  <c r="BZ35" i="4"/>
  <c r="CA8" i="4"/>
  <c r="CB9" i="4"/>
  <c r="BV108" i="2"/>
  <c r="BU107" i="2"/>
  <c r="CS7" i="19" l="1"/>
  <c r="CT8" i="19"/>
  <c r="BZ100" i="4"/>
  <c r="BZ74" i="4"/>
  <c r="CA75" i="4"/>
  <c r="BZ39" i="4"/>
  <c r="CA40" i="4"/>
  <c r="CC27" i="4"/>
  <c r="CB26" i="4"/>
  <c r="CB8" i="4"/>
  <c r="CC9" i="4"/>
  <c r="CA35" i="4"/>
  <c r="BV107" i="2"/>
  <c r="BW108" i="2"/>
  <c r="CT7" i="19" l="1"/>
  <c r="CU8" i="19"/>
  <c r="CA100" i="4"/>
  <c r="CA39" i="4"/>
  <c r="CB40" i="4"/>
  <c r="CB75" i="4"/>
  <c r="CA74" i="4"/>
  <c r="CC8" i="4"/>
  <c r="CD9" i="4"/>
  <c r="CB35" i="4"/>
  <c r="CD27" i="4"/>
  <c r="CC26" i="4"/>
  <c r="BX108" i="2"/>
  <c r="BW107" i="2"/>
  <c r="CU7" i="19" l="1"/>
  <c r="CV8" i="19"/>
  <c r="CB100" i="4"/>
  <c r="CB39" i="4"/>
  <c r="CC40" i="4"/>
  <c r="CB74" i="4"/>
  <c r="CC75" i="4"/>
  <c r="CD8" i="4"/>
  <c r="CE9" i="4"/>
  <c r="CC35" i="4"/>
  <c r="CE27" i="4"/>
  <c r="CD26" i="4"/>
  <c r="BY108" i="2"/>
  <c r="BX107" i="2"/>
  <c r="CV7" i="19" l="1"/>
  <c r="CW8" i="19"/>
  <c r="CC100" i="4"/>
  <c r="CD75" i="4"/>
  <c r="CC74" i="4"/>
  <c r="CD40" i="4"/>
  <c r="CC39" i="4"/>
  <c r="CF9" i="4"/>
  <c r="CE8" i="4"/>
  <c r="CF27" i="4"/>
  <c r="CE26" i="4"/>
  <c r="CD35" i="4"/>
  <c r="BZ108" i="2"/>
  <c r="BY107" i="2"/>
  <c r="CX8" i="19" l="1"/>
  <c r="CW7" i="19"/>
  <c r="CD100" i="4"/>
  <c r="CD39" i="4"/>
  <c r="CE40" i="4"/>
  <c r="CE75" i="4"/>
  <c r="CD74" i="4"/>
  <c r="CF26" i="4"/>
  <c r="CG27" i="4"/>
  <c r="CE35" i="4"/>
  <c r="CG9" i="4"/>
  <c r="CF8" i="4"/>
  <c r="BZ107" i="2"/>
  <c r="CA108" i="2"/>
  <c r="CY8" i="19" l="1"/>
  <c r="CX7" i="19"/>
  <c r="CE100" i="4"/>
  <c r="CE39" i="4"/>
  <c r="CF40" i="4"/>
  <c r="CE74" i="4"/>
  <c r="CF75" i="4"/>
  <c r="CF35" i="4"/>
  <c r="CG26" i="4"/>
  <c r="CH27" i="4"/>
  <c r="CH9" i="4"/>
  <c r="CG8" i="4"/>
  <c r="CB108" i="2"/>
  <c r="CA107" i="2"/>
  <c r="CZ8" i="19" l="1"/>
  <c r="CY7" i="19"/>
  <c r="CF100" i="4"/>
  <c r="CF74" i="4"/>
  <c r="CG75" i="4"/>
  <c r="CG40" i="4"/>
  <c r="CF39" i="4"/>
  <c r="CI9" i="4"/>
  <c r="CH8" i="4"/>
  <c r="CH26" i="4"/>
  <c r="CI27" i="4"/>
  <c r="CG35" i="4"/>
  <c r="CC108" i="2"/>
  <c r="CB107" i="2"/>
  <c r="DA8" i="19" l="1"/>
  <c r="CZ7" i="19"/>
  <c r="CG100" i="4"/>
  <c r="CH75" i="4"/>
  <c r="CG74" i="4"/>
  <c r="CH40" i="4"/>
  <c r="CG39" i="4"/>
  <c r="CI26" i="4"/>
  <c r="CJ27" i="4"/>
  <c r="CJ9" i="4"/>
  <c r="CI8" i="4"/>
  <c r="CH35" i="4"/>
  <c r="CD108" i="2"/>
  <c r="CC107" i="2"/>
  <c r="DB8" i="19" l="1"/>
  <c r="DA7" i="19"/>
  <c r="CH100" i="4"/>
  <c r="CI40" i="4"/>
  <c r="CH39" i="4"/>
  <c r="CH74" i="4"/>
  <c r="CI75" i="4"/>
  <c r="CK9" i="4"/>
  <c r="CJ8" i="4"/>
  <c r="CI35" i="4"/>
  <c r="CJ26" i="4"/>
  <c r="CK27" i="4"/>
  <c r="CD107" i="2"/>
  <c r="CE108" i="2"/>
  <c r="DC8" i="19" l="1"/>
  <c r="DB7" i="19"/>
  <c r="CI100" i="4"/>
  <c r="CI74" i="4"/>
  <c r="CJ75" i="4"/>
  <c r="CI39" i="4"/>
  <c r="CJ40" i="4"/>
  <c r="CK26" i="4"/>
  <c r="CL27" i="4"/>
  <c r="CK8" i="4"/>
  <c r="CL9" i="4"/>
  <c r="CJ35" i="4"/>
  <c r="CF108" i="2"/>
  <c r="CE107" i="2"/>
  <c r="DC7" i="19" l="1"/>
  <c r="DD8" i="19"/>
  <c r="CJ100" i="4"/>
  <c r="CK40" i="4"/>
  <c r="CJ39" i="4"/>
  <c r="CK75" i="4"/>
  <c r="CJ74" i="4"/>
  <c r="CK35" i="4"/>
  <c r="CL26" i="4"/>
  <c r="CM27" i="4"/>
  <c r="CL8" i="4"/>
  <c r="CM9" i="4"/>
  <c r="CG108" i="2"/>
  <c r="CF107" i="2"/>
  <c r="DD7" i="19" l="1"/>
  <c r="DE8" i="19"/>
  <c r="CK100" i="4"/>
  <c r="CL75" i="4"/>
  <c r="CK74" i="4"/>
  <c r="CL40" i="4"/>
  <c r="CK39" i="4"/>
  <c r="CM8" i="4"/>
  <c r="CN9" i="4"/>
  <c r="CN27" i="4"/>
  <c r="CM26" i="4"/>
  <c r="CL35" i="4"/>
  <c r="CH108" i="2"/>
  <c r="CG107" i="2"/>
  <c r="DE7" i="19" l="1"/>
  <c r="DF8" i="19"/>
  <c r="CL100" i="4"/>
  <c r="CM75" i="4"/>
  <c r="CL74" i="4"/>
  <c r="CL39" i="4"/>
  <c r="CM40" i="4"/>
  <c r="CM35" i="4"/>
  <c r="CO27" i="4"/>
  <c r="CN26" i="4"/>
  <c r="CN8" i="4"/>
  <c r="CO9" i="4"/>
  <c r="CH107" i="2"/>
  <c r="CI108" i="2"/>
  <c r="DF7" i="19" l="1"/>
  <c r="DG8" i="19"/>
  <c r="CM100" i="4"/>
  <c r="CM39" i="4"/>
  <c r="CN40" i="4"/>
  <c r="CN75" i="4"/>
  <c r="CM74" i="4"/>
  <c r="CO8" i="4"/>
  <c r="CP9" i="4"/>
  <c r="CP27" i="4"/>
  <c r="CO26" i="4"/>
  <c r="CN35" i="4"/>
  <c r="CJ108" i="2"/>
  <c r="CI107" i="2"/>
  <c r="DG7" i="19" l="1"/>
  <c r="DH8" i="19"/>
  <c r="CN100" i="4"/>
  <c r="CN74" i="4"/>
  <c r="CO75" i="4"/>
  <c r="CO40" i="4"/>
  <c r="CN39" i="4"/>
  <c r="CQ27" i="4"/>
  <c r="CP26" i="4"/>
  <c r="CP8" i="4"/>
  <c r="CQ9" i="4"/>
  <c r="CO35" i="4"/>
  <c r="CK108" i="2"/>
  <c r="CJ107" i="2"/>
  <c r="DH7" i="19" l="1"/>
  <c r="DI8" i="19"/>
  <c r="CO100" i="4"/>
  <c r="CP75" i="4"/>
  <c r="CO74" i="4"/>
  <c r="CO39" i="4"/>
  <c r="CP40" i="4"/>
  <c r="CP35" i="4"/>
  <c r="CR9" i="4"/>
  <c r="CQ8" i="4"/>
  <c r="CR27" i="4"/>
  <c r="CQ26" i="4"/>
  <c r="CL108" i="2"/>
  <c r="CK107" i="2"/>
  <c r="DJ8" i="19" l="1"/>
  <c r="DI7" i="19"/>
  <c r="CP100" i="4"/>
  <c r="CQ75" i="4"/>
  <c r="CP74" i="4"/>
  <c r="CP39" i="4"/>
  <c r="CQ40" i="4"/>
  <c r="CS9" i="4"/>
  <c r="CR8" i="4"/>
  <c r="CQ35" i="4"/>
  <c r="CR26" i="4"/>
  <c r="CS27" i="4"/>
  <c r="CL107" i="2"/>
  <c r="CM108" i="2"/>
  <c r="DK8" i="19" l="1"/>
  <c r="DJ7" i="19"/>
  <c r="CQ100" i="4"/>
  <c r="CR75" i="4"/>
  <c r="CQ74" i="4"/>
  <c r="CQ39" i="4"/>
  <c r="CR40" i="4"/>
  <c r="CR35" i="4"/>
  <c r="CT9" i="4"/>
  <c r="CS8" i="4"/>
  <c r="CS26" i="4"/>
  <c r="CT27" i="4"/>
  <c r="CN108" i="2"/>
  <c r="CM107" i="2"/>
  <c r="DK7" i="19" l="1"/>
  <c r="DL8" i="19"/>
  <c r="CR100" i="4"/>
  <c r="CR74" i="4"/>
  <c r="CS75" i="4"/>
  <c r="CR39" i="4"/>
  <c r="CS40" i="4"/>
  <c r="CS35" i="4"/>
  <c r="CT26" i="4"/>
  <c r="CU27" i="4"/>
  <c r="CU9" i="4"/>
  <c r="CT8" i="4"/>
  <c r="CO108" i="2"/>
  <c r="CN107" i="2"/>
  <c r="DM8" i="19" l="1"/>
  <c r="DL7" i="19"/>
  <c r="CS100" i="4"/>
  <c r="CT75" i="4"/>
  <c r="CS74" i="4"/>
  <c r="CT40" i="4"/>
  <c r="CS39" i="4"/>
  <c r="CU26" i="4"/>
  <c r="CV27" i="4"/>
  <c r="CV9" i="4"/>
  <c r="CU8" i="4"/>
  <c r="CT35" i="4"/>
  <c r="CO107" i="2"/>
  <c r="CP108" i="2"/>
  <c r="DN8" i="19" l="1"/>
  <c r="DM7" i="19"/>
  <c r="CT100" i="4"/>
  <c r="CT39" i="4"/>
  <c r="CU40" i="4"/>
  <c r="CU75" i="4"/>
  <c r="CT74" i="4"/>
  <c r="CU35" i="4"/>
  <c r="CW9" i="4"/>
  <c r="CV8" i="4"/>
  <c r="CV26" i="4"/>
  <c r="CW27" i="4"/>
  <c r="CP107" i="2"/>
  <c r="CQ108" i="2"/>
  <c r="DN7" i="19" l="1"/>
  <c r="DO8" i="19"/>
  <c r="CU100" i="4"/>
  <c r="CU39" i="4"/>
  <c r="CV40" i="4"/>
  <c r="CV75" i="4"/>
  <c r="CU74" i="4"/>
  <c r="CW8" i="4"/>
  <c r="CX9" i="4"/>
  <c r="CV35" i="4"/>
  <c r="CW26" i="4"/>
  <c r="CX27" i="4"/>
  <c r="CR108" i="2"/>
  <c r="CQ107" i="2"/>
  <c r="DP8" i="19" l="1"/>
  <c r="DO7" i="19"/>
  <c r="CV100" i="4"/>
  <c r="CW40" i="4"/>
  <c r="CV39" i="4"/>
  <c r="CW75" i="4"/>
  <c r="CV74" i="4"/>
  <c r="CW35" i="4"/>
  <c r="CX26" i="4"/>
  <c r="CY27" i="4"/>
  <c r="CX8" i="4"/>
  <c r="CY9" i="4"/>
  <c r="CS108" i="2"/>
  <c r="CR107" i="2"/>
  <c r="DP7" i="19" l="1"/>
  <c r="DQ8" i="19"/>
  <c r="CW100" i="4"/>
  <c r="CX75" i="4"/>
  <c r="CW74" i="4"/>
  <c r="CW39" i="4"/>
  <c r="CX40" i="4"/>
  <c r="CX35" i="4"/>
  <c r="CZ27" i="4"/>
  <c r="CY26" i="4"/>
  <c r="CY8" i="4"/>
  <c r="CZ9" i="4"/>
  <c r="CT108" i="2"/>
  <c r="CS107" i="2"/>
  <c r="DQ7" i="19" l="1"/>
  <c r="DR8" i="19"/>
  <c r="CX100" i="4"/>
  <c r="CX74" i="4"/>
  <c r="CY75" i="4"/>
  <c r="CY40" i="4"/>
  <c r="CX39" i="4"/>
  <c r="CY35" i="4"/>
  <c r="CZ8" i="4"/>
  <c r="DA9" i="4"/>
  <c r="DA27" i="4"/>
  <c r="CZ26" i="4"/>
  <c r="CT107" i="2"/>
  <c r="CU108" i="2"/>
  <c r="DR7" i="19" l="1"/>
  <c r="DS8" i="19"/>
  <c r="CY100" i="4"/>
  <c r="CZ40" i="4"/>
  <c r="CY39" i="4"/>
  <c r="CZ75" i="4"/>
  <c r="CY74" i="4"/>
  <c r="DA8" i="4"/>
  <c r="DB9" i="4"/>
  <c r="CZ35" i="4"/>
  <c r="DB27" i="4"/>
  <c r="DA26" i="4"/>
  <c r="CV108" i="2"/>
  <c r="CU107" i="2"/>
  <c r="DS7" i="19" l="1"/>
  <c r="DT8" i="19"/>
  <c r="CZ100" i="4"/>
  <c r="DA75" i="4"/>
  <c r="CZ74" i="4"/>
  <c r="DA40" i="4"/>
  <c r="CZ39" i="4"/>
  <c r="DA35" i="4"/>
  <c r="DC27" i="4"/>
  <c r="DB26" i="4"/>
  <c r="DB8" i="4"/>
  <c r="DC9" i="4"/>
  <c r="CW108" i="2"/>
  <c r="CV107" i="2"/>
  <c r="DU8" i="19" l="1"/>
  <c r="DT7" i="19"/>
  <c r="DA100" i="4"/>
  <c r="DA74" i="4"/>
  <c r="DB75" i="4"/>
  <c r="DA39" i="4"/>
  <c r="DB40" i="4"/>
  <c r="DD27" i="4"/>
  <c r="DC26" i="4"/>
  <c r="DB35" i="4"/>
  <c r="DD9" i="4"/>
  <c r="DC8" i="4"/>
  <c r="CW107" i="2"/>
  <c r="CX108" i="2"/>
  <c r="DU7" i="19" l="1"/>
  <c r="DV8" i="19"/>
  <c r="DB100" i="4"/>
  <c r="DB39" i="4"/>
  <c r="DC40" i="4"/>
  <c r="DC75" i="4"/>
  <c r="DB74" i="4"/>
  <c r="DE9" i="4"/>
  <c r="DD8" i="4"/>
  <c r="DC35" i="4"/>
  <c r="DD26" i="4"/>
  <c r="DE27" i="4"/>
  <c r="CX107" i="2"/>
  <c r="CY108" i="2"/>
  <c r="DW8" i="19" l="1"/>
  <c r="DV7" i="19"/>
  <c r="DC100" i="4"/>
  <c r="DC74" i="4"/>
  <c r="DD75" i="4"/>
  <c r="DC39" i="4"/>
  <c r="DD40" i="4"/>
  <c r="DF9" i="4"/>
  <c r="DE8" i="4"/>
  <c r="DD35" i="4"/>
  <c r="DE26" i="4"/>
  <c r="DF27" i="4"/>
  <c r="CZ108" i="2"/>
  <c r="CY107" i="2"/>
  <c r="DX8" i="19" l="1"/>
  <c r="DW7" i="19"/>
  <c r="DD100" i="4"/>
  <c r="DD74" i="4"/>
  <c r="DE75" i="4"/>
  <c r="DE40" i="4"/>
  <c r="DD39" i="4"/>
  <c r="DF26" i="4"/>
  <c r="DG27" i="4"/>
  <c r="DG9" i="4"/>
  <c r="DF8" i="4"/>
  <c r="DE35" i="4"/>
  <c r="DA108" i="2"/>
  <c r="CZ107" i="2"/>
  <c r="DY8" i="19" l="1"/>
  <c r="DX7" i="19"/>
  <c r="DE100" i="4"/>
  <c r="DE39" i="4"/>
  <c r="DF40" i="4"/>
  <c r="DE74" i="4"/>
  <c r="DF75" i="4"/>
  <c r="DG26" i="4"/>
  <c r="DH27" i="4"/>
  <c r="DF35" i="4"/>
  <c r="DH9" i="4"/>
  <c r="DG8" i="4"/>
  <c r="DB108" i="2"/>
  <c r="DA107" i="2"/>
  <c r="DZ8" i="19" l="1"/>
  <c r="DY7" i="19"/>
  <c r="DF100" i="4"/>
  <c r="DF39" i="4"/>
  <c r="DG40" i="4"/>
  <c r="DG75" i="4"/>
  <c r="DF74" i="4"/>
  <c r="DG35" i="4"/>
  <c r="DI9" i="4"/>
  <c r="DH8" i="4"/>
  <c r="DH26" i="4"/>
  <c r="DI27" i="4"/>
  <c r="DB107" i="2"/>
  <c r="DC108" i="2"/>
  <c r="DZ7" i="19" l="1"/>
  <c r="EA8" i="19"/>
  <c r="DG100" i="4"/>
  <c r="DG39" i="4"/>
  <c r="DH40" i="4"/>
  <c r="DG74" i="4"/>
  <c r="DH75" i="4"/>
  <c r="DI26" i="4"/>
  <c r="DJ27" i="4"/>
  <c r="DI8" i="4"/>
  <c r="DJ9" i="4"/>
  <c r="DH35" i="4"/>
  <c r="DD108" i="2"/>
  <c r="DC107" i="2"/>
  <c r="EA7" i="19" l="1"/>
  <c r="EB8" i="19"/>
  <c r="DH100" i="4"/>
  <c r="DH74" i="4"/>
  <c r="DI75" i="4"/>
  <c r="DH39" i="4"/>
  <c r="DI40" i="4"/>
  <c r="DI35" i="4"/>
  <c r="DJ26" i="4"/>
  <c r="DK27" i="4"/>
  <c r="DJ8" i="4"/>
  <c r="DK9" i="4"/>
  <c r="DE108" i="2"/>
  <c r="DD107" i="2"/>
  <c r="EB7" i="19" l="1"/>
  <c r="EC8" i="19"/>
  <c r="DI100" i="4"/>
  <c r="DJ40" i="4"/>
  <c r="DI39" i="4"/>
  <c r="DI74" i="4"/>
  <c r="DJ75" i="4"/>
  <c r="DJ35" i="4"/>
  <c r="DK8" i="4"/>
  <c r="DL9" i="4"/>
  <c r="DL27" i="4"/>
  <c r="DK26" i="4"/>
  <c r="DF108" i="2"/>
  <c r="DE107" i="2"/>
  <c r="EC7" i="19" l="1"/>
  <c r="ED8" i="19"/>
  <c r="DJ100" i="4"/>
  <c r="DJ39" i="4"/>
  <c r="DK40" i="4"/>
  <c r="DK75" i="4"/>
  <c r="DJ74" i="4"/>
  <c r="DM27" i="4"/>
  <c r="DL26" i="4"/>
  <c r="DL8" i="4"/>
  <c r="DM9" i="4"/>
  <c r="DK35" i="4"/>
  <c r="DF107" i="2"/>
  <c r="DG108" i="2"/>
  <c r="ED7" i="19" l="1"/>
  <c r="EE8" i="19"/>
  <c r="DK100" i="4"/>
  <c r="DL75" i="4"/>
  <c r="DK74" i="4"/>
  <c r="DL40" i="4"/>
  <c r="DK39" i="4"/>
  <c r="DN27" i="4"/>
  <c r="DM26" i="4"/>
  <c r="DL35" i="4"/>
  <c r="DM8" i="4"/>
  <c r="DN9" i="4"/>
  <c r="DH108" i="2"/>
  <c r="DG107" i="2"/>
  <c r="EE7" i="19" l="1"/>
  <c r="EF8" i="19"/>
  <c r="DL100" i="4"/>
  <c r="DL39" i="4"/>
  <c r="DM40" i="4"/>
  <c r="DM75" i="4"/>
  <c r="DL74" i="4"/>
  <c r="DM35" i="4"/>
  <c r="DO27" i="4"/>
  <c r="DN26" i="4"/>
  <c r="DN8" i="4"/>
  <c r="DO9" i="4"/>
  <c r="DI108" i="2"/>
  <c r="DH107" i="2"/>
  <c r="EG8" i="19" l="1"/>
  <c r="EF7" i="19"/>
  <c r="DM100" i="4"/>
  <c r="DN40" i="4"/>
  <c r="DM39" i="4"/>
  <c r="DM74" i="4"/>
  <c r="DN75" i="4"/>
  <c r="DP9" i="4"/>
  <c r="DO8" i="4"/>
  <c r="DN35" i="4"/>
  <c r="DP27" i="4"/>
  <c r="DO26" i="4"/>
  <c r="DJ108" i="2"/>
  <c r="DI107" i="2"/>
  <c r="EH8" i="19" l="1"/>
  <c r="EG7" i="19"/>
  <c r="DN100" i="4"/>
  <c r="DN74" i="4"/>
  <c r="DO75" i="4"/>
  <c r="DO40" i="4"/>
  <c r="DN39" i="4"/>
  <c r="DQ9" i="4"/>
  <c r="DP8" i="4"/>
  <c r="DP26" i="4"/>
  <c r="DQ27" i="4"/>
  <c r="DO35" i="4"/>
  <c r="DJ107" i="2"/>
  <c r="DK108" i="2"/>
  <c r="EI8" i="19" l="1"/>
  <c r="EH7" i="19"/>
  <c r="DO100" i="4"/>
  <c r="DO39" i="4"/>
  <c r="DP40" i="4"/>
  <c r="DO74" i="4"/>
  <c r="DP75" i="4"/>
  <c r="DQ26" i="4"/>
  <c r="DR27" i="4"/>
  <c r="DP35" i="4"/>
  <c r="DR9" i="4"/>
  <c r="DQ8" i="4"/>
  <c r="DL108" i="2"/>
  <c r="DK107" i="2"/>
  <c r="EJ8" i="19" l="1"/>
  <c r="EI7" i="19"/>
  <c r="DP100" i="4"/>
  <c r="DQ75" i="4"/>
  <c r="DP74" i="4"/>
  <c r="DP39" i="4"/>
  <c r="DQ40" i="4"/>
  <c r="DR26" i="4"/>
  <c r="DS27" i="4"/>
  <c r="DS9" i="4"/>
  <c r="DR8" i="4"/>
  <c r="DQ35" i="4"/>
  <c r="DM108" i="2"/>
  <c r="DL107" i="2"/>
  <c r="EK8" i="19" l="1"/>
  <c r="EJ7" i="19"/>
  <c r="DQ100" i="4"/>
  <c r="DR75" i="4"/>
  <c r="DQ74" i="4"/>
  <c r="DQ39" i="4"/>
  <c r="DR40" i="4"/>
  <c r="DT9" i="4"/>
  <c r="DS8" i="4"/>
  <c r="DR35" i="4"/>
  <c r="DS26" i="4"/>
  <c r="DT27" i="4"/>
  <c r="DM107" i="2"/>
  <c r="DN108" i="2"/>
  <c r="EL8" i="19" l="1"/>
  <c r="EK7" i="19"/>
  <c r="DR100" i="4"/>
  <c r="DR39" i="4"/>
  <c r="DS40" i="4"/>
  <c r="DR74" i="4"/>
  <c r="DS75" i="4"/>
  <c r="DS35" i="4"/>
  <c r="DU9" i="4"/>
  <c r="DT8" i="4"/>
  <c r="DT26" i="4"/>
  <c r="DU27" i="4"/>
  <c r="DN107" i="2"/>
  <c r="DO108" i="2"/>
  <c r="EL7" i="19" l="1"/>
  <c r="EM8" i="19"/>
  <c r="DS100" i="4"/>
  <c r="DS39" i="4"/>
  <c r="DT40" i="4"/>
  <c r="DS74" i="4"/>
  <c r="DT75" i="4"/>
  <c r="DU26" i="4"/>
  <c r="DV27" i="4"/>
  <c r="DU8" i="4"/>
  <c r="DV9" i="4"/>
  <c r="DT35" i="4"/>
  <c r="DP108" i="2"/>
  <c r="DO107" i="2"/>
  <c r="EM7" i="19" l="1"/>
  <c r="EN8" i="19"/>
  <c r="DT100" i="4"/>
  <c r="DT39" i="4"/>
  <c r="DU40" i="4"/>
  <c r="DT74" i="4"/>
  <c r="DU75" i="4"/>
  <c r="DV26" i="4"/>
  <c r="DW27" i="4"/>
  <c r="DU35" i="4"/>
  <c r="DV8" i="4"/>
  <c r="DW9" i="4"/>
  <c r="DQ108" i="2"/>
  <c r="DP107" i="2"/>
  <c r="EO8" i="19" l="1"/>
  <c r="EN7" i="19"/>
  <c r="DU100" i="4"/>
  <c r="DU39" i="4"/>
  <c r="DV40" i="4"/>
  <c r="DV75" i="4"/>
  <c r="DU74" i="4"/>
  <c r="DW8" i="4"/>
  <c r="DX9" i="4"/>
  <c r="DX27" i="4"/>
  <c r="DW26" i="4"/>
  <c r="DV35" i="4"/>
  <c r="DR108" i="2"/>
  <c r="DQ107" i="2"/>
  <c r="EO7" i="19" l="1"/>
  <c r="EP8" i="19"/>
  <c r="DV100" i="4"/>
  <c r="DV74" i="4"/>
  <c r="DW75" i="4"/>
  <c r="DV39" i="4"/>
  <c r="DW40" i="4"/>
  <c r="DY27" i="4"/>
  <c r="DX26" i="4"/>
  <c r="DW35" i="4"/>
  <c r="DX8" i="4"/>
  <c r="DY9" i="4"/>
  <c r="DR107" i="2"/>
  <c r="DS108" i="2"/>
  <c r="EP7" i="19" l="1"/>
  <c r="EQ8" i="19"/>
  <c r="DW100" i="4"/>
  <c r="DW39" i="4"/>
  <c r="DX40" i="4"/>
  <c r="DW74" i="4"/>
  <c r="DX75" i="4"/>
  <c r="DZ27" i="4"/>
  <c r="DY26" i="4"/>
  <c r="DY8" i="4"/>
  <c r="DZ9" i="4"/>
  <c r="DX35" i="4"/>
  <c r="DT108" i="2"/>
  <c r="DS107" i="2"/>
  <c r="EQ7" i="19" l="1"/>
  <c r="ER8" i="19"/>
  <c r="DX100" i="4"/>
  <c r="DX74" i="4"/>
  <c r="DY75" i="4"/>
  <c r="DY40" i="4"/>
  <c r="DX39" i="4"/>
  <c r="EA27" i="4"/>
  <c r="DZ26" i="4"/>
  <c r="DZ8" i="4"/>
  <c r="EA9" i="4"/>
  <c r="DY35" i="4"/>
  <c r="DU108" i="2"/>
  <c r="DT107" i="2"/>
  <c r="ES8" i="19" l="1"/>
  <c r="ER7" i="19"/>
  <c r="DY100" i="4"/>
  <c r="DZ75" i="4"/>
  <c r="DY74" i="4"/>
  <c r="DY39" i="4"/>
  <c r="DZ40" i="4"/>
  <c r="EB9" i="4"/>
  <c r="EA8" i="4"/>
  <c r="EB27" i="4"/>
  <c r="EA26" i="4"/>
  <c r="DZ35" i="4"/>
  <c r="DU107" i="2"/>
  <c r="DV108" i="2"/>
  <c r="ES7" i="19" l="1"/>
  <c r="ET8" i="19"/>
  <c r="DZ100" i="4"/>
  <c r="EA40" i="4"/>
  <c r="DZ39" i="4"/>
  <c r="EA75" i="4"/>
  <c r="DZ74" i="4"/>
  <c r="EB26" i="4"/>
  <c r="EC27" i="4"/>
  <c r="EA35" i="4"/>
  <c r="EC9" i="4"/>
  <c r="EB8" i="4"/>
  <c r="DV107" i="2"/>
  <c r="DW108" i="2"/>
  <c r="EU8" i="19" l="1"/>
  <c r="ET7" i="19"/>
  <c r="EA100" i="4"/>
  <c r="EB40" i="4"/>
  <c r="EA39" i="4"/>
  <c r="EA74" i="4"/>
  <c r="EB75" i="4"/>
  <c r="EB35" i="4"/>
  <c r="EC26" i="4"/>
  <c r="ED27" i="4"/>
  <c r="ED9" i="4"/>
  <c r="EC8" i="4"/>
  <c r="DX108" i="2"/>
  <c r="DW107" i="2"/>
  <c r="EV8" i="19" l="1"/>
  <c r="EU7" i="19"/>
  <c r="EB100" i="4"/>
  <c r="EC75" i="4"/>
  <c r="EB74" i="4"/>
  <c r="EB39" i="4"/>
  <c r="EC40" i="4"/>
  <c r="EC35" i="4"/>
  <c r="EE9" i="4"/>
  <c r="ED8" i="4"/>
  <c r="ED26" i="4"/>
  <c r="EE27" i="4"/>
  <c r="DY108" i="2"/>
  <c r="DX107" i="2"/>
  <c r="EW8" i="19" l="1"/>
  <c r="EV7" i="19"/>
  <c r="EC100" i="4"/>
  <c r="ED40" i="4"/>
  <c r="EC39" i="4"/>
  <c r="ED75" i="4"/>
  <c r="EC74" i="4"/>
  <c r="EE26" i="4"/>
  <c r="EF27" i="4"/>
  <c r="EF9" i="4"/>
  <c r="EE8" i="4"/>
  <c r="ED35" i="4"/>
  <c r="DZ108" i="2"/>
  <c r="DY107" i="2"/>
  <c r="EW7" i="19" l="1"/>
  <c r="EX8" i="19"/>
  <c r="ED100" i="4"/>
  <c r="ED74" i="4"/>
  <c r="EE75" i="4"/>
  <c r="EE40" i="4"/>
  <c r="ED39" i="4"/>
  <c r="EG9" i="4"/>
  <c r="EF8" i="4"/>
  <c r="EF26" i="4"/>
  <c r="EG27" i="4"/>
  <c r="EE35" i="4"/>
  <c r="DZ107" i="2"/>
  <c r="EA108" i="2"/>
  <c r="EY8" i="19" l="1"/>
  <c r="EX7" i="19"/>
  <c r="EE100" i="4"/>
  <c r="EF40" i="4"/>
  <c r="EE39" i="4"/>
  <c r="EE74" i="4"/>
  <c r="EF75" i="4"/>
  <c r="EG26" i="4"/>
  <c r="EH27" i="4"/>
  <c r="EG8" i="4"/>
  <c r="EH9" i="4"/>
  <c r="EF35" i="4"/>
  <c r="EB108" i="2"/>
  <c r="EA107" i="2"/>
  <c r="EY7" i="19" l="1"/>
  <c r="EZ8" i="19"/>
  <c r="EF100" i="4"/>
  <c r="EF74" i="4"/>
  <c r="EG75" i="4"/>
  <c r="EG40" i="4"/>
  <c r="EF39" i="4"/>
  <c r="EG35" i="4"/>
  <c r="EH26" i="4"/>
  <c r="EI27" i="4"/>
  <c r="EH8" i="4"/>
  <c r="EI9" i="4"/>
  <c r="EC108" i="2"/>
  <c r="EB107" i="2"/>
  <c r="EZ7" i="19" l="1"/>
  <c r="FA8" i="19"/>
  <c r="EG100" i="4"/>
  <c r="EG39" i="4"/>
  <c r="EH40" i="4"/>
  <c r="EH75" i="4"/>
  <c r="EG74" i="4"/>
  <c r="EH35" i="4"/>
  <c r="EI8" i="4"/>
  <c r="EJ9" i="4"/>
  <c r="EJ27" i="4"/>
  <c r="EI26" i="4"/>
  <c r="ED108" i="2"/>
  <c r="EC107" i="2"/>
  <c r="FA7" i="19" l="1"/>
  <c r="FB8" i="19"/>
  <c r="EH100" i="4"/>
  <c r="EH74" i="4"/>
  <c r="EI75" i="4"/>
  <c r="EI40" i="4"/>
  <c r="EH39" i="4"/>
  <c r="EI35" i="4"/>
  <c r="EK27" i="4"/>
  <c r="EJ26" i="4"/>
  <c r="EJ8" i="4"/>
  <c r="EK9" i="4"/>
  <c r="ED107" i="2"/>
  <c r="EE108" i="2"/>
  <c r="FC8" i="19" l="1"/>
  <c r="FB7" i="19"/>
  <c r="EI100" i="4"/>
  <c r="EJ75" i="4"/>
  <c r="EI74" i="4"/>
  <c r="EJ40" i="4"/>
  <c r="EI39" i="4"/>
  <c r="EK8" i="4"/>
  <c r="EL9" i="4"/>
  <c r="EJ35" i="4"/>
  <c r="EL27" i="4"/>
  <c r="EK26" i="4"/>
  <c r="EF108" i="2"/>
  <c r="EE107" i="2"/>
  <c r="FC7" i="19" l="1"/>
  <c r="FD8" i="19"/>
  <c r="EJ100" i="4"/>
  <c r="EK40" i="4"/>
  <c r="EJ39" i="4"/>
  <c r="EJ74" i="4"/>
  <c r="EK75" i="4"/>
  <c r="EK35" i="4"/>
  <c r="EL8" i="4"/>
  <c r="EM9" i="4"/>
  <c r="EM27" i="4"/>
  <c r="EL26" i="4"/>
  <c r="EG108" i="2"/>
  <c r="EF107" i="2"/>
  <c r="FE8" i="19" l="1"/>
  <c r="FD7" i="19"/>
  <c r="EK100" i="4"/>
  <c r="EK74" i="4"/>
  <c r="EL75" i="4"/>
  <c r="EK39" i="4"/>
  <c r="EL40" i="4"/>
  <c r="EL35" i="4"/>
  <c r="EN9" i="4"/>
  <c r="EM8" i="4"/>
  <c r="EN27" i="4"/>
  <c r="EM26" i="4"/>
  <c r="EH108" i="2"/>
  <c r="EG107" i="2"/>
  <c r="FF8" i="19" l="1"/>
  <c r="FE7" i="19"/>
  <c r="EL100" i="4"/>
  <c r="EL74" i="4"/>
  <c r="EM75" i="4"/>
  <c r="EL39" i="4"/>
  <c r="EM40" i="4"/>
  <c r="EN26" i="4"/>
  <c r="EO27" i="4"/>
  <c r="EO9" i="4"/>
  <c r="EN8" i="4"/>
  <c r="EM35" i="4"/>
  <c r="EH107" i="2"/>
  <c r="EI108" i="2"/>
  <c r="FG8" i="19" l="1"/>
  <c r="FF7" i="19"/>
  <c r="EM100" i="4"/>
  <c r="EN75" i="4"/>
  <c r="EM74" i="4"/>
  <c r="EM39" i="4"/>
  <c r="EN40" i="4"/>
  <c r="EO26" i="4"/>
  <c r="EP27" i="4"/>
  <c r="EN35" i="4"/>
  <c r="EP9" i="4"/>
  <c r="EO8" i="4"/>
  <c r="EJ108" i="2"/>
  <c r="EI107" i="2"/>
  <c r="FH8" i="19" l="1"/>
  <c r="FG7" i="19"/>
  <c r="EN100" i="4"/>
  <c r="EN39" i="4"/>
  <c r="EO40" i="4"/>
  <c r="EO75" i="4"/>
  <c r="EN74" i="4"/>
  <c r="EP26" i="4"/>
  <c r="EQ27" i="4"/>
  <c r="EQ9" i="4"/>
  <c r="EP8" i="4"/>
  <c r="EO35" i="4"/>
  <c r="EK108" i="2"/>
  <c r="EJ107" i="2"/>
  <c r="FI8" i="19" l="1"/>
  <c r="FH7" i="19"/>
  <c r="EO100" i="4"/>
  <c r="EP75" i="4"/>
  <c r="EO74" i="4"/>
  <c r="EP40" i="4"/>
  <c r="EO39" i="4"/>
  <c r="EQ26" i="4"/>
  <c r="ER27" i="4"/>
  <c r="ER9" i="4"/>
  <c r="EQ8" i="4"/>
  <c r="EP35" i="4"/>
  <c r="EL108" i="2"/>
  <c r="EK107" i="2"/>
  <c r="FJ8" i="19" l="1"/>
  <c r="FI7" i="19"/>
  <c r="EP100" i="4"/>
  <c r="EP39" i="4"/>
  <c r="EQ40" i="4"/>
  <c r="EQ75" i="4"/>
  <c r="EP74" i="4"/>
  <c r="EQ35" i="4"/>
  <c r="ES9" i="4"/>
  <c r="ER8" i="4"/>
  <c r="ER26" i="4"/>
  <c r="ES27" i="4"/>
  <c r="EL107" i="2"/>
  <c r="EM108" i="2"/>
  <c r="FJ7" i="19" l="1"/>
  <c r="FK8" i="19"/>
  <c r="EQ100" i="4"/>
  <c r="ER75" i="4"/>
  <c r="EQ74" i="4"/>
  <c r="ER40" i="4"/>
  <c r="EQ39" i="4"/>
  <c r="ES8" i="4"/>
  <c r="ET9" i="4"/>
  <c r="ER35" i="4"/>
  <c r="ES26" i="4"/>
  <c r="ET27" i="4"/>
  <c r="EN108" i="2"/>
  <c r="EM107" i="2"/>
  <c r="FK7" i="19" l="1"/>
  <c r="FL8" i="19"/>
  <c r="ER100" i="4"/>
  <c r="ES40" i="4"/>
  <c r="ER39" i="4"/>
  <c r="ES75" i="4"/>
  <c r="ER74" i="4"/>
  <c r="ET8" i="4"/>
  <c r="EU9" i="4"/>
  <c r="ES35" i="4"/>
  <c r="ET26" i="4"/>
  <c r="EU27" i="4"/>
  <c r="EO108" i="2"/>
  <c r="EN107" i="2"/>
  <c r="FL7" i="19" l="1"/>
  <c r="FM8" i="19"/>
  <c r="ES100" i="4"/>
  <c r="ET75" i="4"/>
  <c r="ES74" i="4"/>
  <c r="ES39" i="4"/>
  <c r="ET40" i="4"/>
  <c r="ET35" i="4"/>
  <c r="EU8" i="4"/>
  <c r="EV9" i="4"/>
  <c r="EV27" i="4"/>
  <c r="EU26" i="4"/>
  <c r="EP108" i="2"/>
  <c r="EO107" i="2"/>
  <c r="FM7" i="19" l="1"/>
  <c r="FN8" i="19"/>
  <c r="ET100" i="4"/>
  <c r="ET39" i="4"/>
  <c r="EU40" i="4"/>
  <c r="EU75" i="4"/>
  <c r="ET74" i="4"/>
  <c r="EW27" i="4"/>
  <c r="EV26" i="4"/>
  <c r="EV8" i="4"/>
  <c r="EW9" i="4"/>
  <c r="EU35" i="4"/>
  <c r="EP107" i="2"/>
  <c r="EQ108" i="2"/>
  <c r="FN7" i="19" l="1"/>
  <c r="FO8" i="19"/>
  <c r="EU100" i="4"/>
  <c r="EU74" i="4"/>
  <c r="EV75" i="4"/>
  <c r="EU39" i="4"/>
  <c r="EV40" i="4"/>
  <c r="EV35" i="4"/>
  <c r="EX27" i="4"/>
  <c r="EW26" i="4"/>
  <c r="EW8" i="4"/>
  <c r="EX9" i="4"/>
  <c r="ER108" i="2"/>
  <c r="EQ107" i="2"/>
  <c r="FO7" i="19" l="1"/>
  <c r="FP8" i="19"/>
  <c r="EV100" i="4"/>
  <c r="EV39" i="4"/>
  <c r="EW40" i="4"/>
  <c r="EW75" i="4"/>
  <c r="EV74" i="4"/>
  <c r="EX8" i="4"/>
  <c r="EY9" i="4"/>
  <c r="EW35" i="4"/>
  <c r="EY27" i="4"/>
  <c r="EX26" i="4"/>
  <c r="ES108" i="2"/>
  <c r="ER107" i="2"/>
  <c r="FP7" i="19" l="1"/>
  <c r="FQ8" i="19"/>
  <c r="EW100" i="4"/>
  <c r="EW39" i="4"/>
  <c r="EX40" i="4"/>
  <c r="EX75" i="4"/>
  <c r="EW74" i="4"/>
  <c r="EZ27" i="4"/>
  <c r="EY26" i="4"/>
  <c r="EZ9" i="4"/>
  <c r="EY8" i="4"/>
  <c r="EX35" i="4"/>
  <c r="ES107" i="2"/>
  <c r="ET108" i="2"/>
  <c r="FR8" i="19" l="1"/>
  <c r="FQ7" i="19"/>
  <c r="EX100" i="4"/>
  <c r="EX74" i="4"/>
  <c r="EY75" i="4"/>
  <c r="EY40" i="4"/>
  <c r="EX39" i="4"/>
  <c r="EZ26" i="4"/>
  <c r="FA27" i="4"/>
  <c r="EY35" i="4"/>
  <c r="FA9" i="4"/>
  <c r="EZ8" i="4"/>
  <c r="ET107" i="2"/>
  <c r="EU108" i="2"/>
  <c r="FS8" i="19" l="1"/>
  <c r="FR7" i="19"/>
  <c r="EY100" i="4"/>
  <c r="EY39" i="4"/>
  <c r="EZ40" i="4"/>
  <c r="EZ75" i="4"/>
  <c r="EY74" i="4"/>
  <c r="FB9" i="4"/>
  <c r="FA8" i="4"/>
  <c r="EZ35" i="4"/>
  <c r="FA26" i="4"/>
  <c r="FB27" i="4"/>
  <c r="EV108" i="2"/>
  <c r="EU107" i="2"/>
  <c r="FT8" i="19" l="1"/>
  <c r="FS7" i="19"/>
  <c r="EZ100" i="4"/>
  <c r="EZ74" i="4"/>
  <c r="FA75" i="4"/>
  <c r="FA40" i="4"/>
  <c r="EZ39" i="4"/>
  <c r="FB26" i="4"/>
  <c r="FC27" i="4"/>
  <c r="FA35" i="4"/>
  <c r="FC9" i="4"/>
  <c r="FB8" i="4"/>
  <c r="EW108" i="2"/>
  <c r="EV107" i="2"/>
  <c r="FU8" i="19" l="1"/>
  <c r="FT7" i="19"/>
  <c r="FA100" i="4"/>
  <c r="FB75" i="4"/>
  <c r="FA74" i="4"/>
  <c r="FA39" i="4"/>
  <c r="FB40" i="4"/>
  <c r="FD9" i="4"/>
  <c r="FC8" i="4"/>
  <c r="FC26" i="4"/>
  <c r="FD27" i="4"/>
  <c r="FB35" i="4"/>
  <c r="EX108" i="2"/>
  <c r="EW107" i="2"/>
  <c r="FV8" i="19" l="1"/>
  <c r="FU7" i="19"/>
  <c r="FB100" i="4"/>
  <c r="FB39" i="4"/>
  <c r="FC40" i="4"/>
  <c r="FC75" i="4"/>
  <c r="FB74" i="4"/>
  <c r="FC35" i="4"/>
  <c r="FE9" i="4"/>
  <c r="FD8" i="4"/>
  <c r="FD26" i="4"/>
  <c r="FE27" i="4"/>
  <c r="EX107" i="2"/>
  <c r="EY108" i="2"/>
  <c r="FW8" i="19" l="1"/>
  <c r="FV7" i="19"/>
  <c r="FC100" i="4"/>
  <c r="FD75" i="4"/>
  <c r="FC74" i="4"/>
  <c r="FC39" i="4"/>
  <c r="FD40" i="4"/>
  <c r="FE8" i="4"/>
  <c r="FF9" i="4"/>
  <c r="FE26" i="4"/>
  <c r="FF27" i="4"/>
  <c r="FD35" i="4"/>
  <c r="EZ108" i="2"/>
  <c r="EY107" i="2"/>
  <c r="FX8" i="19" l="1"/>
  <c r="FW7" i="19"/>
  <c r="FD100" i="4"/>
  <c r="FD39" i="4"/>
  <c r="FE40" i="4"/>
  <c r="FD74" i="4"/>
  <c r="FE75" i="4"/>
  <c r="FE35" i="4"/>
  <c r="FF8" i="4"/>
  <c r="FG9" i="4"/>
  <c r="FF26" i="4"/>
  <c r="FG27" i="4"/>
  <c r="FA108" i="2"/>
  <c r="EZ107" i="2"/>
  <c r="FX7" i="19" l="1"/>
  <c r="FY8" i="19"/>
  <c r="FE100" i="4"/>
  <c r="FF40" i="4"/>
  <c r="FE39" i="4"/>
  <c r="FF75" i="4"/>
  <c r="FE74" i="4"/>
  <c r="FG8" i="4"/>
  <c r="FH9" i="4"/>
  <c r="FF35" i="4"/>
  <c r="FH27" i="4"/>
  <c r="FG26" i="4"/>
  <c r="FA107" i="2"/>
  <c r="FB108" i="2"/>
  <c r="FY7" i="19" l="1"/>
  <c r="FZ8" i="19"/>
  <c r="FF100" i="4"/>
  <c r="FF74" i="4"/>
  <c r="FG75" i="4"/>
  <c r="FF39" i="4"/>
  <c r="FG40" i="4"/>
  <c r="FG35" i="4"/>
  <c r="FI27" i="4"/>
  <c r="FH26" i="4"/>
  <c r="FH8" i="4"/>
  <c r="FI9" i="4"/>
  <c r="FB107" i="2"/>
  <c r="FC108" i="2"/>
  <c r="GA8" i="19" l="1"/>
  <c r="FZ7" i="19"/>
  <c r="FG100" i="4"/>
  <c r="FG39" i="4"/>
  <c r="FH40" i="4"/>
  <c r="FG74" i="4"/>
  <c r="FH75" i="4"/>
  <c r="FJ27" i="4"/>
  <c r="FI26" i="4"/>
  <c r="FH35" i="4"/>
  <c r="FI8" i="4"/>
  <c r="FJ9" i="4"/>
  <c r="FD108" i="2"/>
  <c r="FC107" i="2"/>
  <c r="GA7" i="19" l="1"/>
  <c r="GB8" i="19"/>
  <c r="FH100" i="4"/>
  <c r="FH74" i="4"/>
  <c r="FI75" i="4"/>
  <c r="FH39" i="4"/>
  <c r="FI40" i="4"/>
  <c r="FK27" i="4"/>
  <c r="FJ26" i="4"/>
  <c r="FI35" i="4"/>
  <c r="FJ8" i="4"/>
  <c r="FK9" i="4"/>
  <c r="FE108" i="2"/>
  <c r="FD107" i="2"/>
  <c r="GB7" i="19" l="1"/>
  <c r="GC8" i="19"/>
  <c r="FI100" i="4"/>
  <c r="FJ40" i="4"/>
  <c r="FI39" i="4"/>
  <c r="FI74" i="4"/>
  <c r="FJ75" i="4"/>
  <c r="FL27" i="4"/>
  <c r="FK26" i="4"/>
  <c r="FJ35" i="4"/>
  <c r="FL9" i="4"/>
  <c r="FK8" i="4"/>
  <c r="FF108" i="2"/>
  <c r="FE107" i="2"/>
  <c r="GD8" i="19" l="1"/>
  <c r="GC7" i="19"/>
  <c r="FJ100" i="4"/>
  <c r="FJ74" i="4"/>
  <c r="FK75" i="4"/>
  <c r="FJ39" i="4"/>
  <c r="FK40" i="4"/>
  <c r="FL26" i="4"/>
  <c r="FM27" i="4"/>
  <c r="FM9" i="4"/>
  <c r="FL8" i="4"/>
  <c r="FK35" i="4"/>
  <c r="FF107" i="2"/>
  <c r="FG108" i="2"/>
  <c r="GE8" i="19" l="1"/>
  <c r="GD7" i="19"/>
  <c r="FK100" i="4"/>
  <c r="FL75" i="4"/>
  <c r="FK74" i="4"/>
  <c r="FK39" i="4"/>
  <c r="FL40" i="4"/>
  <c r="FL35" i="4"/>
  <c r="FM26" i="4"/>
  <c r="FN27" i="4"/>
  <c r="FN9" i="4"/>
  <c r="FM8" i="4"/>
  <c r="FH108" i="2"/>
  <c r="FG107" i="2"/>
  <c r="GF8" i="19" l="1"/>
  <c r="GE7" i="19"/>
  <c r="FL100" i="4"/>
  <c r="FM40" i="4"/>
  <c r="FL39" i="4"/>
  <c r="FM75" i="4"/>
  <c r="FL74" i="4"/>
  <c r="FN26" i="4"/>
  <c r="FO27" i="4"/>
  <c r="FO9" i="4"/>
  <c r="FN8" i="4"/>
  <c r="FM35" i="4"/>
  <c r="FI108" i="2"/>
  <c r="FH107" i="2"/>
  <c r="GG8" i="19" l="1"/>
  <c r="GF7" i="19"/>
  <c r="FM100" i="4"/>
  <c r="FM74" i="4"/>
  <c r="FN75" i="4"/>
  <c r="FN40" i="4"/>
  <c r="FM39" i="4"/>
  <c r="FO26" i="4"/>
  <c r="FP27" i="4"/>
  <c r="FN35" i="4"/>
  <c r="FP9" i="4"/>
  <c r="FO8" i="4"/>
  <c r="FJ108" i="2"/>
  <c r="FI107" i="2"/>
  <c r="GH8" i="19" l="1"/>
  <c r="GG7" i="19"/>
  <c r="FN100" i="4"/>
  <c r="FO40" i="4"/>
  <c r="FN39" i="4"/>
  <c r="FO75" i="4"/>
  <c r="FN74" i="4"/>
  <c r="FQ9" i="4"/>
  <c r="FP8" i="4"/>
  <c r="FO35" i="4"/>
  <c r="FP26" i="4"/>
  <c r="FQ27" i="4"/>
  <c r="FJ107" i="2"/>
  <c r="FK108" i="2"/>
  <c r="GI8" i="19" l="1"/>
  <c r="GH7" i="19"/>
  <c r="FO100" i="4"/>
  <c r="FP75" i="4"/>
  <c r="FO74" i="4"/>
  <c r="FO39" i="4"/>
  <c r="FP40" i="4"/>
  <c r="FP35" i="4"/>
  <c r="FQ26" i="4"/>
  <c r="FR27" i="4"/>
  <c r="FQ8" i="4"/>
  <c r="FR9" i="4"/>
  <c r="FL108" i="2"/>
  <c r="FK107" i="2"/>
  <c r="GJ8" i="19" l="1"/>
  <c r="GI7" i="19"/>
  <c r="FP100" i="4"/>
  <c r="FQ75" i="4"/>
  <c r="FP74" i="4"/>
  <c r="FQ40" i="4"/>
  <c r="FP39" i="4"/>
  <c r="FQ35" i="4"/>
  <c r="FR8" i="4"/>
  <c r="FS9" i="4"/>
  <c r="FR26" i="4"/>
  <c r="FS27" i="4"/>
  <c r="FM108" i="2"/>
  <c r="FL107" i="2"/>
  <c r="GJ7" i="19" l="1"/>
  <c r="GK8" i="19"/>
  <c r="FQ100" i="4"/>
  <c r="FQ39" i="4"/>
  <c r="FR40" i="4"/>
  <c r="FR75" i="4"/>
  <c r="FQ74" i="4"/>
  <c r="FS8" i="4"/>
  <c r="FT9" i="4"/>
  <c r="FT27" i="4"/>
  <c r="FS26" i="4"/>
  <c r="FR35" i="4"/>
  <c r="FN108" i="2"/>
  <c r="FM107" i="2"/>
  <c r="GK7" i="19" l="1"/>
  <c r="GL8" i="19"/>
  <c r="FR100" i="4"/>
  <c r="FS75" i="4"/>
  <c r="FR74" i="4"/>
  <c r="FR39" i="4"/>
  <c r="FS40" i="4"/>
  <c r="FS35" i="4"/>
  <c r="FT8" i="4"/>
  <c r="FU9" i="4"/>
  <c r="FU27" i="4"/>
  <c r="FT26" i="4"/>
  <c r="FN107" i="2"/>
  <c r="FO108" i="2"/>
  <c r="GL7" i="19" l="1"/>
  <c r="GM8" i="19"/>
  <c r="FS100" i="4"/>
  <c r="FS39" i="4"/>
  <c r="FT40" i="4"/>
  <c r="FT75" i="4"/>
  <c r="FS74" i="4"/>
  <c r="FV27" i="4"/>
  <c r="FU26" i="4"/>
  <c r="FT35" i="4"/>
  <c r="FU8" i="4"/>
  <c r="FV9" i="4"/>
  <c r="FP108" i="2"/>
  <c r="FO107" i="2"/>
  <c r="GM7" i="19" l="1"/>
  <c r="GN8" i="19"/>
  <c r="FT100" i="4"/>
  <c r="FU75" i="4"/>
  <c r="FT74" i="4"/>
  <c r="FT39" i="4"/>
  <c r="FU40" i="4"/>
  <c r="FU35" i="4"/>
  <c r="FV8" i="4"/>
  <c r="FW9" i="4"/>
  <c r="FW27" i="4"/>
  <c r="FV26" i="4"/>
  <c r="FQ108" i="2"/>
  <c r="FP107" i="2"/>
  <c r="GN7" i="19" l="1"/>
  <c r="GO8" i="19"/>
  <c r="FU100" i="4"/>
  <c r="FU39" i="4"/>
  <c r="FV40" i="4"/>
  <c r="FV75" i="4"/>
  <c r="FU74" i="4"/>
  <c r="FX9" i="4"/>
  <c r="FW8" i="4"/>
  <c r="FX27" i="4"/>
  <c r="FW26" i="4"/>
  <c r="FV35" i="4"/>
  <c r="FQ107" i="2"/>
  <c r="FR108" i="2"/>
  <c r="GO7" i="19" l="1"/>
  <c r="GP8" i="19"/>
  <c r="FV100" i="4"/>
  <c r="FV74" i="4"/>
  <c r="FW75" i="4"/>
  <c r="FW40" i="4"/>
  <c r="FV39" i="4"/>
  <c r="FW35" i="4"/>
  <c r="FY9" i="4"/>
  <c r="FX8" i="4"/>
  <c r="FX26" i="4"/>
  <c r="FY27" i="4"/>
  <c r="FR107" i="2"/>
  <c r="FS108" i="2"/>
  <c r="GQ8" i="19" l="1"/>
  <c r="GP7" i="19"/>
  <c r="FW100" i="4"/>
  <c r="FW39" i="4"/>
  <c r="FX40" i="4"/>
  <c r="FX75" i="4"/>
  <c r="FW74" i="4"/>
  <c r="FY26" i="4"/>
  <c r="FZ27" i="4"/>
  <c r="FX35" i="4"/>
  <c r="FZ9" i="4"/>
  <c r="FY8" i="4"/>
  <c r="FT108" i="2"/>
  <c r="FS107" i="2"/>
  <c r="GR8" i="19" l="1"/>
  <c r="GQ7" i="19"/>
  <c r="FX100" i="4"/>
  <c r="FY75" i="4"/>
  <c r="FX74" i="4"/>
  <c r="FY40" i="4"/>
  <c r="FX39" i="4"/>
  <c r="FZ26" i="4"/>
  <c r="GA27" i="4"/>
  <c r="GA9" i="4"/>
  <c r="FZ8" i="4"/>
  <c r="FY35" i="4"/>
  <c r="FU108" i="2"/>
  <c r="FT107" i="2"/>
  <c r="GS8" i="19" l="1"/>
  <c r="GR7" i="19"/>
  <c r="FY100" i="4"/>
  <c r="FZ40" i="4"/>
  <c r="FY39" i="4"/>
  <c r="FZ75" i="4"/>
  <c r="FY74" i="4"/>
  <c r="GA26" i="4"/>
  <c r="GB27" i="4"/>
  <c r="GB9" i="4"/>
  <c r="GA8" i="4"/>
  <c r="FZ35" i="4"/>
  <c r="FV108" i="2"/>
  <c r="FU107" i="2"/>
  <c r="GT8" i="19" l="1"/>
  <c r="GS7" i="19"/>
  <c r="FZ100" i="4"/>
  <c r="GA75" i="4"/>
  <c r="FZ74" i="4"/>
  <c r="GA40" i="4"/>
  <c r="FZ39" i="4"/>
  <c r="GA35" i="4"/>
  <c r="GC9" i="4"/>
  <c r="GB8" i="4"/>
  <c r="GB26" i="4"/>
  <c r="GC27" i="4"/>
  <c r="FV107" i="2"/>
  <c r="FW108" i="2"/>
  <c r="GT7" i="19" l="1"/>
  <c r="GU8" i="19"/>
  <c r="GA100" i="4"/>
  <c r="GB75" i="4"/>
  <c r="GA74" i="4"/>
  <c r="GB40" i="4"/>
  <c r="GA39" i="4"/>
  <c r="GC26" i="4"/>
  <c r="GD27" i="4"/>
  <c r="GB35" i="4"/>
  <c r="GC8" i="4"/>
  <c r="GD9" i="4"/>
  <c r="FX108" i="2"/>
  <c r="FW107" i="2"/>
  <c r="GU7" i="19" l="1"/>
  <c r="GV8" i="19"/>
  <c r="GB100" i="4"/>
  <c r="GC40" i="4"/>
  <c r="GB39" i="4"/>
  <c r="GB74" i="4"/>
  <c r="GC75" i="4"/>
  <c r="GD26" i="4"/>
  <c r="GE27" i="4"/>
  <c r="GD8" i="4"/>
  <c r="GE9" i="4"/>
  <c r="GC35" i="4"/>
  <c r="FY108" i="2"/>
  <c r="FX107" i="2"/>
  <c r="GV7" i="19" l="1"/>
  <c r="GW8" i="19"/>
  <c r="GC100" i="4"/>
  <c r="GD75" i="4"/>
  <c r="GC74" i="4"/>
  <c r="GD40" i="4"/>
  <c r="GC39" i="4"/>
  <c r="GE8" i="4"/>
  <c r="GF9" i="4"/>
  <c r="GD35" i="4"/>
  <c r="GF27" i="4"/>
  <c r="GE26" i="4"/>
  <c r="FZ108" i="2"/>
  <c r="FY107" i="2"/>
  <c r="GW7" i="19" l="1"/>
  <c r="GX8" i="19"/>
  <c r="GD100" i="4"/>
  <c r="GD39" i="4"/>
  <c r="GE40" i="4"/>
  <c r="GD74" i="4"/>
  <c r="GE75" i="4"/>
  <c r="GG27" i="4"/>
  <c r="GF26" i="4"/>
  <c r="GE35" i="4"/>
  <c r="GF8" i="4"/>
  <c r="GG9" i="4"/>
  <c r="FZ107" i="2"/>
  <c r="GA108" i="2"/>
  <c r="GX7" i="19" l="1"/>
  <c r="GY8" i="19"/>
  <c r="GE100" i="4"/>
  <c r="GE39" i="4"/>
  <c r="GF40" i="4"/>
  <c r="GF75" i="4"/>
  <c r="GE74" i="4"/>
  <c r="GF35" i="4"/>
  <c r="GH27" i="4"/>
  <c r="GG26" i="4"/>
  <c r="GG8" i="4"/>
  <c r="GH9" i="4"/>
  <c r="GB108" i="2"/>
  <c r="GA107" i="2"/>
  <c r="GZ8" i="19" l="1"/>
  <c r="GY7" i="19"/>
  <c r="GF100" i="4"/>
  <c r="GF39" i="4"/>
  <c r="GG40" i="4"/>
  <c r="GG75" i="4"/>
  <c r="GF74" i="4"/>
  <c r="GH8" i="4"/>
  <c r="GI9" i="4"/>
  <c r="GI27" i="4"/>
  <c r="GH26" i="4"/>
  <c r="GG35" i="4"/>
  <c r="GC108" i="2"/>
  <c r="GB107" i="2"/>
  <c r="HA8" i="19" l="1"/>
  <c r="GZ7" i="19"/>
  <c r="GG100" i="4"/>
  <c r="GG39" i="4"/>
  <c r="GH40" i="4"/>
  <c r="GG74" i="4"/>
  <c r="GH75" i="4"/>
  <c r="GJ27" i="4"/>
  <c r="GI26" i="4"/>
  <c r="GJ9" i="4"/>
  <c r="GI8" i="4"/>
  <c r="GH35" i="4"/>
  <c r="GD108" i="2"/>
  <c r="GC107" i="2"/>
  <c r="HB8" i="19" l="1"/>
  <c r="HA7" i="19"/>
  <c r="GH100" i="4"/>
  <c r="GI40" i="4"/>
  <c r="GH39" i="4"/>
  <c r="GI75" i="4"/>
  <c r="GH74" i="4"/>
  <c r="GK9" i="4"/>
  <c r="GJ8" i="4"/>
  <c r="GI35" i="4"/>
  <c r="GJ26" i="4"/>
  <c r="GK27" i="4"/>
  <c r="GD107" i="2"/>
  <c r="GE108" i="2"/>
  <c r="HC8" i="19" l="1"/>
  <c r="HB7" i="19"/>
  <c r="GI100" i="4"/>
  <c r="GI74" i="4"/>
  <c r="GJ75" i="4"/>
  <c r="GI39" i="4"/>
  <c r="GJ40" i="4"/>
  <c r="GL9" i="4"/>
  <c r="GK8" i="4"/>
  <c r="GJ35" i="4"/>
  <c r="GK26" i="4"/>
  <c r="GL27" i="4"/>
  <c r="GF108" i="2"/>
  <c r="GE107" i="2"/>
  <c r="HD8" i="19" l="1"/>
  <c r="HC7" i="19"/>
  <c r="GJ100" i="4"/>
  <c r="GK75" i="4"/>
  <c r="GJ74" i="4"/>
  <c r="GJ39" i="4"/>
  <c r="GK40" i="4"/>
  <c r="GK35" i="4"/>
  <c r="GM9" i="4"/>
  <c r="GL8" i="4"/>
  <c r="GL26" i="4"/>
  <c r="GM27" i="4"/>
  <c r="GG108" i="2"/>
  <c r="GF107" i="2"/>
  <c r="HE8" i="19" l="1"/>
  <c r="HD7" i="19"/>
  <c r="GK100" i="4"/>
  <c r="GL40" i="4"/>
  <c r="GK39" i="4"/>
  <c r="GK74" i="4"/>
  <c r="GL75" i="4"/>
  <c r="GL35" i="4"/>
  <c r="GM26" i="4"/>
  <c r="GN27" i="4"/>
  <c r="GN9" i="4"/>
  <c r="GM8" i="4"/>
  <c r="GH108" i="2"/>
  <c r="GG107" i="2"/>
  <c r="HF8" i="19" l="1"/>
  <c r="HE7" i="19"/>
  <c r="GL100" i="4"/>
  <c r="GM40" i="4"/>
  <c r="GL39" i="4"/>
  <c r="GM75" i="4"/>
  <c r="GL74" i="4"/>
  <c r="GM35" i="4"/>
  <c r="GN26" i="4"/>
  <c r="GO27" i="4"/>
  <c r="GO9" i="4"/>
  <c r="GN8" i="4"/>
  <c r="GH107" i="2"/>
  <c r="GI108" i="2"/>
  <c r="HG8" i="19" l="1"/>
  <c r="HF7" i="19"/>
  <c r="GM100" i="4"/>
  <c r="GM74" i="4"/>
  <c r="GN75" i="4"/>
  <c r="GM39" i="4"/>
  <c r="GN40" i="4"/>
  <c r="GN35" i="4"/>
  <c r="GO26" i="4"/>
  <c r="GP27" i="4"/>
  <c r="GO8" i="4"/>
  <c r="GP9" i="4"/>
  <c r="GJ108" i="2"/>
  <c r="GI107" i="2"/>
  <c r="HG7" i="19" l="1"/>
  <c r="HH8" i="19"/>
  <c r="GN100" i="4"/>
  <c r="GO75" i="4"/>
  <c r="GN74" i="4"/>
  <c r="GO40" i="4"/>
  <c r="GN39" i="4"/>
  <c r="GP8" i="4"/>
  <c r="GQ9" i="4"/>
  <c r="GO35" i="4"/>
  <c r="GP26" i="4"/>
  <c r="GQ27" i="4"/>
  <c r="GK108" i="2"/>
  <c r="GJ107" i="2"/>
  <c r="HH7" i="19" l="1"/>
  <c r="HI8" i="19"/>
  <c r="GO100" i="4"/>
  <c r="GP40" i="4"/>
  <c r="GO39" i="4"/>
  <c r="GO74" i="4"/>
  <c r="GP75" i="4"/>
  <c r="GP35" i="4"/>
  <c r="GQ8" i="4"/>
  <c r="GR9" i="4"/>
  <c r="GR27" i="4"/>
  <c r="GQ26" i="4"/>
  <c r="GL108" i="2"/>
  <c r="GK107" i="2"/>
  <c r="HI7" i="19" l="1"/>
  <c r="HJ8" i="19"/>
  <c r="GP100" i="4"/>
  <c r="GP74" i="4"/>
  <c r="GQ75" i="4"/>
  <c r="GP39" i="4"/>
  <c r="GQ40" i="4"/>
  <c r="GS27" i="4"/>
  <c r="GR26" i="4"/>
  <c r="GQ35" i="4"/>
  <c r="GR8" i="4"/>
  <c r="GS9" i="4"/>
  <c r="GL107" i="2"/>
  <c r="GM108" i="2"/>
  <c r="HJ7" i="19" l="1"/>
  <c r="HK8" i="19"/>
  <c r="GQ100" i="4"/>
  <c r="GQ39" i="4"/>
  <c r="GR40" i="4"/>
  <c r="GQ74" i="4"/>
  <c r="GR75" i="4"/>
  <c r="GS8" i="4"/>
  <c r="GT9" i="4"/>
  <c r="GR35" i="4"/>
  <c r="GT27" i="4"/>
  <c r="GS26" i="4"/>
  <c r="GN108" i="2"/>
  <c r="GM107" i="2"/>
  <c r="HK7" i="19" l="1"/>
  <c r="HL8" i="19"/>
  <c r="GR100" i="4"/>
  <c r="GS40" i="4"/>
  <c r="GR39" i="4"/>
  <c r="GS75" i="4"/>
  <c r="GR74" i="4"/>
  <c r="GT8" i="4"/>
  <c r="GU9" i="4"/>
  <c r="GS35" i="4"/>
  <c r="GU27" i="4"/>
  <c r="GT26" i="4"/>
  <c r="GO108" i="2"/>
  <c r="GN107" i="2"/>
  <c r="HL7" i="19" l="1"/>
  <c r="HM8" i="19"/>
  <c r="GS100" i="4"/>
  <c r="GS74" i="4"/>
  <c r="GT75" i="4"/>
  <c r="GT40" i="4"/>
  <c r="GS39" i="4"/>
  <c r="GT35" i="4"/>
  <c r="GV9" i="4"/>
  <c r="GU8" i="4"/>
  <c r="GV27" i="4"/>
  <c r="GU26" i="4"/>
  <c r="GO107" i="2"/>
  <c r="GP108" i="2"/>
  <c r="HN8" i="19" l="1"/>
  <c r="HM7" i="19"/>
  <c r="GT100" i="4"/>
  <c r="GU40" i="4"/>
  <c r="GT39" i="4"/>
  <c r="GT74" i="4"/>
  <c r="GU75" i="4"/>
  <c r="GU35" i="4"/>
  <c r="GW9" i="4"/>
  <c r="GV8" i="4"/>
  <c r="GV26" i="4"/>
  <c r="GW27" i="4"/>
  <c r="GP107" i="2"/>
  <c r="GQ108" i="2"/>
  <c r="HO8" i="19" l="1"/>
  <c r="HN7" i="19"/>
  <c r="GU100" i="4"/>
  <c r="GV75" i="4"/>
  <c r="GU74" i="4"/>
  <c r="GU39" i="4"/>
  <c r="GV40" i="4"/>
  <c r="GX9" i="4"/>
  <c r="GW8" i="4"/>
  <c r="GV35" i="4"/>
  <c r="GW26" i="4"/>
  <c r="GX27" i="4"/>
  <c r="GR108" i="2"/>
  <c r="GQ107" i="2"/>
  <c r="HP8" i="19" l="1"/>
  <c r="HO7" i="19"/>
  <c r="GV100" i="4"/>
  <c r="GW40" i="4"/>
  <c r="GV39" i="4"/>
  <c r="GW75" i="4"/>
  <c r="GV74" i="4"/>
  <c r="GW35" i="4"/>
  <c r="GY9" i="4"/>
  <c r="GX8" i="4"/>
  <c r="GX26" i="4"/>
  <c r="GY27" i="4"/>
  <c r="GS108" i="2"/>
  <c r="GR107" i="2"/>
  <c r="HQ8" i="19" l="1"/>
  <c r="HP7" i="19"/>
  <c r="GW100" i="4"/>
  <c r="GX75" i="4"/>
  <c r="GW74" i="4"/>
  <c r="GX40" i="4"/>
  <c r="GW39" i="4"/>
  <c r="GZ9" i="4"/>
  <c r="GY8" i="4"/>
  <c r="GY26" i="4"/>
  <c r="GZ27" i="4"/>
  <c r="GX35" i="4"/>
  <c r="GT108" i="2"/>
  <c r="GS107" i="2"/>
  <c r="HR8" i="19" l="1"/>
  <c r="HQ7" i="19"/>
  <c r="GX100" i="4"/>
  <c r="GY40" i="4"/>
  <c r="GX39" i="4"/>
  <c r="GY75" i="4"/>
  <c r="GX74" i="4"/>
  <c r="GY35" i="4"/>
  <c r="GZ26" i="4"/>
  <c r="HA27" i="4"/>
  <c r="HA9" i="4"/>
  <c r="GZ8" i="4"/>
  <c r="GT107" i="2"/>
  <c r="GU108" i="2"/>
  <c r="HS8" i="19" l="1"/>
  <c r="HR7" i="19"/>
  <c r="GY100" i="4"/>
  <c r="GY74" i="4"/>
  <c r="GZ75" i="4"/>
  <c r="GZ40" i="4"/>
  <c r="GY39" i="4"/>
  <c r="GZ35" i="4"/>
  <c r="HA8" i="4"/>
  <c r="HB9" i="4"/>
  <c r="HA26" i="4"/>
  <c r="HB27" i="4"/>
  <c r="GV108" i="2"/>
  <c r="GU107" i="2"/>
  <c r="HS7" i="19" l="1"/>
  <c r="HT8" i="19"/>
  <c r="GZ100" i="4"/>
  <c r="HA40" i="4"/>
  <c r="GZ39" i="4"/>
  <c r="HA75" i="4"/>
  <c r="GZ74" i="4"/>
  <c r="HA35" i="4"/>
  <c r="HB8" i="4"/>
  <c r="HC9" i="4"/>
  <c r="HB26" i="4"/>
  <c r="HC27" i="4"/>
  <c r="GW108" i="2"/>
  <c r="GV107" i="2"/>
  <c r="HT7" i="19" l="1"/>
  <c r="HU8" i="19"/>
  <c r="HA100" i="4"/>
  <c r="HB75" i="4"/>
  <c r="HA74" i="4"/>
  <c r="HA39" i="4"/>
  <c r="HB40" i="4"/>
  <c r="HD27" i="4"/>
  <c r="HC26" i="4"/>
  <c r="HB35" i="4"/>
  <c r="HC8" i="4"/>
  <c r="HD9" i="4"/>
  <c r="GW107" i="2"/>
  <c r="GX108" i="2"/>
  <c r="HV8" i="19" l="1"/>
  <c r="HU7" i="19"/>
  <c r="HB100" i="4"/>
  <c r="HB39" i="4"/>
  <c r="HC40" i="4"/>
  <c r="HB74" i="4"/>
  <c r="HC75" i="4"/>
  <c r="HD8" i="4"/>
  <c r="HE9" i="4"/>
  <c r="HE27" i="4"/>
  <c r="HD26" i="4"/>
  <c r="HC35" i="4"/>
  <c r="GX107" i="2"/>
  <c r="GY108" i="2"/>
  <c r="HV7" i="19" l="1"/>
  <c r="HW8" i="19"/>
  <c r="HC100" i="4"/>
  <c r="HC74" i="4"/>
  <c r="HD75" i="4"/>
  <c r="HD40" i="4"/>
  <c r="HC39" i="4"/>
  <c r="HD35" i="4"/>
  <c r="HF27" i="4"/>
  <c r="HE26" i="4"/>
  <c r="HE8" i="4"/>
  <c r="HF9" i="4"/>
  <c r="GZ108" i="2"/>
  <c r="GY107" i="2"/>
  <c r="HW7" i="19" l="1"/>
  <c r="HX8" i="19"/>
  <c r="HD100" i="4"/>
  <c r="HE40" i="4"/>
  <c r="HD39" i="4"/>
  <c r="HD74" i="4"/>
  <c r="HE75" i="4"/>
  <c r="HE35" i="4"/>
  <c r="HF8" i="4"/>
  <c r="HG9" i="4"/>
  <c r="HG27" i="4"/>
  <c r="HF26" i="4"/>
  <c r="HA108" i="2"/>
  <c r="GZ107" i="2"/>
  <c r="HX7" i="19" l="1"/>
  <c r="HY8" i="19"/>
  <c r="HE100" i="4"/>
  <c r="HE74" i="4"/>
  <c r="HF75" i="4"/>
  <c r="HF40" i="4"/>
  <c r="HE39" i="4"/>
  <c r="HH9" i="4"/>
  <c r="HG8" i="4"/>
  <c r="HF35" i="4"/>
  <c r="HH27" i="4"/>
  <c r="HG26" i="4"/>
  <c r="HB108" i="2"/>
  <c r="HA107" i="2"/>
  <c r="HZ8" i="19" l="1"/>
  <c r="HY7" i="19"/>
  <c r="HF100" i="4"/>
  <c r="HG75" i="4"/>
  <c r="HF74" i="4"/>
  <c r="HG40" i="4"/>
  <c r="HF39" i="4"/>
  <c r="HI9" i="4"/>
  <c r="HH8" i="4"/>
  <c r="HG35" i="4"/>
  <c r="HH26" i="4"/>
  <c r="HI27" i="4"/>
  <c r="HB107" i="2"/>
  <c r="HC108" i="2"/>
  <c r="IA8" i="19" l="1"/>
  <c r="HZ7" i="19"/>
  <c r="HG100" i="4"/>
  <c r="HG39" i="4"/>
  <c r="HH40" i="4"/>
  <c r="HH75" i="4"/>
  <c r="HG74" i="4"/>
  <c r="HI26" i="4"/>
  <c r="HJ27" i="4"/>
  <c r="HH35" i="4"/>
  <c r="HJ9" i="4"/>
  <c r="HI8" i="4"/>
  <c r="HD108" i="2"/>
  <c r="HC107" i="2"/>
  <c r="IA7" i="19" l="1"/>
  <c r="IB8" i="19"/>
  <c r="HH100" i="4"/>
  <c r="HI75" i="4"/>
  <c r="HH74" i="4"/>
  <c r="HH39" i="4"/>
  <c r="HI40" i="4"/>
  <c r="HI35" i="4"/>
  <c r="HK9" i="4"/>
  <c r="HJ8" i="4"/>
  <c r="HJ26" i="4"/>
  <c r="HK27" i="4"/>
  <c r="HE108" i="2"/>
  <c r="HD107" i="2"/>
  <c r="IC8" i="19" l="1"/>
  <c r="IB7" i="19"/>
  <c r="HI100" i="4"/>
  <c r="HI39" i="4"/>
  <c r="HJ40" i="4"/>
  <c r="HJ75" i="4"/>
  <c r="HI74" i="4"/>
  <c r="HL9" i="4"/>
  <c r="HK8" i="4"/>
  <c r="HJ35" i="4"/>
  <c r="HK26" i="4"/>
  <c r="HL27" i="4"/>
  <c r="HF108" i="2"/>
  <c r="HE107" i="2"/>
  <c r="ID8" i="19" l="1"/>
  <c r="IC7" i="19"/>
  <c r="HJ100" i="4"/>
  <c r="HJ74" i="4"/>
  <c r="HK75" i="4"/>
  <c r="HJ39" i="4"/>
  <c r="HK40" i="4"/>
  <c r="HK35" i="4"/>
  <c r="HM9" i="4"/>
  <c r="HL8" i="4"/>
  <c r="HL26" i="4"/>
  <c r="HM27" i="4"/>
  <c r="HF107" i="2"/>
  <c r="HG108" i="2"/>
  <c r="IE8" i="19" l="1"/>
  <c r="ID7" i="19"/>
  <c r="HK100" i="4"/>
  <c r="HK74" i="4"/>
  <c r="HL75" i="4"/>
  <c r="HK39" i="4"/>
  <c r="HL40" i="4"/>
  <c r="HM26" i="4"/>
  <c r="HN27" i="4"/>
  <c r="HM8" i="4"/>
  <c r="HN9" i="4"/>
  <c r="HL35" i="4"/>
  <c r="HH108" i="2"/>
  <c r="HG107" i="2"/>
  <c r="IF8" i="19" l="1"/>
  <c r="IE7" i="19"/>
  <c r="HL100" i="4"/>
  <c r="HM40" i="4"/>
  <c r="HL39" i="4"/>
  <c r="HL74" i="4"/>
  <c r="HM75" i="4"/>
  <c r="HN8" i="4"/>
  <c r="HO9" i="4"/>
  <c r="HM35" i="4"/>
  <c r="HN26" i="4"/>
  <c r="HO27" i="4"/>
  <c r="HI108" i="2"/>
  <c r="HH107" i="2"/>
  <c r="IF7" i="19" l="1"/>
  <c r="IG8" i="19"/>
  <c r="HM100" i="4"/>
  <c r="HM74" i="4"/>
  <c r="HN75" i="4"/>
  <c r="HM39" i="4"/>
  <c r="HN40" i="4"/>
  <c r="HP27" i="4"/>
  <c r="HO26" i="4"/>
  <c r="HO8" i="4"/>
  <c r="HP9" i="4"/>
  <c r="HN35" i="4"/>
  <c r="HJ108" i="2"/>
  <c r="HI107" i="2"/>
  <c r="IH8" i="19" l="1"/>
  <c r="IG7" i="19"/>
  <c r="HN100" i="4"/>
  <c r="HN39" i="4"/>
  <c r="HO40" i="4"/>
  <c r="HN74" i="4"/>
  <c r="HO75" i="4"/>
  <c r="HQ27" i="4"/>
  <c r="HP26" i="4"/>
  <c r="HP8" i="4"/>
  <c r="HQ9" i="4"/>
  <c r="HO35" i="4"/>
  <c r="HJ107" i="2"/>
  <c r="HK108" i="2"/>
  <c r="IH7" i="19" l="1"/>
  <c r="II8" i="19"/>
  <c r="HO100" i="4"/>
  <c r="HP40" i="4"/>
  <c r="HO39" i="4"/>
  <c r="HP75" i="4"/>
  <c r="HO74" i="4"/>
  <c r="HR27" i="4"/>
  <c r="HQ26" i="4"/>
  <c r="HP35" i="4"/>
  <c r="HQ8" i="4"/>
  <c r="HR9" i="4"/>
  <c r="HL108" i="2"/>
  <c r="HK107" i="2"/>
  <c r="II7" i="19" l="1"/>
  <c r="IJ8" i="19"/>
  <c r="HP100" i="4"/>
  <c r="HP74" i="4"/>
  <c r="HQ75" i="4"/>
  <c r="HP39" i="4"/>
  <c r="HQ40" i="4"/>
  <c r="HS27" i="4"/>
  <c r="HR26" i="4"/>
  <c r="HQ35" i="4"/>
  <c r="HR8" i="4"/>
  <c r="HS9" i="4"/>
  <c r="HL107" i="2"/>
  <c r="HM108" i="2"/>
  <c r="IK8" i="19" l="1"/>
  <c r="IJ7" i="19"/>
  <c r="HQ100" i="4"/>
  <c r="HQ39" i="4"/>
  <c r="HR40" i="4"/>
  <c r="HQ74" i="4"/>
  <c r="HR75" i="4"/>
  <c r="HT9" i="4"/>
  <c r="HS8" i="4"/>
  <c r="HR35" i="4"/>
  <c r="HT27" i="4"/>
  <c r="HS26" i="4"/>
  <c r="HN108" i="2"/>
  <c r="HM107" i="2"/>
  <c r="IL8" i="19" l="1"/>
  <c r="IK7" i="19"/>
  <c r="HR100" i="4"/>
  <c r="HR39" i="4"/>
  <c r="HS40" i="4"/>
  <c r="HR74" i="4"/>
  <c r="HS75" i="4"/>
  <c r="HS35" i="4"/>
  <c r="HU9" i="4"/>
  <c r="HT8" i="4"/>
  <c r="HT26" i="4"/>
  <c r="HU27" i="4"/>
  <c r="HN107" i="2"/>
  <c r="HO108" i="2"/>
  <c r="IM8" i="19" l="1"/>
  <c r="IL7" i="19"/>
  <c r="HS100" i="4"/>
  <c r="HS39" i="4"/>
  <c r="HT40" i="4"/>
  <c r="HT75" i="4"/>
  <c r="HS74" i="4"/>
  <c r="HV9" i="4"/>
  <c r="HU8" i="4"/>
  <c r="HT35" i="4"/>
  <c r="HU26" i="4"/>
  <c r="HV27" i="4"/>
  <c r="HP108" i="2"/>
  <c r="HO107" i="2"/>
  <c r="IN8" i="19" l="1"/>
  <c r="IM7" i="19"/>
  <c r="HT100" i="4"/>
  <c r="HU75" i="4"/>
  <c r="HT74" i="4"/>
  <c r="HT39" i="4"/>
  <c r="HU40" i="4"/>
  <c r="HU35" i="4"/>
  <c r="HV26" i="4"/>
  <c r="HW27" i="4"/>
  <c r="HW9" i="4"/>
  <c r="HV8" i="4"/>
  <c r="HP107" i="2"/>
  <c r="HQ108" i="2"/>
  <c r="IO8" i="19" l="1"/>
  <c r="IN7" i="19"/>
  <c r="HU100" i="4"/>
  <c r="HU39" i="4"/>
  <c r="HV40" i="4"/>
  <c r="HV75" i="4"/>
  <c r="HU74" i="4"/>
  <c r="HV35" i="4"/>
  <c r="HW26" i="4"/>
  <c r="HX27" i="4"/>
  <c r="HX9" i="4"/>
  <c r="HW8" i="4"/>
  <c r="HQ107" i="2"/>
  <c r="HR108" i="2"/>
  <c r="IP8" i="19" l="1"/>
  <c r="IO7" i="19"/>
  <c r="HV100" i="4"/>
  <c r="HV39" i="4"/>
  <c r="HW40" i="4"/>
  <c r="HW75" i="4"/>
  <c r="HV74" i="4"/>
  <c r="HX26" i="4"/>
  <c r="HY27" i="4"/>
  <c r="HW35" i="4"/>
  <c r="HY9" i="4"/>
  <c r="HX8" i="4"/>
  <c r="HS108" i="2"/>
  <c r="HR107" i="2"/>
  <c r="IQ8" i="19" l="1"/>
  <c r="IP7" i="19"/>
  <c r="HW100" i="4"/>
  <c r="HW74" i="4"/>
  <c r="HX75" i="4"/>
  <c r="HX40" i="4"/>
  <c r="HW39" i="4"/>
  <c r="HX35" i="4"/>
  <c r="HY26" i="4"/>
  <c r="HZ27" i="4"/>
  <c r="HY8" i="4"/>
  <c r="HZ9" i="4"/>
  <c r="HT108" i="2"/>
  <c r="HS107" i="2"/>
  <c r="IQ7" i="19" l="1"/>
  <c r="IR8" i="19"/>
  <c r="HX100" i="4"/>
  <c r="HY40" i="4"/>
  <c r="HX39" i="4"/>
  <c r="HX74" i="4"/>
  <c r="HY75" i="4"/>
  <c r="HZ8" i="4"/>
  <c r="IA9" i="4"/>
  <c r="HY35" i="4"/>
  <c r="HZ26" i="4"/>
  <c r="IA27" i="4"/>
  <c r="HU108" i="2"/>
  <c r="HT107" i="2"/>
  <c r="IR7" i="19" l="1"/>
  <c r="IS8" i="19"/>
  <c r="HY100" i="4"/>
  <c r="HY74" i="4"/>
  <c r="HZ75" i="4"/>
  <c r="HZ40" i="4"/>
  <c r="HY39" i="4"/>
  <c r="HZ35" i="4"/>
  <c r="IA8" i="4"/>
  <c r="IB9" i="4"/>
  <c r="IB27" i="4"/>
  <c r="IA26" i="4"/>
  <c r="HV108" i="2"/>
  <c r="HU107" i="2"/>
  <c r="IS7" i="19" l="1"/>
  <c r="IT8" i="19"/>
  <c r="HZ100" i="4"/>
  <c r="IA40" i="4"/>
  <c r="HZ39" i="4"/>
  <c r="HZ74" i="4"/>
  <c r="IA75" i="4"/>
  <c r="IB8" i="4"/>
  <c r="IC9" i="4"/>
  <c r="IC27" i="4"/>
  <c r="IB26" i="4"/>
  <c r="IA35" i="4"/>
  <c r="HV107" i="2"/>
  <c r="HW108" i="2"/>
  <c r="IT7" i="19" l="1"/>
  <c r="IU8" i="19"/>
  <c r="IA100" i="4"/>
  <c r="IB75" i="4"/>
  <c r="IA74" i="4"/>
  <c r="IA39" i="4"/>
  <c r="IB40" i="4"/>
  <c r="ID27" i="4"/>
  <c r="IC26" i="4"/>
  <c r="IB35" i="4"/>
  <c r="IC8" i="4"/>
  <c r="ID9" i="4"/>
  <c r="HX108" i="2"/>
  <c r="HW107" i="2"/>
  <c r="IU7" i="19" l="1"/>
  <c r="IV8" i="19"/>
  <c r="IB100" i="4"/>
  <c r="IB74" i="4"/>
  <c r="IC75" i="4"/>
  <c r="IB39" i="4"/>
  <c r="IC40" i="4"/>
  <c r="ID8" i="4"/>
  <c r="IE9" i="4"/>
  <c r="IE27" i="4"/>
  <c r="ID26" i="4"/>
  <c r="IC35" i="4"/>
  <c r="HY108" i="2"/>
  <c r="HX107" i="2"/>
  <c r="IW8" i="19" l="1"/>
  <c r="IV7" i="19"/>
  <c r="IC100" i="4"/>
  <c r="IC74" i="4"/>
  <c r="ID75" i="4"/>
  <c r="ID40" i="4"/>
  <c r="IC39" i="4"/>
  <c r="IF9" i="4"/>
  <c r="IE8" i="4"/>
  <c r="ID35" i="4"/>
  <c r="IF27" i="4"/>
  <c r="IE26" i="4"/>
  <c r="HZ108" i="2"/>
  <c r="HY107" i="2"/>
  <c r="IX8" i="19" l="1"/>
  <c r="IW7" i="19"/>
  <c r="ID100" i="4"/>
  <c r="ID74" i="4"/>
  <c r="IE75" i="4"/>
  <c r="ID39" i="4"/>
  <c r="IE40" i="4"/>
  <c r="IG9" i="4"/>
  <c r="IF8" i="4"/>
  <c r="IE35" i="4"/>
  <c r="IF26" i="4"/>
  <c r="IG27" i="4"/>
  <c r="HZ107" i="2"/>
  <c r="IA108" i="2"/>
  <c r="IY8" i="19" l="1"/>
  <c r="IX7" i="19"/>
  <c r="IE100" i="4"/>
  <c r="IE74" i="4"/>
  <c r="IF75" i="4"/>
  <c r="IE39" i="4"/>
  <c r="IF40" i="4"/>
  <c r="IG26" i="4"/>
  <c r="IH27" i="4"/>
  <c r="IH9" i="4"/>
  <c r="IG8" i="4"/>
  <c r="IF35" i="4"/>
  <c r="IB108" i="2"/>
  <c r="IA107" i="2"/>
  <c r="IZ8" i="19" l="1"/>
  <c r="IY7" i="19"/>
  <c r="IF100" i="4"/>
  <c r="IF74" i="4"/>
  <c r="IG75" i="4"/>
  <c r="IF39" i="4"/>
  <c r="IG40" i="4"/>
  <c r="II9" i="4"/>
  <c r="IH8" i="4"/>
  <c r="IH26" i="4"/>
  <c r="II27" i="4"/>
  <c r="IG35" i="4"/>
  <c r="IC108" i="2"/>
  <c r="IB107" i="2"/>
  <c r="JA8" i="19" l="1"/>
  <c r="IZ7" i="19"/>
  <c r="IG100" i="4"/>
  <c r="IG74" i="4"/>
  <c r="IH75" i="4"/>
  <c r="IH40" i="4"/>
  <c r="IG39" i="4"/>
  <c r="IJ9" i="4"/>
  <c r="II8" i="4"/>
  <c r="II26" i="4"/>
  <c r="IJ27" i="4"/>
  <c r="IH35" i="4"/>
  <c r="ID108" i="2"/>
  <c r="IC107" i="2"/>
  <c r="JB8" i="19" l="1"/>
  <c r="JA7" i="19"/>
  <c r="IH100" i="4"/>
  <c r="II75" i="4"/>
  <c r="IH74" i="4"/>
  <c r="IH39" i="4"/>
  <c r="II40" i="4"/>
  <c r="IJ26" i="4"/>
  <c r="IK27" i="4"/>
  <c r="II35" i="4"/>
  <c r="IK9" i="4"/>
  <c r="IJ8" i="4"/>
  <c r="ID107" i="2"/>
  <c r="IE108" i="2"/>
  <c r="JB7" i="19" l="1"/>
  <c r="JC8" i="19"/>
  <c r="II100" i="4"/>
  <c r="IJ40" i="4"/>
  <c r="II39" i="4"/>
  <c r="II74" i="4"/>
  <c r="IJ75" i="4"/>
  <c r="IJ35" i="4"/>
  <c r="IK26" i="4"/>
  <c r="IL27" i="4"/>
  <c r="IK8" i="4"/>
  <c r="IL9" i="4"/>
  <c r="IF108" i="2"/>
  <c r="IE107" i="2"/>
  <c r="JC7" i="19" l="1"/>
  <c r="JD8" i="19"/>
  <c r="IJ100" i="4"/>
  <c r="IJ74" i="4"/>
  <c r="IK75" i="4"/>
  <c r="IK40" i="4"/>
  <c r="IJ39" i="4"/>
  <c r="IL26" i="4"/>
  <c r="IM27" i="4"/>
  <c r="IK35" i="4"/>
  <c r="IL8" i="4"/>
  <c r="IM9" i="4"/>
  <c r="IG108" i="2"/>
  <c r="IF107" i="2"/>
  <c r="JD7" i="19" l="1"/>
  <c r="JE8" i="19"/>
  <c r="IK100" i="4"/>
  <c r="IL75" i="4"/>
  <c r="IK74" i="4"/>
  <c r="IL40" i="4"/>
  <c r="IK39" i="4"/>
  <c r="IM8" i="4"/>
  <c r="IN9" i="4"/>
  <c r="IL35" i="4"/>
  <c r="IN27" i="4"/>
  <c r="IM26" i="4"/>
  <c r="IH108" i="2"/>
  <c r="IG107" i="2"/>
  <c r="JE7" i="19" l="1"/>
  <c r="JF8" i="19"/>
  <c r="IL100" i="4"/>
  <c r="IL39" i="4"/>
  <c r="IM40" i="4"/>
  <c r="IM75" i="4"/>
  <c r="IL74" i="4"/>
  <c r="IO27" i="4"/>
  <c r="IN26" i="4"/>
  <c r="IM35" i="4"/>
  <c r="IN8" i="4"/>
  <c r="IO9" i="4"/>
  <c r="II108" i="2"/>
  <c r="IH107" i="2"/>
  <c r="JF7" i="19" l="1"/>
  <c r="JG8" i="19"/>
  <c r="IM100" i="4"/>
  <c r="IM74" i="4"/>
  <c r="IN75" i="4"/>
  <c r="IM39" i="4"/>
  <c r="IN40" i="4"/>
  <c r="IP27" i="4"/>
  <c r="IO26" i="4"/>
  <c r="IO8" i="4"/>
  <c r="IP9" i="4"/>
  <c r="IN35" i="4"/>
  <c r="IJ108" i="2"/>
  <c r="II107" i="2"/>
  <c r="JG7" i="19" l="1"/>
  <c r="JH8" i="19"/>
  <c r="IN100" i="4"/>
  <c r="IO40" i="4"/>
  <c r="IN39" i="4"/>
  <c r="IN74" i="4"/>
  <c r="IO75" i="4"/>
  <c r="IO35" i="4"/>
  <c r="IQ27" i="4"/>
  <c r="IP26" i="4"/>
  <c r="IP8" i="4"/>
  <c r="IQ9" i="4"/>
  <c r="IK108" i="2"/>
  <c r="IJ107" i="2"/>
  <c r="JH7" i="19" l="1"/>
  <c r="JI8" i="19"/>
  <c r="IO100" i="4"/>
  <c r="IO74" i="4"/>
  <c r="IP75" i="4"/>
  <c r="IO39" i="4"/>
  <c r="IP40" i="4"/>
  <c r="IR27" i="4"/>
  <c r="IQ26" i="4"/>
  <c r="IP35" i="4"/>
  <c r="IR9" i="4"/>
  <c r="IQ8" i="4"/>
  <c r="IK107" i="2"/>
  <c r="IL108" i="2"/>
  <c r="JJ8" i="19" l="1"/>
  <c r="JI7" i="19"/>
  <c r="IP100" i="4"/>
  <c r="IQ75" i="4"/>
  <c r="IP74" i="4"/>
  <c r="IQ40" i="4"/>
  <c r="IP39" i="4"/>
  <c r="IS9" i="4"/>
  <c r="IR8" i="4"/>
  <c r="IR26" i="4"/>
  <c r="IS27" i="4"/>
  <c r="IQ35" i="4"/>
  <c r="IL107" i="2"/>
  <c r="IM108" i="2"/>
  <c r="JK8" i="19" l="1"/>
  <c r="JJ7" i="19"/>
  <c r="IQ100" i="4"/>
  <c r="IQ74" i="4"/>
  <c r="IR75" i="4"/>
  <c r="IQ39" i="4"/>
  <c r="IR40" i="4"/>
  <c r="IT9" i="4"/>
  <c r="IS8" i="4"/>
  <c r="IR35" i="4"/>
  <c r="IS26" i="4"/>
  <c r="IT27" i="4"/>
  <c r="IN108" i="2"/>
  <c r="IM107" i="2"/>
  <c r="JK7" i="19" l="1"/>
  <c r="JL8" i="19"/>
  <c r="IR100" i="4"/>
  <c r="IS40" i="4"/>
  <c r="IR39" i="4"/>
  <c r="IS75" i="4"/>
  <c r="IR74" i="4"/>
  <c r="IU9" i="4"/>
  <c r="IT8" i="4"/>
  <c r="IS35" i="4"/>
  <c r="IT26" i="4"/>
  <c r="IU27" i="4"/>
  <c r="IO108" i="2"/>
  <c r="IN107" i="2"/>
  <c r="JM8" i="19" l="1"/>
  <c r="JL7" i="19"/>
  <c r="IS100" i="4"/>
  <c r="IS74" i="4"/>
  <c r="IT75" i="4"/>
  <c r="IS39" i="4"/>
  <c r="IT40" i="4"/>
  <c r="IT35" i="4"/>
  <c r="IU26" i="4"/>
  <c r="IV27" i="4"/>
  <c r="IV9" i="4"/>
  <c r="IU8" i="4"/>
  <c r="IP108" i="2"/>
  <c r="IO107" i="2"/>
  <c r="JN8" i="19" l="1"/>
  <c r="JM7" i="19"/>
  <c r="IT100" i="4"/>
  <c r="IT74" i="4"/>
  <c r="IU75" i="4"/>
  <c r="IU40" i="4"/>
  <c r="IT39" i="4"/>
  <c r="IU35" i="4"/>
  <c r="IW9" i="4"/>
  <c r="IV8" i="4"/>
  <c r="IV26" i="4"/>
  <c r="IW27" i="4"/>
  <c r="IP107" i="2"/>
  <c r="IQ108" i="2"/>
  <c r="JO8" i="19" l="1"/>
  <c r="JN7" i="19"/>
  <c r="IU100" i="4"/>
  <c r="IV75" i="4"/>
  <c r="IU74" i="4"/>
  <c r="IV40" i="4"/>
  <c r="IU39" i="4"/>
  <c r="IW8" i="4"/>
  <c r="IX9" i="4"/>
  <c r="IW26" i="4"/>
  <c r="IX27" i="4"/>
  <c r="IV35" i="4"/>
  <c r="IR108" i="2"/>
  <c r="IQ107" i="2"/>
  <c r="JO7" i="19" l="1"/>
  <c r="JP8" i="19"/>
  <c r="IV100" i="4"/>
  <c r="IW75" i="4"/>
  <c r="IV74" i="4"/>
  <c r="IV39" i="4"/>
  <c r="IW40" i="4"/>
  <c r="IX26" i="4"/>
  <c r="IY27" i="4"/>
  <c r="IX8" i="4"/>
  <c r="IY9" i="4"/>
  <c r="IW35" i="4"/>
  <c r="IR107" i="2"/>
  <c r="IS108" i="2"/>
  <c r="JP7" i="19" l="1"/>
  <c r="JQ8" i="19"/>
  <c r="IW100" i="4"/>
  <c r="IW39" i="4"/>
  <c r="IX40" i="4"/>
  <c r="IW74" i="4"/>
  <c r="IX75" i="4"/>
  <c r="IZ27" i="4"/>
  <c r="IY26" i="4"/>
  <c r="IX35" i="4"/>
  <c r="IY8" i="4"/>
  <c r="IZ9" i="4"/>
  <c r="IT108" i="2"/>
  <c r="IS107" i="2"/>
  <c r="JQ7" i="19" l="1"/>
  <c r="JR8" i="19"/>
  <c r="IX100" i="4"/>
  <c r="IY75" i="4"/>
  <c r="IX74" i="4"/>
  <c r="IY40" i="4"/>
  <c r="IX39" i="4"/>
  <c r="IZ8" i="4"/>
  <c r="JA9" i="4"/>
  <c r="IY35" i="4"/>
  <c r="JA27" i="4"/>
  <c r="IZ26" i="4"/>
  <c r="IT107" i="2"/>
  <c r="IU108" i="2"/>
  <c r="JR7" i="19" l="1"/>
  <c r="JS8" i="19"/>
  <c r="IY100" i="4"/>
  <c r="IY74" i="4"/>
  <c r="IZ75" i="4"/>
  <c r="IZ40" i="4"/>
  <c r="IY39" i="4"/>
  <c r="IZ35" i="4"/>
  <c r="JA8" i="4"/>
  <c r="JB9" i="4"/>
  <c r="JB27" i="4"/>
  <c r="JA26" i="4"/>
  <c r="IV108" i="2"/>
  <c r="IU107" i="2"/>
  <c r="JT8" i="19" l="1"/>
  <c r="JS7" i="19"/>
  <c r="IZ100" i="4"/>
  <c r="JA40" i="4"/>
  <c r="IZ39" i="4"/>
  <c r="IZ74" i="4"/>
  <c r="JA75" i="4"/>
  <c r="JB8" i="4"/>
  <c r="JC9" i="4"/>
  <c r="JA35" i="4"/>
  <c r="JC27" i="4"/>
  <c r="JB26" i="4"/>
  <c r="IV107" i="2"/>
  <c r="IW108" i="2"/>
  <c r="JU8" i="19" l="1"/>
  <c r="JT7" i="19"/>
  <c r="JA100" i="4"/>
  <c r="JA74" i="4"/>
  <c r="JB75" i="4"/>
  <c r="JA39" i="4"/>
  <c r="JB40" i="4"/>
  <c r="JD27" i="4"/>
  <c r="JC26" i="4"/>
  <c r="JD9" i="4"/>
  <c r="JC8" i="4"/>
  <c r="JB35" i="4"/>
  <c r="IX108" i="2"/>
  <c r="IW107" i="2"/>
  <c r="JU7" i="19" l="1"/>
  <c r="JV8" i="19"/>
  <c r="JB100" i="4"/>
  <c r="JC75" i="4"/>
  <c r="JB74" i="4"/>
  <c r="JC40" i="4"/>
  <c r="JB39" i="4"/>
  <c r="JC35" i="4"/>
  <c r="JD26" i="4"/>
  <c r="JE27" i="4"/>
  <c r="JE9" i="4"/>
  <c r="JD8" i="4"/>
  <c r="IY108" i="2"/>
  <c r="IX107" i="2"/>
  <c r="JW8" i="19" l="1"/>
  <c r="JV7" i="19"/>
  <c r="JC100" i="4"/>
  <c r="JC39" i="4"/>
  <c r="JD40" i="4"/>
  <c r="JC74" i="4"/>
  <c r="JD75" i="4"/>
  <c r="JD35" i="4"/>
  <c r="JF9" i="4"/>
  <c r="JE8" i="4"/>
  <c r="JE26" i="4"/>
  <c r="JF27" i="4"/>
  <c r="IZ108" i="2"/>
  <c r="IY107" i="2"/>
  <c r="JX8" i="19" l="1"/>
  <c r="JW7" i="19"/>
  <c r="JD100" i="4"/>
  <c r="JE75" i="4"/>
  <c r="JD74" i="4"/>
  <c r="JE40" i="4"/>
  <c r="JD39" i="4"/>
  <c r="JE35" i="4"/>
  <c r="JG9" i="4"/>
  <c r="JF8" i="4"/>
  <c r="JF26" i="4"/>
  <c r="JG27" i="4"/>
  <c r="JA108" i="2"/>
  <c r="IZ107" i="2"/>
  <c r="JY8" i="19" l="1"/>
  <c r="JX7" i="19"/>
  <c r="JE100" i="4"/>
  <c r="JF40" i="4"/>
  <c r="JE39" i="4"/>
  <c r="JF75" i="4"/>
  <c r="JE74" i="4"/>
  <c r="JH9" i="4"/>
  <c r="JG8" i="4"/>
  <c r="JF35" i="4"/>
  <c r="JG26" i="4"/>
  <c r="JH27" i="4"/>
  <c r="JB108" i="2"/>
  <c r="JA107" i="2"/>
  <c r="JZ8" i="19" l="1"/>
  <c r="JY7" i="19"/>
  <c r="JF100" i="4"/>
  <c r="JG75" i="4"/>
  <c r="JF74" i="4"/>
  <c r="JG40" i="4"/>
  <c r="JF39" i="4"/>
  <c r="JH26" i="4"/>
  <c r="JI27" i="4"/>
  <c r="JI9" i="4"/>
  <c r="JH8" i="4"/>
  <c r="JG35" i="4"/>
  <c r="JB107" i="2"/>
  <c r="JC108" i="2"/>
  <c r="KA8" i="19" l="1"/>
  <c r="JZ7" i="19"/>
  <c r="JG100" i="4"/>
  <c r="JG39" i="4"/>
  <c r="JH40" i="4"/>
  <c r="JH75" i="4"/>
  <c r="JG74" i="4"/>
  <c r="JI26" i="4"/>
  <c r="JJ27" i="4"/>
  <c r="JH35" i="4"/>
  <c r="JI8" i="4"/>
  <c r="JJ9" i="4"/>
  <c r="JD108" i="2"/>
  <c r="JC107" i="2"/>
  <c r="KA7" i="19" l="1"/>
  <c r="KB8" i="19"/>
  <c r="JH100" i="4"/>
  <c r="JH74" i="4"/>
  <c r="JI75" i="4"/>
  <c r="JH39" i="4"/>
  <c r="JI40" i="4"/>
  <c r="JJ26" i="4"/>
  <c r="JK27" i="4"/>
  <c r="JI35" i="4"/>
  <c r="JJ8" i="4"/>
  <c r="JK9" i="4"/>
  <c r="JE108" i="2"/>
  <c r="JD107" i="2"/>
  <c r="KB7" i="19" l="1"/>
  <c r="KC8" i="19"/>
  <c r="JI100" i="4"/>
  <c r="JI74" i="4"/>
  <c r="JJ75" i="4"/>
  <c r="JJ40" i="4"/>
  <c r="JI39" i="4"/>
  <c r="JK8" i="4"/>
  <c r="JL9" i="4"/>
  <c r="JL27" i="4"/>
  <c r="JK26" i="4"/>
  <c r="JJ35" i="4"/>
  <c r="JF108" i="2"/>
  <c r="JE107" i="2"/>
  <c r="KC7" i="19" l="1"/>
  <c r="KD8" i="19"/>
  <c r="JJ100" i="4"/>
  <c r="JK40" i="4"/>
  <c r="JJ39" i="4"/>
  <c r="JJ74" i="4"/>
  <c r="JK75" i="4"/>
  <c r="JM27" i="4"/>
  <c r="JL26" i="4"/>
  <c r="JL8" i="4"/>
  <c r="JM9" i="4"/>
  <c r="JK35" i="4"/>
  <c r="JF107" i="2"/>
  <c r="JG108" i="2"/>
  <c r="KD7" i="19" l="1"/>
  <c r="KE8" i="19"/>
  <c r="JK100" i="4"/>
  <c r="JK74" i="4"/>
  <c r="JL75" i="4"/>
  <c r="JK39" i="4"/>
  <c r="JL40" i="4"/>
  <c r="JN27" i="4"/>
  <c r="JM26" i="4"/>
  <c r="JL35" i="4"/>
  <c r="JM8" i="4"/>
  <c r="JN9" i="4"/>
  <c r="JH108" i="2"/>
  <c r="JG107" i="2"/>
  <c r="KE7" i="19" l="1"/>
  <c r="KF8" i="19"/>
  <c r="JL100" i="4"/>
  <c r="JL39" i="4"/>
  <c r="JM40" i="4"/>
  <c r="JL74" i="4"/>
  <c r="JM75" i="4"/>
  <c r="JN8" i="4"/>
  <c r="JO9" i="4"/>
  <c r="JO27" i="4"/>
  <c r="JN26" i="4"/>
  <c r="JM35" i="4"/>
  <c r="JH107" i="2"/>
  <c r="JI108" i="2"/>
  <c r="KF7" i="19" l="1"/>
  <c r="KG8" i="19"/>
  <c r="JM100" i="4"/>
  <c r="JM74" i="4"/>
  <c r="JN75" i="4"/>
  <c r="JM39" i="4"/>
  <c r="JN40" i="4"/>
  <c r="JP27" i="4"/>
  <c r="JO26" i="4"/>
  <c r="JN35" i="4"/>
  <c r="JP9" i="4"/>
  <c r="JO8" i="4"/>
  <c r="JJ108" i="2"/>
  <c r="JI107" i="2"/>
  <c r="KG7" i="19" l="1"/>
  <c r="KH8" i="19"/>
  <c r="JN100" i="4"/>
  <c r="JN74" i="4"/>
  <c r="JO75" i="4"/>
  <c r="JO40" i="4"/>
  <c r="JN39" i="4"/>
  <c r="JP26" i="4"/>
  <c r="JQ27" i="4"/>
  <c r="JQ9" i="4"/>
  <c r="JP8" i="4"/>
  <c r="JO35" i="4"/>
  <c r="JJ107" i="2"/>
  <c r="JK108" i="2"/>
  <c r="KI8" i="19" l="1"/>
  <c r="KH7" i="19"/>
  <c r="JO100" i="4"/>
  <c r="JP75" i="4"/>
  <c r="JO74" i="4"/>
  <c r="JO39" i="4"/>
  <c r="JP40" i="4"/>
  <c r="JP35" i="4"/>
  <c r="JQ26" i="4"/>
  <c r="JR27" i="4"/>
  <c r="JR9" i="4"/>
  <c r="JQ8" i="4"/>
  <c r="JL108" i="2"/>
  <c r="JK107" i="2"/>
  <c r="KJ8" i="19" l="1"/>
  <c r="KI7" i="19"/>
  <c r="JP100" i="4"/>
  <c r="JP39" i="4"/>
  <c r="JQ40" i="4"/>
  <c r="JQ75" i="4"/>
  <c r="JP74" i="4"/>
  <c r="JS9" i="4"/>
  <c r="JR8" i="4"/>
  <c r="JR26" i="4"/>
  <c r="JS27" i="4"/>
  <c r="JQ35" i="4"/>
  <c r="JM108" i="2"/>
  <c r="JL107" i="2"/>
  <c r="KK8" i="19" l="1"/>
  <c r="KJ7" i="19"/>
  <c r="JQ100" i="4"/>
  <c r="JR40" i="4"/>
  <c r="JQ39" i="4"/>
  <c r="JQ74" i="4"/>
  <c r="JR75" i="4"/>
  <c r="JR35" i="4"/>
  <c r="JS26" i="4"/>
  <c r="JT27" i="4"/>
  <c r="JT9" i="4"/>
  <c r="JS8" i="4"/>
  <c r="JN108" i="2"/>
  <c r="JM107" i="2"/>
  <c r="KL8" i="19" l="1"/>
  <c r="KK7" i="19"/>
  <c r="JR100" i="4"/>
  <c r="JR74" i="4"/>
  <c r="JS75" i="4"/>
  <c r="JR39" i="4"/>
  <c r="JS40" i="4"/>
  <c r="JS35" i="4"/>
  <c r="JU9" i="4"/>
  <c r="JT8" i="4"/>
  <c r="JT26" i="4"/>
  <c r="JU27" i="4"/>
  <c r="JO108" i="2"/>
  <c r="JN107" i="2"/>
  <c r="KM8" i="19" l="1"/>
  <c r="KL7" i="19"/>
  <c r="JS100" i="4"/>
  <c r="JT75" i="4"/>
  <c r="JS74" i="4"/>
  <c r="JS39" i="4"/>
  <c r="JT40" i="4"/>
  <c r="JU8" i="4"/>
  <c r="JV9" i="4"/>
  <c r="JU26" i="4"/>
  <c r="JV27" i="4"/>
  <c r="JT35" i="4"/>
  <c r="JP108" i="2"/>
  <c r="JO107" i="2"/>
  <c r="KM7" i="19" l="1"/>
  <c r="KN8" i="19"/>
  <c r="JT100" i="4"/>
  <c r="JU40" i="4"/>
  <c r="JT39" i="4"/>
  <c r="JT74" i="4"/>
  <c r="JU75" i="4"/>
  <c r="JV26" i="4"/>
  <c r="JW27" i="4"/>
  <c r="JV8" i="4"/>
  <c r="JW9" i="4"/>
  <c r="JU35" i="4"/>
  <c r="JQ108" i="2"/>
  <c r="JP107" i="2"/>
  <c r="KN7" i="19" l="1"/>
  <c r="KO8" i="19"/>
  <c r="JU100" i="4"/>
  <c r="JV75" i="4"/>
  <c r="JU74" i="4"/>
  <c r="JU39" i="4"/>
  <c r="JV40" i="4"/>
  <c r="JW8" i="4"/>
  <c r="JX9" i="4"/>
  <c r="JX27" i="4"/>
  <c r="JW26" i="4"/>
  <c r="JV35" i="4"/>
  <c r="JR108" i="2"/>
  <c r="JQ107" i="2"/>
  <c r="KO7" i="19" l="1"/>
  <c r="KP8" i="19"/>
  <c r="JV100" i="4"/>
  <c r="JV74" i="4"/>
  <c r="JW75" i="4"/>
  <c r="JW40" i="4"/>
  <c r="JV39" i="4"/>
  <c r="JY27" i="4"/>
  <c r="JX26" i="4"/>
  <c r="JX8" i="4"/>
  <c r="JY9" i="4"/>
  <c r="JW35" i="4"/>
  <c r="JR107" i="2"/>
  <c r="JS108" i="2"/>
  <c r="KP7" i="19" l="1"/>
  <c r="KQ8" i="19"/>
  <c r="JW100" i="4"/>
  <c r="JW74" i="4"/>
  <c r="JX75" i="4"/>
  <c r="JW39" i="4"/>
  <c r="JX40" i="4"/>
  <c r="JY8" i="4"/>
  <c r="JZ9" i="4"/>
  <c r="JX35" i="4"/>
  <c r="JZ27" i="4"/>
  <c r="JY26" i="4"/>
  <c r="JT108" i="2"/>
  <c r="JS107" i="2"/>
  <c r="KQ7" i="19" l="1"/>
  <c r="KR8" i="19"/>
  <c r="JX100" i="4"/>
  <c r="JX39" i="4"/>
  <c r="JY40" i="4"/>
  <c r="JY75" i="4"/>
  <c r="JX74" i="4"/>
  <c r="JY35" i="4"/>
  <c r="KA27" i="4"/>
  <c r="JZ26" i="4"/>
  <c r="JZ8" i="4"/>
  <c r="KA9" i="4"/>
  <c r="JU108" i="2"/>
  <c r="JT107" i="2"/>
  <c r="KS8" i="19" l="1"/>
  <c r="KR7" i="19"/>
  <c r="JY100" i="4"/>
  <c r="JY74" i="4"/>
  <c r="JZ75" i="4"/>
  <c r="JY39" i="4"/>
  <c r="JZ40" i="4"/>
  <c r="KB27" i="4"/>
  <c r="KA26" i="4"/>
  <c r="KB9" i="4"/>
  <c r="KA8" i="4"/>
  <c r="JZ35" i="4"/>
  <c r="JV108" i="2"/>
  <c r="JU107" i="2"/>
  <c r="KS7" i="19" l="1"/>
  <c r="KT8" i="19"/>
  <c r="JZ100" i="4"/>
  <c r="KA40" i="4"/>
  <c r="JZ39" i="4"/>
  <c r="JZ74" i="4"/>
  <c r="KA75" i="4"/>
  <c r="KA35" i="4"/>
  <c r="KB26" i="4"/>
  <c r="KC27" i="4"/>
  <c r="KC9" i="4"/>
  <c r="KB8" i="4"/>
  <c r="JV107" i="2"/>
  <c r="JW108" i="2"/>
  <c r="KU8" i="19" l="1"/>
  <c r="KT7" i="19"/>
  <c r="KA100" i="4"/>
  <c r="KA74" i="4"/>
  <c r="KB75" i="4"/>
  <c r="KB40" i="4"/>
  <c r="KA39" i="4"/>
  <c r="KC26" i="4"/>
  <c r="KD27" i="4"/>
  <c r="KB35" i="4"/>
  <c r="KD9" i="4"/>
  <c r="KC8" i="4"/>
  <c r="JX108" i="2"/>
  <c r="JW107" i="2"/>
  <c r="KV8" i="19" l="1"/>
  <c r="KU7" i="19"/>
  <c r="KB100" i="4"/>
  <c r="KB74" i="4"/>
  <c r="KC75" i="4"/>
  <c r="KB39" i="4"/>
  <c r="KC40" i="4"/>
  <c r="KD26" i="4"/>
  <c r="KE27" i="4"/>
  <c r="KC35" i="4"/>
  <c r="KE9" i="4"/>
  <c r="KD8" i="4"/>
  <c r="JX107" i="2"/>
  <c r="JY108" i="2"/>
  <c r="KW8" i="19" l="1"/>
  <c r="KV7" i="19"/>
  <c r="KC100" i="4"/>
  <c r="KC39" i="4"/>
  <c r="KD40" i="4"/>
  <c r="KD75" i="4"/>
  <c r="KC74" i="4"/>
  <c r="KE26" i="4"/>
  <c r="KF27" i="4"/>
  <c r="KF9" i="4"/>
  <c r="KE8" i="4"/>
  <c r="KD35" i="4"/>
  <c r="JZ108" i="2"/>
  <c r="JY107" i="2"/>
  <c r="KX8" i="19" l="1"/>
  <c r="KW7" i="19"/>
  <c r="KD100" i="4"/>
  <c r="KE75" i="4"/>
  <c r="KD74" i="4"/>
  <c r="KD39" i="4"/>
  <c r="KE40" i="4"/>
  <c r="KG9" i="4"/>
  <c r="KF8" i="4"/>
  <c r="KE35" i="4"/>
  <c r="KF26" i="4"/>
  <c r="KG27" i="4"/>
  <c r="JZ107" i="2"/>
  <c r="KA108" i="2"/>
  <c r="KY8" i="19" l="1"/>
  <c r="KX7" i="19"/>
  <c r="KE100" i="4"/>
  <c r="KF75" i="4"/>
  <c r="KE74" i="4"/>
  <c r="KF40" i="4"/>
  <c r="KE39" i="4"/>
  <c r="KG26" i="4"/>
  <c r="KH27" i="4"/>
  <c r="KF35" i="4"/>
  <c r="KG8" i="4"/>
  <c r="KH9" i="4"/>
  <c r="KB108" i="2"/>
  <c r="KA107" i="2"/>
  <c r="KY7" i="19" l="1"/>
  <c r="KZ8" i="19"/>
  <c r="KF100" i="4"/>
  <c r="KG40" i="4"/>
  <c r="KF39" i="4"/>
  <c r="KG75" i="4"/>
  <c r="KF74" i="4"/>
  <c r="KG35" i="4"/>
  <c r="KH8" i="4"/>
  <c r="KI9" i="4"/>
  <c r="KH26" i="4"/>
  <c r="KI27" i="4"/>
  <c r="KB107" i="2"/>
  <c r="KC108" i="2"/>
  <c r="KZ7" i="19" l="1"/>
  <c r="LA8" i="19"/>
  <c r="KG100" i="4"/>
  <c r="KH75" i="4"/>
  <c r="KG74" i="4"/>
  <c r="KG39" i="4"/>
  <c r="KH40" i="4"/>
  <c r="KI8" i="4"/>
  <c r="KJ9" i="4"/>
  <c r="KH35" i="4"/>
  <c r="KJ27" i="4"/>
  <c r="KI26" i="4"/>
  <c r="KC107" i="2"/>
  <c r="KD108" i="2"/>
  <c r="LA7" i="19" l="1"/>
  <c r="LB8" i="19"/>
  <c r="KH100" i="4"/>
  <c r="KI75" i="4"/>
  <c r="KH74" i="4"/>
  <c r="KH39" i="4"/>
  <c r="KI40" i="4"/>
  <c r="KI35" i="4"/>
  <c r="KJ8" i="4"/>
  <c r="KK9" i="4"/>
  <c r="KK27" i="4"/>
  <c r="KJ26" i="4"/>
  <c r="KE108" i="2"/>
  <c r="KD107" i="2"/>
  <c r="LB7" i="19" l="1"/>
  <c r="LC8" i="19"/>
  <c r="KI100" i="4"/>
  <c r="KJ40" i="4"/>
  <c r="KI39" i="4"/>
  <c r="KI74" i="4"/>
  <c r="KJ75" i="4"/>
  <c r="KL27" i="4"/>
  <c r="KK26" i="4"/>
  <c r="KK8" i="4"/>
  <c r="KL9" i="4"/>
  <c r="KJ35" i="4"/>
  <c r="KF108" i="2"/>
  <c r="KE107" i="2"/>
  <c r="LC7" i="19" l="1"/>
  <c r="LD8" i="19"/>
  <c r="KJ100" i="4"/>
  <c r="KJ74" i="4"/>
  <c r="KK75" i="4"/>
  <c r="KJ39" i="4"/>
  <c r="KK40" i="4"/>
  <c r="KL8" i="4"/>
  <c r="KM9" i="4"/>
  <c r="KM27" i="4"/>
  <c r="KL26" i="4"/>
  <c r="KK35" i="4"/>
  <c r="KG108" i="2"/>
  <c r="KF107" i="2"/>
  <c r="LD7" i="19" l="1"/>
  <c r="LE8" i="19"/>
  <c r="KK100" i="4"/>
  <c r="KK74" i="4"/>
  <c r="KL75" i="4"/>
  <c r="KL40" i="4"/>
  <c r="KK39" i="4"/>
  <c r="KN9" i="4"/>
  <c r="KM8" i="4"/>
  <c r="KL35" i="4"/>
  <c r="KN27" i="4"/>
  <c r="KM26" i="4"/>
  <c r="KH108" i="2"/>
  <c r="KG107" i="2"/>
  <c r="LF8" i="19" l="1"/>
  <c r="LE7" i="19"/>
  <c r="KL100" i="4"/>
  <c r="KL39" i="4"/>
  <c r="KM40" i="4"/>
  <c r="KL74" i="4"/>
  <c r="KM75" i="4"/>
  <c r="KN26" i="4"/>
  <c r="KO27" i="4"/>
  <c r="KO9" i="4"/>
  <c r="KN8" i="4"/>
  <c r="KM35" i="4"/>
  <c r="KH107" i="2"/>
  <c r="KI108" i="2"/>
  <c r="LG8" i="19" l="1"/>
  <c r="LF7" i="19"/>
  <c r="KM100" i="4"/>
  <c r="KM39" i="4"/>
  <c r="KN40" i="4"/>
  <c r="KN75" i="4"/>
  <c r="KM74" i="4"/>
  <c r="KN35" i="4"/>
  <c r="KP9" i="4"/>
  <c r="KO8" i="4"/>
  <c r="KO26" i="4"/>
  <c r="KP27" i="4"/>
  <c r="KJ108" i="2"/>
  <c r="KI107" i="2"/>
  <c r="LH8" i="19" l="1"/>
  <c r="LG7" i="19"/>
  <c r="KN100" i="4"/>
  <c r="KO75" i="4"/>
  <c r="KN74" i="4"/>
  <c r="KO40" i="4"/>
  <c r="KN39" i="4"/>
  <c r="KQ9" i="4"/>
  <c r="KP8" i="4"/>
  <c r="KO35" i="4"/>
  <c r="KP26" i="4"/>
  <c r="KQ27" i="4"/>
  <c r="KK108" i="2"/>
  <c r="KJ107" i="2"/>
  <c r="LI8" i="19" l="1"/>
  <c r="LH7" i="19"/>
  <c r="KO100" i="4"/>
  <c r="KP40" i="4"/>
  <c r="KO39" i="4"/>
  <c r="KO74" i="4"/>
  <c r="KP75" i="4"/>
  <c r="KR9" i="4"/>
  <c r="KQ8" i="4"/>
  <c r="KP35" i="4"/>
  <c r="KQ26" i="4"/>
  <c r="KR27" i="4"/>
  <c r="KL108" i="2"/>
  <c r="KK107" i="2"/>
  <c r="LJ8" i="19" l="1"/>
  <c r="LI7" i="19"/>
  <c r="KP100" i="4"/>
  <c r="KP74" i="4"/>
  <c r="KQ75" i="4"/>
  <c r="KQ40" i="4"/>
  <c r="KP39" i="4"/>
  <c r="KS9" i="4"/>
  <c r="KR8" i="4"/>
  <c r="KQ35" i="4"/>
  <c r="KR26" i="4"/>
  <c r="KS27" i="4"/>
  <c r="KL107" i="2"/>
  <c r="KM108" i="2"/>
  <c r="LK8" i="19" l="1"/>
  <c r="LJ7" i="19"/>
  <c r="KQ100" i="4"/>
  <c r="KQ39" i="4"/>
  <c r="KR40" i="4"/>
  <c r="KQ74" i="4"/>
  <c r="KR75" i="4"/>
  <c r="KR35" i="4"/>
  <c r="KS8" i="4"/>
  <c r="KT9" i="4"/>
  <c r="KS26" i="4"/>
  <c r="KT27" i="4"/>
  <c r="KN108" i="2"/>
  <c r="KM107" i="2"/>
  <c r="LK7" i="19" l="1"/>
  <c r="LL8" i="19"/>
  <c r="KR100" i="4"/>
  <c r="KS40" i="4"/>
  <c r="KR39" i="4"/>
  <c r="KR74" i="4"/>
  <c r="KS75" i="4"/>
  <c r="KT8" i="4"/>
  <c r="KU9" i="4"/>
  <c r="KT26" i="4"/>
  <c r="KU27" i="4"/>
  <c r="KS35" i="4"/>
  <c r="KO108" i="2"/>
  <c r="KN107" i="2"/>
  <c r="LM8" i="19" l="1"/>
  <c r="LL7" i="19"/>
  <c r="KS100" i="4"/>
  <c r="KS74" i="4"/>
  <c r="KT75" i="4"/>
  <c r="KS39" i="4"/>
  <c r="KT40" i="4"/>
  <c r="KV27" i="4"/>
  <c r="KU26" i="4"/>
  <c r="KU8" i="4"/>
  <c r="KV9" i="4"/>
  <c r="KT35" i="4"/>
  <c r="KP108" i="2"/>
  <c r="KO107" i="2"/>
  <c r="LM7" i="19" l="1"/>
  <c r="LN8" i="19"/>
  <c r="KT100" i="4"/>
  <c r="KT74" i="4"/>
  <c r="KU75" i="4"/>
  <c r="KT39" i="4"/>
  <c r="KU40" i="4"/>
  <c r="KU35" i="4"/>
  <c r="KV8" i="4"/>
  <c r="KW9" i="4"/>
  <c r="KW27" i="4"/>
  <c r="KV26" i="4"/>
  <c r="KP107" i="2"/>
  <c r="KQ108" i="2"/>
  <c r="LN7" i="19" l="1"/>
  <c r="LO8" i="19"/>
  <c r="KU100" i="4"/>
  <c r="KU39" i="4"/>
  <c r="KV40" i="4"/>
  <c r="KV75" i="4"/>
  <c r="KU74" i="4"/>
  <c r="KX27" i="4"/>
  <c r="KW26" i="4"/>
  <c r="KW8" i="4"/>
  <c r="KX9" i="4"/>
  <c r="KV35" i="4"/>
  <c r="KR108" i="2"/>
  <c r="KQ107" i="2"/>
  <c r="LO7" i="19" l="1"/>
  <c r="LP8" i="19"/>
  <c r="KV100" i="4"/>
  <c r="KV74" i="4"/>
  <c r="KW75" i="4"/>
  <c r="KW40" i="4"/>
  <c r="KV39" i="4"/>
  <c r="KX8" i="4"/>
  <c r="KY9" i="4"/>
  <c r="KW35" i="4"/>
  <c r="KY27" i="4"/>
  <c r="KX26" i="4"/>
  <c r="KS108" i="2"/>
  <c r="KR107" i="2"/>
  <c r="LQ8" i="19" l="1"/>
  <c r="LP7" i="19"/>
  <c r="KW100" i="4"/>
  <c r="KW74" i="4"/>
  <c r="KX75" i="4"/>
  <c r="KX40" i="4"/>
  <c r="KW39" i="4"/>
  <c r="KZ27" i="4"/>
  <c r="KY26" i="4"/>
  <c r="KZ9" i="4"/>
  <c r="KY8" i="4"/>
  <c r="KX35" i="4"/>
  <c r="KT108" i="2"/>
  <c r="KS107" i="2"/>
  <c r="LR8" i="19" l="1"/>
  <c r="LQ7" i="19"/>
  <c r="KX100" i="4"/>
  <c r="KY40" i="4"/>
  <c r="KX39" i="4"/>
  <c r="KY75" i="4"/>
  <c r="KX74" i="4"/>
  <c r="LA9" i="4"/>
  <c r="KZ8" i="4"/>
  <c r="KY35" i="4"/>
  <c r="KZ26" i="4"/>
  <c r="LA27" i="4"/>
  <c r="KU108" i="2"/>
  <c r="KT107" i="2"/>
  <c r="LS8" i="19" l="1"/>
  <c r="LR7" i="19"/>
  <c r="KY100" i="4"/>
  <c r="KY74" i="4"/>
  <c r="KZ75" i="4"/>
  <c r="KY39" i="4"/>
  <c r="KZ40" i="4"/>
  <c r="LA26" i="4"/>
  <c r="LB27" i="4"/>
  <c r="KZ35" i="4"/>
  <c r="LB9" i="4"/>
  <c r="LA8" i="4"/>
  <c r="KV108" i="2"/>
  <c r="KU107" i="2"/>
  <c r="LT8" i="19" l="1"/>
  <c r="LS7" i="19"/>
  <c r="KZ100" i="4"/>
  <c r="KZ74" i="4"/>
  <c r="LA75" i="4"/>
  <c r="LA40" i="4"/>
  <c r="KZ39" i="4"/>
  <c r="LB26" i="4"/>
  <c r="LC27" i="4"/>
  <c r="LA35" i="4"/>
  <c r="LC9" i="4"/>
  <c r="LB8" i="4"/>
  <c r="KW108" i="2"/>
  <c r="KV107" i="2"/>
  <c r="LT7" i="19" l="1"/>
  <c r="LU8" i="19"/>
  <c r="LA100" i="4"/>
  <c r="LB40" i="4"/>
  <c r="LA39" i="4"/>
  <c r="LB75" i="4"/>
  <c r="LA74" i="4"/>
  <c r="LC26" i="4"/>
  <c r="LD27" i="4"/>
  <c r="LD9" i="4"/>
  <c r="LC8" i="4"/>
  <c r="LB35" i="4"/>
  <c r="KX108" i="2"/>
  <c r="KW107" i="2"/>
  <c r="LV8" i="19" l="1"/>
  <c r="LU7" i="19"/>
  <c r="LB100" i="4"/>
  <c r="LC75" i="4"/>
  <c r="LB74" i="4"/>
  <c r="LC40" i="4"/>
  <c r="LB39" i="4"/>
  <c r="LD26" i="4"/>
  <c r="LE27" i="4"/>
  <c r="LE9" i="4"/>
  <c r="LD8" i="4"/>
  <c r="LC35" i="4"/>
  <c r="KX107" i="2"/>
  <c r="KY108" i="2"/>
  <c r="LW8" i="19" l="1"/>
  <c r="LV7" i="19"/>
  <c r="LC100" i="4"/>
  <c r="LD40" i="4"/>
  <c r="LC39" i="4"/>
  <c r="LD75" i="4"/>
  <c r="LC74" i="4"/>
  <c r="LE8" i="4"/>
  <c r="LF9" i="4"/>
  <c r="LD35" i="4"/>
  <c r="LE26" i="4"/>
  <c r="LF27" i="4"/>
  <c r="KZ108" i="2"/>
  <c r="KY107" i="2"/>
  <c r="LX8" i="19" l="1"/>
  <c r="LW7" i="19"/>
  <c r="LD100" i="4"/>
  <c r="LD74" i="4"/>
  <c r="LE75" i="4"/>
  <c r="LE40" i="4"/>
  <c r="LD39" i="4"/>
  <c r="LF8" i="4"/>
  <c r="LG9" i="4"/>
  <c r="LF26" i="4"/>
  <c r="LG27" i="4"/>
  <c r="LE35" i="4"/>
  <c r="LA108" i="2"/>
  <c r="KZ107" i="2"/>
  <c r="LY8" i="19" l="1"/>
  <c r="LX7" i="19"/>
  <c r="LE100" i="4"/>
  <c r="LF75" i="4"/>
  <c r="LE74" i="4"/>
  <c r="LF40" i="4"/>
  <c r="LE39" i="4"/>
  <c r="LG8" i="4"/>
  <c r="LH9" i="4"/>
  <c r="LF35" i="4"/>
  <c r="LH27" i="4"/>
  <c r="LG26" i="4"/>
  <c r="LB108" i="2"/>
  <c r="LA107" i="2"/>
  <c r="LY7" i="19" l="1"/>
  <c r="LZ8" i="19"/>
  <c r="LF100" i="4"/>
  <c r="LF39" i="4"/>
  <c r="LG40" i="4"/>
  <c r="LF74" i="4"/>
  <c r="LG75" i="4"/>
  <c r="LG35" i="4"/>
  <c r="LH8" i="4"/>
  <c r="LI9" i="4"/>
  <c r="LI27" i="4"/>
  <c r="LH26" i="4"/>
  <c r="LB107" i="2"/>
  <c r="LC108" i="2"/>
  <c r="LZ7" i="19" l="1"/>
  <c r="MA8" i="19"/>
  <c r="LG100" i="4"/>
  <c r="LG39" i="4"/>
  <c r="LH40" i="4"/>
  <c r="LG74" i="4"/>
  <c r="LH75" i="4"/>
  <c r="LI8" i="4"/>
  <c r="LJ9" i="4"/>
  <c r="LJ27" i="4"/>
  <c r="LI26" i="4"/>
  <c r="LH35" i="4"/>
  <c r="LD108" i="2"/>
  <c r="LC107" i="2"/>
  <c r="MA7" i="19" l="1"/>
  <c r="MB8" i="19"/>
  <c r="LH100" i="4"/>
  <c r="LI75" i="4"/>
  <c r="LH74" i="4"/>
  <c r="LH39" i="4"/>
  <c r="LI40" i="4"/>
  <c r="LK27" i="4"/>
  <c r="LJ26" i="4"/>
  <c r="LJ8" i="4"/>
  <c r="LK9" i="4"/>
  <c r="LI35" i="4"/>
  <c r="LD107" i="2"/>
  <c r="LE108" i="2"/>
  <c r="MB7" i="19" l="1"/>
  <c r="MC8" i="19"/>
  <c r="LI100" i="4"/>
  <c r="LI74" i="4"/>
  <c r="LJ75" i="4"/>
  <c r="LI39" i="4"/>
  <c r="LJ40" i="4"/>
  <c r="LL9" i="4"/>
  <c r="LK8" i="4"/>
  <c r="LJ35" i="4"/>
  <c r="LL27" i="4"/>
  <c r="LK26" i="4"/>
  <c r="LF108" i="2"/>
  <c r="LE107" i="2"/>
  <c r="MD8" i="19" l="1"/>
  <c r="MC7" i="19"/>
  <c r="LJ100" i="4"/>
  <c r="LK75" i="4"/>
  <c r="LJ74" i="4"/>
  <c r="LJ39" i="4"/>
  <c r="LK40" i="4"/>
  <c r="LM9" i="4"/>
  <c r="LL8" i="4"/>
  <c r="LK35" i="4"/>
  <c r="LL26" i="4"/>
  <c r="LM27" i="4"/>
  <c r="LF107" i="2"/>
  <c r="LG108" i="2"/>
  <c r="ME8" i="19" l="1"/>
  <c r="MD7" i="19"/>
  <c r="LK100" i="4"/>
  <c r="LL75" i="4"/>
  <c r="LK74" i="4"/>
  <c r="LK39" i="4"/>
  <c r="LL40" i="4"/>
  <c r="LN9" i="4"/>
  <c r="LM8" i="4"/>
  <c r="LL35" i="4"/>
  <c r="LM26" i="4"/>
  <c r="LN27" i="4"/>
  <c r="LH108" i="2"/>
  <c r="LG107" i="2"/>
  <c r="MF8" i="19" l="1"/>
  <c r="ME7" i="19"/>
  <c r="LL100" i="4"/>
  <c r="LM75" i="4"/>
  <c r="LL74" i="4"/>
  <c r="LL39" i="4"/>
  <c r="LM40" i="4"/>
  <c r="LM35" i="4"/>
  <c r="LO9" i="4"/>
  <c r="LN8" i="4"/>
  <c r="LN26" i="4"/>
  <c r="LO27" i="4"/>
  <c r="LH107" i="2"/>
  <c r="LI108" i="2"/>
  <c r="MG8" i="19" l="1"/>
  <c r="MF7" i="19"/>
  <c r="LM100" i="4"/>
  <c r="LM39" i="4"/>
  <c r="LN40" i="4"/>
  <c r="LN75" i="4"/>
  <c r="LM74" i="4"/>
  <c r="LN35" i="4"/>
  <c r="LO26" i="4"/>
  <c r="LP27" i="4"/>
  <c r="LP9" i="4"/>
  <c r="LO8" i="4"/>
  <c r="LI107" i="2"/>
  <c r="LJ108" i="2"/>
  <c r="MH8" i="19" l="1"/>
  <c r="MG7" i="19"/>
  <c r="LN100" i="4"/>
  <c r="LN74" i="4"/>
  <c r="LO75" i="4"/>
  <c r="LO40" i="4"/>
  <c r="LN39" i="4"/>
  <c r="LQ9" i="4"/>
  <c r="LP8" i="4"/>
  <c r="LO35" i="4"/>
  <c r="LP26" i="4"/>
  <c r="LQ27" i="4"/>
  <c r="LK108" i="2"/>
  <c r="LJ107" i="2"/>
  <c r="MH7" i="19" l="1"/>
  <c r="MI8" i="19"/>
  <c r="LO100" i="4"/>
  <c r="LP40" i="4"/>
  <c r="LO39" i="4"/>
  <c r="LP75" i="4"/>
  <c r="LO74" i="4"/>
  <c r="LQ26" i="4"/>
  <c r="LR27" i="4"/>
  <c r="LP35" i="4"/>
  <c r="LQ8" i="4"/>
  <c r="LR9" i="4"/>
  <c r="LL108" i="2"/>
  <c r="LK107" i="2"/>
  <c r="MI7" i="19" l="1"/>
  <c r="MJ8" i="19"/>
  <c r="LP100" i="4"/>
  <c r="LQ75" i="4"/>
  <c r="LP74" i="4"/>
  <c r="LQ40" i="4"/>
  <c r="LP39" i="4"/>
  <c r="LR8" i="4"/>
  <c r="LS9" i="4"/>
  <c r="LR26" i="4"/>
  <c r="LS27" i="4"/>
  <c r="LQ35" i="4"/>
  <c r="LM108" i="2"/>
  <c r="LL107" i="2"/>
  <c r="MJ7" i="19" l="1"/>
  <c r="MK8" i="19"/>
  <c r="LQ100" i="4"/>
  <c r="LR40" i="4"/>
  <c r="LQ39" i="4"/>
  <c r="LQ74" i="4"/>
  <c r="LR75" i="4"/>
  <c r="LS8" i="4"/>
  <c r="LT9" i="4"/>
  <c r="LR35" i="4"/>
  <c r="LT27" i="4"/>
  <c r="LS26" i="4"/>
  <c r="LN108" i="2"/>
  <c r="LM107" i="2"/>
  <c r="MK7" i="19" l="1"/>
  <c r="ML8" i="19"/>
  <c r="LR100" i="4"/>
  <c r="LS75" i="4"/>
  <c r="LR74" i="4"/>
  <c r="LS40" i="4"/>
  <c r="LR39" i="4"/>
  <c r="LU27" i="4"/>
  <c r="LT26" i="4"/>
  <c r="LS35" i="4"/>
  <c r="LT8" i="4"/>
  <c r="LU9" i="4"/>
  <c r="LN107" i="2"/>
  <c r="LO108" i="2"/>
  <c r="MM8" i="19" l="1"/>
  <c r="ML7" i="19"/>
  <c r="LS100" i="4"/>
  <c r="LS39" i="4"/>
  <c r="LT40" i="4"/>
  <c r="LT75" i="4"/>
  <c r="LS74" i="4"/>
  <c r="LU8" i="4"/>
  <c r="LV9" i="4"/>
  <c r="LV27" i="4"/>
  <c r="LU26" i="4"/>
  <c r="LT35" i="4"/>
  <c r="LP108" i="2"/>
  <c r="LO107" i="2"/>
  <c r="MM7" i="19" l="1"/>
  <c r="MN8" i="19"/>
  <c r="LT100" i="4"/>
  <c r="LT74" i="4"/>
  <c r="LU75" i="4"/>
  <c r="LT39" i="4"/>
  <c r="LU40" i="4"/>
  <c r="LW27" i="4"/>
  <c r="LV26" i="4"/>
  <c r="LV8" i="4"/>
  <c r="LW9" i="4"/>
  <c r="LU35" i="4"/>
  <c r="LQ108" i="2"/>
  <c r="LP107" i="2"/>
  <c r="MN7" i="19" l="1"/>
  <c r="MO8" i="19"/>
  <c r="LU100" i="4"/>
  <c r="LU74" i="4"/>
  <c r="LV75" i="4"/>
  <c r="LV40" i="4"/>
  <c r="LU39" i="4"/>
  <c r="LX9" i="4"/>
  <c r="LW8" i="4"/>
  <c r="LV35" i="4"/>
  <c r="LX27" i="4"/>
  <c r="LW26" i="4"/>
  <c r="LR108" i="2"/>
  <c r="LQ107" i="2"/>
  <c r="MP8" i="19" l="1"/>
  <c r="MO7" i="19"/>
  <c r="LV100" i="4"/>
  <c r="LW75" i="4"/>
  <c r="LV74" i="4"/>
  <c r="LV39" i="4"/>
  <c r="LW40" i="4"/>
  <c r="LX26" i="4"/>
  <c r="LY27" i="4"/>
  <c r="LY9" i="4"/>
  <c r="LX8" i="4"/>
  <c r="LW35" i="4"/>
  <c r="LR107" i="2"/>
  <c r="LS108" i="2"/>
  <c r="MQ8" i="19" l="1"/>
  <c r="MP7" i="19"/>
  <c r="LW100" i="4"/>
  <c r="LW74" i="4"/>
  <c r="LX75" i="4"/>
  <c r="LW39" i="4"/>
  <c r="LX40" i="4"/>
  <c r="LY26" i="4"/>
  <c r="LZ27" i="4"/>
  <c r="LZ9" i="4"/>
  <c r="LY8" i="4"/>
  <c r="LX35" i="4"/>
  <c r="LT108" i="2"/>
  <c r="LS107" i="2"/>
  <c r="MR8" i="19" l="1"/>
  <c r="MQ7" i="19"/>
  <c r="LX100" i="4"/>
  <c r="LX74" i="4"/>
  <c r="LY75" i="4"/>
  <c r="LX39" i="4"/>
  <c r="LY40" i="4"/>
  <c r="MA9" i="4"/>
  <c r="LZ8" i="4"/>
  <c r="LY35" i="4"/>
  <c r="LZ26" i="4"/>
  <c r="MA27" i="4"/>
  <c r="LU108" i="2"/>
  <c r="LT107" i="2"/>
  <c r="MS8" i="19" l="1"/>
  <c r="MR7" i="19"/>
  <c r="LY100" i="4"/>
  <c r="LZ40" i="4"/>
  <c r="LY39" i="4"/>
  <c r="LZ75" i="4"/>
  <c r="LY74" i="4"/>
  <c r="MA26" i="4"/>
  <c r="MB27" i="4"/>
  <c r="LZ35" i="4"/>
  <c r="MB9" i="4"/>
  <c r="MA8" i="4"/>
  <c r="LV108" i="2"/>
  <c r="LU107" i="2"/>
  <c r="MT8" i="19" l="1"/>
  <c r="MS7" i="19"/>
  <c r="LZ100" i="4"/>
  <c r="MA75" i="4"/>
  <c r="LZ74" i="4"/>
  <c r="LZ39" i="4"/>
  <c r="MA40" i="4"/>
  <c r="MB26" i="4"/>
  <c r="MC27" i="4"/>
  <c r="MC9" i="4"/>
  <c r="MB8" i="4"/>
  <c r="MA35" i="4"/>
  <c r="LV107" i="2"/>
  <c r="LW108" i="2"/>
  <c r="MU8" i="19" l="1"/>
  <c r="MT7" i="19"/>
  <c r="MA100" i="4"/>
  <c r="MB75" i="4"/>
  <c r="MA74" i="4"/>
  <c r="MB40" i="4"/>
  <c r="MA39" i="4"/>
  <c r="MC26" i="4"/>
  <c r="MD27" i="4"/>
  <c r="MB35" i="4"/>
  <c r="MC8" i="4"/>
  <c r="MD9" i="4"/>
  <c r="LX108" i="2"/>
  <c r="LW107" i="2"/>
  <c r="MV8" i="19" l="1"/>
  <c r="MU7" i="19"/>
  <c r="MB100" i="4"/>
  <c r="MB39" i="4"/>
  <c r="MC40" i="4"/>
  <c r="MC75" i="4"/>
  <c r="MB74" i="4"/>
  <c r="MD26" i="4"/>
  <c r="ME27" i="4"/>
  <c r="MD8" i="4"/>
  <c r="ME9" i="4"/>
  <c r="MC35" i="4"/>
  <c r="LY108" i="2"/>
  <c r="LX107" i="2"/>
  <c r="MV7" i="19" l="1"/>
  <c r="MW8" i="19"/>
  <c r="MC100" i="4"/>
  <c r="MC39" i="4"/>
  <c r="MD40" i="4"/>
  <c r="MD75" i="4"/>
  <c r="MC74" i="4"/>
  <c r="MF27" i="4"/>
  <c r="ME26" i="4"/>
  <c r="MD35" i="4"/>
  <c r="ME8" i="4"/>
  <c r="MF9" i="4"/>
  <c r="LZ108" i="2"/>
  <c r="LY107" i="2"/>
  <c r="MW7" i="19" l="1"/>
  <c r="MX8" i="19"/>
  <c r="MD100" i="4"/>
  <c r="MD74" i="4"/>
  <c r="ME75" i="4"/>
  <c r="MD39" i="4"/>
  <c r="ME40" i="4"/>
  <c r="ME35" i="4"/>
  <c r="MG27" i="4"/>
  <c r="MF26" i="4"/>
  <c r="MF8" i="4"/>
  <c r="MG9" i="4"/>
  <c r="MA108" i="2"/>
  <c r="LZ107" i="2"/>
  <c r="MY8" i="19" l="1"/>
  <c r="MX7" i="19"/>
  <c r="ME100" i="4"/>
  <c r="ME39" i="4"/>
  <c r="MF40" i="4"/>
  <c r="ME74" i="4"/>
  <c r="MF75" i="4"/>
  <c r="MF35" i="4"/>
  <c r="MH27" i="4"/>
  <c r="MG26" i="4"/>
  <c r="MG8" i="4"/>
  <c r="MH9" i="4"/>
  <c r="MB108" i="2"/>
  <c r="MA107" i="2"/>
  <c r="MY7" i="19" l="1"/>
  <c r="MZ8" i="19"/>
  <c r="MF100" i="4"/>
  <c r="MG75" i="4"/>
  <c r="MF74" i="4"/>
  <c r="MF39" i="4"/>
  <c r="MG40" i="4"/>
  <c r="MH8" i="4"/>
  <c r="MI9" i="4"/>
  <c r="MG35" i="4"/>
  <c r="MI27" i="4"/>
  <c r="MH26" i="4"/>
  <c r="MC108" i="2"/>
  <c r="MB107" i="2"/>
  <c r="MZ7" i="19" l="1"/>
  <c r="NA8" i="19"/>
  <c r="MG100" i="4"/>
  <c r="MH40" i="4"/>
  <c r="MG39" i="4"/>
  <c r="MG74" i="4"/>
  <c r="MH75" i="4"/>
  <c r="MH35" i="4"/>
  <c r="MJ9" i="4"/>
  <c r="MI8" i="4"/>
  <c r="MJ27" i="4"/>
  <c r="MI26" i="4"/>
  <c r="MC107" i="2"/>
  <c r="MD108" i="2"/>
  <c r="NB8" i="19" l="1"/>
  <c r="NA7" i="19"/>
  <c r="MH100" i="4"/>
  <c r="MH74" i="4"/>
  <c r="MI75" i="4"/>
  <c r="MI40" i="4"/>
  <c r="MH39" i="4"/>
  <c r="MJ26" i="4"/>
  <c r="MK27" i="4"/>
  <c r="MK9" i="4"/>
  <c r="MJ8" i="4"/>
  <c r="MI35" i="4"/>
  <c r="MD107" i="2"/>
  <c r="ME108" i="2"/>
  <c r="NC8" i="19" l="1"/>
  <c r="NB7" i="19"/>
  <c r="MI100" i="4"/>
  <c r="MJ75" i="4"/>
  <c r="MI74" i="4"/>
  <c r="MJ40" i="4"/>
  <c r="MI39" i="4"/>
  <c r="MK26" i="4"/>
  <c r="ML27" i="4"/>
  <c r="ML9" i="4"/>
  <c r="MK8" i="4"/>
  <c r="MJ35" i="4"/>
  <c r="MF108" i="2"/>
  <c r="ME107" i="2"/>
  <c r="ND8" i="19" l="1"/>
  <c r="NC7" i="19"/>
  <c r="MJ100" i="4"/>
  <c r="MK75" i="4"/>
  <c r="MJ74" i="4"/>
  <c r="MJ39" i="4"/>
  <c r="MK40" i="4"/>
  <c r="MK35" i="4"/>
  <c r="ML26" i="4"/>
  <c r="MM27" i="4"/>
  <c r="MM9" i="4"/>
  <c r="ML8" i="4"/>
  <c r="MG108" i="2"/>
  <c r="MF107" i="2"/>
  <c r="NE8" i="19" l="1"/>
  <c r="ND7" i="19"/>
  <c r="MK100" i="4"/>
  <c r="MK74" i="4"/>
  <c r="ML75" i="4"/>
  <c r="ML40" i="4"/>
  <c r="MK39" i="4"/>
  <c r="ML35" i="4"/>
  <c r="MN9" i="4"/>
  <c r="MM8" i="4"/>
  <c r="MM26" i="4"/>
  <c r="MN27" i="4"/>
  <c r="MH108" i="2"/>
  <c r="MG107" i="2"/>
  <c r="NF8" i="19" l="1"/>
  <c r="NE7" i="19"/>
  <c r="ML100" i="4"/>
  <c r="ML39" i="4"/>
  <c r="MM40" i="4"/>
  <c r="ML74" i="4"/>
  <c r="MM75" i="4"/>
  <c r="MN26" i="4"/>
  <c r="MO27" i="4"/>
  <c r="MM35" i="4"/>
  <c r="MO9" i="4"/>
  <c r="MN8" i="4"/>
  <c r="MH107" i="2"/>
  <c r="MI108" i="2"/>
  <c r="NG8" i="19" l="1"/>
  <c r="NF7" i="19"/>
  <c r="MM100" i="4"/>
  <c r="MM39" i="4"/>
  <c r="MN40" i="4"/>
  <c r="MM74" i="4"/>
  <c r="MN75" i="4"/>
  <c r="MN35" i="4"/>
  <c r="MO8" i="4"/>
  <c r="MP9" i="4"/>
  <c r="MO26" i="4"/>
  <c r="MP27" i="4"/>
  <c r="MJ108" i="2"/>
  <c r="MI107" i="2"/>
  <c r="NG7" i="19" l="1"/>
  <c r="NH8" i="19"/>
  <c r="MN100" i="4"/>
  <c r="MN74" i="4"/>
  <c r="MO75" i="4"/>
  <c r="MN39" i="4"/>
  <c r="MO40" i="4"/>
  <c r="MP8" i="4"/>
  <c r="MQ9" i="4"/>
  <c r="MP26" i="4"/>
  <c r="MQ27" i="4"/>
  <c r="MO35" i="4"/>
  <c r="MJ107" i="2"/>
  <c r="MK108" i="2"/>
  <c r="NH7" i="19" l="1"/>
  <c r="NI8" i="19"/>
  <c r="MO100" i="4"/>
  <c r="MP40" i="4"/>
  <c r="MO39" i="4"/>
  <c r="MP75" i="4"/>
  <c r="MO74" i="4"/>
  <c r="MR27" i="4"/>
  <c r="MQ26" i="4"/>
  <c r="MP35" i="4"/>
  <c r="MQ8" i="4"/>
  <c r="MR9" i="4"/>
  <c r="ML108" i="2"/>
  <c r="MK107" i="2"/>
  <c r="NI7" i="19" l="1"/>
  <c r="NJ8" i="19"/>
  <c r="MP100" i="4"/>
  <c r="MP74" i="4"/>
  <c r="MQ75" i="4"/>
  <c r="MQ40" i="4"/>
  <c r="MP39" i="4"/>
  <c r="MS27" i="4"/>
  <c r="MR26" i="4"/>
  <c r="MQ35" i="4"/>
  <c r="MR8" i="4"/>
  <c r="MS9" i="4"/>
  <c r="ML107" i="2"/>
  <c r="MM108" i="2"/>
  <c r="NJ7" i="19" l="1"/>
  <c r="NK8" i="19"/>
  <c r="MQ100" i="4"/>
  <c r="MQ74" i="4"/>
  <c r="MR75" i="4"/>
  <c r="MQ39" i="4"/>
  <c r="MR40" i="4"/>
  <c r="MS8" i="4"/>
  <c r="MT9" i="4"/>
  <c r="MT27" i="4"/>
  <c r="MS26" i="4"/>
  <c r="MR35" i="4"/>
  <c r="MN108" i="2"/>
  <c r="MM107" i="2"/>
  <c r="NK7" i="19" l="1"/>
  <c r="NL8" i="19"/>
  <c r="MR100" i="4"/>
  <c r="MS75" i="4"/>
  <c r="MR74" i="4"/>
  <c r="MR39" i="4"/>
  <c r="MS40" i="4"/>
  <c r="MS35" i="4"/>
  <c r="MU27" i="4"/>
  <c r="MT26" i="4"/>
  <c r="MT8" i="4"/>
  <c r="MU9" i="4"/>
  <c r="MN107" i="2"/>
  <c r="MO108" i="2"/>
  <c r="NM8" i="19" l="1"/>
  <c r="NL7" i="19"/>
  <c r="MS100" i="4"/>
  <c r="MS74" i="4"/>
  <c r="MT75" i="4"/>
  <c r="MS39" i="4"/>
  <c r="MT40" i="4"/>
  <c r="MV9" i="4"/>
  <c r="MU8" i="4"/>
  <c r="MT35" i="4"/>
  <c r="MV27" i="4"/>
  <c r="MU26" i="4"/>
  <c r="MO107" i="2"/>
  <c r="MP108" i="2"/>
  <c r="NM7" i="19" l="1"/>
  <c r="NN8" i="19"/>
  <c r="MT100" i="4"/>
  <c r="MU40" i="4"/>
  <c r="MT39" i="4"/>
  <c r="MT74" i="4"/>
  <c r="MU75" i="4"/>
  <c r="MU35" i="4"/>
  <c r="MW9" i="4"/>
  <c r="MV8" i="4"/>
  <c r="MV26" i="4"/>
  <c r="MW27" i="4"/>
  <c r="MQ108" i="2"/>
  <c r="MP107" i="2"/>
  <c r="NN7" i="19" l="1"/>
  <c r="NO8" i="19"/>
  <c r="MU100" i="4"/>
  <c r="MU74" i="4"/>
  <c r="MV75" i="4"/>
  <c r="MV40" i="4"/>
  <c r="MU39" i="4"/>
  <c r="MW26" i="4"/>
  <c r="MX27" i="4"/>
  <c r="MX9" i="4"/>
  <c r="MW8" i="4"/>
  <c r="MV35" i="4"/>
  <c r="MR108" i="2"/>
  <c r="MQ107" i="2"/>
  <c r="NO7" i="19" l="1"/>
  <c r="MV100" i="4"/>
  <c r="MW75" i="4"/>
  <c r="MV74" i="4"/>
  <c r="MV39" i="4"/>
  <c r="MW40" i="4"/>
  <c r="MY9" i="4"/>
  <c r="MX8" i="4"/>
  <c r="MX26" i="4"/>
  <c r="MY27" i="4"/>
  <c r="MW35" i="4"/>
  <c r="MS108" i="2"/>
  <c r="MR107" i="2"/>
  <c r="MW100" i="4" l="1"/>
  <c r="MX40" i="4"/>
  <c r="MW39" i="4"/>
  <c r="MX75" i="4"/>
  <c r="MW74" i="4"/>
  <c r="MY26" i="4"/>
  <c r="MZ27" i="4"/>
  <c r="MZ9" i="4"/>
  <c r="MY8" i="4"/>
  <c r="MX35" i="4"/>
  <c r="MT108" i="2"/>
  <c r="MS107" i="2"/>
  <c r="MX100" i="4" l="1"/>
  <c r="MX74" i="4"/>
  <c r="MY75" i="4"/>
  <c r="MY40" i="4"/>
  <c r="MX39" i="4"/>
  <c r="MZ26" i="4"/>
  <c r="NA27" i="4"/>
  <c r="MY35" i="4"/>
  <c r="NA9" i="4"/>
  <c r="MZ8" i="4"/>
  <c r="MT107" i="2"/>
  <c r="MU108" i="2"/>
  <c r="MY100" i="4" l="1"/>
  <c r="MY39" i="4"/>
  <c r="MZ40" i="4"/>
  <c r="MZ75" i="4"/>
  <c r="MY74" i="4"/>
  <c r="MZ35" i="4"/>
  <c r="NA26" i="4"/>
  <c r="NB27" i="4"/>
  <c r="NA8" i="4"/>
  <c r="NB9" i="4"/>
  <c r="MV108" i="2"/>
  <c r="MU107" i="2"/>
  <c r="MZ100" i="4" l="1"/>
  <c r="NA75" i="4"/>
  <c r="MZ74" i="4"/>
  <c r="MZ39" i="4"/>
  <c r="NA40" i="4"/>
  <c r="NA35" i="4"/>
  <c r="NB26" i="4"/>
  <c r="NC27" i="4"/>
  <c r="NB8" i="4"/>
  <c r="NC9" i="4"/>
  <c r="MW108" i="2"/>
  <c r="MV107" i="2"/>
  <c r="NA100" i="4" l="1"/>
  <c r="NA39" i="4"/>
  <c r="NB40" i="4"/>
  <c r="NA74" i="4"/>
  <c r="NB75" i="4"/>
  <c r="NC8" i="4"/>
  <c r="ND9" i="4"/>
  <c r="NB35" i="4"/>
  <c r="ND27" i="4"/>
  <c r="NC26" i="4"/>
  <c r="MX108" i="2"/>
  <c r="MW107" i="2"/>
  <c r="NB100" i="4" l="1"/>
  <c r="NB74" i="4"/>
  <c r="NC75" i="4"/>
  <c r="NB39" i="4"/>
  <c r="NC40" i="4"/>
  <c r="NE27" i="4"/>
  <c r="ND26" i="4"/>
  <c r="ND8" i="4"/>
  <c r="NE9" i="4"/>
  <c r="NC35" i="4"/>
  <c r="MX107" i="2"/>
  <c r="MY108" i="2"/>
  <c r="NC100" i="4" l="1"/>
  <c r="NC74" i="4"/>
  <c r="ND75" i="4"/>
  <c r="NC39" i="4"/>
  <c r="ND40" i="4"/>
  <c r="ND35" i="4"/>
  <c r="NF27" i="4"/>
  <c r="NE26" i="4"/>
  <c r="NE8" i="4"/>
  <c r="NF9" i="4"/>
  <c r="MZ108" i="2"/>
  <c r="MY107" i="2"/>
  <c r="ND100" i="4" l="1"/>
  <c r="NE75" i="4"/>
  <c r="ND74" i="4"/>
  <c r="NE40" i="4"/>
  <c r="ND39" i="4"/>
  <c r="NG27" i="4"/>
  <c r="NF26" i="4"/>
  <c r="NF8" i="4"/>
  <c r="NG9" i="4"/>
  <c r="NE35" i="4"/>
  <c r="NA108" i="2"/>
  <c r="MZ107" i="2"/>
  <c r="NE100" i="4" l="1"/>
  <c r="NE39" i="4"/>
  <c r="NF40" i="4"/>
  <c r="NE74" i="4"/>
  <c r="NF75" i="4"/>
  <c r="NH9" i="4"/>
  <c r="NG8" i="4"/>
  <c r="NF35" i="4"/>
  <c r="NH27" i="4"/>
  <c r="NG26" i="4"/>
  <c r="NB108" i="2"/>
  <c r="NA107" i="2"/>
  <c r="NF100" i="4" l="1"/>
  <c r="NF74" i="4"/>
  <c r="NG75" i="4"/>
  <c r="NF39" i="4"/>
  <c r="NG40" i="4"/>
  <c r="NI9" i="4"/>
  <c r="NH8" i="4"/>
  <c r="NH26" i="4"/>
  <c r="NI27" i="4"/>
  <c r="NG35" i="4"/>
  <c r="NB107" i="2"/>
  <c r="NC108" i="2"/>
  <c r="NG100" i="4" l="1"/>
  <c r="NH40" i="4"/>
  <c r="NG39" i="4"/>
  <c r="NG74" i="4"/>
  <c r="NH75" i="4"/>
  <c r="NH35" i="4"/>
  <c r="NI26" i="4"/>
  <c r="NJ27" i="4"/>
  <c r="NJ9" i="4"/>
  <c r="NI8" i="4"/>
  <c r="ND108" i="2"/>
  <c r="NC107" i="2"/>
  <c r="NH100" i="4" l="1"/>
  <c r="NI75" i="4"/>
  <c r="NH74" i="4"/>
  <c r="NI40" i="4"/>
  <c r="NH39" i="4"/>
  <c r="NI35" i="4"/>
  <c r="NK9" i="4"/>
  <c r="NJ8" i="4"/>
  <c r="NJ26" i="4"/>
  <c r="NK27" i="4"/>
  <c r="NE108" i="2"/>
  <c r="ND107" i="2"/>
  <c r="NI100" i="4" l="1"/>
  <c r="NI39" i="4"/>
  <c r="NJ40" i="4"/>
  <c r="NJ75" i="4"/>
  <c r="NI74" i="4"/>
  <c r="NL9" i="4"/>
  <c r="NK8" i="4"/>
  <c r="NJ35" i="4"/>
  <c r="NK26" i="4"/>
  <c r="NL27" i="4"/>
  <c r="NF108" i="2"/>
  <c r="NE107" i="2"/>
  <c r="NJ100" i="4" l="1"/>
  <c r="NK75" i="4"/>
  <c r="NJ74" i="4"/>
  <c r="NK40" i="4"/>
  <c r="NJ39" i="4"/>
  <c r="NM9" i="4"/>
  <c r="NL8" i="4"/>
  <c r="NL26" i="4"/>
  <c r="NM27" i="4"/>
  <c r="NK35" i="4"/>
  <c r="NG108" i="2"/>
  <c r="NF107" i="2"/>
  <c r="NK100" i="4" l="1"/>
  <c r="NK39" i="4"/>
  <c r="NL40" i="4"/>
  <c r="NK74" i="4"/>
  <c r="NL75" i="4"/>
  <c r="NM26" i="4"/>
  <c r="NN27" i="4"/>
  <c r="NM8" i="4"/>
  <c r="NN9" i="4"/>
  <c r="NL35" i="4"/>
  <c r="NH108" i="2"/>
  <c r="NG107" i="2"/>
  <c r="NL100" i="4" l="1"/>
  <c r="NM75" i="4"/>
  <c r="NL74" i="4"/>
  <c r="NM40" i="4"/>
  <c r="NL39" i="4"/>
  <c r="NN26" i="4"/>
  <c r="NO27" i="4"/>
  <c r="NN8" i="4"/>
  <c r="NO9" i="4"/>
  <c r="NM35" i="4"/>
  <c r="NI108" i="2"/>
  <c r="NH107" i="2"/>
  <c r="NM100" i="4" l="1"/>
  <c r="O29" i="4"/>
  <c r="NM39" i="4"/>
  <c r="NN40" i="4"/>
  <c r="NN75" i="4"/>
  <c r="NM74" i="4"/>
  <c r="NO8" i="4"/>
  <c r="Q29" i="4"/>
  <c r="N42" i="4"/>
  <c r="P29" i="4"/>
  <c r="N29" i="4"/>
  <c r="R29" i="4"/>
  <c r="S29" i="4"/>
  <c r="U29" i="4"/>
  <c r="T29" i="4"/>
  <c r="V29" i="4"/>
  <c r="W29" i="4"/>
  <c r="Y29" i="4"/>
  <c r="X29" i="4"/>
  <c r="AC29" i="4"/>
  <c r="Z29" i="4"/>
  <c r="AA29" i="4"/>
  <c r="AB29" i="4"/>
  <c r="AD29" i="4"/>
  <c r="AE29" i="4"/>
  <c r="AF29" i="4"/>
  <c r="AG29" i="4"/>
  <c r="AH29" i="4"/>
  <c r="AI29" i="4"/>
  <c r="AJ29" i="4"/>
  <c r="AL29" i="4"/>
  <c r="AK29" i="4"/>
  <c r="AM29" i="4"/>
  <c r="AN29" i="4"/>
  <c r="AP29" i="4"/>
  <c r="AO29" i="4"/>
  <c r="AQ29" i="4"/>
  <c r="AR29" i="4"/>
  <c r="AV29" i="4"/>
  <c r="AS29" i="4"/>
  <c r="AT29" i="4"/>
  <c r="AU29" i="4"/>
  <c r="AW29" i="4"/>
  <c r="AX29" i="4"/>
  <c r="AY29" i="4"/>
  <c r="AZ29" i="4"/>
  <c r="BA29" i="4"/>
  <c r="BB29" i="4"/>
  <c r="BC29" i="4"/>
  <c r="BD29" i="4"/>
  <c r="BE29" i="4"/>
  <c r="BF29" i="4"/>
  <c r="BG29" i="4"/>
  <c r="BI29" i="4"/>
  <c r="BH29" i="4"/>
  <c r="BJ29" i="4"/>
  <c r="BK29" i="4"/>
  <c r="BL29" i="4"/>
  <c r="BM29" i="4"/>
  <c r="BN29" i="4"/>
  <c r="BO29" i="4"/>
  <c r="BP29" i="4"/>
  <c r="BT29" i="4"/>
  <c r="BQ29" i="4"/>
  <c r="BR29" i="4"/>
  <c r="BS29" i="4"/>
  <c r="BX29" i="4"/>
  <c r="BU29" i="4"/>
  <c r="BV29" i="4"/>
  <c r="BY29" i="4"/>
  <c r="BW29" i="4"/>
  <c r="BZ29" i="4"/>
  <c r="CA29" i="4"/>
  <c r="CC29" i="4"/>
  <c r="CB29" i="4"/>
  <c r="CE29" i="4"/>
  <c r="CD29" i="4"/>
  <c r="CG29" i="4"/>
  <c r="CF29" i="4"/>
  <c r="CH29" i="4"/>
  <c r="CI29" i="4"/>
  <c r="CJ29" i="4"/>
  <c r="CK29" i="4"/>
  <c r="CL29" i="4"/>
  <c r="CP29" i="4"/>
  <c r="CM29" i="4"/>
  <c r="CN29" i="4"/>
  <c r="CO29" i="4"/>
  <c r="CQ29" i="4"/>
  <c r="CR29" i="4"/>
  <c r="CS29" i="4"/>
  <c r="CT29" i="4"/>
  <c r="CU29" i="4"/>
  <c r="CX29" i="4"/>
  <c r="CV29" i="4"/>
  <c r="CW29" i="4"/>
  <c r="CY29" i="4"/>
  <c r="DA29" i="4"/>
  <c r="CZ29" i="4"/>
  <c r="DB29" i="4"/>
  <c r="DC29" i="4"/>
  <c r="DF29" i="4"/>
  <c r="DD29" i="4"/>
  <c r="DE29" i="4"/>
  <c r="DG29" i="4"/>
  <c r="DH29" i="4"/>
  <c r="DI29" i="4"/>
  <c r="DJ29" i="4"/>
  <c r="DK29" i="4"/>
  <c r="DM29" i="4"/>
  <c r="DL29" i="4"/>
  <c r="DN29" i="4"/>
  <c r="DR29" i="4"/>
  <c r="DO29" i="4"/>
  <c r="DP29" i="4"/>
  <c r="DQ29" i="4"/>
  <c r="DS29" i="4"/>
  <c r="DT29" i="4"/>
  <c r="DU29" i="4"/>
  <c r="DX29" i="4"/>
  <c r="DV29" i="4"/>
  <c r="DW29" i="4"/>
  <c r="DY29" i="4"/>
  <c r="EB29" i="4"/>
  <c r="DZ29" i="4"/>
  <c r="EA29" i="4"/>
  <c r="EC29" i="4"/>
  <c r="ED29" i="4"/>
  <c r="EE29" i="4"/>
  <c r="EG29" i="4"/>
  <c r="EF29" i="4"/>
  <c r="EH29" i="4"/>
  <c r="EI29" i="4"/>
  <c r="EJ29" i="4"/>
  <c r="EK29" i="4"/>
  <c r="EL29" i="4"/>
  <c r="EM29" i="4"/>
  <c r="EN29" i="4"/>
  <c r="EO29" i="4"/>
  <c r="EP29" i="4"/>
  <c r="EQ29" i="4"/>
  <c r="ER29" i="4"/>
  <c r="ES29" i="4"/>
  <c r="ET29" i="4"/>
  <c r="EY29" i="4"/>
  <c r="EV29" i="4"/>
  <c r="EW29" i="4"/>
  <c r="EU29" i="4"/>
  <c r="EX29" i="4"/>
  <c r="EZ29" i="4"/>
  <c r="FB29" i="4"/>
  <c r="FA29" i="4"/>
  <c r="FC29" i="4"/>
  <c r="FD29" i="4"/>
  <c r="FE29" i="4"/>
  <c r="FF29" i="4"/>
  <c r="FG29" i="4"/>
  <c r="FH29" i="4"/>
  <c r="FJ29" i="4"/>
  <c r="FI29" i="4"/>
  <c r="FK29" i="4"/>
  <c r="FM29" i="4"/>
  <c r="FL29" i="4"/>
  <c r="FN29" i="4"/>
  <c r="FO29" i="4"/>
  <c r="FP29" i="4"/>
  <c r="FQ29" i="4"/>
  <c r="FR29" i="4"/>
  <c r="FU29" i="4"/>
  <c r="FS29" i="4"/>
  <c r="FT29" i="4"/>
  <c r="FV29" i="4"/>
  <c r="FW29" i="4"/>
  <c r="FX29" i="4"/>
  <c r="FY29" i="4"/>
  <c r="FZ29" i="4"/>
  <c r="GA29" i="4"/>
  <c r="GC29" i="4"/>
  <c r="GB29" i="4"/>
  <c r="GD29" i="4"/>
  <c r="GE29" i="4"/>
  <c r="GF29" i="4"/>
  <c r="GG29" i="4"/>
  <c r="GH29" i="4"/>
  <c r="GL29" i="4"/>
  <c r="GJ29" i="4"/>
  <c r="GI29" i="4"/>
  <c r="GK29" i="4"/>
  <c r="GM29" i="4"/>
  <c r="GN29" i="4"/>
  <c r="GO29" i="4"/>
  <c r="GP29" i="4"/>
  <c r="GQ29" i="4"/>
  <c r="GR29" i="4"/>
  <c r="GS29" i="4"/>
  <c r="GT29" i="4"/>
  <c r="GU29" i="4"/>
  <c r="GV29" i="4"/>
  <c r="GW29" i="4"/>
  <c r="GX29" i="4"/>
  <c r="GY29" i="4"/>
  <c r="GZ29" i="4"/>
  <c r="HA29" i="4"/>
  <c r="HC29" i="4"/>
  <c r="HB29" i="4"/>
  <c r="HD29" i="4"/>
  <c r="HE29" i="4"/>
  <c r="HF29" i="4"/>
  <c r="HG29" i="4"/>
  <c r="HH29" i="4"/>
  <c r="HI29" i="4"/>
  <c r="HJ29" i="4"/>
  <c r="HK29" i="4"/>
  <c r="HL29" i="4"/>
  <c r="HM29" i="4"/>
  <c r="HO29" i="4"/>
  <c r="HN29" i="4"/>
  <c r="HQ29" i="4"/>
  <c r="HP29" i="4"/>
  <c r="HR29" i="4"/>
  <c r="HU29" i="4"/>
  <c r="HS29" i="4"/>
  <c r="HT29" i="4"/>
  <c r="HW29" i="4"/>
  <c r="HV29" i="4"/>
  <c r="HX29" i="4"/>
  <c r="HY29" i="4"/>
  <c r="HZ29" i="4"/>
  <c r="IA29" i="4"/>
  <c r="IB29" i="4"/>
  <c r="IC29" i="4"/>
  <c r="ID29" i="4"/>
  <c r="IE29" i="4"/>
  <c r="IF29" i="4"/>
  <c r="IG29" i="4"/>
  <c r="IH29" i="4"/>
  <c r="II29" i="4"/>
  <c r="IJ29" i="4"/>
  <c r="IK29" i="4"/>
  <c r="IL29" i="4"/>
  <c r="IM29" i="4"/>
  <c r="IO29" i="4"/>
  <c r="IN29" i="4"/>
  <c r="IP29" i="4"/>
  <c r="IQ29" i="4"/>
  <c r="IR29" i="4"/>
  <c r="IS29" i="4"/>
  <c r="IT29" i="4"/>
  <c r="IU29" i="4"/>
  <c r="IV29" i="4"/>
  <c r="IW29" i="4"/>
  <c r="IY29" i="4"/>
  <c r="IX29" i="4"/>
  <c r="JA29" i="4"/>
  <c r="IZ29" i="4"/>
  <c r="JC29" i="4"/>
  <c r="JB29" i="4"/>
  <c r="JD29" i="4"/>
  <c r="JE29" i="4"/>
  <c r="JF29" i="4"/>
  <c r="JG29" i="4"/>
  <c r="JH29" i="4"/>
  <c r="JI29" i="4"/>
  <c r="JJ29" i="4"/>
  <c r="JK29" i="4"/>
  <c r="JM29" i="4"/>
  <c r="JL29" i="4"/>
  <c r="JO29" i="4"/>
  <c r="JN29" i="4"/>
  <c r="JP29" i="4"/>
  <c r="JQ29" i="4"/>
  <c r="JR29" i="4"/>
  <c r="JS29" i="4"/>
  <c r="JT29" i="4"/>
  <c r="JU29" i="4"/>
  <c r="JV29" i="4"/>
  <c r="JW29" i="4"/>
  <c r="JX29" i="4"/>
  <c r="JZ29" i="4"/>
  <c r="JY29" i="4"/>
  <c r="KA29" i="4"/>
  <c r="KD29" i="4"/>
  <c r="KB29" i="4"/>
  <c r="KC29" i="4"/>
  <c r="KE29" i="4"/>
  <c r="KF29" i="4"/>
  <c r="KG29" i="4"/>
  <c r="KH29" i="4"/>
  <c r="KI29" i="4"/>
  <c r="KJ29" i="4"/>
  <c r="KL29" i="4"/>
  <c r="KK29" i="4"/>
  <c r="KN29" i="4"/>
  <c r="KM29" i="4"/>
  <c r="KO29" i="4"/>
  <c r="KP29" i="4"/>
  <c r="KQ29" i="4"/>
  <c r="KS29" i="4"/>
  <c r="KR29" i="4"/>
  <c r="KT29" i="4"/>
  <c r="KU29" i="4"/>
  <c r="KV29" i="4"/>
  <c r="KW29" i="4"/>
  <c r="KX29" i="4"/>
  <c r="KY29" i="4"/>
  <c r="KZ29" i="4"/>
  <c r="LB29" i="4"/>
  <c r="LA29" i="4"/>
  <c r="LC29" i="4"/>
  <c r="LD29" i="4"/>
  <c r="LE29" i="4"/>
  <c r="LF29" i="4"/>
  <c r="LG29" i="4"/>
  <c r="LH29" i="4"/>
  <c r="LI29" i="4"/>
  <c r="LJ29" i="4"/>
  <c r="LK29" i="4"/>
  <c r="LL29" i="4"/>
  <c r="LM29" i="4"/>
  <c r="LN29" i="4"/>
  <c r="LO29" i="4"/>
  <c r="LQ29" i="4"/>
  <c r="LP29" i="4"/>
  <c r="LT29" i="4"/>
  <c r="LR29" i="4"/>
  <c r="LS29" i="4"/>
  <c r="LU29" i="4"/>
  <c r="LV29" i="4"/>
  <c r="LW29" i="4"/>
  <c r="LX29" i="4"/>
  <c r="MA29" i="4"/>
  <c r="LY29" i="4"/>
  <c r="LZ29" i="4"/>
  <c r="MB29" i="4"/>
  <c r="MC29" i="4"/>
  <c r="MD29" i="4"/>
  <c r="ME29" i="4"/>
  <c r="MF29" i="4"/>
  <c r="MG29" i="4"/>
  <c r="MH29" i="4"/>
  <c r="MI29" i="4"/>
  <c r="NN35" i="4"/>
  <c r="NO26" i="4"/>
  <c r="NJ108" i="2"/>
  <c r="NI107" i="2"/>
  <c r="NN100" i="4" l="1"/>
  <c r="NO75" i="4"/>
  <c r="NN74" i="4"/>
  <c r="NO40" i="4"/>
  <c r="NO39" i="4" s="1"/>
  <c r="NN39" i="4"/>
  <c r="N84" i="4"/>
  <c r="N85" i="4"/>
  <c r="N83" i="4"/>
  <c r="N81" i="4"/>
  <c r="N79" i="4"/>
  <c r="N77" i="4"/>
  <c r="N82" i="4"/>
  <c r="N80" i="4"/>
  <c r="N78" i="4"/>
  <c r="NO35" i="4"/>
  <c r="NJ107" i="2"/>
  <c r="NK108" i="2"/>
  <c r="NO100" i="4" l="1"/>
  <c r="NO74" i="4"/>
  <c r="N86" i="4"/>
  <c r="NL108" i="2"/>
  <c r="NK107" i="2"/>
  <c r="NM108" i="2" l="1"/>
  <c r="NL107" i="2"/>
  <c r="NN108" i="2" l="1"/>
  <c r="NM107" i="2"/>
  <c r="NN107" i="2" l="1"/>
  <c r="NO108" i="2"/>
  <c r="NO107" i="2" l="1"/>
  <c r="K97" i="2"/>
  <c r="N1" i="2" l="1"/>
  <c r="N107" i="3" l="1"/>
  <c r="K107" i="3" s="1"/>
  <c r="N97" i="3"/>
  <c r="K97" i="3" s="1"/>
  <c r="N255" i="2"/>
  <c r="O255" i="2" s="1"/>
  <c r="O254" i="2" s="1"/>
  <c r="N250" i="2"/>
  <c r="O250" i="2" s="1"/>
  <c r="P250" i="2" s="1"/>
  <c r="Q250" i="2" s="1"/>
  <c r="R250" i="2" s="1"/>
  <c r="S250" i="2" s="1"/>
  <c r="T250" i="2" s="1"/>
  <c r="U250" i="2" s="1"/>
  <c r="V250" i="2" s="1"/>
  <c r="W250" i="2" s="1"/>
  <c r="X250" i="2" s="1"/>
  <c r="Y250" i="2" s="1"/>
  <c r="P255" i="2" l="1"/>
  <c r="P254" i="2" s="1"/>
  <c r="N254" i="2"/>
  <c r="Q255" i="2" l="1"/>
  <c r="R255" i="2" s="1"/>
  <c r="K88" i="3"/>
  <c r="N12" i="3"/>
  <c r="K12" i="3" s="1"/>
  <c r="N8" i="3"/>
  <c r="C4" i="3"/>
  <c r="N230" i="2"/>
  <c r="N211" i="2"/>
  <c r="N176" i="2"/>
  <c r="N172" i="2"/>
  <c r="N154" i="2"/>
  <c r="N63" i="2"/>
  <c r="N62" i="2" s="1"/>
  <c r="N36" i="2"/>
  <c r="N23" i="2"/>
  <c r="O23" i="2" s="1"/>
  <c r="O25" i="2"/>
  <c r="N29" i="2"/>
  <c r="N8" i="2"/>
  <c r="O9" i="2"/>
  <c r="P9" i="2" s="1"/>
  <c r="O20" i="2"/>
  <c r="P20" i="2"/>
  <c r="Q20" i="2"/>
  <c r="R20" i="2"/>
  <c r="S20" i="2"/>
  <c r="T20" i="2"/>
  <c r="U20" i="2"/>
  <c r="V20" i="2"/>
  <c r="W20" i="2"/>
  <c r="X20" i="2"/>
  <c r="Y20" i="2"/>
  <c r="N20" i="2"/>
  <c r="Q254" i="2" l="1"/>
  <c r="N210" i="2"/>
  <c r="K8" i="3"/>
  <c r="N35" i="2"/>
  <c r="R254" i="2"/>
  <c r="S255" i="2"/>
  <c r="O230" i="2"/>
  <c r="O63" i="2"/>
  <c r="O62" i="2" s="1"/>
  <c r="O8" i="2"/>
  <c r="N229" i="2"/>
  <c r="O36" i="2"/>
  <c r="O211" i="2"/>
  <c r="Q9" i="2"/>
  <c r="P8" i="2"/>
  <c r="Y184" i="2"/>
  <c r="X184" i="2"/>
  <c r="S184" i="2"/>
  <c r="T184" i="2"/>
  <c r="U184" i="2"/>
  <c r="V184" i="2"/>
  <c r="W184" i="2"/>
  <c r="Q184" i="2"/>
  <c r="P184" i="2"/>
  <c r="O184" i="2"/>
  <c r="N184" i="2"/>
  <c r="P230" i="2" l="1"/>
  <c r="Q230" i="2" s="1"/>
  <c r="O35" i="2"/>
  <c r="P63" i="2"/>
  <c r="P62" i="2" s="1"/>
  <c r="O229" i="2"/>
  <c r="T255" i="2"/>
  <c r="S254" i="2"/>
  <c r="P36" i="2"/>
  <c r="P211" i="2"/>
  <c r="O210" i="2"/>
  <c r="R9" i="2"/>
  <c r="Q8" i="2"/>
  <c r="W183" i="2"/>
  <c r="O183" i="2"/>
  <c r="P183" i="2"/>
  <c r="P18" i="2"/>
  <c r="Q18" i="2"/>
  <c r="T18" i="2"/>
  <c r="U18" i="2"/>
  <c r="X18" i="2"/>
  <c r="O185" i="2"/>
  <c r="P185" i="2"/>
  <c r="Q185" i="2"/>
  <c r="R185" i="2"/>
  <c r="S185" i="2"/>
  <c r="T185" i="2"/>
  <c r="U185" i="2"/>
  <c r="V185" i="2"/>
  <c r="W185" i="2"/>
  <c r="X185" i="2"/>
  <c r="Y185" i="2"/>
  <c r="N185" i="2"/>
  <c r="Q183" i="2"/>
  <c r="R183" i="2"/>
  <c r="S183" i="2"/>
  <c r="T183" i="2"/>
  <c r="U183" i="2"/>
  <c r="V183" i="2"/>
  <c r="X183" i="2"/>
  <c r="Y183" i="2"/>
  <c r="N183" i="2"/>
  <c r="O181" i="2"/>
  <c r="P181" i="2"/>
  <c r="Q181" i="2"/>
  <c r="R181" i="2"/>
  <c r="S181" i="2"/>
  <c r="T181" i="2"/>
  <c r="U181" i="2"/>
  <c r="V181" i="2"/>
  <c r="W181" i="2"/>
  <c r="X181" i="2"/>
  <c r="Y181" i="2"/>
  <c r="N181" i="2"/>
  <c r="O177" i="2"/>
  <c r="P177" i="2"/>
  <c r="Q177" i="2"/>
  <c r="R177" i="2"/>
  <c r="S177" i="2"/>
  <c r="T177" i="2"/>
  <c r="U177" i="2"/>
  <c r="V177" i="2"/>
  <c r="W177" i="2"/>
  <c r="X177" i="2"/>
  <c r="Y177" i="2"/>
  <c r="N177" i="2"/>
  <c r="O179" i="2"/>
  <c r="P179" i="2"/>
  <c r="Q179" i="2"/>
  <c r="R179" i="2"/>
  <c r="S179" i="2"/>
  <c r="T179" i="2"/>
  <c r="U179" i="2"/>
  <c r="V179" i="2"/>
  <c r="W179" i="2"/>
  <c r="X179" i="2"/>
  <c r="Y179" i="2"/>
  <c r="N179" i="2"/>
  <c r="O176" i="2"/>
  <c r="P176" i="2" s="1"/>
  <c r="Q176" i="2" s="1"/>
  <c r="R176" i="2" s="1"/>
  <c r="S176" i="2" s="1"/>
  <c r="T176" i="2" s="1"/>
  <c r="U176" i="2" s="1"/>
  <c r="V176" i="2" s="1"/>
  <c r="W176" i="2" s="1"/>
  <c r="X176" i="2" s="1"/>
  <c r="Y176" i="2" s="1"/>
  <c r="O172" i="2"/>
  <c r="P172" i="2" s="1"/>
  <c r="Q172" i="2" s="1"/>
  <c r="R172" i="2" s="1"/>
  <c r="S172" i="2" s="1"/>
  <c r="T172" i="2" s="1"/>
  <c r="U172" i="2" s="1"/>
  <c r="V172" i="2" s="1"/>
  <c r="W172" i="2" s="1"/>
  <c r="X172" i="2" s="1"/>
  <c r="Y172" i="2" s="1"/>
  <c r="O155" i="2"/>
  <c r="P155" i="2"/>
  <c r="Q155" i="2"/>
  <c r="R155" i="2"/>
  <c r="S155" i="2"/>
  <c r="T155" i="2"/>
  <c r="U155" i="2"/>
  <c r="V155" i="2"/>
  <c r="W155" i="2"/>
  <c r="X155" i="2"/>
  <c r="Y155" i="2"/>
  <c r="N155" i="2"/>
  <c r="O154" i="2"/>
  <c r="O27" i="2"/>
  <c r="O29" i="2" s="1"/>
  <c r="O17" i="2"/>
  <c r="P17" i="2" s="1"/>
  <c r="Q17" i="2" s="1"/>
  <c r="R17" i="2" s="1"/>
  <c r="S17" i="2" s="1"/>
  <c r="T17" i="2" s="1"/>
  <c r="U17" i="2" s="1"/>
  <c r="V17" i="2" s="1"/>
  <c r="W17" i="2" s="1"/>
  <c r="X17" i="2" s="1"/>
  <c r="Y17" i="2" s="1"/>
  <c r="U25" i="2"/>
  <c r="O18" i="2"/>
  <c r="R18" i="2"/>
  <c r="S18" i="2"/>
  <c r="V18" i="2"/>
  <c r="W18" i="2"/>
  <c r="N18" i="2"/>
  <c r="O50" i="2"/>
  <c r="P50" i="2" s="1"/>
  <c r="Q50" i="2" s="1"/>
  <c r="R50" i="2" s="1"/>
  <c r="S50" i="2" s="1"/>
  <c r="T50" i="2" s="1"/>
  <c r="U50" i="2" s="1"/>
  <c r="V50" i="2" s="1"/>
  <c r="W50" i="2" s="1"/>
  <c r="X50" i="2" s="1"/>
  <c r="Y50" i="2" s="1"/>
  <c r="Z50" i="2" s="1"/>
  <c r="AA50" i="2" s="1"/>
  <c r="AB50" i="2" s="1"/>
  <c r="AC50" i="2" s="1"/>
  <c r="AD50" i="2" s="1"/>
  <c r="AE50" i="2" s="1"/>
  <c r="AF50" i="2" s="1"/>
  <c r="AG50" i="2" s="1"/>
  <c r="AH50" i="2" s="1"/>
  <c r="AI50" i="2" s="1"/>
  <c r="AJ50" i="2" s="1"/>
  <c r="AK50" i="2" s="1"/>
  <c r="AL50" i="2" s="1"/>
  <c r="AM50" i="2" s="1"/>
  <c r="AN50" i="2" s="1"/>
  <c r="AO50" i="2" s="1"/>
  <c r="AP50" i="2" s="1"/>
  <c r="AQ50" i="2" s="1"/>
  <c r="AR50" i="2" s="1"/>
  <c r="AS50" i="2" s="1"/>
  <c r="AT50" i="2" s="1"/>
  <c r="AU50" i="2" s="1"/>
  <c r="AV50" i="2" s="1"/>
  <c r="AW50" i="2" s="1"/>
  <c r="AX50" i="2" s="1"/>
  <c r="AY50" i="2" s="1"/>
  <c r="AZ50" i="2" s="1"/>
  <c r="BA50" i="2" s="1"/>
  <c r="BB50" i="2" s="1"/>
  <c r="BC50" i="2" s="1"/>
  <c r="BD50" i="2" s="1"/>
  <c r="BE50" i="2" s="1"/>
  <c r="BF50" i="2" s="1"/>
  <c r="BG50" i="2" s="1"/>
  <c r="BH50" i="2" s="1"/>
  <c r="BI50" i="2" s="1"/>
  <c r="BJ50" i="2" s="1"/>
  <c r="BK50" i="2" s="1"/>
  <c r="BL50" i="2" s="1"/>
  <c r="BM50" i="2" s="1"/>
  <c r="BN50" i="2" s="1"/>
  <c r="BO50" i="2" s="1"/>
  <c r="BP50" i="2" s="1"/>
  <c r="BQ50" i="2" s="1"/>
  <c r="BR50" i="2" s="1"/>
  <c r="BS50" i="2" s="1"/>
  <c r="BT50" i="2" s="1"/>
  <c r="BU50" i="2" s="1"/>
  <c r="BV50" i="2" s="1"/>
  <c r="BW50" i="2" s="1"/>
  <c r="BX50" i="2" s="1"/>
  <c r="BY50" i="2" s="1"/>
  <c r="BZ50" i="2" s="1"/>
  <c r="CA50" i="2" s="1"/>
  <c r="CB50" i="2" s="1"/>
  <c r="CC50" i="2" s="1"/>
  <c r="CD50" i="2" s="1"/>
  <c r="CE50" i="2" s="1"/>
  <c r="CF50" i="2" s="1"/>
  <c r="CG50" i="2" s="1"/>
  <c r="CH50" i="2" s="1"/>
  <c r="CI50" i="2" s="1"/>
  <c r="CJ50" i="2" s="1"/>
  <c r="CK50" i="2" s="1"/>
  <c r="CL50" i="2" s="1"/>
  <c r="CM50" i="2" s="1"/>
  <c r="CN50" i="2" s="1"/>
  <c r="CO50" i="2" s="1"/>
  <c r="CP50" i="2" s="1"/>
  <c r="CQ50" i="2" s="1"/>
  <c r="CR50" i="2" s="1"/>
  <c r="CS50" i="2" s="1"/>
  <c r="CT50" i="2" s="1"/>
  <c r="CU50" i="2" s="1"/>
  <c r="CV50" i="2" s="1"/>
  <c r="CW50" i="2" s="1"/>
  <c r="CX50" i="2" s="1"/>
  <c r="CY50" i="2" s="1"/>
  <c r="CZ50" i="2" s="1"/>
  <c r="DA50" i="2" s="1"/>
  <c r="DB50" i="2" s="1"/>
  <c r="DC50" i="2" s="1"/>
  <c r="DD50" i="2" s="1"/>
  <c r="DE50" i="2" s="1"/>
  <c r="DF50" i="2" s="1"/>
  <c r="DG50" i="2" s="1"/>
  <c r="DH50" i="2" s="1"/>
  <c r="DI50" i="2" s="1"/>
  <c r="DJ50" i="2" s="1"/>
  <c r="DK50" i="2" s="1"/>
  <c r="DL50" i="2" s="1"/>
  <c r="DM50" i="2" s="1"/>
  <c r="DN50" i="2" s="1"/>
  <c r="DO50" i="2" s="1"/>
  <c r="DP50" i="2" s="1"/>
  <c r="DQ50" i="2" s="1"/>
  <c r="DR50" i="2" s="1"/>
  <c r="DS50" i="2" s="1"/>
  <c r="DT50" i="2" s="1"/>
  <c r="DU50" i="2" s="1"/>
  <c r="DV50" i="2" s="1"/>
  <c r="DW50" i="2" s="1"/>
  <c r="DX50" i="2" s="1"/>
  <c r="DY50" i="2" s="1"/>
  <c r="DZ50" i="2" s="1"/>
  <c r="EA50" i="2" s="1"/>
  <c r="EB50" i="2" s="1"/>
  <c r="EC50" i="2" s="1"/>
  <c r="ED50" i="2" s="1"/>
  <c r="EE50" i="2" s="1"/>
  <c r="EF50" i="2" s="1"/>
  <c r="EG50" i="2" s="1"/>
  <c r="EH50" i="2" s="1"/>
  <c r="EI50" i="2" s="1"/>
  <c r="EJ50" i="2" s="1"/>
  <c r="EK50" i="2" s="1"/>
  <c r="EL50" i="2" s="1"/>
  <c r="EM50" i="2" s="1"/>
  <c r="EN50" i="2" s="1"/>
  <c r="EO50" i="2" s="1"/>
  <c r="EP50" i="2" s="1"/>
  <c r="EQ50" i="2" s="1"/>
  <c r="ER50" i="2" s="1"/>
  <c r="ES50" i="2" s="1"/>
  <c r="ET50" i="2" s="1"/>
  <c r="EU50" i="2" s="1"/>
  <c r="EV50" i="2" s="1"/>
  <c r="EW50" i="2" s="1"/>
  <c r="EX50" i="2" s="1"/>
  <c r="EY50" i="2" s="1"/>
  <c r="EZ50" i="2" s="1"/>
  <c r="FA50" i="2" s="1"/>
  <c r="FB50" i="2" s="1"/>
  <c r="FC50" i="2" s="1"/>
  <c r="FD50" i="2" s="1"/>
  <c r="FE50" i="2" s="1"/>
  <c r="FF50" i="2" s="1"/>
  <c r="FG50" i="2" s="1"/>
  <c r="FH50" i="2" s="1"/>
  <c r="FI50" i="2" s="1"/>
  <c r="FJ50" i="2" s="1"/>
  <c r="FK50" i="2" s="1"/>
  <c r="FL50" i="2" s="1"/>
  <c r="FM50" i="2" s="1"/>
  <c r="FN50" i="2" s="1"/>
  <c r="FO50" i="2" s="1"/>
  <c r="FP50" i="2" s="1"/>
  <c r="FQ50" i="2" s="1"/>
  <c r="FR50" i="2" s="1"/>
  <c r="FS50" i="2" s="1"/>
  <c r="FT50" i="2" s="1"/>
  <c r="FU50" i="2" s="1"/>
  <c r="FV50" i="2" s="1"/>
  <c r="FW50" i="2" s="1"/>
  <c r="FX50" i="2" s="1"/>
  <c r="FY50" i="2" s="1"/>
  <c r="FZ50" i="2" s="1"/>
  <c r="GA50" i="2" s="1"/>
  <c r="GB50" i="2" s="1"/>
  <c r="GC50" i="2" s="1"/>
  <c r="GD50" i="2" s="1"/>
  <c r="GE50" i="2" s="1"/>
  <c r="GF50" i="2" s="1"/>
  <c r="GG50" i="2" s="1"/>
  <c r="GH50" i="2" s="1"/>
  <c r="GI50" i="2" s="1"/>
  <c r="GJ50" i="2" s="1"/>
  <c r="GK50" i="2" s="1"/>
  <c r="GL50" i="2" s="1"/>
  <c r="GM50" i="2" s="1"/>
  <c r="GN50" i="2" s="1"/>
  <c r="GO50" i="2" s="1"/>
  <c r="GP50" i="2" s="1"/>
  <c r="GQ50" i="2" s="1"/>
  <c r="GR50" i="2" s="1"/>
  <c r="GS50" i="2" s="1"/>
  <c r="GT50" i="2" s="1"/>
  <c r="GU50" i="2" s="1"/>
  <c r="GV50" i="2" s="1"/>
  <c r="GW50" i="2" s="1"/>
  <c r="GX50" i="2" s="1"/>
  <c r="GY50" i="2" s="1"/>
  <c r="GZ50" i="2" s="1"/>
  <c r="HA50" i="2" s="1"/>
  <c r="HB50" i="2" s="1"/>
  <c r="HC50" i="2" s="1"/>
  <c r="HD50" i="2" s="1"/>
  <c r="HE50" i="2" s="1"/>
  <c r="HF50" i="2" s="1"/>
  <c r="HG50" i="2" s="1"/>
  <c r="HH50" i="2" s="1"/>
  <c r="HI50" i="2" s="1"/>
  <c r="HJ50" i="2" s="1"/>
  <c r="HK50" i="2" s="1"/>
  <c r="HL50" i="2" s="1"/>
  <c r="HM50" i="2" s="1"/>
  <c r="HN50" i="2" s="1"/>
  <c r="HO50" i="2" s="1"/>
  <c r="HP50" i="2" s="1"/>
  <c r="HQ50" i="2" s="1"/>
  <c r="HR50" i="2" s="1"/>
  <c r="HS50" i="2" s="1"/>
  <c r="HT50" i="2" s="1"/>
  <c r="HU50" i="2" s="1"/>
  <c r="HV50" i="2" s="1"/>
  <c r="HW50" i="2" s="1"/>
  <c r="HX50" i="2" s="1"/>
  <c r="HY50" i="2" s="1"/>
  <c r="HZ50" i="2" s="1"/>
  <c r="IA50" i="2" s="1"/>
  <c r="IB50" i="2" s="1"/>
  <c r="IC50" i="2" s="1"/>
  <c r="ID50" i="2" s="1"/>
  <c r="IE50" i="2" s="1"/>
  <c r="IF50" i="2" s="1"/>
  <c r="IG50" i="2" s="1"/>
  <c r="IH50" i="2" s="1"/>
  <c r="II50" i="2" s="1"/>
  <c r="IJ50" i="2" s="1"/>
  <c r="IK50" i="2" s="1"/>
  <c r="IL50" i="2" s="1"/>
  <c r="IM50" i="2" s="1"/>
  <c r="IN50" i="2" s="1"/>
  <c r="IO50" i="2" s="1"/>
  <c r="IP50" i="2" s="1"/>
  <c r="IQ50" i="2" s="1"/>
  <c r="IR50" i="2" s="1"/>
  <c r="IS50" i="2" s="1"/>
  <c r="IT50" i="2" s="1"/>
  <c r="IU50" i="2" s="1"/>
  <c r="IV50" i="2" s="1"/>
  <c r="IW50" i="2" s="1"/>
  <c r="IX50" i="2" s="1"/>
  <c r="IY50" i="2" s="1"/>
  <c r="IZ50" i="2" s="1"/>
  <c r="JA50" i="2" s="1"/>
  <c r="JB50" i="2" s="1"/>
  <c r="JC50" i="2" s="1"/>
  <c r="JD50" i="2" s="1"/>
  <c r="JE50" i="2" s="1"/>
  <c r="JF50" i="2" s="1"/>
  <c r="JG50" i="2" s="1"/>
  <c r="JH50" i="2" s="1"/>
  <c r="JI50" i="2" s="1"/>
  <c r="JJ50" i="2" s="1"/>
  <c r="JK50" i="2" s="1"/>
  <c r="JL50" i="2" s="1"/>
  <c r="JM50" i="2" s="1"/>
  <c r="JN50" i="2" s="1"/>
  <c r="JO50" i="2" s="1"/>
  <c r="JP50" i="2" s="1"/>
  <c r="JQ50" i="2" s="1"/>
  <c r="JR50" i="2" s="1"/>
  <c r="JS50" i="2" s="1"/>
  <c r="JT50" i="2" s="1"/>
  <c r="JU50" i="2" s="1"/>
  <c r="JV50" i="2" s="1"/>
  <c r="JW50" i="2" s="1"/>
  <c r="JX50" i="2" s="1"/>
  <c r="JY50" i="2" s="1"/>
  <c r="JZ50" i="2" s="1"/>
  <c r="KA50" i="2" s="1"/>
  <c r="KB50" i="2" s="1"/>
  <c r="KC50" i="2" s="1"/>
  <c r="KD50" i="2" s="1"/>
  <c r="KE50" i="2" s="1"/>
  <c r="KF50" i="2" s="1"/>
  <c r="KG50" i="2" s="1"/>
  <c r="KH50" i="2" s="1"/>
  <c r="KI50" i="2" s="1"/>
  <c r="KJ50" i="2" s="1"/>
  <c r="KK50" i="2" s="1"/>
  <c r="KL50" i="2" s="1"/>
  <c r="KM50" i="2" s="1"/>
  <c r="KN50" i="2" s="1"/>
  <c r="KO50" i="2" s="1"/>
  <c r="KP50" i="2" s="1"/>
  <c r="KQ50" i="2" s="1"/>
  <c r="KR50" i="2" s="1"/>
  <c r="KS50" i="2" s="1"/>
  <c r="KT50" i="2" s="1"/>
  <c r="KU50" i="2" s="1"/>
  <c r="KV50" i="2" s="1"/>
  <c r="KW50" i="2" s="1"/>
  <c r="KX50" i="2" s="1"/>
  <c r="KY50" i="2" s="1"/>
  <c r="KZ50" i="2" s="1"/>
  <c r="LA50" i="2" s="1"/>
  <c r="LB50" i="2" s="1"/>
  <c r="LC50" i="2" s="1"/>
  <c r="LD50" i="2" s="1"/>
  <c r="LE50" i="2" s="1"/>
  <c r="LF50" i="2" s="1"/>
  <c r="LG50" i="2" s="1"/>
  <c r="LH50" i="2" s="1"/>
  <c r="LI50" i="2" s="1"/>
  <c r="LJ50" i="2" s="1"/>
  <c r="LK50" i="2" s="1"/>
  <c r="LL50" i="2" s="1"/>
  <c r="LM50" i="2" s="1"/>
  <c r="LN50" i="2" s="1"/>
  <c r="LO50" i="2" s="1"/>
  <c r="LP50" i="2" s="1"/>
  <c r="LQ50" i="2" s="1"/>
  <c r="LR50" i="2" s="1"/>
  <c r="LS50" i="2" s="1"/>
  <c r="LT50" i="2" s="1"/>
  <c r="LU50" i="2" s="1"/>
  <c r="LV50" i="2" s="1"/>
  <c r="LW50" i="2" s="1"/>
  <c r="LX50" i="2" s="1"/>
  <c r="LY50" i="2" s="1"/>
  <c r="LZ50" i="2" s="1"/>
  <c r="MA50" i="2" s="1"/>
  <c r="MB50" i="2" s="1"/>
  <c r="MC50" i="2" s="1"/>
  <c r="MD50" i="2" s="1"/>
  <c r="ME50" i="2" s="1"/>
  <c r="MF50" i="2" s="1"/>
  <c r="MG50" i="2" s="1"/>
  <c r="MH50" i="2" s="1"/>
  <c r="MI50" i="2" s="1"/>
  <c r="MJ50" i="2" s="1"/>
  <c r="MK50" i="2" s="1"/>
  <c r="ML50" i="2" s="1"/>
  <c r="MM50" i="2" s="1"/>
  <c r="MN50" i="2" s="1"/>
  <c r="MO50" i="2" s="1"/>
  <c r="MP50" i="2" s="1"/>
  <c r="MQ50" i="2" s="1"/>
  <c r="MR50" i="2" s="1"/>
  <c r="MS50" i="2" s="1"/>
  <c r="MT50" i="2" s="1"/>
  <c r="MU50" i="2" s="1"/>
  <c r="MV50" i="2" s="1"/>
  <c r="MW50" i="2" s="1"/>
  <c r="MX50" i="2" s="1"/>
  <c r="MY50" i="2" s="1"/>
  <c r="MZ50" i="2" s="1"/>
  <c r="NA50" i="2" s="1"/>
  <c r="NB50" i="2" s="1"/>
  <c r="NC50" i="2" s="1"/>
  <c r="ND50" i="2" s="1"/>
  <c r="NE50" i="2" s="1"/>
  <c r="NF50" i="2" s="1"/>
  <c r="NG50" i="2" s="1"/>
  <c r="NH50" i="2" s="1"/>
  <c r="NI50" i="2" s="1"/>
  <c r="NJ50" i="2" s="1"/>
  <c r="NK50" i="2" s="1"/>
  <c r="NL50" i="2" s="1"/>
  <c r="NM50" i="2" s="1"/>
  <c r="NN50" i="2" s="1"/>
  <c r="NO50" i="2" s="1"/>
  <c r="N56" i="2" s="1"/>
  <c r="X25" i="2"/>
  <c r="W25" i="2"/>
  <c r="V25" i="2"/>
  <c r="T25" i="2"/>
  <c r="S25" i="2"/>
  <c r="R25" i="2"/>
  <c r="P25" i="2"/>
  <c r="Q63" i="2" l="1"/>
  <c r="R63" i="2" s="1"/>
  <c r="P229" i="2"/>
  <c r="Y18" i="2"/>
  <c r="Y20" i="4"/>
  <c r="Q36" i="2"/>
  <c r="R36" i="2" s="1"/>
  <c r="P35" i="2"/>
  <c r="U255" i="2"/>
  <c r="T254" i="2"/>
  <c r="P154" i="2"/>
  <c r="Q154" i="2" s="1"/>
  <c r="R154" i="2" s="1"/>
  <c r="S154" i="2" s="1"/>
  <c r="T154" i="2" s="1"/>
  <c r="U154" i="2" s="1"/>
  <c r="V154" i="2" s="1"/>
  <c r="W154" i="2" s="1"/>
  <c r="X154" i="2" s="1"/>
  <c r="Y154" i="2" s="1"/>
  <c r="R230" i="2"/>
  <c r="Q229" i="2"/>
  <c r="P210" i="2"/>
  <c r="Q211" i="2"/>
  <c r="P23" i="2"/>
  <c r="S9" i="2"/>
  <c r="R8" i="2"/>
  <c r="O1" i="2"/>
  <c r="R27" i="2"/>
  <c r="R29" i="2" s="1"/>
  <c r="X27" i="2"/>
  <c r="X29" i="2" s="1"/>
  <c r="Q25" i="2"/>
  <c r="Y27" i="2"/>
  <c r="Y29" i="2" s="1"/>
  <c r="P27" i="2"/>
  <c r="P29" i="2" s="1"/>
  <c r="U27" i="2"/>
  <c r="U29" i="2" s="1"/>
  <c r="T27" i="2"/>
  <c r="T29" i="2" s="1"/>
  <c r="V27" i="2"/>
  <c r="V29" i="2" s="1"/>
  <c r="Q27" i="2"/>
  <c r="Q29" i="2" s="1"/>
  <c r="W27" i="2"/>
  <c r="W29" i="2" s="1"/>
  <c r="S27" i="2"/>
  <c r="S29" i="2" s="1"/>
  <c r="K19" i="2"/>
  <c r="Y25" i="2"/>
  <c r="O56" i="2"/>
  <c r="Q62" i="2" l="1"/>
  <c r="Q35" i="2"/>
  <c r="K20" i="4"/>
  <c r="Y19" i="4"/>
  <c r="Y24" i="4"/>
  <c r="MJ29" i="4" s="1"/>
  <c r="NE166" i="2"/>
  <c r="KK166" i="2"/>
  <c r="HQ166" i="2"/>
  <c r="EW166" i="2"/>
  <c r="CC166" i="2"/>
  <c r="NJ160" i="2"/>
  <c r="NJ188" i="2" s="1"/>
  <c r="NJ194" i="2" s="1"/>
  <c r="KP160" i="2"/>
  <c r="KP188" i="2" s="1"/>
  <c r="KP194" i="2" s="1"/>
  <c r="HV160" i="2"/>
  <c r="HV188" i="2" s="1"/>
  <c r="HV194" i="2" s="1"/>
  <c r="FB160" i="2"/>
  <c r="FB188" i="2" s="1"/>
  <c r="FB194" i="2" s="1"/>
  <c r="CH166" i="2"/>
  <c r="N160" i="2"/>
  <c r="KV166" i="2"/>
  <c r="IB166" i="2"/>
  <c r="FH166" i="2"/>
  <c r="CN160" i="2"/>
  <c r="CN188" i="2" s="1"/>
  <c r="CN194" i="2" s="1"/>
  <c r="T166" i="2"/>
  <c r="LG160" i="2"/>
  <c r="LG188" i="2" s="1"/>
  <c r="LG194" i="2" s="1"/>
  <c r="IM160" i="2"/>
  <c r="IM188" i="2" s="1"/>
  <c r="IM194" i="2" s="1"/>
  <c r="FS160" i="2"/>
  <c r="FS188" i="2" s="1"/>
  <c r="FS194" i="2" s="1"/>
  <c r="CY166" i="2"/>
  <c r="AE166" i="2"/>
  <c r="LA166" i="2"/>
  <c r="IG166" i="2"/>
  <c r="FM166" i="2"/>
  <c r="CS166" i="2"/>
  <c r="Y166" i="2"/>
  <c r="KZ160" i="2"/>
  <c r="KZ188" i="2" s="1"/>
  <c r="KZ194" i="2" s="1"/>
  <c r="IF166" i="2"/>
  <c r="FL160" i="2"/>
  <c r="FL188" i="2" s="1"/>
  <c r="FL194" i="2" s="1"/>
  <c r="CR160" i="2"/>
  <c r="CR188" i="2" s="1"/>
  <c r="CR194" i="2" s="1"/>
  <c r="X160" i="2"/>
  <c r="X188" i="2" s="1"/>
  <c r="X194" i="2" s="1"/>
  <c r="KZ166" i="2"/>
  <c r="IF160" i="2"/>
  <c r="IF188" i="2" s="1"/>
  <c r="IF194" i="2" s="1"/>
  <c r="FL166" i="2"/>
  <c r="CR166" i="2"/>
  <c r="X166" i="2"/>
  <c r="LK166" i="2"/>
  <c r="IQ166" i="2"/>
  <c r="FW166" i="2"/>
  <c r="DC166" i="2"/>
  <c r="AI166" i="2"/>
  <c r="LW160" i="2"/>
  <c r="LW188" i="2" s="1"/>
  <c r="LW194" i="2" s="1"/>
  <c r="JC160" i="2"/>
  <c r="JC188" i="2" s="1"/>
  <c r="JC194" i="2" s="1"/>
  <c r="GI160" i="2"/>
  <c r="GI188" i="2" s="1"/>
  <c r="GI194" i="2" s="1"/>
  <c r="DO160" i="2"/>
  <c r="DO188" i="2" s="1"/>
  <c r="DO194" i="2" s="1"/>
  <c r="AU160" i="2"/>
  <c r="AU188" i="2" s="1"/>
  <c r="AU194" i="2" s="1"/>
  <c r="LV166" i="2"/>
  <c r="JB160" i="2"/>
  <c r="JB188" i="2" s="1"/>
  <c r="JB194" i="2" s="1"/>
  <c r="GH166" i="2"/>
  <c r="DN160" i="2"/>
  <c r="DN188" i="2" s="1"/>
  <c r="DN194" i="2" s="1"/>
  <c r="AT166" i="2"/>
  <c r="MH160" i="2"/>
  <c r="MH188" i="2" s="1"/>
  <c r="MH194" i="2" s="1"/>
  <c r="JN166" i="2"/>
  <c r="GT160" i="2"/>
  <c r="GT188" i="2" s="1"/>
  <c r="GT194" i="2" s="1"/>
  <c r="DZ166" i="2"/>
  <c r="BF160" i="2"/>
  <c r="BF188" i="2" s="1"/>
  <c r="BF194" i="2" s="1"/>
  <c r="MY160" i="2"/>
  <c r="MY188" i="2" s="1"/>
  <c r="MY194" i="2" s="1"/>
  <c r="KE160" i="2"/>
  <c r="KE188" i="2" s="1"/>
  <c r="KE194" i="2" s="1"/>
  <c r="HK160" i="2"/>
  <c r="HK188" i="2" s="1"/>
  <c r="HK194" i="2" s="1"/>
  <c r="EQ160" i="2"/>
  <c r="EQ188" i="2" s="1"/>
  <c r="EQ194" i="2" s="1"/>
  <c r="BW160" i="2"/>
  <c r="BW188" i="2" s="1"/>
  <c r="BW194" i="2" s="1"/>
  <c r="MY166" i="2"/>
  <c r="KE166" i="2"/>
  <c r="HK166" i="2"/>
  <c r="EQ166" i="2"/>
  <c r="BW166" i="2"/>
  <c r="ND160" i="2"/>
  <c r="ND188" i="2" s="1"/>
  <c r="ND194" i="2" s="1"/>
  <c r="KJ160" i="2"/>
  <c r="KJ188" i="2" s="1"/>
  <c r="KJ194" i="2" s="1"/>
  <c r="HP160" i="2"/>
  <c r="HP188" i="2" s="1"/>
  <c r="HP194" i="2" s="1"/>
  <c r="EV160" i="2"/>
  <c r="EV188" i="2" s="1"/>
  <c r="EV194" i="2" s="1"/>
  <c r="CB160" i="2"/>
  <c r="CB188" i="2" s="1"/>
  <c r="CB194" i="2" s="1"/>
  <c r="NJ166" i="2"/>
  <c r="KP166" i="2"/>
  <c r="HV166" i="2"/>
  <c r="FB166" i="2"/>
  <c r="CH160" i="2"/>
  <c r="CH188" i="2" s="1"/>
  <c r="CH194" i="2" s="1"/>
  <c r="N166" i="2"/>
  <c r="LA160" i="2"/>
  <c r="LA188" i="2" s="1"/>
  <c r="LA194" i="2" s="1"/>
  <c r="IG160" i="2"/>
  <c r="IG188" i="2" s="1"/>
  <c r="IG194" i="2" s="1"/>
  <c r="FM160" i="2"/>
  <c r="FM188" i="2" s="1"/>
  <c r="FM194" i="2" s="1"/>
  <c r="CS160" i="2"/>
  <c r="CS188" i="2" s="1"/>
  <c r="CS194" i="2" s="1"/>
  <c r="Y160" i="2"/>
  <c r="Y188" i="2" s="1"/>
  <c r="Y194" i="2" s="1"/>
  <c r="KU166" i="2"/>
  <c r="IA160" i="2"/>
  <c r="IA188" i="2" s="1"/>
  <c r="IA194" i="2" s="1"/>
  <c r="FG166" i="2"/>
  <c r="CM160" i="2"/>
  <c r="CM188" i="2" s="1"/>
  <c r="CM194" i="2" s="1"/>
  <c r="S160" i="2"/>
  <c r="S188" i="2" s="1"/>
  <c r="S194" i="2" s="1"/>
  <c r="KT160" i="2"/>
  <c r="KT188" i="2" s="1"/>
  <c r="KT194" i="2" s="1"/>
  <c r="HZ160" i="2"/>
  <c r="HZ188" i="2" s="1"/>
  <c r="HZ194" i="2" s="1"/>
  <c r="FF166" i="2"/>
  <c r="CL160" i="2"/>
  <c r="CL188" i="2" s="1"/>
  <c r="CL194" i="2" s="1"/>
  <c r="R160" i="2"/>
  <c r="R188" i="2" s="1"/>
  <c r="R194" i="2" s="1"/>
  <c r="KT166" i="2"/>
  <c r="HZ166" i="2"/>
  <c r="FF160" i="2"/>
  <c r="FF188" i="2" s="1"/>
  <c r="FF194" i="2" s="1"/>
  <c r="CL166" i="2"/>
  <c r="R166" i="2"/>
  <c r="LE166" i="2"/>
  <c r="IK166" i="2"/>
  <c r="FQ166" i="2"/>
  <c r="CW160" i="2"/>
  <c r="CW188" i="2" s="1"/>
  <c r="CW194" i="2" s="1"/>
  <c r="AC160" i="2"/>
  <c r="AC188" i="2" s="1"/>
  <c r="AC194" i="2" s="1"/>
  <c r="LQ160" i="2"/>
  <c r="LQ188" i="2" s="1"/>
  <c r="LQ194" i="2" s="1"/>
  <c r="IW160" i="2"/>
  <c r="IW188" i="2" s="1"/>
  <c r="IW194" i="2" s="1"/>
  <c r="GC166" i="2"/>
  <c r="DI166" i="2"/>
  <c r="AO160" i="2"/>
  <c r="AO188" i="2" s="1"/>
  <c r="AO194" i="2" s="1"/>
  <c r="LP160" i="2"/>
  <c r="LP188" i="2" s="1"/>
  <c r="LP194" i="2" s="1"/>
  <c r="IV166" i="2"/>
  <c r="GB166" i="2"/>
  <c r="DH166" i="2"/>
  <c r="AN160" i="2"/>
  <c r="AN188" i="2" s="1"/>
  <c r="AN194" i="2" s="1"/>
  <c r="MB160" i="2"/>
  <c r="MB188" i="2" s="1"/>
  <c r="MB194" i="2" s="1"/>
  <c r="JH160" i="2"/>
  <c r="JH188" i="2" s="1"/>
  <c r="JH194" i="2" s="1"/>
  <c r="GN160" i="2"/>
  <c r="GN188" i="2" s="1"/>
  <c r="GN194" i="2" s="1"/>
  <c r="DT160" i="2"/>
  <c r="DT188" i="2" s="1"/>
  <c r="DT194" i="2" s="1"/>
  <c r="AZ160" i="2"/>
  <c r="AZ188" i="2" s="1"/>
  <c r="AZ194" i="2" s="1"/>
  <c r="MS160" i="2"/>
  <c r="MS188" i="2" s="1"/>
  <c r="MS194" i="2" s="1"/>
  <c r="JY160" i="2"/>
  <c r="JY188" i="2" s="1"/>
  <c r="JY194" i="2" s="1"/>
  <c r="HE160" i="2"/>
  <c r="HE188" i="2" s="1"/>
  <c r="HE194" i="2" s="1"/>
  <c r="EK160" i="2"/>
  <c r="EK188" i="2" s="1"/>
  <c r="EK194" i="2" s="1"/>
  <c r="BQ160" i="2"/>
  <c r="BQ188" i="2" s="1"/>
  <c r="BQ194" i="2" s="1"/>
  <c r="MS166" i="2"/>
  <c r="JY166" i="2"/>
  <c r="HE166" i="2"/>
  <c r="EK166" i="2"/>
  <c r="BQ166" i="2"/>
  <c r="MX166" i="2"/>
  <c r="KD160" i="2"/>
  <c r="KD188" i="2" s="1"/>
  <c r="KD194" i="2" s="1"/>
  <c r="HJ160" i="2"/>
  <c r="HJ188" i="2" s="1"/>
  <c r="HJ194" i="2" s="1"/>
  <c r="EP160" i="2"/>
  <c r="EP188" i="2" s="1"/>
  <c r="EP194" i="2" s="1"/>
  <c r="BV166" i="2"/>
  <c r="ND166" i="2"/>
  <c r="KJ166" i="2"/>
  <c r="HP166" i="2"/>
  <c r="EV166" i="2"/>
  <c r="CB166" i="2"/>
  <c r="NO160" i="2"/>
  <c r="NO188" i="2" s="1"/>
  <c r="NO194" i="2" s="1"/>
  <c r="KU160" i="2"/>
  <c r="KU188" i="2" s="1"/>
  <c r="KU194" i="2" s="1"/>
  <c r="IA166" i="2"/>
  <c r="FG160" i="2"/>
  <c r="FG188" i="2" s="1"/>
  <c r="FG194" i="2" s="1"/>
  <c r="CM166" i="2"/>
  <c r="S166" i="2"/>
  <c r="KO166" i="2"/>
  <c r="HU166" i="2"/>
  <c r="FA166" i="2"/>
  <c r="CG166" i="2"/>
  <c r="NH166" i="2"/>
  <c r="KN160" i="2"/>
  <c r="KN188" i="2" s="1"/>
  <c r="KN194" i="2" s="1"/>
  <c r="HT166" i="2"/>
  <c r="EZ160" i="2"/>
  <c r="EZ188" i="2" s="1"/>
  <c r="EZ194" i="2" s="1"/>
  <c r="CF160" i="2"/>
  <c r="CF188" i="2" s="1"/>
  <c r="CF194" i="2" s="1"/>
  <c r="NH160" i="2"/>
  <c r="NH188" i="2" s="1"/>
  <c r="NH194" i="2" s="1"/>
  <c r="KN166" i="2"/>
  <c r="HT160" i="2"/>
  <c r="HT188" i="2" s="1"/>
  <c r="HT194" i="2" s="1"/>
  <c r="EZ166" i="2"/>
  <c r="CF166" i="2"/>
  <c r="NO166" i="2"/>
  <c r="KY166" i="2"/>
  <c r="IE166" i="2"/>
  <c r="FK166" i="2"/>
  <c r="CQ166" i="2"/>
  <c r="W166" i="2"/>
  <c r="LK160" i="2"/>
  <c r="LK188" i="2" s="1"/>
  <c r="LK194" i="2" s="1"/>
  <c r="IQ160" i="2"/>
  <c r="IQ188" i="2" s="1"/>
  <c r="IQ194" i="2" s="1"/>
  <c r="FW160" i="2"/>
  <c r="FW188" i="2" s="1"/>
  <c r="FW194" i="2" s="1"/>
  <c r="DC160" i="2"/>
  <c r="DC188" i="2" s="1"/>
  <c r="DC194" i="2" s="1"/>
  <c r="AI160" i="2"/>
  <c r="AI188" i="2" s="1"/>
  <c r="AI194" i="2" s="1"/>
  <c r="LJ166" i="2"/>
  <c r="IP166" i="2"/>
  <c r="FV160" i="2"/>
  <c r="FV188" i="2" s="1"/>
  <c r="FV194" i="2" s="1"/>
  <c r="DB166" i="2"/>
  <c r="AH166" i="2"/>
  <c r="LV160" i="2"/>
  <c r="LV188" i="2" s="1"/>
  <c r="LV194" i="2" s="1"/>
  <c r="JB166" i="2"/>
  <c r="GH160" i="2"/>
  <c r="GH188" i="2" s="1"/>
  <c r="GH194" i="2" s="1"/>
  <c r="DN166" i="2"/>
  <c r="AT160" i="2"/>
  <c r="AT188" i="2" s="1"/>
  <c r="AT194" i="2" s="1"/>
  <c r="MM160" i="2"/>
  <c r="MM188" i="2" s="1"/>
  <c r="MM194" i="2" s="1"/>
  <c r="JS160" i="2"/>
  <c r="JS188" i="2" s="1"/>
  <c r="JS194" i="2" s="1"/>
  <c r="GY160" i="2"/>
  <c r="GY188" i="2" s="1"/>
  <c r="GY194" i="2" s="1"/>
  <c r="EE160" i="2"/>
  <c r="EE188" i="2" s="1"/>
  <c r="EE194" i="2" s="1"/>
  <c r="BK160" i="2"/>
  <c r="BK188" i="2" s="1"/>
  <c r="BK194" i="2" s="1"/>
  <c r="MM166" i="2"/>
  <c r="JS166" i="2"/>
  <c r="GY166" i="2"/>
  <c r="EE166" i="2"/>
  <c r="BK166" i="2"/>
  <c r="MR160" i="2"/>
  <c r="MR188" i="2" s="1"/>
  <c r="MR194" i="2" s="1"/>
  <c r="JX160" i="2"/>
  <c r="JX188" i="2" s="1"/>
  <c r="JX194" i="2" s="1"/>
  <c r="HD160" i="2"/>
  <c r="HD188" i="2" s="1"/>
  <c r="HD194" i="2" s="1"/>
  <c r="EJ160" i="2"/>
  <c r="EJ188" i="2" s="1"/>
  <c r="EJ194" i="2" s="1"/>
  <c r="BP166" i="2"/>
  <c r="MX160" i="2"/>
  <c r="MX188" i="2" s="1"/>
  <c r="MX194" i="2" s="1"/>
  <c r="KD166" i="2"/>
  <c r="HJ166" i="2"/>
  <c r="EP166" i="2"/>
  <c r="BV160" i="2"/>
  <c r="BV188" i="2" s="1"/>
  <c r="BV194" i="2" s="1"/>
  <c r="NI160" i="2"/>
  <c r="NI188" i="2" s="1"/>
  <c r="NI194" i="2" s="1"/>
  <c r="KO160" i="2"/>
  <c r="KO188" i="2" s="1"/>
  <c r="KO194" i="2" s="1"/>
  <c r="HU160" i="2"/>
  <c r="HU188" i="2" s="1"/>
  <c r="HU194" i="2" s="1"/>
  <c r="FA160" i="2"/>
  <c r="FA188" i="2" s="1"/>
  <c r="FA194" i="2" s="1"/>
  <c r="CG160" i="2"/>
  <c r="CG188" i="2" s="1"/>
  <c r="CG194" i="2" s="1"/>
  <c r="NC160" i="2"/>
  <c r="NC188" i="2" s="1"/>
  <c r="NC194" i="2" s="1"/>
  <c r="KI166" i="2"/>
  <c r="HO166" i="2"/>
  <c r="EU166" i="2"/>
  <c r="CA160" i="2"/>
  <c r="CA188" i="2" s="1"/>
  <c r="CA194" i="2" s="1"/>
  <c r="NB160" i="2"/>
  <c r="NB188" i="2" s="1"/>
  <c r="NB194" i="2" s="1"/>
  <c r="KH160" i="2"/>
  <c r="KH188" i="2" s="1"/>
  <c r="KH194" i="2" s="1"/>
  <c r="HN160" i="2"/>
  <c r="HN188" i="2" s="1"/>
  <c r="HN194" i="2" s="1"/>
  <c r="ET160" i="2"/>
  <c r="ET188" i="2" s="1"/>
  <c r="ET194" i="2" s="1"/>
  <c r="BZ166" i="2"/>
  <c r="NB166" i="2"/>
  <c r="KH166" i="2"/>
  <c r="HN166" i="2"/>
  <c r="ET166" i="2"/>
  <c r="BZ160" i="2"/>
  <c r="BZ188" i="2" s="1"/>
  <c r="BZ194" i="2" s="1"/>
  <c r="NM166" i="2"/>
  <c r="KS166" i="2"/>
  <c r="HY166" i="2"/>
  <c r="FE166" i="2"/>
  <c r="CK160" i="2"/>
  <c r="CK188" i="2" s="1"/>
  <c r="CK194" i="2" s="1"/>
  <c r="Q160" i="2"/>
  <c r="Q188" i="2" s="1"/>
  <c r="Q194" i="2" s="1"/>
  <c r="LE160" i="2"/>
  <c r="LE188" i="2" s="1"/>
  <c r="LE194" i="2" s="1"/>
  <c r="IK160" i="2"/>
  <c r="IK188" i="2" s="1"/>
  <c r="IK194" i="2" s="1"/>
  <c r="FQ160" i="2"/>
  <c r="FQ188" i="2" s="1"/>
  <c r="FQ194" i="2" s="1"/>
  <c r="CW166" i="2"/>
  <c r="AC166" i="2"/>
  <c r="LD166" i="2"/>
  <c r="IJ166" i="2"/>
  <c r="FP166" i="2"/>
  <c r="CV166" i="2"/>
  <c r="AB160" i="2"/>
  <c r="AB188" i="2" s="1"/>
  <c r="AB194" i="2" s="1"/>
  <c r="LP166" i="2"/>
  <c r="IV160" i="2"/>
  <c r="IV188" i="2" s="1"/>
  <c r="IV194" i="2" s="1"/>
  <c r="GB160" i="2"/>
  <c r="GB188" i="2" s="1"/>
  <c r="GB194" i="2" s="1"/>
  <c r="DH160" i="2"/>
  <c r="DH188" i="2" s="1"/>
  <c r="DH194" i="2" s="1"/>
  <c r="AN166" i="2"/>
  <c r="MG160" i="2"/>
  <c r="MG188" i="2" s="1"/>
  <c r="MG194" i="2" s="1"/>
  <c r="JM160" i="2"/>
  <c r="JM188" i="2" s="1"/>
  <c r="JM194" i="2" s="1"/>
  <c r="GS160" i="2"/>
  <c r="GS188" i="2" s="1"/>
  <c r="GS194" i="2" s="1"/>
  <c r="DY160" i="2"/>
  <c r="DY188" i="2" s="1"/>
  <c r="DY194" i="2" s="1"/>
  <c r="BE160" i="2"/>
  <c r="BE188" i="2" s="1"/>
  <c r="BE194" i="2" s="1"/>
  <c r="MG166" i="2"/>
  <c r="JM166" i="2"/>
  <c r="GS166" i="2"/>
  <c r="DY166" i="2"/>
  <c r="BE166" i="2"/>
  <c r="ML160" i="2"/>
  <c r="ML188" i="2" s="1"/>
  <c r="ML194" i="2" s="1"/>
  <c r="JR160" i="2"/>
  <c r="JR188" i="2" s="1"/>
  <c r="JR194" i="2" s="1"/>
  <c r="GX160" i="2"/>
  <c r="GX188" i="2" s="1"/>
  <c r="GX194" i="2" s="1"/>
  <c r="ED160" i="2"/>
  <c r="ED188" i="2" s="1"/>
  <c r="ED194" i="2" s="1"/>
  <c r="BJ160" i="2"/>
  <c r="BJ188" i="2" s="1"/>
  <c r="BJ194" i="2" s="1"/>
  <c r="MR166" i="2"/>
  <c r="JX166" i="2"/>
  <c r="HD166" i="2"/>
  <c r="EJ166" i="2"/>
  <c r="BP160" i="2"/>
  <c r="BP188" i="2" s="1"/>
  <c r="BP194" i="2" s="1"/>
  <c r="NC166" i="2"/>
  <c r="KI160" i="2"/>
  <c r="KI188" i="2" s="1"/>
  <c r="KI194" i="2" s="1"/>
  <c r="HO160" i="2"/>
  <c r="HO188" i="2" s="1"/>
  <c r="HO194" i="2" s="1"/>
  <c r="EU160" i="2"/>
  <c r="EU188" i="2" s="1"/>
  <c r="EU194" i="2" s="1"/>
  <c r="CA166" i="2"/>
  <c r="MW166" i="2"/>
  <c r="KC166" i="2"/>
  <c r="HI166" i="2"/>
  <c r="EO166" i="2"/>
  <c r="BU166" i="2"/>
  <c r="MV166" i="2"/>
  <c r="KB166" i="2"/>
  <c r="HH166" i="2"/>
  <c r="EN160" i="2"/>
  <c r="EN188" i="2" s="1"/>
  <c r="EN194" i="2" s="1"/>
  <c r="BT166" i="2"/>
  <c r="MV160" i="2"/>
  <c r="MV188" i="2" s="1"/>
  <c r="MV194" i="2" s="1"/>
  <c r="KB160" i="2"/>
  <c r="KB188" i="2" s="1"/>
  <c r="KB194" i="2" s="1"/>
  <c r="HH160" i="2"/>
  <c r="HH188" i="2" s="1"/>
  <c r="HH194" i="2" s="1"/>
  <c r="EN166" i="2"/>
  <c r="BT160" i="2"/>
  <c r="BT188" i="2" s="1"/>
  <c r="BT194" i="2" s="1"/>
  <c r="NG166" i="2"/>
  <c r="KM166" i="2"/>
  <c r="HS166" i="2"/>
  <c r="EY166" i="2"/>
  <c r="CE166" i="2"/>
  <c r="NI166" i="2"/>
  <c r="KY160" i="2"/>
  <c r="KY188" i="2" s="1"/>
  <c r="KY194" i="2" s="1"/>
  <c r="IE160" i="2"/>
  <c r="IE188" i="2" s="1"/>
  <c r="IE194" i="2" s="1"/>
  <c r="FK160" i="2"/>
  <c r="FK188" i="2" s="1"/>
  <c r="FK194" i="2" s="1"/>
  <c r="CQ160" i="2"/>
  <c r="CQ188" i="2" s="1"/>
  <c r="CQ194" i="2" s="1"/>
  <c r="W160" i="2"/>
  <c r="W188" i="2" s="1"/>
  <c r="W194" i="2" s="1"/>
  <c r="KX166" i="2"/>
  <c r="ID160" i="2"/>
  <c r="ID188" i="2" s="1"/>
  <c r="ID194" i="2" s="1"/>
  <c r="FJ166" i="2"/>
  <c r="CP166" i="2"/>
  <c r="V166" i="2"/>
  <c r="LJ160" i="2"/>
  <c r="LJ188" i="2" s="1"/>
  <c r="LJ194" i="2" s="1"/>
  <c r="IP160" i="2"/>
  <c r="IP188" i="2" s="1"/>
  <c r="IP194" i="2" s="1"/>
  <c r="FV166" i="2"/>
  <c r="DB160" i="2"/>
  <c r="DB188" i="2" s="1"/>
  <c r="DB194" i="2" s="1"/>
  <c r="AH160" i="2"/>
  <c r="AH188" i="2" s="1"/>
  <c r="AH194" i="2" s="1"/>
  <c r="MA160" i="2"/>
  <c r="MA188" i="2" s="1"/>
  <c r="MA194" i="2" s="1"/>
  <c r="JG160" i="2"/>
  <c r="JG188" i="2" s="1"/>
  <c r="JG194" i="2" s="1"/>
  <c r="GM160" i="2"/>
  <c r="GM188" i="2" s="1"/>
  <c r="GM194" i="2" s="1"/>
  <c r="DS160" i="2"/>
  <c r="DS188" i="2" s="1"/>
  <c r="DS194" i="2" s="1"/>
  <c r="AY166" i="2"/>
  <c r="MA166" i="2"/>
  <c r="JG166" i="2"/>
  <c r="GM166" i="2"/>
  <c r="DS166" i="2"/>
  <c r="AY160" i="2"/>
  <c r="AY188" i="2" s="1"/>
  <c r="AY194" i="2" s="1"/>
  <c r="MF160" i="2"/>
  <c r="MF188" i="2" s="1"/>
  <c r="MF194" i="2" s="1"/>
  <c r="JL160" i="2"/>
  <c r="JL188" i="2" s="1"/>
  <c r="JL194" i="2" s="1"/>
  <c r="GR160" i="2"/>
  <c r="GR188" i="2" s="1"/>
  <c r="GR194" i="2" s="1"/>
  <c r="DX160" i="2"/>
  <c r="DX188" i="2" s="1"/>
  <c r="DX194" i="2" s="1"/>
  <c r="BD160" i="2"/>
  <c r="BD188" i="2" s="1"/>
  <c r="BD194" i="2" s="1"/>
  <c r="ML166" i="2"/>
  <c r="JR166" i="2"/>
  <c r="GX166" i="2"/>
  <c r="ED166" i="2"/>
  <c r="BJ166" i="2"/>
  <c r="MW160" i="2"/>
  <c r="MW188" i="2" s="1"/>
  <c r="MW194" i="2" s="1"/>
  <c r="KC160" i="2"/>
  <c r="KC188" i="2" s="1"/>
  <c r="KC194" i="2" s="1"/>
  <c r="HI160" i="2"/>
  <c r="HI188" i="2" s="1"/>
  <c r="HI194" i="2" s="1"/>
  <c r="EO160" i="2"/>
  <c r="EO188" i="2" s="1"/>
  <c r="EO194" i="2" s="1"/>
  <c r="BU160" i="2"/>
  <c r="BU188" i="2" s="1"/>
  <c r="BU194" i="2" s="1"/>
  <c r="MQ166" i="2"/>
  <c r="JW166" i="2"/>
  <c r="HC166" i="2"/>
  <c r="EI166" i="2"/>
  <c r="BO160" i="2"/>
  <c r="BO188" i="2" s="1"/>
  <c r="BO194" i="2" s="1"/>
  <c r="MP160" i="2"/>
  <c r="MP188" i="2" s="1"/>
  <c r="MP194" i="2" s="1"/>
  <c r="JV166" i="2"/>
  <c r="HB166" i="2"/>
  <c r="EH166" i="2"/>
  <c r="BN166" i="2"/>
  <c r="MP166" i="2"/>
  <c r="JV160" i="2"/>
  <c r="JV188" i="2" s="1"/>
  <c r="JV194" i="2" s="1"/>
  <c r="HB160" i="2"/>
  <c r="HB188" i="2" s="1"/>
  <c r="HB194" i="2" s="1"/>
  <c r="EH160" i="2"/>
  <c r="EH188" i="2" s="1"/>
  <c r="EH194" i="2" s="1"/>
  <c r="BN160" i="2"/>
  <c r="BN188" i="2" s="1"/>
  <c r="BN194" i="2" s="1"/>
  <c r="NA166" i="2"/>
  <c r="KG166" i="2"/>
  <c r="HM166" i="2"/>
  <c r="ES160" i="2"/>
  <c r="ES188" i="2" s="1"/>
  <c r="ES194" i="2" s="1"/>
  <c r="BY166" i="2"/>
  <c r="NM160" i="2"/>
  <c r="NM188" i="2" s="1"/>
  <c r="NM194" i="2" s="1"/>
  <c r="KS160" i="2"/>
  <c r="KS188" i="2" s="1"/>
  <c r="KS194" i="2" s="1"/>
  <c r="HY160" i="2"/>
  <c r="HY188" i="2" s="1"/>
  <c r="HY194" i="2" s="1"/>
  <c r="FE160" i="2"/>
  <c r="FE188" i="2" s="1"/>
  <c r="FE194" i="2" s="1"/>
  <c r="CK166" i="2"/>
  <c r="Q166" i="2"/>
  <c r="KR166" i="2"/>
  <c r="HX160" i="2"/>
  <c r="HX188" i="2" s="1"/>
  <c r="HX194" i="2" s="1"/>
  <c r="FD166" i="2"/>
  <c r="CJ160" i="2"/>
  <c r="CJ188" i="2" s="1"/>
  <c r="CJ194" i="2" s="1"/>
  <c r="P160" i="2"/>
  <c r="P188" i="2" s="1"/>
  <c r="P194" i="2" s="1"/>
  <c r="LD160" i="2"/>
  <c r="LD188" i="2" s="1"/>
  <c r="LD194" i="2" s="1"/>
  <c r="IJ160" i="2"/>
  <c r="IJ188" i="2" s="1"/>
  <c r="IJ194" i="2" s="1"/>
  <c r="FP160" i="2"/>
  <c r="FP188" i="2" s="1"/>
  <c r="FP194" i="2" s="1"/>
  <c r="CV160" i="2"/>
  <c r="CV188" i="2" s="1"/>
  <c r="CV194" i="2" s="1"/>
  <c r="AB166" i="2"/>
  <c r="LU160" i="2"/>
  <c r="LU188" i="2" s="1"/>
  <c r="LU194" i="2" s="1"/>
  <c r="JA160" i="2"/>
  <c r="JA188" i="2" s="1"/>
  <c r="JA194" i="2" s="1"/>
  <c r="GG160" i="2"/>
  <c r="GG188" i="2" s="1"/>
  <c r="GG194" i="2" s="1"/>
  <c r="DM160" i="2"/>
  <c r="DM188" i="2" s="1"/>
  <c r="DM194" i="2" s="1"/>
  <c r="AS160" i="2"/>
  <c r="AS188" i="2" s="1"/>
  <c r="AS194" i="2" s="1"/>
  <c r="LU166" i="2"/>
  <c r="JA166" i="2"/>
  <c r="GG166" i="2"/>
  <c r="DM166" i="2"/>
  <c r="AS166" i="2"/>
  <c r="LZ160" i="2"/>
  <c r="LZ188" i="2" s="1"/>
  <c r="LZ194" i="2" s="1"/>
  <c r="JF160" i="2"/>
  <c r="JF188" i="2" s="1"/>
  <c r="JF194" i="2" s="1"/>
  <c r="GL166" i="2"/>
  <c r="DR166" i="2"/>
  <c r="AX160" i="2"/>
  <c r="AX188" i="2" s="1"/>
  <c r="AX194" i="2" s="1"/>
  <c r="MF166" i="2"/>
  <c r="JL166" i="2"/>
  <c r="GR166" i="2"/>
  <c r="DX166" i="2"/>
  <c r="BD166" i="2"/>
  <c r="MQ160" i="2"/>
  <c r="MQ188" i="2" s="1"/>
  <c r="MQ194" i="2" s="1"/>
  <c r="JW160" i="2"/>
  <c r="JW188" i="2" s="1"/>
  <c r="JW194" i="2" s="1"/>
  <c r="HC160" i="2"/>
  <c r="HC188" i="2" s="1"/>
  <c r="HC194" i="2" s="1"/>
  <c r="EI160" i="2"/>
  <c r="EI188" i="2" s="1"/>
  <c r="EI194" i="2" s="1"/>
  <c r="BO166" i="2"/>
  <c r="MK166" i="2"/>
  <c r="JQ166" i="2"/>
  <c r="GW166" i="2"/>
  <c r="EC166" i="2"/>
  <c r="BI166" i="2"/>
  <c r="MJ166" i="2"/>
  <c r="JP160" i="2"/>
  <c r="JP188" i="2" s="1"/>
  <c r="JP194" i="2" s="1"/>
  <c r="GV160" i="2"/>
  <c r="GV188" i="2" s="1"/>
  <c r="GV194" i="2" s="1"/>
  <c r="EB166" i="2"/>
  <c r="BH166" i="2"/>
  <c r="MJ160" i="2"/>
  <c r="MJ188" i="2" s="1"/>
  <c r="MJ194" i="2" s="1"/>
  <c r="JP166" i="2"/>
  <c r="GV166" i="2"/>
  <c r="EB160" i="2"/>
  <c r="EB188" i="2" s="1"/>
  <c r="EB194" i="2" s="1"/>
  <c r="BH160" i="2"/>
  <c r="BH188" i="2" s="1"/>
  <c r="BH194" i="2" s="1"/>
  <c r="MU166" i="2"/>
  <c r="KA166" i="2"/>
  <c r="HG160" i="2"/>
  <c r="HG188" i="2" s="1"/>
  <c r="HG194" i="2" s="1"/>
  <c r="EM166" i="2"/>
  <c r="BS166" i="2"/>
  <c r="NG160" i="2"/>
  <c r="NG188" i="2" s="1"/>
  <c r="NG194" i="2" s="1"/>
  <c r="KM160" i="2"/>
  <c r="KM188" i="2" s="1"/>
  <c r="KM194" i="2" s="1"/>
  <c r="HS160" i="2"/>
  <c r="HS188" i="2" s="1"/>
  <c r="HS194" i="2" s="1"/>
  <c r="EY160" i="2"/>
  <c r="EY188" i="2" s="1"/>
  <c r="EY194" i="2" s="1"/>
  <c r="CE160" i="2"/>
  <c r="CE188" i="2" s="1"/>
  <c r="CE194" i="2" s="1"/>
  <c r="NF166" i="2"/>
  <c r="KL160" i="2"/>
  <c r="KL188" i="2" s="1"/>
  <c r="KL194" i="2" s="1"/>
  <c r="HR166" i="2"/>
  <c r="EX166" i="2"/>
  <c r="CD160" i="2"/>
  <c r="CD188" i="2" s="1"/>
  <c r="CD194" i="2" s="1"/>
  <c r="NN166" i="2"/>
  <c r="KX160" i="2"/>
  <c r="KX188" i="2" s="1"/>
  <c r="KX194" i="2" s="1"/>
  <c r="ID166" i="2"/>
  <c r="FJ160" i="2"/>
  <c r="FJ188" i="2" s="1"/>
  <c r="FJ194" i="2" s="1"/>
  <c r="CP160" i="2"/>
  <c r="CP188" i="2" s="1"/>
  <c r="CP194" i="2" s="1"/>
  <c r="V160" i="2"/>
  <c r="V188" i="2" s="1"/>
  <c r="V194" i="2" s="1"/>
  <c r="LO166" i="2"/>
  <c r="IU166" i="2"/>
  <c r="GA160" i="2"/>
  <c r="GA188" i="2" s="1"/>
  <c r="GA194" i="2" s="1"/>
  <c r="DG160" i="2"/>
  <c r="DG188" i="2" s="1"/>
  <c r="DG194" i="2" s="1"/>
  <c r="AM160" i="2"/>
  <c r="AM188" i="2" s="1"/>
  <c r="AM194" i="2" s="1"/>
  <c r="LO160" i="2"/>
  <c r="LO188" i="2" s="1"/>
  <c r="LO194" i="2" s="1"/>
  <c r="IU160" i="2"/>
  <c r="IU188" i="2" s="1"/>
  <c r="IU194" i="2" s="1"/>
  <c r="GA166" i="2"/>
  <c r="DG166" i="2"/>
  <c r="AM166" i="2"/>
  <c r="LT160" i="2"/>
  <c r="LT188" i="2" s="1"/>
  <c r="LT194" i="2" s="1"/>
  <c r="IZ160" i="2"/>
  <c r="IZ188" i="2" s="1"/>
  <c r="IZ194" i="2" s="1"/>
  <c r="GF160" i="2"/>
  <c r="GF188" i="2" s="1"/>
  <c r="GF194" i="2" s="1"/>
  <c r="DL160" i="2"/>
  <c r="DL188" i="2" s="1"/>
  <c r="DL194" i="2" s="1"/>
  <c r="AR160" i="2"/>
  <c r="AR188" i="2" s="1"/>
  <c r="AR194" i="2" s="1"/>
  <c r="LZ166" i="2"/>
  <c r="JF166" i="2"/>
  <c r="GL160" i="2"/>
  <c r="GL188" i="2" s="1"/>
  <c r="GL194" i="2" s="1"/>
  <c r="DR160" i="2"/>
  <c r="DR188" i="2" s="1"/>
  <c r="DR194" i="2" s="1"/>
  <c r="AX166" i="2"/>
  <c r="MK160" i="2"/>
  <c r="MK188" i="2" s="1"/>
  <c r="MK194" i="2" s="1"/>
  <c r="JQ160" i="2"/>
  <c r="JQ188" i="2" s="1"/>
  <c r="JQ194" i="2" s="1"/>
  <c r="GW160" i="2"/>
  <c r="GW188" i="2" s="1"/>
  <c r="GW194" i="2" s="1"/>
  <c r="EC160" i="2"/>
  <c r="EC188" i="2" s="1"/>
  <c r="EC194" i="2" s="1"/>
  <c r="BI160" i="2"/>
  <c r="BI188" i="2" s="1"/>
  <c r="BI194" i="2" s="1"/>
  <c r="ME166" i="2"/>
  <c r="JK166" i="2"/>
  <c r="GQ166" i="2"/>
  <c r="DW160" i="2"/>
  <c r="DW188" i="2" s="1"/>
  <c r="DW194" i="2" s="1"/>
  <c r="BC160" i="2"/>
  <c r="BC188" i="2" s="1"/>
  <c r="BC194" i="2" s="1"/>
  <c r="MD160" i="2"/>
  <c r="MD188" i="2" s="1"/>
  <c r="MD194" i="2" s="1"/>
  <c r="JJ160" i="2"/>
  <c r="JJ188" i="2" s="1"/>
  <c r="JJ194" i="2" s="1"/>
  <c r="GP160" i="2"/>
  <c r="GP188" i="2" s="1"/>
  <c r="GP194" i="2" s="1"/>
  <c r="DV160" i="2"/>
  <c r="DV188" i="2" s="1"/>
  <c r="DV194" i="2" s="1"/>
  <c r="BB166" i="2"/>
  <c r="MD166" i="2"/>
  <c r="JJ166" i="2"/>
  <c r="GP166" i="2"/>
  <c r="DV166" i="2"/>
  <c r="BB160" i="2"/>
  <c r="BB188" i="2" s="1"/>
  <c r="BB194" i="2" s="1"/>
  <c r="MO166" i="2"/>
  <c r="JU166" i="2"/>
  <c r="HA166" i="2"/>
  <c r="EG166" i="2"/>
  <c r="BM160" i="2"/>
  <c r="BM188" i="2" s="1"/>
  <c r="BM194" i="2" s="1"/>
  <c r="NA160" i="2"/>
  <c r="NA188" i="2" s="1"/>
  <c r="NA194" i="2" s="1"/>
  <c r="KG160" i="2"/>
  <c r="KG188" i="2" s="1"/>
  <c r="KG194" i="2" s="1"/>
  <c r="HM160" i="2"/>
  <c r="HM188" i="2" s="1"/>
  <c r="HM194" i="2" s="1"/>
  <c r="ES166" i="2"/>
  <c r="BY160" i="2"/>
  <c r="BY188" i="2" s="1"/>
  <c r="BY194" i="2" s="1"/>
  <c r="MZ166" i="2"/>
  <c r="KF166" i="2"/>
  <c r="HL160" i="2"/>
  <c r="HL188" i="2" s="1"/>
  <c r="HL194" i="2" s="1"/>
  <c r="ER166" i="2"/>
  <c r="BX166" i="2"/>
  <c r="NL160" i="2"/>
  <c r="NL188" i="2" s="1"/>
  <c r="NL194" i="2" s="1"/>
  <c r="KR160" i="2"/>
  <c r="KR188" i="2" s="1"/>
  <c r="KR194" i="2" s="1"/>
  <c r="HX166" i="2"/>
  <c r="FD160" i="2"/>
  <c r="FD188" i="2" s="1"/>
  <c r="FD194" i="2" s="1"/>
  <c r="CJ166" i="2"/>
  <c r="P166" i="2"/>
  <c r="LI160" i="2"/>
  <c r="LI188" i="2" s="1"/>
  <c r="LI194" i="2" s="1"/>
  <c r="IO160" i="2"/>
  <c r="IO188" i="2" s="1"/>
  <c r="IO194" i="2" s="1"/>
  <c r="FU160" i="2"/>
  <c r="FU188" i="2" s="1"/>
  <c r="FU194" i="2" s="1"/>
  <c r="DA160" i="2"/>
  <c r="DA188" i="2" s="1"/>
  <c r="DA194" i="2" s="1"/>
  <c r="AG166" i="2"/>
  <c r="LI166" i="2"/>
  <c r="IO166" i="2"/>
  <c r="FU166" i="2"/>
  <c r="DA166" i="2"/>
  <c r="AG160" i="2"/>
  <c r="AG188" i="2" s="1"/>
  <c r="AG194" i="2" s="1"/>
  <c r="LN166" i="2"/>
  <c r="IT166" i="2"/>
  <c r="FZ160" i="2"/>
  <c r="FZ188" i="2" s="1"/>
  <c r="FZ194" i="2" s="1"/>
  <c r="DF160" i="2"/>
  <c r="DF188" i="2" s="1"/>
  <c r="DF194" i="2" s="1"/>
  <c r="AL160" i="2"/>
  <c r="AL188" i="2" s="1"/>
  <c r="AL194" i="2" s="1"/>
  <c r="LT166" i="2"/>
  <c r="IZ166" i="2"/>
  <c r="GF166" i="2"/>
  <c r="DL166" i="2"/>
  <c r="AR166" i="2"/>
  <c r="ME160" i="2"/>
  <c r="ME188" i="2" s="1"/>
  <c r="ME194" i="2" s="1"/>
  <c r="JK160" i="2"/>
  <c r="JK188" i="2" s="1"/>
  <c r="JK194" i="2" s="1"/>
  <c r="GQ160" i="2"/>
  <c r="GQ188" i="2" s="1"/>
  <c r="GQ194" i="2" s="1"/>
  <c r="DW166" i="2"/>
  <c r="BC166" i="2"/>
  <c r="LY166" i="2"/>
  <c r="JE166" i="2"/>
  <c r="GK166" i="2"/>
  <c r="DQ160" i="2"/>
  <c r="DQ188" i="2" s="1"/>
  <c r="DQ194" i="2" s="1"/>
  <c r="AW166" i="2"/>
  <c r="LX166" i="2"/>
  <c r="JD160" i="2"/>
  <c r="JD188" i="2" s="1"/>
  <c r="JD194" i="2" s="1"/>
  <c r="GJ166" i="2"/>
  <c r="DP160" i="2"/>
  <c r="DP188" i="2" s="1"/>
  <c r="DP194" i="2" s="1"/>
  <c r="AV166" i="2"/>
  <c r="LX160" i="2"/>
  <c r="LX188" i="2" s="1"/>
  <c r="LX194" i="2" s="1"/>
  <c r="JD166" i="2"/>
  <c r="GJ160" i="2"/>
  <c r="GJ188" i="2" s="1"/>
  <c r="GJ194" i="2" s="1"/>
  <c r="DP166" i="2"/>
  <c r="AV160" i="2"/>
  <c r="AV188" i="2" s="1"/>
  <c r="AV194" i="2" s="1"/>
  <c r="MI166" i="2"/>
  <c r="JO166" i="2"/>
  <c r="GU166" i="2"/>
  <c r="EA166" i="2"/>
  <c r="BG166" i="2"/>
  <c r="MU160" i="2"/>
  <c r="MU188" i="2" s="1"/>
  <c r="MU194" i="2" s="1"/>
  <c r="KA160" i="2"/>
  <c r="KA188" i="2" s="1"/>
  <c r="KA194" i="2" s="1"/>
  <c r="HG166" i="2"/>
  <c r="EM160" i="2"/>
  <c r="EM188" i="2" s="1"/>
  <c r="EM194" i="2" s="1"/>
  <c r="BS160" i="2"/>
  <c r="BS188" i="2" s="1"/>
  <c r="BS194" i="2" s="1"/>
  <c r="MT160" i="2"/>
  <c r="MT188" i="2" s="1"/>
  <c r="MT194" i="2" s="1"/>
  <c r="JZ160" i="2"/>
  <c r="JZ188" i="2" s="1"/>
  <c r="JZ194" i="2" s="1"/>
  <c r="HF166" i="2"/>
  <c r="EL166" i="2"/>
  <c r="BR160" i="2"/>
  <c r="BR188" i="2" s="1"/>
  <c r="BR194" i="2" s="1"/>
  <c r="NF160" i="2"/>
  <c r="NF188" i="2" s="1"/>
  <c r="NF194" i="2" s="1"/>
  <c r="KL166" i="2"/>
  <c r="HR160" i="2"/>
  <c r="HR188" i="2" s="1"/>
  <c r="HR194" i="2" s="1"/>
  <c r="EX160" i="2"/>
  <c r="EX188" i="2" s="1"/>
  <c r="EX194" i="2" s="1"/>
  <c r="CD166" i="2"/>
  <c r="NN160" i="2"/>
  <c r="NN188" i="2" s="1"/>
  <c r="NN194" i="2" s="1"/>
  <c r="LC160" i="2"/>
  <c r="LC188" i="2" s="1"/>
  <c r="LC194" i="2" s="1"/>
  <c r="II160" i="2"/>
  <c r="II188" i="2" s="1"/>
  <c r="II194" i="2" s="1"/>
  <c r="FO160" i="2"/>
  <c r="FO188" i="2" s="1"/>
  <c r="FO194" i="2" s="1"/>
  <c r="CU160" i="2"/>
  <c r="CU188" i="2" s="1"/>
  <c r="CU194" i="2" s="1"/>
  <c r="AA166" i="2"/>
  <c r="LC166" i="2"/>
  <c r="II166" i="2"/>
  <c r="FO166" i="2"/>
  <c r="CU166" i="2"/>
  <c r="AA160" i="2"/>
  <c r="AA188" i="2" s="1"/>
  <c r="AA194" i="2" s="1"/>
  <c r="LH160" i="2"/>
  <c r="LH188" i="2" s="1"/>
  <c r="LH194" i="2" s="1"/>
  <c r="IN160" i="2"/>
  <c r="IN188" i="2" s="1"/>
  <c r="IN194" i="2" s="1"/>
  <c r="FT160" i="2"/>
  <c r="FT188" i="2" s="1"/>
  <c r="FT194" i="2" s="1"/>
  <c r="CZ160" i="2"/>
  <c r="CZ188" i="2" s="1"/>
  <c r="CZ194" i="2" s="1"/>
  <c r="AF160" i="2"/>
  <c r="AF188" i="2" s="1"/>
  <c r="AF194" i="2" s="1"/>
  <c r="LN160" i="2"/>
  <c r="LN188" i="2" s="1"/>
  <c r="LN194" i="2" s="1"/>
  <c r="IT160" i="2"/>
  <c r="IT188" i="2" s="1"/>
  <c r="IT194" i="2" s="1"/>
  <c r="FZ166" i="2"/>
  <c r="DF166" i="2"/>
  <c r="AL166" i="2"/>
  <c r="LY160" i="2"/>
  <c r="LY188" i="2" s="1"/>
  <c r="LY194" i="2" s="1"/>
  <c r="JE160" i="2"/>
  <c r="JE188" i="2" s="1"/>
  <c r="JE194" i="2" s="1"/>
  <c r="GK160" i="2"/>
  <c r="GK188" i="2" s="1"/>
  <c r="GK194" i="2" s="1"/>
  <c r="DQ166" i="2"/>
  <c r="AW160" i="2"/>
  <c r="AW188" i="2" s="1"/>
  <c r="AW194" i="2" s="1"/>
  <c r="LS166" i="2"/>
  <c r="IY166" i="2"/>
  <c r="GE166" i="2"/>
  <c r="DK160" i="2"/>
  <c r="DK188" i="2" s="1"/>
  <c r="DK194" i="2" s="1"/>
  <c r="AQ160" i="2"/>
  <c r="AQ188" i="2" s="1"/>
  <c r="AQ194" i="2" s="1"/>
  <c r="LR160" i="2"/>
  <c r="LR188" i="2" s="1"/>
  <c r="LR194" i="2" s="1"/>
  <c r="IX166" i="2"/>
  <c r="GD160" i="2"/>
  <c r="GD188" i="2" s="1"/>
  <c r="GD194" i="2" s="1"/>
  <c r="DJ166" i="2"/>
  <c r="AP166" i="2"/>
  <c r="LR166" i="2"/>
  <c r="IX160" i="2"/>
  <c r="IX188" i="2" s="1"/>
  <c r="IX194" i="2" s="1"/>
  <c r="GD166" i="2"/>
  <c r="DJ160" i="2"/>
  <c r="DJ188" i="2" s="1"/>
  <c r="DJ194" i="2" s="1"/>
  <c r="AP160" i="2"/>
  <c r="AP188" i="2" s="1"/>
  <c r="AP194" i="2" s="1"/>
  <c r="MC166" i="2"/>
  <c r="JI166" i="2"/>
  <c r="GO160" i="2"/>
  <c r="GO188" i="2" s="1"/>
  <c r="GO194" i="2" s="1"/>
  <c r="DU166" i="2"/>
  <c r="BA166" i="2"/>
  <c r="MO160" i="2"/>
  <c r="MO188" i="2" s="1"/>
  <c r="MO194" i="2" s="1"/>
  <c r="JU160" i="2"/>
  <c r="JU188" i="2" s="1"/>
  <c r="JU194" i="2" s="1"/>
  <c r="HA160" i="2"/>
  <c r="HA188" i="2" s="1"/>
  <c r="HA194" i="2" s="1"/>
  <c r="EG160" i="2"/>
  <c r="EG188" i="2" s="1"/>
  <c r="EG194" i="2" s="1"/>
  <c r="BM166" i="2"/>
  <c r="MN166" i="2"/>
  <c r="JT166" i="2"/>
  <c r="GZ166" i="2"/>
  <c r="EF166" i="2"/>
  <c r="BL166" i="2"/>
  <c r="MZ160" i="2"/>
  <c r="MZ188" i="2" s="1"/>
  <c r="MZ194" i="2" s="1"/>
  <c r="KF160" i="2"/>
  <c r="KF188" i="2" s="1"/>
  <c r="KF194" i="2" s="1"/>
  <c r="HL166" i="2"/>
  <c r="ER160" i="2"/>
  <c r="ER188" i="2" s="1"/>
  <c r="ER194" i="2" s="1"/>
  <c r="BX160" i="2"/>
  <c r="BX188" i="2" s="1"/>
  <c r="BX194" i="2" s="1"/>
  <c r="NL166" i="2"/>
  <c r="KW160" i="2"/>
  <c r="KW188" i="2" s="1"/>
  <c r="KW194" i="2" s="1"/>
  <c r="IC160" i="2"/>
  <c r="IC188" i="2" s="1"/>
  <c r="IC194" i="2" s="1"/>
  <c r="FI160" i="2"/>
  <c r="FI188" i="2" s="1"/>
  <c r="FI194" i="2" s="1"/>
  <c r="CO160" i="2"/>
  <c r="CO188" i="2" s="1"/>
  <c r="CO194" i="2" s="1"/>
  <c r="U160" i="2"/>
  <c r="U188" i="2" s="1"/>
  <c r="U194" i="2" s="1"/>
  <c r="KW166" i="2"/>
  <c r="IC166" i="2"/>
  <c r="FI166" i="2"/>
  <c r="CO166" i="2"/>
  <c r="U166" i="2"/>
  <c r="LB160" i="2"/>
  <c r="LB188" i="2" s="1"/>
  <c r="LB194" i="2" s="1"/>
  <c r="IH160" i="2"/>
  <c r="IH188" i="2" s="1"/>
  <c r="IH194" i="2" s="1"/>
  <c r="FN160" i="2"/>
  <c r="FN188" i="2" s="1"/>
  <c r="FN194" i="2" s="1"/>
  <c r="CT160" i="2"/>
  <c r="CT188" i="2" s="1"/>
  <c r="CT194" i="2" s="1"/>
  <c r="Z160" i="2"/>
  <c r="Z188" i="2" s="1"/>
  <c r="Z194" i="2" s="1"/>
  <c r="LH166" i="2"/>
  <c r="IN166" i="2"/>
  <c r="FT166" i="2"/>
  <c r="CZ166" i="2"/>
  <c r="AF166" i="2"/>
  <c r="LS160" i="2"/>
  <c r="LS188" i="2" s="1"/>
  <c r="LS194" i="2" s="1"/>
  <c r="IY160" i="2"/>
  <c r="IY188" i="2" s="1"/>
  <c r="IY194" i="2" s="1"/>
  <c r="GE160" i="2"/>
  <c r="GE188" i="2" s="1"/>
  <c r="GE194" i="2" s="1"/>
  <c r="DK166" i="2"/>
  <c r="AQ166" i="2"/>
  <c r="LM166" i="2"/>
  <c r="IS166" i="2"/>
  <c r="FY166" i="2"/>
  <c r="DE166" i="2"/>
  <c r="AK166" i="2"/>
  <c r="LL166" i="2"/>
  <c r="IR166" i="2"/>
  <c r="FX166" i="2"/>
  <c r="DD166" i="2"/>
  <c r="AJ166" i="2"/>
  <c r="LL160" i="2"/>
  <c r="LL188" i="2" s="1"/>
  <c r="LL194" i="2" s="1"/>
  <c r="IR160" i="2"/>
  <c r="IR188" i="2" s="1"/>
  <c r="IR194" i="2" s="1"/>
  <c r="FX160" i="2"/>
  <c r="FX188" i="2" s="1"/>
  <c r="FX194" i="2" s="1"/>
  <c r="DD160" i="2"/>
  <c r="DD188" i="2" s="1"/>
  <c r="DD194" i="2" s="1"/>
  <c r="AJ160" i="2"/>
  <c r="AJ188" i="2" s="1"/>
  <c r="AJ194" i="2" s="1"/>
  <c r="LW166" i="2"/>
  <c r="JC166" i="2"/>
  <c r="GI166" i="2"/>
  <c r="DO166" i="2"/>
  <c r="AU166" i="2"/>
  <c r="MI160" i="2"/>
  <c r="MI188" i="2" s="1"/>
  <c r="MI194" i="2" s="1"/>
  <c r="JO160" i="2"/>
  <c r="JO188" i="2" s="1"/>
  <c r="JO194" i="2" s="1"/>
  <c r="GU160" i="2"/>
  <c r="GU188" i="2" s="1"/>
  <c r="GU194" i="2" s="1"/>
  <c r="EA160" i="2"/>
  <c r="EA188" i="2" s="1"/>
  <c r="EA194" i="2" s="1"/>
  <c r="BG160" i="2"/>
  <c r="BG188" i="2" s="1"/>
  <c r="BG194" i="2" s="1"/>
  <c r="MH166" i="2"/>
  <c r="JN160" i="2"/>
  <c r="JN188" i="2" s="1"/>
  <c r="JN194" i="2" s="1"/>
  <c r="GT166" i="2"/>
  <c r="DZ160" i="2"/>
  <c r="DZ188" i="2" s="1"/>
  <c r="DZ194" i="2" s="1"/>
  <c r="BF166" i="2"/>
  <c r="MT166" i="2"/>
  <c r="JZ166" i="2"/>
  <c r="HF160" i="2"/>
  <c r="HF188" i="2" s="1"/>
  <c r="HF194" i="2" s="1"/>
  <c r="EL160" i="2"/>
  <c r="EL188" i="2" s="1"/>
  <c r="EL194" i="2" s="1"/>
  <c r="BR166" i="2"/>
  <c r="NK160" i="2"/>
  <c r="NK188" i="2" s="1"/>
  <c r="NK194" i="2" s="1"/>
  <c r="KQ160" i="2"/>
  <c r="KQ188" i="2" s="1"/>
  <c r="KQ194" i="2" s="1"/>
  <c r="HW160" i="2"/>
  <c r="HW188" i="2" s="1"/>
  <c r="HW194" i="2" s="1"/>
  <c r="FC160" i="2"/>
  <c r="FC188" i="2" s="1"/>
  <c r="FC194" i="2" s="1"/>
  <c r="CI160" i="2"/>
  <c r="CI188" i="2" s="1"/>
  <c r="CI194" i="2" s="1"/>
  <c r="O160" i="2"/>
  <c r="O188" i="2" s="1"/>
  <c r="O194" i="2" s="1"/>
  <c r="NK166" i="2"/>
  <c r="KQ166" i="2"/>
  <c r="HW166" i="2"/>
  <c r="FC166" i="2"/>
  <c r="CI166" i="2"/>
  <c r="O166" i="2"/>
  <c r="KV160" i="2"/>
  <c r="KV188" i="2" s="1"/>
  <c r="KV194" i="2" s="1"/>
  <c r="IB160" i="2"/>
  <c r="IB188" i="2" s="1"/>
  <c r="IB194" i="2" s="1"/>
  <c r="FH160" i="2"/>
  <c r="FH188" i="2" s="1"/>
  <c r="FH194" i="2" s="1"/>
  <c r="CN166" i="2"/>
  <c r="T160" i="2"/>
  <c r="T188" i="2" s="1"/>
  <c r="T194" i="2" s="1"/>
  <c r="LB166" i="2"/>
  <c r="IH166" i="2"/>
  <c r="FN166" i="2"/>
  <c r="CT166" i="2"/>
  <c r="Z166" i="2"/>
  <c r="LM160" i="2"/>
  <c r="LM188" i="2" s="1"/>
  <c r="LM194" i="2" s="1"/>
  <c r="IS160" i="2"/>
  <c r="IS188" i="2" s="1"/>
  <c r="IS194" i="2" s="1"/>
  <c r="FY160" i="2"/>
  <c r="FY188" i="2" s="1"/>
  <c r="FY194" i="2" s="1"/>
  <c r="DE160" i="2"/>
  <c r="DE188" i="2" s="1"/>
  <c r="DE194" i="2" s="1"/>
  <c r="AK160" i="2"/>
  <c r="AK188" i="2" s="1"/>
  <c r="AK194" i="2" s="1"/>
  <c r="LG166" i="2"/>
  <c r="IM166" i="2"/>
  <c r="FS166" i="2"/>
  <c r="CY160" i="2"/>
  <c r="CY188" i="2" s="1"/>
  <c r="CY194" i="2" s="1"/>
  <c r="AE160" i="2"/>
  <c r="AE188" i="2" s="1"/>
  <c r="AE194" i="2" s="1"/>
  <c r="LF160" i="2"/>
  <c r="LF188" i="2" s="1"/>
  <c r="LF194" i="2" s="1"/>
  <c r="IL160" i="2"/>
  <c r="IL188" i="2" s="1"/>
  <c r="IL194" i="2" s="1"/>
  <c r="FR160" i="2"/>
  <c r="FR188" i="2" s="1"/>
  <c r="FR194" i="2" s="1"/>
  <c r="CX160" i="2"/>
  <c r="CX188" i="2" s="1"/>
  <c r="CX194" i="2" s="1"/>
  <c r="AD166" i="2"/>
  <c r="LF166" i="2"/>
  <c r="IL166" i="2"/>
  <c r="FR166" i="2"/>
  <c r="CX166" i="2"/>
  <c r="AD160" i="2"/>
  <c r="AD188" i="2" s="1"/>
  <c r="AD194" i="2" s="1"/>
  <c r="LQ166" i="2"/>
  <c r="IW166" i="2"/>
  <c r="GC160" i="2"/>
  <c r="GC188" i="2" s="1"/>
  <c r="GC194" i="2" s="1"/>
  <c r="DI160" i="2"/>
  <c r="DI188" i="2" s="1"/>
  <c r="DI194" i="2" s="1"/>
  <c r="AO166" i="2"/>
  <c r="MC160" i="2"/>
  <c r="MC188" i="2" s="1"/>
  <c r="MC194" i="2" s="1"/>
  <c r="JI160" i="2"/>
  <c r="JI188" i="2" s="1"/>
  <c r="JI194" i="2" s="1"/>
  <c r="GO166" i="2"/>
  <c r="DU160" i="2"/>
  <c r="DU188" i="2" s="1"/>
  <c r="DU194" i="2" s="1"/>
  <c r="BA160" i="2"/>
  <c r="BA188" i="2" s="1"/>
  <c r="BA194" i="2" s="1"/>
  <c r="MB166" i="2"/>
  <c r="JH166" i="2"/>
  <c r="GN166" i="2"/>
  <c r="DT166" i="2"/>
  <c r="AZ166" i="2"/>
  <c r="MN160" i="2"/>
  <c r="MN188" i="2" s="1"/>
  <c r="MN194" i="2" s="1"/>
  <c r="JT160" i="2"/>
  <c r="JT188" i="2" s="1"/>
  <c r="JT194" i="2" s="1"/>
  <c r="GZ160" i="2"/>
  <c r="GZ188" i="2" s="1"/>
  <c r="GZ194" i="2" s="1"/>
  <c r="EF160" i="2"/>
  <c r="EF188" i="2" s="1"/>
  <c r="EF194" i="2" s="1"/>
  <c r="BL160" i="2"/>
  <c r="BL188" i="2" s="1"/>
  <c r="BL194" i="2" s="1"/>
  <c r="NE160" i="2"/>
  <c r="NE188" i="2" s="1"/>
  <c r="NE194" i="2" s="1"/>
  <c r="KK160" i="2"/>
  <c r="KK188" i="2" s="1"/>
  <c r="KK194" i="2" s="1"/>
  <c r="HQ160" i="2"/>
  <c r="HQ188" i="2" s="1"/>
  <c r="HQ194" i="2" s="1"/>
  <c r="EW160" i="2"/>
  <c r="EW188" i="2" s="1"/>
  <c r="EW194" i="2" s="1"/>
  <c r="CC160" i="2"/>
  <c r="CC188" i="2" s="1"/>
  <c r="CC194" i="2" s="1"/>
  <c r="U254" i="2"/>
  <c r="V255" i="2"/>
  <c r="R62" i="2"/>
  <c r="S63" i="2"/>
  <c r="R211" i="2"/>
  <c r="Q210" i="2"/>
  <c r="R229" i="2"/>
  <c r="S230" i="2"/>
  <c r="R35" i="2"/>
  <c r="S36" i="2"/>
  <c r="Q23" i="2"/>
  <c r="T9" i="2"/>
  <c r="S8" i="2"/>
  <c r="K25" i="2"/>
  <c r="P1" i="2"/>
  <c r="K27" i="2"/>
  <c r="P56" i="2"/>
  <c r="AJ204" i="2" l="1"/>
  <c r="AJ96" i="4"/>
  <c r="IB204" i="2"/>
  <c r="IB96" i="4"/>
  <c r="GZ204" i="2"/>
  <c r="GZ96" i="4"/>
  <c r="MC204" i="2"/>
  <c r="MC96" i="4"/>
  <c r="CX204" i="2"/>
  <c r="CX96" i="4"/>
  <c r="IS204" i="2"/>
  <c r="IS96" i="4"/>
  <c r="GU204" i="2"/>
  <c r="GU96" i="4"/>
  <c r="LL204" i="2"/>
  <c r="LL96" i="4"/>
  <c r="IH204" i="2"/>
  <c r="IH96" i="4"/>
  <c r="EG204" i="2"/>
  <c r="EG96" i="4"/>
  <c r="IX204" i="2"/>
  <c r="IX96" i="4"/>
  <c r="AW204" i="2"/>
  <c r="AW96" i="4"/>
  <c r="FT204" i="2"/>
  <c r="FT96" i="4"/>
  <c r="LC204" i="2"/>
  <c r="LC96" i="4"/>
  <c r="BS204" i="2"/>
  <c r="BS96" i="4"/>
  <c r="GJ204" i="2"/>
  <c r="GJ96" i="4"/>
  <c r="DF204" i="2"/>
  <c r="DF96" i="4"/>
  <c r="IO204" i="2"/>
  <c r="IO96" i="4"/>
  <c r="AR204" i="2"/>
  <c r="AR96" i="4"/>
  <c r="GA204" i="2"/>
  <c r="GA96" i="4"/>
  <c r="KL204" i="2"/>
  <c r="KL96" i="4"/>
  <c r="BH204" i="2"/>
  <c r="BH96" i="4"/>
  <c r="DM204" i="2"/>
  <c r="DM96" i="4"/>
  <c r="HX204" i="2"/>
  <c r="HX96" i="4"/>
  <c r="NB204" i="2"/>
  <c r="NB96" i="4"/>
  <c r="KN204" i="2"/>
  <c r="KN96" i="4"/>
  <c r="MB204" i="2"/>
  <c r="MB96" i="4"/>
  <c r="CW204" i="2"/>
  <c r="CW96" i="4"/>
  <c r="HZ204" i="2"/>
  <c r="HZ96" i="4"/>
  <c r="FL204" i="2"/>
  <c r="FL96" i="4"/>
  <c r="LG204" i="2"/>
  <c r="LG96" i="4"/>
  <c r="FC204" i="2"/>
  <c r="FC96" i="4"/>
  <c r="DE204" i="2"/>
  <c r="DE96" i="4"/>
  <c r="JT204" i="2"/>
  <c r="JT96" i="4"/>
  <c r="LM204" i="2"/>
  <c r="LM96" i="4"/>
  <c r="JO204" i="2"/>
  <c r="JO96" i="4"/>
  <c r="GE204" i="2"/>
  <c r="GE96" i="4"/>
  <c r="LB204" i="2"/>
  <c r="LB96" i="4"/>
  <c r="BX204" i="2"/>
  <c r="BX96" i="4"/>
  <c r="HA204" i="2"/>
  <c r="HA96" i="4"/>
  <c r="IN204" i="2"/>
  <c r="IN96" i="4"/>
  <c r="NN204" i="2"/>
  <c r="NN96" i="4"/>
  <c r="EM204" i="2"/>
  <c r="EM96" i="4"/>
  <c r="FZ204" i="2"/>
  <c r="FZ96" i="4"/>
  <c r="LI204" i="2"/>
  <c r="LI96" i="4"/>
  <c r="BY204" i="2"/>
  <c r="BY96" i="4"/>
  <c r="DL204" i="2"/>
  <c r="DL96" i="4"/>
  <c r="EB204" i="2"/>
  <c r="EB96" i="4"/>
  <c r="AX204" i="2"/>
  <c r="AX96" i="4"/>
  <c r="GG204" i="2"/>
  <c r="GG96" i="4"/>
  <c r="BN204" i="2"/>
  <c r="BN96" i="4"/>
  <c r="DS204" i="2"/>
  <c r="DS96" i="4"/>
  <c r="ID204" i="2"/>
  <c r="ID96" i="4"/>
  <c r="BE204" i="2"/>
  <c r="BE96" i="4"/>
  <c r="CA204" i="2"/>
  <c r="CA96" i="4"/>
  <c r="AN204" i="2"/>
  <c r="AN96" i="4"/>
  <c r="KT204" i="2"/>
  <c r="KT96" i="4"/>
  <c r="CH204" i="2"/>
  <c r="CH96" i="4"/>
  <c r="MH204" i="2"/>
  <c r="MH96" i="4"/>
  <c r="EW204" i="2"/>
  <c r="EW96" i="4"/>
  <c r="AK204" i="2"/>
  <c r="AK96" i="4"/>
  <c r="JI204" i="2"/>
  <c r="JI96" i="4"/>
  <c r="FR204" i="2"/>
  <c r="FR96" i="4"/>
  <c r="EL204" i="2"/>
  <c r="EL96" i="4"/>
  <c r="MN204" i="2"/>
  <c r="MN96" i="4"/>
  <c r="DI204" i="2"/>
  <c r="DI96" i="4"/>
  <c r="IL204" i="2"/>
  <c r="IL96" i="4"/>
  <c r="HF204" i="2"/>
  <c r="HF96" i="4"/>
  <c r="MI204" i="2"/>
  <c r="MI96" i="4"/>
  <c r="IY204" i="2"/>
  <c r="IY96" i="4"/>
  <c r="ER204" i="2"/>
  <c r="ER96" i="4"/>
  <c r="JU204" i="2"/>
  <c r="JU96" i="4"/>
  <c r="GK204" i="2"/>
  <c r="GK96" i="4"/>
  <c r="LH204" i="2"/>
  <c r="LH96" i="4"/>
  <c r="LX204" i="2"/>
  <c r="LX96" i="4"/>
  <c r="BI204" i="2"/>
  <c r="BI96" i="4"/>
  <c r="GF204" i="2"/>
  <c r="GF96" i="4"/>
  <c r="CE204" i="2"/>
  <c r="CE96" i="4"/>
  <c r="JA204" i="2"/>
  <c r="JA96" i="4"/>
  <c r="EH204" i="2"/>
  <c r="EH96" i="4"/>
  <c r="BD204" i="2"/>
  <c r="BD96" i="4"/>
  <c r="GM204" i="2"/>
  <c r="GM96" i="4"/>
  <c r="BT204" i="2"/>
  <c r="BT96" i="4"/>
  <c r="DY204" i="2"/>
  <c r="DY96" i="4"/>
  <c r="BK204" i="2"/>
  <c r="BK96" i="4"/>
  <c r="FV204" i="2"/>
  <c r="FV96" i="4"/>
  <c r="S204" i="2"/>
  <c r="S96" i="4"/>
  <c r="KZ204" i="2"/>
  <c r="KZ96" i="4"/>
  <c r="CN204" i="2"/>
  <c r="CN96" i="4"/>
  <c r="NE204" i="2"/>
  <c r="NE96" i="4"/>
  <c r="BG204" i="2"/>
  <c r="BG96" i="4"/>
  <c r="GC204" i="2"/>
  <c r="GC96" i="4"/>
  <c r="LF204" i="2"/>
  <c r="LF96" i="4"/>
  <c r="LS204" i="2"/>
  <c r="LS96" i="4"/>
  <c r="MO204" i="2"/>
  <c r="MO96" i="4"/>
  <c r="JE204" i="2"/>
  <c r="JE96" i="4"/>
  <c r="AA204" i="2"/>
  <c r="AA96" i="4"/>
  <c r="EX204" i="2"/>
  <c r="EX96" i="4"/>
  <c r="KA204" i="2"/>
  <c r="KA96" i="4"/>
  <c r="GQ204" i="2"/>
  <c r="GQ96" i="4"/>
  <c r="HM204" i="2"/>
  <c r="HM96" i="4"/>
  <c r="EC204" i="2"/>
  <c r="EC96" i="4"/>
  <c r="IZ204" i="2"/>
  <c r="IZ96" i="4"/>
  <c r="V204" i="2"/>
  <c r="V96" i="4"/>
  <c r="EY204" i="2"/>
  <c r="EY96" i="4"/>
  <c r="LU204" i="2"/>
  <c r="LU96" i="4"/>
  <c r="HB204" i="2"/>
  <c r="HB96" i="4"/>
  <c r="DX204" i="2"/>
  <c r="DX96" i="4"/>
  <c r="JG204" i="2"/>
  <c r="JG96" i="4"/>
  <c r="W204" i="2"/>
  <c r="W96" i="4"/>
  <c r="BJ204" i="2"/>
  <c r="BJ96" i="4"/>
  <c r="GS204" i="2"/>
  <c r="GS96" i="4"/>
  <c r="BZ204" i="2"/>
  <c r="BZ96" i="4"/>
  <c r="MX204" i="2"/>
  <c r="MX96" i="4"/>
  <c r="EE204" i="2"/>
  <c r="EE96" i="4"/>
  <c r="BQ204" i="2"/>
  <c r="BQ96" i="4"/>
  <c r="CM204" i="2"/>
  <c r="CM96" i="4"/>
  <c r="DN204" i="2"/>
  <c r="DN96" i="4"/>
  <c r="AD204" i="2"/>
  <c r="AD96" i="4"/>
  <c r="BL204" i="2"/>
  <c r="BL96" i="4"/>
  <c r="AE204" i="2"/>
  <c r="AE96" i="4"/>
  <c r="KF204" i="2"/>
  <c r="KF96" i="4"/>
  <c r="GD204" i="2"/>
  <c r="GD96" i="4"/>
  <c r="LY204" i="2"/>
  <c r="LY96" i="4"/>
  <c r="HR204" i="2"/>
  <c r="HR96" i="4"/>
  <c r="MU204" i="2"/>
  <c r="MU96" i="4"/>
  <c r="DP204" i="2"/>
  <c r="DP96" i="4"/>
  <c r="JK204" i="2"/>
  <c r="JK96" i="4"/>
  <c r="AG204" i="2"/>
  <c r="AG96" i="4"/>
  <c r="FD204" i="2"/>
  <c r="FD96" i="4"/>
  <c r="KG204" i="2"/>
  <c r="KG96" i="4"/>
  <c r="GW204" i="2"/>
  <c r="GW96" i="4"/>
  <c r="LT204" i="2"/>
  <c r="LT96" i="4"/>
  <c r="CP204" i="2"/>
  <c r="CP96" i="4"/>
  <c r="HS204" i="2"/>
  <c r="HS96" i="4"/>
  <c r="MJ204" i="2"/>
  <c r="MJ96" i="4"/>
  <c r="EI204" i="2"/>
  <c r="EI96" i="4"/>
  <c r="JF204" i="2"/>
  <c r="JF96" i="4"/>
  <c r="FE204" i="2"/>
  <c r="FE96" i="4"/>
  <c r="JV204" i="2"/>
  <c r="JV96" i="4"/>
  <c r="BU204" i="2"/>
  <c r="BU96" i="4"/>
  <c r="GR204" i="2"/>
  <c r="GR96" i="4"/>
  <c r="MA204" i="2"/>
  <c r="MA96" i="4"/>
  <c r="CQ204" i="2"/>
  <c r="CQ96" i="4"/>
  <c r="HH204" i="2"/>
  <c r="HH96" i="4"/>
  <c r="ED204" i="2"/>
  <c r="ED96" i="4"/>
  <c r="JM204" i="2"/>
  <c r="JM96" i="4"/>
  <c r="GY204" i="2"/>
  <c r="GY96" i="4"/>
  <c r="EK204" i="2"/>
  <c r="EK96" i="4"/>
  <c r="BW204" i="2"/>
  <c r="BW96" i="4"/>
  <c r="DU204" i="2"/>
  <c r="DU96" i="4"/>
  <c r="EF204" i="2"/>
  <c r="EF96" i="4"/>
  <c r="CC204" i="2"/>
  <c r="CC96" i="4"/>
  <c r="CY204" i="2"/>
  <c r="CY96" i="4"/>
  <c r="MZ204" i="2"/>
  <c r="MZ96" i="4"/>
  <c r="ME204" i="2"/>
  <c r="ME96" i="4"/>
  <c r="NA204" i="2"/>
  <c r="NA96" i="4"/>
  <c r="DV204" i="2"/>
  <c r="DV96" i="4"/>
  <c r="JQ204" i="2"/>
  <c r="JQ96" i="4"/>
  <c r="FJ204" i="2"/>
  <c r="FJ96" i="4"/>
  <c r="KM204" i="2"/>
  <c r="KM96" i="4"/>
  <c r="HC204" i="2"/>
  <c r="HC96" i="4"/>
  <c r="LZ204" i="2"/>
  <c r="LZ96" i="4"/>
  <c r="CV204" i="2"/>
  <c r="CV96" i="4"/>
  <c r="HY204" i="2"/>
  <c r="HY96" i="4"/>
  <c r="EO204" i="2"/>
  <c r="EO96" i="4"/>
  <c r="JL204" i="2"/>
  <c r="JL96" i="4"/>
  <c r="AH204" i="2"/>
  <c r="AH96" i="4"/>
  <c r="FK204" i="2"/>
  <c r="FK96" i="4"/>
  <c r="KB204" i="2"/>
  <c r="KB96" i="4"/>
  <c r="GX204" i="2"/>
  <c r="GX96" i="4"/>
  <c r="MG204" i="2"/>
  <c r="MG96" i="4"/>
  <c r="NC204" i="2"/>
  <c r="NC96" i="4"/>
  <c r="EJ204" i="2"/>
  <c r="EJ96" i="4"/>
  <c r="JS204" i="2"/>
  <c r="JS96" i="4"/>
  <c r="AI204" i="2"/>
  <c r="AI96" i="4"/>
  <c r="HE204" i="2"/>
  <c r="HE96" i="4"/>
  <c r="LP204" i="2"/>
  <c r="LP96" i="4"/>
  <c r="IA204" i="2"/>
  <c r="IA96" i="4"/>
  <c r="EQ204" i="2"/>
  <c r="EQ96" i="4"/>
  <c r="JB204" i="2"/>
  <c r="JB96" i="4"/>
  <c r="O204" i="2"/>
  <c r="O96" i="4"/>
  <c r="DZ204" i="2"/>
  <c r="DZ96" i="4"/>
  <c r="GO204" i="2"/>
  <c r="GO96" i="4"/>
  <c r="LR204" i="2"/>
  <c r="LR96" i="4"/>
  <c r="NF204" i="2"/>
  <c r="NF96" i="4"/>
  <c r="JD204" i="2"/>
  <c r="JD96" i="4"/>
  <c r="KR204" i="2"/>
  <c r="KR96" i="4"/>
  <c r="BM204" i="2"/>
  <c r="BM96" i="4"/>
  <c r="GP204" i="2"/>
  <c r="GP96" i="4"/>
  <c r="MK204" i="2"/>
  <c r="MK96" i="4"/>
  <c r="NG204" i="2"/>
  <c r="NG96" i="4"/>
  <c r="JW204" i="2"/>
  <c r="JW96" i="4"/>
  <c r="FP204" i="2"/>
  <c r="FP96" i="4"/>
  <c r="KS204" i="2"/>
  <c r="KS96" i="4"/>
  <c r="HI204" i="2"/>
  <c r="HI96" i="4"/>
  <c r="MF204" i="2"/>
  <c r="MF96" i="4"/>
  <c r="DB204" i="2"/>
  <c r="DB96" i="4"/>
  <c r="IE204" i="2"/>
  <c r="IE96" i="4"/>
  <c r="MV204" i="2"/>
  <c r="MV96" i="4"/>
  <c r="EU204" i="2"/>
  <c r="EU96" i="4"/>
  <c r="JR204" i="2"/>
  <c r="JR96" i="4"/>
  <c r="FQ204" i="2"/>
  <c r="FQ96" i="4"/>
  <c r="CG204" i="2"/>
  <c r="CG96" i="4"/>
  <c r="HD204" i="2"/>
  <c r="HD96" i="4"/>
  <c r="MM204" i="2"/>
  <c r="MM96" i="4"/>
  <c r="DC204" i="2"/>
  <c r="DC96" i="4"/>
  <c r="HT204" i="2"/>
  <c r="HT96" i="4"/>
  <c r="EP204" i="2"/>
  <c r="EP96" i="4"/>
  <c r="JY204" i="2"/>
  <c r="JY96" i="4"/>
  <c r="AO204" i="2"/>
  <c r="AO96" i="4"/>
  <c r="FF204" i="2"/>
  <c r="FF96" i="4"/>
  <c r="CB204" i="2"/>
  <c r="CB96" i="4"/>
  <c r="HK204" i="2"/>
  <c r="HK96" i="4"/>
  <c r="HQ204" i="2"/>
  <c r="HQ96" i="4"/>
  <c r="T204" i="2"/>
  <c r="T96" i="4"/>
  <c r="CI204" i="2"/>
  <c r="CI96" i="4"/>
  <c r="U204" i="2"/>
  <c r="U96" i="4"/>
  <c r="AQ204" i="2"/>
  <c r="AQ96" i="4"/>
  <c r="BR204" i="2"/>
  <c r="BR96" i="4"/>
  <c r="NL204" i="2"/>
  <c r="NL96" i="4"/>
  <c r="JJ204" i="2"/>
  <c r="JJ96" i="4"/>
  <c r="KX204" i="2"/>
  <c r="KX96" i="4"/>
  <c r="GV204" i="2"/>
  <c r="GV96" i="4"/>
  <c r="MQ204" i="2"/>
  <c r="MQ96" i="4"/>
  <c r="IJ204" i="2"/>
  <c r="IJ96" i="4"/>
  <c r="NM204" i="2"/>
  <c r="NM96" i="4"/>
  <c r="KC204" i="2"/>
  <c r="KC96" i="4"/>
  <c r="AY204" i="2"/>
  <c r="AY96" i="4"/>
  <c r="KY204" i="2"/>
  <c r="KY96" i="4"/>
  <c r="HO204" i="2"/>
  <c r="HO96" i="4"/>
  <c r="ML204" i="2"/>
  <c r="ML96" i="4"/>
  <c r="DH204" i="2"/>
  <c r="DH96" i="4"/>
  <c r="IK204" i="2"/>
  <c r="IK96" i="4"/>
  <c r="FA204" i="2"/>
  <c r="FA96" i="4"/>
  <c r="JX204" i="2"/>
  <c r="JX96" i="4"/>
  <c r="AT204" i="2"/>
  <c r="AT96" i="4"/>
  <c r="FW204" i="2"/>
  <c r="FW96" i="4"/>
  <c r="HJ204" i="2"/>
  <c r="HJ96" i="4"/>
  <c r="MS204" i="2"/>
  <c r="MS96" i="4"/>
  <c r="Y204" i="2"/>
  <c r="Y96" i="4"/>
  <c r="EV204" i="2"/>
  <c r="EV96" i="4"/>
  <c r="KE204" i="2"/>
  <c r="KE96" i="4"/>
  <c r="AU204" i="2"/>
  <c r="AU96" i="4"/>
  <c r="KK204" i="2"/>
  <c r="KK96" i="4"/>
  <c r="DK204" i="2"/>
  <c r="DK96" i="4"/>
  <c r="IT204" i="2"/>
  <c r="IT96" i="4"/>
  <c r="MD204" i="2"/>
  <c r="MD96" i="4"/>
  <c r="DR204" i="2"/>
  <c r="DR96" i="4"/>
  <c r="IU204" i="2"/>
  <c r="IU96" i="4"/>
  <c r="JP204" i="2"/>
  <c r="JP96" i="4"/>
  <c r="LD204" i="2"/>
  <c r="LD96" i="4"/>
  <c r="MW204" i="2"/>
  <c r="MW96" i="4"/>
  <c r="IP204" i="2"/>
  <c r="IP96" i="4"/>
  <c r="EN204" i="2"/>
  <c r="EN96" i="4"/>
  <c r="KI204" i="2"/>
  <c r="KI96" i="4"/>
  <c r="GB204" i="2"/>
  <c r="GB96" i="4"/>
  <c r="LE204" i="2"/>
  <c r="LE96" i="4"/>
  <c r="HU204" i="2"/>
  <c r="HU96" i="4"/>
  <c r="MR204" i="2"/>
  <c r="MR96" i="4"/>
  <c r="IQ204" i="2"/>
  <c r="IQ96" i="4"/>
  <c r="NH204" i="2"/>
  <c r="NH96" i="4"/>
  <c r="FG204" i="2"/>
  <c r="FG96" i="4"/>
  <c r="KD204" i="2"/>
  <c r="KD96" i="4"/>
  <c r="AZ204" i="2"/>
  <c r="AZ96" i="4"/>
  <c r="CS204" i="2"/>
  <c r="CS96" i="4"/>
  <c r="HP204" i="2"/>
  <c r="HP96" i="4"/>
  <c r="MY204" i="2"/>
  <c r="MY96" i="4"/>
  <c r="DO204" i="2"/>
  <c r="DO96" i="4"/>
  <c r="IF204" i="2"/>
  <c r="IF96" i="4"/>
  <c r="FB204" i="2"/>
  <c r="FB96" i="4"/>
  <c r="BA204" i="2"/>
  <c r="BA96" i="4"/>
  <c r="FH204" i="2"/>
  <c r="FH96" i="4"/>
  <c r="HW204" i="2"/>
  <c r="HW96" i="4"/>
  <c r="DD204" i="2"/>
  <c r="DD96" i="4"/>
  <c r="Z204" i="2"/>
  <c r="Z96" i="4"/>
  <c r="FI204" i="2"/>
  <c r="FI96" i="4"/>
  <c r="AP204" i="2"/>
  <c r="AP96" i="4"/>
  <c r="LN204" i="2"/>
  <c r="LN96" i="4"/>
  <c r="CU204" i="2"/>
  <c r="CU96" i="4"/>
  <c r="DQ204" i="2"/>
  <c r="DQ96" i="4"/>
  <c r="BC204" i="2"/>
  <c r="BC96" i="4"/>
  <c r="GL204" i="2"/>
  <c r="GL96" i="4"/>
  <c r="LO204" i="2"/>
  <c r="LO96" i="4"/>
  <c r="CD204" i="2"/>
  <c r="CD96" i="4"/>
  <c r="HG204" i="2"/>
  <c r="HG96" i="4"/>
  <c r="P204" i="2"/>
  <c r="P96" i="4"/>
  <c r="ES204" i="2"/>
  <c r="ES96" i="4"/>
  <c r="LJ204" i="2"/>
  <c r="LJ96" i="4"/>
  <c r="IV204" i="2"/>
  <c r="IV96" i="4"/>
  <c r="Q204" i="2"/>
  <c r="Q96" i="4"/>
  <c r="ET204" i="2"/>
  <c r="ET96" i="4"/>
  <c r="KO204" i="2"/>
  <c r="KO96" i="4"/>
  <c r="GH204" i="2"/>
  <c r="GH96" i="4"/>
  <c r="LK204" i="2"/>
  <c r="LK96" i="4"/>
  <c r="CF204" i="2"/>
  <c r="CF96" i="4"/>
  <c r="DT204" i="2"/>
  <c r="DT96" i="4"/>
  <c r="IW204" i="2"/>
  <c r="IW96" i="4"/>
  <c r="R204" i="2"/>
  <c r="R96" i="4"/>
  <c r="FM204" i="2"/>
  <c r="FM96" i="4"/>
  <c r="KJ204" i="2"/>
  <c r="KJ96" i="4"/>
  <c r="BF204" i="2"/>
  <c r="BF96" i="4"/>
  <c r="GI204" i="2"/>
  <c r="GI96" i="4"/>
  <c r="HV204" i="2"/>
  <c r="HV96" i="4"/>
  <c r="CO204" i="2"/>
  <c r="CO96" i="4"/>
  <c r="FX204" i="2"/>
  <c r="FX96" i="4"/>
  <c r="CT204" i="2"/>
  <c r="CT96" i="4"/>
  <c r="IC204" i="2"/>
  <c r="IC96" i="4"/>
  <c r="DJ204" i="2"/>
  <c r="DJ96" i="4"/>
  <c r="AF204" i="2"/>
  <c r="AF96" i="4"/>
  <c r="FO204" i="2"/>
  <c r="FO96" i="4"/>
  <c r="JZ204" i="2"/>
  <c r="JZ96" i="4"/>
  <c r="AV204" i="2"/>
  <c r="AV96" i="4"/>
  <c r="DA204" i="2"/>
  <c r="DA96" i="4"/>
  <c r="HL204" i="2"/>
  <c r="HL96" i="4"/>
  <c r="DW204" i="2"/>
  <c r="DW96" i="4"/>
  <c r="AM204" i="2"/>
  <c r="AM96" i="4"/>
  <c r="CJ204" i="2"/>
  <c r="CJ96" i="4"/>
  <c r="MP204" i="2"/>
  <c r="MP96" i="4"/>
  <c r="BP204" i="2"/>
  <c r="BP96" i="4"/>
  <c r="CK204" i="2"/>
  <c r="CK96" i="4"/>
  <c r="HN204" i="2"/>
  <c r="HN96" i="4"/>
  <c r="NI204" i="2"/>
  <c r="NI96" i="4"/>
  <c r="EZ204" i="2"/>
  <c r="EZ96" i="4"/>
  <c r="KU204" i="2"/>
  <c r="KU96" i="4"/>
  <c r="GN204" i="2"/>
  <c r="GN96" i="4"/>
  <c r="LQ204" i="2"/>
  <c r="LQ96" i="4"/>
  <c r="CL204" i="2"/>
  <c r="CL96" i="4"/>
  <c r="IG204" i="2"/>
  <c r="IG96" i="4"/>
  <c r="ND204" i="2"/>
  <c r="ND96" i="4"/>
  <c r="JC204" i="2"/>
  <c r="JC96" i="4"/>
  <c r="X204" i="2"/>
  <c r="X96" i="4"/>
  <c r="FS204" i="2"/>
  <c r="FS96" i="4"/>
  <c r="KP204" i="2"/>
  <c r="KP96" i="4"/>
  <c r="JN204" i="2"/>
  <c r="JN96" i="4"/>
  <c r="KQ204" i="2"/>
  <c r="KQ96" i="4"/>
  <c r="FY204" i="2"/>
  <c r="FY96" i="4"/>
  <c r="KV204" i="2"/>
  <c r="KV96" i="4"/>
  <c r="NK204" i="2"/>
  <c r="NK96" i="4"/>
  <c r="EA204" i="2"/>
  <c r="EA96" i="4"/>
  <c r="IR204" i="2"/>
  <c r="IR96" i="4"/>
  <c r="FN204" i="2"/>
  <c r="FN96" i="4"/>
  <c r="KW204" i="2"/>
  <c r="KW96" i="4"/>
  <c r="CZ204" i="2"/>
  <c r="CZ96" i="4"/>
  <c r="II204" i="2"/>
  <c r="II96" i="4"/>
  <c r="MT204" i="2"/>
  <c r="MT96" i="4"/>
  <c r="AL204" i="2"/>
  <c r="AL96" i="4"/>
  <c r="FU204" i="2"/>
  <c r="FU96" i="4"/>
  <c r="BB204" i="2"/>
  <c r="BB96" i="4"/>
  <c r="DG204" i="2"/>
  <c r="DG96" i="4"/>
  <c r="AS204" i="2"/>
  <c r="AS96" i="4"/>
  <c r="BO204" i="2"/>
  <c r="BO96" i="4"/>
  <c r="AB204" i="2"/>
  <c r="AB96" i="4"/>
  <c r="KH204" i="2"/>
  <c r="KH96" i="4"/>
  <c r="BV204" i="2"/>
  <c r="BV96" i="4"/>
  <c r="LV204" i="2"/>
  <c r="LV96" i="4"/>
  <c r="NO204" i="2"/>
  <c r="NO96" i="4"/>
  <c r="JH204" i="2"/>
  <c r="JH96" i="4"/>
  <c r="AC204" i="2"/>
  <c r="AC96" i="4"/>
  <c r="LA204" i="2"/>
  <c r="LA96" i="4"/>
  <c r="GT204" i="2"/>
  <c r="GT96" i="4"/>
  <c r="LW204" i="2"/>
  <c r="LW96" i="4"/>
  <c r="CR204" i="2"/>
  <c r="CR96" i="4"/>
  <c r="IM204" i="2"/>
  <c r="IM96" i="4"/>
  <c r="NJ204" i="2"/>
  <c r="NJ96" i="4"/>
  <c r="K24" i="4"/>
  <c r="NF29" i="4"/>
  <c r="NL29" i="4"/>
  <c r="MP29" i="4"/>
  <c r="NB29" i="4"/>
  <c r="NC29" i="4"/>
  <c r="MQ29" i="4"/>
  <c r="NA29" i="4"/>
  <c r="NN29" i="4"/>
  <c r="MR29" i="4"/>
  <c r="MO29" i="4"/>
  <c r="NO29" i="4"/>
  <c r="MW29" i="4"/>
  <c r="MW33" i="4" s="1"/>
  <c r="AF37" i="4" s="1"/>
  <c r="NH29" i="4"/>
  <c r="NJ29" i="4"/>
  <c r="MS29" i="4"/>
  <c r="NK29" i="4"/>
  <c r="MM29" i="4"/>
  <c r="MT29" i="4"/>
  <c r="NI29" i="4"/>
  <c r="MY29" i="4"/>
  <c r="MU29" i="4"/>
  <c r="NG29" i="4"/>
  <c r="MZ29" i="4"/>
  <c r="MK29" i="4"/>
  <c r="MV29" i="4"/>
  <c r="NM29" i="4"/>
  <c r="ML29" i="4"/>
  <c r="NE29" i="4"/>
  <c r="MN29" i="4"/>
  <c r="ND29" i="4"/>
  <c r="MX29" i="4"/>
  <c r="N188" i="2"/>
  <c r="V254" i="2"/>
  <c r="W255" i="2"/>
  <c r="T230" i="2"/>
  <c r="S229" i="2"/>
  <c r="R210" i="2"/>
  <c r="S211" i="2"/>
  <c r="T63" i="2"/>
  <c r="S62" i="2"/>
  <c r="S35" i="2"/>
  <c r="T36" i="2"/>
  <c r="R23" i="2"/>
  <c r="U9" i="2"/>
  <c r="T8" i="2"/>
  <c r="K29" i="2"/>
  <c r="Q1" i="2"/>
  <c r="Q56" i="2"/>
  <c r="ND33" i="4" l="1"/>
  <c r="Y37" i="4" s="1"/>
  <c r="ML33" i="4"/>
  <c r="AQ37" i="4" s="1"/>
  <c r="MS33" i="4"/>
  <c r="AJ37" i="4" s="1"/>
  <c r="MV33" i="4"/>
  <c r="AG37" i="4" s="1"/>
  <c r="MP33" i="4"/>
  <c r="AM37" i="4" s="1"/>
  <c r="NE33" i="4"/>
  <c r="X37" i="4" s="1"/>
  <c r="NK33" i="4"/>
  <c r="R37" i="4" s="1"/>
  <c r="NM33" i="4"/>
  <c r="P37" i="4" s="1"/>
  <c r="NJ33" i="4"/>
  <c r="S37" i="4" s="1"/>
  <c r="MX33" i="4"/>
  <c r="AE37" i="4" s="1"/>
  <c r="MN33" i="4"/>
  <c r="AO37" i="4" s="1"/>
  <c r="NH33" i="4"/>
  <c r="U37" i="4" s="1"/>
  <c r="MU33" i="4"/>
  <c r="AH37" i="4" s="1"/>
  <c r="MY33" i="4"/>
  <c r="AD37" i="4" s="1"/>
  <c r="MT33" i="4"/>
  <c r="AI37" i="4" s="1"/>
  <c r="MM33" i="4"/>
  <c r="AP37" i="4" s="1"/>
  <c r="NF33" i="4"/>
  <c r="W37" i="4" s="1"/>
  <c r="NL33" i="4"/>
  <c r="Q37" i="4" s="1"/>
  <c r="MZ33" i="4"/>
  <c r="AC37" i="4" s="1"/>
  <c r="NO33" i="4"/>
  <c r="N37" i="4" s="1"/>
  <c r="NG33" i="4"/>
  <c r="V37" i="4" s="1"/>
  <c r="MO33" i="4"/>
  <c r="AN37" i="4" s="1"/>
  <c r="MR33" i="4"/>
  <c r="AK37" i="4" s="1"/>
  <c r="NN33" i="4"/>
  <c r="O37" i="4" s="1"/>
  <c r="NI33" i="4"/>
  <c r="T37" i="4" s="1"/>
  <c r="NA33" i="4"/>
  <c r="AB37" i="4" s="1"/>
  <c r="MQ33" i="4"/>
  <c r="AL37" i="4" s="1"/>
  <c r="NC33" i="4"/>
  <c r="Z37" i="4" s="1"/>
  <c r="NB33" i="4"/>
  <c r="AA37" i="4" s="1"/>
  <c r="MK33" i="4"/>
  <c r="AR37" i="4" s="1"/>
  <c r="K29" i="4"/>
  <c r="JU33" i="4"/>
  <c r="DH37" i="4" s="1"/>
  <c r="DH33" i="4"/>
  <c r="JU37" i="4" s="1"/>
  <c r="LZ33" i="4"/>
  <c r="BC37" i="4" s="1"/>
  <c r="GM33" i="4"/>
  <c r="GP37" i="4" s="1"/>
  <c r="AY33" i="4"/>
  <c r="MD37" i="4" s="1"/>
  <c r="JR33" i="4"/>
  <c r="DK37" i="4" s="1"/>
  <c r="ED33" i="4"/>
  <c r="IY37" i="4" s="1"/>
  <c r="BW33" i="4"/>
  <c r="LF37" i="4" s="1"/>
  <c r="HI33" i="4"/>
  <c r="FT37" i="4" s="1"/>
  <c r="BX33" i="4"/>
  <c r="LE37" i="4" s="1"/>
  <c r="KZ33" i="4"/>
  <c r="CC37" i="4" s="1"/>
  <c r="FM33" i="4"/>
  <c r="HP37" i="4" s="1"/>
  <c r="Y33" i="4"/>
  <c r="ND37" i="4" s="1"/>
  <c r="IQ33" i="4"/>
  <c r="EL37" i="4" s="1"/>
  <c r="DC33" i="4"/>
  <c r="JZ37" i="4" s="1"/>
  <c r="IJ33" i="4"/>
  <c r="ES37" i="4" s="1"/>
  <c r="HF33" i="4"/>
  <c r="FW37" i="4" s="1"/>
  <c r="BQ33" i="4"/>
  <c r="LL37" i="4" s="1"/>
  <c r="KW33" i="4"/>
  <c r="CF37" i="4" s="1"/>
  <c r="FJ33" i="4"/>
  <c r="HS37" i="4" s="1"/>
  <c r="T33" i="4"/>
  <c r="NI37" i="4" s="1"/>
  <c r="IO33" i="4"/>
  <c r="EN37" i="4" s="1"/>
  <c r="DA33" i="4"/>
  <c r="KB37" i="4" s="1"/>
  <c r="ME33" i="4"/>
  <c r="AX37" i="4" s="1"/>
  <c r="GQ33" i="4"/>
  <c r="GL37" i="4" s="1"/>
  <c r="BC33" i="4"/>
  <c r="LZ37" i="4" s="1"/>
  <c r="KH33" i="4"/>
  <c r="CU37" i="4" s="1"/>
  <c r="ET33" i="4"/>
  <c r="II37" i="4" s="1"/>
  <c r="LP33" i="4"/>
  <c r="BM37" i="4" s="1"/>
  <c r="CX33" i="4"/>
  <c r="KE37" i="4" s="1"/>
  <c r="LO33" i="4"/>
  <c r="BN37" i="4" s="1"/>
  <c r="GA33" i="4"/>
  <c r="HB37" i="4" s="1"/>
  <c r="AM33" i="4"/>
  <c r="MP37" i="4" s="1"/>
  <c r="JF33" i="4"/>
  <c r="DW37" i="4" s="1"/>
  <c r="DQ33" i="4"/>
  <c r="JL37" i="4" s="1"/>
  <c r="HX33" i="4"/>
  <c r="FE37" i="4" s="1"/>
  <c r="GW33" i="4"/>
  <c r="GF37" i="4" s="1"/>
  <c r="BH33" i="4"/>
  <c r="LU37" i="4" s="1"/>
  <c r="KM33" i="4"/>
  <c r="CP37" i="4" s="1"/>
  <c r="EZ33" i="4"/>
  <c r="IC37" i="4" s="1"/>
  <c r="IK33" i="4"/>
  <c r="ER37" i="4" s="1"/>
  <c r="IE33" i="4"/>
  <c r="EX37" i="4" s="1"/>
  <c r="CQ33" i="4"/>
  <c r="KL37" i="4" s="1"/>
  <c r="MJ33" i="4"/>
  <c r="AS37" i="4" s="1"/>
  <c r="GT33" i="4"/>
  <c r="GI37" i="4" s="1"/>
  <c r="BF33" i="4"/>
  <c r="LW37" i="4" s="1"/>
  <c r="KL33" i="4"/>
  <c r="CQ37" i="4" s="1"/>
  <c r="EW33" i="4"/>
  <c r="IF37" i="4" s="1"/>
  <c r="JI33" i="4"/>
  <c r="DT37" i="4" s="1"/>
  <c r="IB33" i="4"/>
  <c r="FA37" i="4" s="1"/>
  <c r="CM33" i="4"/>
  <c r="KP37" i="4" s="1"/>
  <c r="LR33" i="4"/>
  <c r="BK37" i="4" s="1"/>
  <c r="GE33" i="4"/>
  <c r="GX37" i="4" s="1"/>
  <c r="AQ33" i="4"/>
  <c r="ML37" i="4" s="1"/>
  <c r="JV33" i="4"/>
  <c r="DG37" i="4" s="1"/>
  <c r="EH33" i="4"/>
  <c r="IU37" i="4" s="1"/>
  <c r="GB33" i="4"/>
  <c r="HA37" i="4" s="1"/>
  <c r="CJ33" i="4"/>
  <c r="KS37" i="4" s="1"/>
  <c r="LC33" i="4"/>
  <c r="BZ37" i="4" s="1"/>
  <c r="FO33" i="4"/>
  <c r="HN37" i="4" s="1"/>
  <c r="Z33" i="4"/>
  <c r="NC37" i="4" s="1"/>
  <c r="IT33" i="4"/>
  <c r="EI37" i="4" s="1"/>
  <c r="DE33" i="4"/>
  <c r="JX37" i="4" s="1"/>
  <c r="MA33" i="4"/>
  <c r="BB37" i="4" s="1"/>
  <c r="GI33" i="4"/>
  <c r="GT37" i="4" s="1"/>
  <c r="AW33" i="4"/>
  <c r="MF37" i="4" s="1"/>
  <c r="KD33" i="4"/>
  <c r="CY37" i="4" s="1"/>
  <c r="EN33" i="4"/>
  <c r="IO37" i="4" s="1"/>
  <c r="CV33" i="4"/>
  <c r="KG37" i="4" s="1"/>
  <c r="HU33" i="4"/>
  <c r="FH37" i="4" s="1"/>
  <c r="CD33" i="4"/>
  <c r="KY37" i="4" s="1"/>
  <c r="LV33" i="4"/>
  <c r="BG37" i="4" s="1"/>
  <c r="GH33" i="4"/>
  <c r="GU37" i="4" s="1"/>
  <c r="AS33" i="4"/>
  <c r="MJ37" i="4" s="1"/>
  <c r="JZ33" i="4"/>
  <c r="DC37" i="4" s="1"/>
  <c r="EK33" i="4"/>
  <c r="IR37" i="4" s="1"/>
  <c r="DU33" i="4"/>
  <c r="JH37" i="4" s="1"/>
  <c r="HQ33" i="4"/>
  <c r="FL37" i="4" s="1"/>
  <c r="CC33" i="4"/>
  <c r="KZ37" i="4" s="1"/>
  <c r="LG33" i="4"/>
  <c r="BV37" i="4" s="1"/>
  <c r="FU33" i="4"/>
  <c r="HH37" i="4" s="1"/>
  <c r="AE33" i="4"/>
  <c r="MX37" i="4" s="1"/>
  <c r="JJ33" i="4"/>
  <c r="DS37" i="4" s="1"/>
  <c r="DX33" i="4"/>
  <c r="JE37" i="4" s="1"/>
  <c r="CK33" i="4"/>
  <c r="KR37" i="4" s="1"/>
  <c r="BY33" i="4"/>
  <c r="LD37" i="4" s="1"/>
  <c r="KQ33" i="4"/>
  <c r="CL37" i="4" s="1"/>
  <c r="FC33" i="4"/>
  <c r="HZ37" i="4" s="1"/>
  <c r="IW33" i="4"/>
  <c r="EF37" i="4" s="1"/>
  <c r="IH33" i="4"/>
  <c r="EU37" i="4" s="1"/>
  <c r="CT33" i="4"/>
  <c r="KI37" i="4" s="1"/>
  <c r="LM33" i="4"/>
  <c r="BP37" i="4" s="1"/>
  <c r="FY33" i="4"/>
  <c r="HD37" i="4" s="1"/>
  <c r="AL33" i="4"/>
  <c r="MQ37" i="4" s="1"/>
  <c r="JP33" i="4"/>
  <c r="DM37" i="4" s="1"/>
  <c r="EA33" i="4"/>
  <c r="JB37" i="4" s="1"/>
  <c r="HL33" i="4"/>
  <c r="FQ37" i="4" s="1"/>
  <c r="HG33" i="4"/>
  <c r="FV37" i="4" s="1"/>
  <c r="BR33" i="4"/>
  <c r="LK37" i="4" s="1"/>
  <c r="LJ33" i="4"/>
  <c r="BS37" i="4" s="1"/>
  <c r="FV33" i="4"/>
  <c r="HG37" i="4" s="1"/>
  <c r="AH33" i="4"/>
  <c r="MU37" i="4" s="1"/>
  <c r="JL33" i="4"/>
  <c r="DQ37" i="4" s="1"/>
  <c r="DY33" i="4"/>
  <c r="JD37" i="4" s="1"/>
  <c r="LQ33" i="4"/>
  <c r="BL37" i="4" s="1"/>
  <c r="HD33" i="4"/>
  <c r="FY37" i="4" s="1"/>
  <c r="BP33" i="4"/>
  <c r="LM37" i="4" s="1"/>
  <c r="KU33" i="4"/>
  <c r="CH37" i="4" s="1"/>
  <c r="FG33" i="4"/>
  <c r="HV37" i="4" s="1"/>
  <c r="S33" i="4"/>
  <c r="NJ37" i="4" s="1"/>
  <c r="IY33" i="4"/>
  <c r="ED37" i="4" s="1"/>
  <c r="DJ33" i="4"/>
  <c r="JS37" i="4" s="1"/>
  <c r="KS33" i="4"/>
  <c r="CJ37" i="4" s="1"/>
  <c r="BL33" i="4"/>
  <c r="LQ37" i="4" s="1"/>
  <c r="KE33" i="4"/>
  <c r="CX37" i="4" s="1"/>
  <c r="EQ33" i="4"/>
  <c r="IL37" i="4" s="1"/>
  <c r="EF33" i="4"/>
  <c r="IW37" i="4" s="1"/>
  <c r="HW33" i="4"/>
  <c r="FF37" i="4" s="1"/>
  <c r="CH33" i="4"/>
  <c r="KU37" i="4" s="1"/>
  <c r="LB33" i="4"/>
  <c r="CA37" i="4" s="1"/>
  <c r="FL33" i="4"/>
  <c r="HQ37" i="4" s="1"/>
  <c r="X33" i="4"/>
  <c r="NE37" i="4" s="1"/>
  <c r="JD33" i="4"/>
  <c r="DY37" i="4" s="1"/>
  <c r="DO33" i="4"/>
  <c r="JN37" i="4" s="1"/>
  <c r="MH33" i="4"/>
  <c r="AU37" i="4" s="1"/>
  <c r="GU33" i="4"/>
  <c r="GH37" i="4" s="1"/>
  <c r="BG33" i="4"/>
  <c r="LV37" i="4" s="1"/>
  <c r="KX33" i="4"/>
  <c r="CE37" i="4" s="1"/>
  <c r="FI33" i="4"/>
  <c r="HT37" i="4" s="1"/>
  <c r="V33" i="4"/>
  <c r="NG37" i="4" s="1"/>
  <c r="IZ33" i="4"/>
  <c r="EC37" i="4" s="1"/>
  <c r="DL33" i="4"/>
  <c r="JQ37" i="4" s="1"/>
  <c r="MF33" i="4"/>
  <c r="AW37" i="4" s="1"/>
  <c r="GR33" i="4"/>
  <c r="GK37" i="4" s="1"/>
  <c r="BD33" i="4"/>
  <c r="LY37" i="4" s="1"/>
  <c r="KI33" i="4"/>
  <c r="CT37" i="4" s="1"/>
  <c r="EY33" i="4"/>
  <c r="ID37" i="4" s="1"/>
  <c r="MC33" i="4"/>
  <c r="AZ37" i="4" s="1"/>
  <c r="IL33" i="4"/>
  <c r="EQ37" i="4" s="1"/>
  <c r="CW33" i="4"/>
  <c r="KF37" i="4" s="1"/>
  <c r="GN33" i="4"/>
  <c r="GO37" i="4" s="1"/>
  <c r="AZ33" i="4"/>
  <c r="MC37" i="4" s="1"/>
  <c r="JS33" i="4"/>
  <c r="DJ37" i="4" s="1"/>
  <c r="EE33" i="4"/>
  <c r="IX37" i="4" s="1"/>
  <c r="MB33" i="4"/>
  <c r="BA37" i="4" s="1"/>
  <c r="HJ33" i="4"/>
  <c r="FS37" i="4" s="1"/>
  <c r="BU33" i="4"/>
  <c r="LH37" i="4" s="1"/>
  <c r="KO33" i="4"/>
  <c r="CN37" i="4" s="1"/>
  <c r="FB33" i="4"/>
  <c r="IA37" i="4" s="1"/>
  <c r="KG33" i="4"/>
  <c r="CV37" i="4" s="1"/>
  <c r="IR33" i="4"/>
  <c r="EK37" i="4" s="1"/>
  <c r="DF33" i="4"/>
  <c r="JW37" i="4" s="1"/>
  <c r="LW33" i="4"/>
  <c r="BF37" i="4" s="1"/>
  <c r="GL33" i="4"/>
  <c r="GQ37" i="4" s="1"/>
  <c r="AT33" i="4"/>
  <c r="MI37" i="4" s="1"/>
  <c r="KK33" i="4"/>
  <c r="CR37" i="4" s="1"/>
  <c r="EU33" i="4"/>
  <c r="IH37" i="4" s="1"/>
  <c r="LE33" i="4"/>
  <c r="BX37" i="4" s="1"/>
  <c r="IN33" i="4"/>
  <c r="EO37" i="4" s="1"/>
  <c r="CZ33" i="4"/>
  <c r="KC37" i="4" s="1"/>
  <c r="LS33" i="4"/>
  <c r="BJ37" i="4" s="1"/>
  <c r="GF33" i="4"/>
  <c r="GW37" i="4" s="1"/>
  <c r="AR33" i="4"/>
  <c r="MK37" i="4" s="1"/>
  <c r="JW33" i="4"/>
  <c r="DF37" i="4" s="1"/>
  <c r="EI33" i="4"/>
  <c r="IT37" i="4" s="1"/>
  <c r="HY33" i="4"/>
  <c r="FD37" i="4" s="1"/>
  <c r="HZ33" i="4"/>
  <c r="FC37" i="4" s="1"/>
  <c r="CL33" i="4"/>
  <c r="KQ37" i="4" s="1"/>
  <c r="GC33" i="4"/>
  <c r="GZ37" i="4" s="1"/>
  <c r="AN33" i="4"/>
  <c r="MO37" i="4" s="1"/>
  <c r="JG33" i="4"/>
  <c r="DV37" i="4" s="1"/>
  <c r="DS33" i="4"/>
  <c r="JJ37" i="4" s="1"/>
  <c r="GZ33" i="4"/>
  <c r="GC37" i="4" s="1"/>
  <c r="GX33" i="4"/>
  <c r="GE37" i="4" s="1"/>
  <c r="BJ33" i="4"/>
  <c r="LS37" i="4" s="1"/>
  <c r="KB33" i="4"/>
  <c r="DA37" i="4" s="1"/>
  <c r="EO33" i="4"/>
  <c r="IN37" i="4" s="1"/>
  <c r="FQ33" i="4"/>
  <c r="HL37" i="4" s="1"/>
  <c r="IF33" i="4"/>
  <c r="EW37" i="4" s="1"/>
  <c r="CR33" i="4"/>
  <c r="KK37" i="4" s="1"/>
  <c r="LK33" i="4"/>
  <c r="BR37" i="4" s="1"/>
  <c r="FW33" i="4"/>
  <c r="HF37" i="4" s="1"/>
  <c r="AI33" i="4"/>
  <c r="MT37" i="4" s="1"/>
  <c r="JY33" i="4"/>
  <c r="DD37" i="4" s="1"/>
  <c r="EL33" i="4"/>
  <c r="IQ37" i="4" s="1"/>
  <c r="FE33" i="4"/>
  <c r="HX37" i="4" s="1"/>
  <c r="IC33" i="4"/>
  <c r="EZ37" i="4" s="1"/>
  <c r="CN33" i="4"/>
  <c r="KO37" i="4" s="1"/>
  <c r="LH33" i="4"/>
  <c r="BU37" i="4" s="1"/>
  <c r="FS33" i="4"/>
  <c r="HJ37" i="4" s="1"/>
  <c r="AF33" i="4"/>
  <c r="MW37" i="4" s="1"/>
  <c r="JK33" i="4"/>
  <c r="DR37" i="4" s="1"/>
  <c r="DV33" i="4"/>
  <c r="JG37" i="4" s="1"/>
  <c r="DI33" i="4"/>
  <c r="JT37" i="4" s="1"/>
  <c r="HO33" i="4"/>
  <c r="FN37" i="4" s="1"/>
  <c r="BZ33" i="4"/>
  <c r="LC37" i="4" s="1"/>
  <c r="FP33" i="4"/>
  <c r="HM37" i="4" s="1"/>
  <c r="AA33" i="4"/>
  <c r="NB37" i="4" s="1"/>
  <c r="IU33" i="4"/>
  <c r="EH37" i="4" s="1"/>
  <c r="DG33" i="4"/>
  <c r="JV37" i="4" s="1"/>
  <c r="LY33" i="4"/>
  <c r="BD37" i="4" s="1"/>
  <c r="GK33" i="4"/>
  <c r="GR37" i="4" s="1"/>
  <c r="AX33" i="4"/>
  <c r="ME37" i="4" s="1"/>
  <c r="JQ33" i="4"/>
  <c r="DL37" i="4" s="1"/>
  <c r="EC33" i="4"/>
  <c r="IZ37" i="4" s="1"/>
  <c r="AP33" i="4"/>
  <c r="MM37" i="4" s="1"/>
  <c r="HS33" i="4"/>
  <c r="FJ37" i="4" s="1"/>
  <c r="CG33" i="4"/>
  <c r="KV37" i="4" s="1"/>
  <c r="KY33" i="4"/>
  <c r="CD37" i="4" s="1"/>
  <c r="FK33" i="4"/>
  <c r="HR37" i="4" s="1"/>
  <c r="W33" i="4"/>
  <c r="NF37" i="4" s="1"/>
  <c r="JO33" i="4"/>
  <c r="DN37" i="4" s="1"/>
  <c r="EB33" i="4"/>
  <c r="JA37" i="4" s="1"/>
  <c r="AB33" i="4"/>
  <c r="NA37" i="4" s="1"/>
  <c r="HP33" i="4"/>
  <c r="FM37" i="4" s="1"/>
  <c r="CB33" i="4"/>
  <c r="LA37" i="4" s="1"/>
  <c r="KV33" i="4"/>
  <c r="CG37" i="4" s="1"/>
  <c r="FH33" i="4"/>
  <c r="HU37" i="4" s="1"/>
  <c r="U33" i="4"/>
  <c r="NH37" i="4" s="1"/>
  <c r="IX33" i="4"/>
  <c r="EE37" i="4" s="1"/>
  <c r="DK33" i="4"/>
  <c r="JR37" i="4" s="1"/>
  <c r="LD33" i="4"/>
  <c r="BY37" i="4" s="1"/>
  <c r="HC33" i="4"/>
  <c r="FZ37" i="4" s="1"/>
  <c r="BN33" i="4"/>
  <c r="LO37" i="4" s="1"/>
  <c r="FD33" i="4"/>
  <c r="HY37" i="4" s="1"/>
  <c r="P33" i="4"/>
  <c r="NM37" i="4" s="1"/>
  <c r="II33" i="4"/>
  <c r="ET37" i="4" s="1"/>
  <c r="CU33" i="4"/>
  <c r="KH37" i="4" s="1"/>
  <c r="LN33" i="4"/>
  <c r="BO37" i="4" s="1"/>
  <c r="FZ33" i="4"/>
  <c r="HC37" i="4" s="1"/>
  <c r="AK33" i="4"/>
  <c r="MR37" i="4" s="1"/>
  <c r="JE33" i="4"/>
  <c r="DX37" i="4" s="1"/>
  <c r="DP33" i="4"/>
  <c r="JM37" i="4" s="1"/>
  <c r="IV33" i="4"/>
  <c r="EG37" i="4" s="1"/>
  <c r="HH33" i="4"/>
  <c r="FU37" i="4" s="1"/>
  <c r="BS33" i="4"/>
  <c r="LJ37" i="4" s="1"/>
  <c r="KN33" i="4"/>
  <c r="CO37" i="4" s="1"/>
  <c r="EX33" i="4"/>
  <c r="IE37" i="4" s="1"/>
  <c r="JC33" i="4"/>
  <c r="DZ37" i="4" s="1"/>
  <c r="DN33" i="4"/>
  <c r="JO37" i="4" s="1"/>
  <c r="JH33" i="4"/>
  <c r="DU37" i="4" s="1"/>
  <c r="HE33" i="4"/>
  <c r="FX37" i="4" s="1"/>
  <c r="BT33" i="4"/>
  <c r="LI37" i="4" s="1"/>
  <c r="KJ33" i="4"/>
  <c r="CS37" i="4" s="1"/>
  <c r="EV33" i="4"/>
  <c r="IG37" i="4" s="1"/>
  <c r="O33" i="4"/>
  <c r="NN37" i="4" s="1"/>
  <c r="IM33" i="4"/>
  <c r="EP37" i="4" s="1"/>
  <c r="CY33" i="4"/>
  <c r="KD37" i="4" s="1"/>
  <c r="MD33" i="4"/>
  <c r="AY37" i="4" s="1"/>
  <c r="GP33" i="4"/>
  <c r="GM37" i="4" s="1"/>
  <c r="BB33" i="4"/>
  <c r="MA37" i="4" s="1"/>
  <c r="ER33" i="4"/>
  <c r="IK37" i="4" s="1"/>
  <c r="GO33" i="4"/>
  <c r="GN37" i="4" s="1"/>
  <c r="HV33" i="4"/>
  <c r="FG37" i="4" s="1"/>
  <c r="CI33" i="4"/>
  <c r="KT37" i="4" s="1"/>
  <c r="LA33" i="4"/>
  <c r="CB37" i="4" s="1"/>
  <c r="FN33" i="4"/>
  <c r="HO37" i="4" s="1"/>
  <c r="AC33" i="4"/>
  <c r="MZ37" i="4" s="1"/>
  <c r="IS33" i="4"/>
  <c r="EJ37" i="4" s="1"/>
  <c r="DD33" i="4"/>
  <c r="JY37" i="4" s="1"/>
  <c r="MI33" i="4"/>
  <c r="AT37" i="4" s="1"/>
  <c r="GV33" i="4"/>
  <c r="GG37" i="4" s="1"/>
  <c r="BI33" i="4"/>
  <c r="LT37" i="4" s="1"/>
  <c r="KA33" i="4"/>
  <c r="DB37" i="4" s="1"/>
  <c r="EM33" i="4"/>
  <c r="IP37" i="4" s="1"/>
  <c r="KR33" i="4"/>
  <c r="CK37" i="4" s="1"/>
  <c r="IP33" i="4"/>
  <c r="EM37" i="4" s="1"/>
  <c r="DB33" i="4"/>
  <c r="KA37" i="4" s="1"/>
  <c r="MG33" i="4"/>
  <c r="AV37" i="4" s="1"/>
  <c r="GS33" i="4"/>
  <c r="GJ37" i="4" s="1"/>
  <c r="BE33" i="4"/>
  <c r="LX37" i="4" s="1"/>
  <c r="JX33" i="4"/>
  <c r="DE37" i="4" s="1"/>
  <c r="EJ33" i="4"/>
  <c r="IS37" i="4" s="1"/>
  <c r="HM33" i="4"/>
  <c r="FP37" i="4" s="1"/>
  <c r="IA33" i="4"/>
  <c r="FB37" i="4" s="1"/>
  <c r="CP33" i="4"/>
  <c r="KM37" i="4" s="1"/>
  <c r="LT33" i="4"/>
  <c r="BI37" i="4" s="1"/>
  <c r="GD33" i="4"/>
  <c r="GY37" i="4" s="1"/>
  <c r="AO33" i="4"/>
  <c r="MN37" i="4" s="1"/>
  <c r="EG33" i="4"/>
  <c r="IV37" i="4" s="1"/>
  <c r="BA33" i="4"/>
  <c r="MB37" i="4" s="1"/>
  <c r="HK33" i="4"/>
  <c r="FR37" i="4" s="1"/>
  <c r="BV33" i="4"/>
  <c r="LG37" i="4" s="1"/>
  <c r="KP33" i="4"/>
  <c r="CM37" i="4" s="1"/>
  <c r="FA33" i="4"/>
  <c r="IB37" i="4" s="1"/>
  <c r="Q33" i="4"/>
  <c r="NL37" i="4" s="1"/>
  <c r="IG33" i="4"/>
  <c r="EV37" i="4" s="1"/>
  <c r="CS33" i="4"/>
  <c r="KJ37" i="4" s="1"/>
  <c r="LX33" i="4"/>
  <c r="BE37" i="4" s="1"/>
  <c r="GJ33" i="4"/>
  <c r="GS37" i="4" s="1"/>
  <c r="AU33" i="4"/>
  <c r="MH37" i="4" s="1"/>
  <c r="JN33" i="4"/>
  <c r="DO37" i="4" s="1"/>
  <c r="DZ33" i="4"/>
  <c r="JC37" i="4" s="1"/>
  <c r="ES33" i="4"/>
  <c r="IJ37" i="4" s="1"/>
  <c r="ID33" i="4"/>
  <c r="EY37" i="4" s="1"/>
  <c r="CO33" i="4"/>
  <c r="KN37" i="4" s="1"/>
  <c r="LU33" i="4"/>
  <c r="BH37" i="4" s="1"/>
  <c r="GG33" i="4"/>
  <c r="GV37" i="4" s="1"/>
  <c r="AV33" i="4"/>
  <c r="MG37" i="4" s="1"/>
  <c r="JM33" i="4"/>
  <c r="DP37" i="4" s="1"/>
  <c r="DW33" i="4"/>
  <c r="JF37" i="4" s="1"/>
  <c r="BM33" i="4"/>
  <c r="LP37" i="4" s="1"/>
  <c r="HN33" i="4"/>
  <c r="FO37" i="4" s="1"/>
  <c r="CA33" i="4"/>
  <c r="LB37" i="4" s="1"/>
  <c r="LF33" i="4"/>
  <c r="BW37" i="4" s="1"/>
  <c r="FR33" i="4"/>
  <c r="HK37" i="4" s="1"/>
  <c r="AD33" i="4"/>
  <c r="MY37" i="4" s="1"/>
  <c r="DT33" i="4"/>
  <c r="JI37" i="4" s="1"/>
  <c r="JT33" i="4"/>
  <c r="DI37" i="4" s="1"/>
  <c r="GY33" i="4"/>
  <c r="GD37" i="4" s="1"/>
  <c r="BK33" i="4"/>
  <c r="LR37" i="4" s="1"/>
  <c r="KC33" i="4"/>
  <c r="CZ37" i="4" s="1"/>
  <c r="EP33" i="4"/>
  <c r="IM37" i="4" s="1"/>
  <c r="HA33" i="4"/>
  <c r="GB37" i="4" s="1"/>
  <c r="HT33" i="4"/>
  <c r="FI37" i="4" s="1"/>
  <c r="CF33" i="4"/>
  <c r="KW37" i="4" s="1"/>
  <c r="LL33" i="4"/>
  <c r="BQ37" i="4" s="1"/>
  <c r="FX33" i="4"/>
  <c r="HE37" i="4" s="1"/>
  <c r="AJ33" i="4"/>
  <c r="MS37" i="4" s="1"/>
  <c r="JB33" i="4"/>
  <c r="EA37" i="4" s="1"/>
  <c r="DR33" i="4"/>
  <c r="JK37" i="4" s="1"/>
  <c r="N33" i="4"/>
  <c r="HR33" i="4"/>
  <c r="FK37" i="4" s="1"/>
  <c r="CE33" i="4"/>
  <c r="KX37" i="4" s="1"/>
  <c r="LI33" i="4"/>
  <c r="BT37" i="4" s="1"/>
  <c r="FT33" i="4"/>
  <c r="HI37" i="4" s="1"/>
  <c r="AG33" i="4"/>
  <c r="MV37" i="4" s="1"/>
  <c r="JA33" i="4"/>
  <c r="EB37" i="4" s="1"/>
  <c r="DM33" i="4"/>
  <c r="JP37" i="4" s="1"/>
  <c r="KF33" i="4"/>
  <c r="CW37" i="4" s="1"/>
  <c r="HB33" i="4"/>
  <c r="GA37" i="4" s="1"/>
  <c r="BO33" i="4"/>
  <c r="LN37" i="4" s="1"/>
  <c r="KT33" i="4"/>
  <c r="CI37" i="4" s="1"/>
  <c r="FF33" i="4"/>
  <c r="HW37" i="4" s="1"/>
  <c r="R33" i="4"/>
  <c r="NK37" i="4" s="1"/>
  <c r="N194" i="2"/>
  <c r="N96" i="4" s="1"/>
  <c r="X255" i="2"/>
  <c r="W254" i="2"/>
  <c r="T211" i="2"/>
  <c r="S210" i="2"/>
  <c r="U63" i="2"/>
  <c r="T62" i="2"/>
  <c r="U230" i="2"/>
  <c r="T229" i="2"/>
  <c r="U36" i="2"/>
  <c r="T35" i="2"/>
  <c r="S23" i="2"/>
  <c r="V9" i="2"/>
  <c r="U8" i="2"/>
  <c r="R1" i="2"/>
  <c r="R56" i="2"/>
  <c r="K33" i="4" l="1"/>
  <c r="NO37" i="4"/>
  <c r="N204" i="2"/>
  <c r="Y255" i="2"/>
  <c r="X254" i="2"/>
  <c r="U211" i="2"/>
  <c r="T210" i="2"/>
  <c r="U229" i="2"/>
  <c r="V230" i="2"/>
  <c r="V63" i="2"/>
  <c r="U62" i="2"/>
  <c r="V36" i="2"/>
  <c r="U35" i="2"/>
  <c r="T23" i="2"/>
  <c r="W9" i="2"/>
  <c r="V8" i="2"/>
  <c r="S1" i="2"/>
  <c r="S56" i="2"/>
  <c r="K37" i="4" l="1"/>
  <c r="Y254" i="2"/>
  <c r="Z255" i="2"/>
  <c r="W230" i="2"/>
  <c r="V229" i="2"/>
  <c r="V211" i="2"/>
  <c r="U210" i="2"/>
  <c r="W63" i="2"/>
  <c r="V62" i="2"/>
  <c r="V35" i="2"/>
  <c r="W36" i="2"/>
  <c r="U23" i="2"/>
  <c r="X9" i="2"/>
  <c r="W8" i="2"/>
  <c r="T1" i="2"/>
  <c r="T56" i="2"/>
  <c r="Z254" i="2" l="1"/>
  <c r="AA255" i="2"/>
  <c r="W211" i="2"/>
  <c r="V210" i="2"/>
  <c r="X63" i="2"/>
  <c r="W62" i="2"/>
  <c r="W229" i="2"/>
  <c r="X230" i="2"/>
  <c r="W35" i="2"/>
  <c r="X36" i="2"/>
  <c r="V23" i="2"/>
  <c r="Y9" i="2"/>
  <c r="X8" i="2"/>
  <c r="U1" i="2"/>
  <c r="U56" i="2"/>
  <c r="AB255" i="2" l="1"/>
  <c r="AA254" i="2"/>
  <c r="X62" i="2"/>
  <c r="Y63" i="2"/>
  <c r="W210" i="2"/>
  <c r="X211" i="2"/>
  <c r="Y230" i="2"/>
  <c r="X229" i="2"/>
  <c r="Y36" i="2"/>
  <c r="X35" i="2"/>
  <c r="W23" i="2"/>
  <c r="Z9" i="2"/>
  <c r="Y8" i="2"/>
  <c r="V1" i="2"/>
  <c r="V56" i="2"/>
  <c r="AB254" i="2" l="1"/>
  <c r="AC255" i="2"/>
  <c r="Y211" i="2"/>
  <c r="X210" i="2"/>
  <c r="Y62" i="2"/>
  <c r="Z63" i="2"/>
  <c r="Z230" i="2"/>
  <c r="Y229" i="2"/>
  <c r="Z36" i="2"/>
  <c r="Y35" i="2"/>
  <c r="X23" i="2"/>
  <c r="AA9" i="2"/>
  <c r="Z8" i="2"/>
  <c r="W1" i="2"/>
  <c r="W56" i="2"/>
  <c r="AD255" i="2" l="1"/>
  <c r="AC254" i="2"/>
  <c r="Z211" i="2"/>
  <c r="Y210" i="2"/>
  <c r="AA63" i="2"/>
  <c r="Z62" i="2"/>
  <c r="Z229" i="2"/>
  <c r="AA230" i="2"/>
  <c r="Z35" i="2"/>
  <c r="AA36" i="2"/>
  <c r="Y23" i="2"/>
  <c r="AB9" i="2"/>
  <c r="AA8" i="2"/>
  <c r="X1" i="2"/>
  <c r="X56" i="2"/>
  <c r="AD254" i="2" l="1"/>
  <c r="AE255" i="2"/>
  <c r="AB63" i="2"/>
  <c r="AA62" i="2"/>
  <c r="AA229" i="2"/>
  <c r="AB230" i="2"/>
  <c r="AA211" i="2"/>
  <c r="Z210" i="2"/>
  <c r="AA35" i="2"/>
  <c r="AB36" i="2"/>
  <c r="AC9" i="2"/>
  <c r="AB8" i="2"/>
  <c r="Y1" i="2"/>
  <c r="Y56" i="2"/>
  <c r="AF255" i="2" l="1"/>
  <c r="AE254" i="2"/>
  <c r="AC230" i="2"/>
  <c r="AB229" i="2"/>
  <c r="AB211" i="2"/>
  <c r="AA210" i="2"/>
  <c r="AC63" i="2"/>
  <c r="AB62" i="2"/>
  <c r="AC36" i="2"/>
  <c r="AB35" i="2"/>
  <c r="AD9" i="2"/>
  <c r="AC8" i="2"/>
  <c r="Z56" i="2"/>
  <c r="AF254" i="2" l="1"/>
  <c r="AG255" i="2"/>
  <c r="AB210" i="2"/>
  <c r="AC211" i="2"/>
  <c r="AD230" i="2"/>
  <c r="AC229" i="2"/>
  <c r="AD63" i="2"/>
  <c r="AC62" i="2"/>
  <c r="AD36" i="2"/>
  <c r="AC35" i="2"/>
  <c r="AE9" i="2"/>
  <c r="AD8" i="2"/>
  <c r="AA56" i="2"/>
  <c r="AG254" i="2" l="1"/>
  <c r="AH255" i="2"/>
  <c r="AE63" i="2"/>
  <c r="AD62" i="2"/>
  <c r="AD211" i="2"/>
  <c r="AC210" i="2"/>
  <c r="AD229" i="2"/>
  <c r="AE230" i="2"/>
  <c r="AD35" i="2"/>
  <c r="AE36" i="2"/>
  <c r="AF9" i="2"/>
  <c r="AE8" i="2"/>
  <c r="AB56" i="2"/>
  <c r="AH254" i="2" l="1"/>
  <c r="AI255" i="2"/>
  <c r="AE211" i="2"/>
  <c r="AD210" i="2"/>
  <c r="AF63" i="2"/>
  <c r="AE62" i="2"/>
  <c r="AF230" i="2"/>
  <c r="AE229" i="2"/>
  <c r="AE35" i="2"/>
  <c r="AF36" i="2"/>
  <c r="AG9" i="2"/>
  <c r="AF8" i="2"/>
  <c r="AC56" i="2"/>
  <c r="AJ255" i="2" l="1"/>
  <c r="AI254" i="2"/>
  <c r="AG63" i="2"/>
  <c r="AF62" i="2"/>
  <c r="AF211" i="2"/>
  <c r="AE210" i="2"/>
  <c r="AG230" i="2"/>
  <c r="AF229" i="2"/>
  <c r="AG36" i="2"/>
  <c r="AF35" i="2"/>
  <c r="AH9" i="2"/>
  <c r="AG8" i="2"/>
  <c r="AD56" i="2"/>
  <c r="AK255" i="2" l="1"/>
  <c r="AJ254" i="2"/>
  <c r="AH230" i="2"/>
  <c r="AG229" i="2"/>
  <c r="AG211" i="2"/>
  <c r="AF210" i="2"/>
  <c r="AG62" i="2"/>
  <c r="AH63" i="2"/>
  <c r="AH36" i="2"/>
  <c r="AG35" i="2"/>
  <c r="AI9" i="2"/>
  <c r="AH8" i="2"/>
  <c r="AE56" i="2"/>
  <c r="AK254" i="2" l="1"/>
  <c r="AL255" i="2"/>
  <c r="AI63" i="2"/>
  <c r="AH62" i="2"/>
  <c r="AH211" i="2"/>
  <c r="AG210" i="2"/>
  <c r="AH229" i="2"/>
  <c r="AI230" i="2"/>
  <c r="AH35" i="2"/>
  <c r="AI36" i="2"/>
  <c r="AJ9" i="2"/>
  <c r="AI8" i="2"/>
  <c r="AF56" i="2"/>
  <c r="AL254" i="2" l="1"/>
  <c r="AM255" i="2"/>
  <c r="AI229" i="2"/>
  <c r="AJ230" i="2"/>
  <c r="AJ63" i="2"/>
  <c r="AI62" i="2"/>
  <c r="AI211" i="2"/>
  <c r="AH210" i="2"/>
  <c r="AI35" i="2"/>
  <c r="AJ36" i="2"/>
  <c r="AK9" i="2"/>
  <c r="AJ8" i="2"/>
  <c r="AG56" i="2"/>
  <c r="AN255" i="2" l="1"/>
  <c r="AM254" i="2"/>
  <c r="AJ211" i="2"/>
  <c r="AI210" i="2"/>
  <c r="AK63" i="2"/>
  <c r="AJ62" i="2"/>
  <c r="AK230" i="2"/>
  <c r="AJ229" i="2"/>
  <c r="AK36" i="2"/>
  <c r="AJ35" i="2"/>
  <c r="AL9" i="2"/>
  <c r="AK8" i="2"/>
  <c r="AH56" i="2"/>
  <c r="AO255" i="2" l="1"/>
  <c r="AN254" i="2"/>
  <c r="AL230" i="2"/>
  <c r="AK229" i="2"/>
  <c r="AL63" i="2"/>
  <c r="AK62" i="2"/>
  <c r="AJ210" i="2"/>
  <c r="AK211" i="2"/>
  <c r="AL36" i="2"/>
  <c r="AK35" i="2"/>
  <c r="AM9" i="2"/>
  <c r="AL8" i="2"/>
  <c r="AI56" i="2"/>
  <c r="AP255" i="2" l="1"/>
  <c r="AO254" i="2"/>
  <c r="AL62" i="2"/>
  <c r="AM63" i="2"/>
  <c r="AK210" i="2"/>
  <c r="AL211" i="2"/>
  <c r="AM230" i="2"/>
  <c r="AL229" i="2"/>
  <c r="AL35" i="2"/>
  <c r="AM36" i="2"/>
  <c r="AN9" i="2"/>
  <c r="AM8" i="2"/>
  <c r="AJ56" i="2"/>
  <c r="AP254" i="2" l="1"/>
  <c r="AQ255" i="2"/>
  <c r="AM229" i="2"/>
  <c r="AN230" i="2"/>
  <c r="AL210" i="2"/>
  <c r="AM211" i="2"/>
  <c r="AM62" i="2"/>
  <c r="AN63" i="2"/>
  <c r="AM35" i="2"/>
  <c r="AN36" i="2"/>
  <c r="AO9" i="2"/>
  <c r="AN8" i="2"/>
  <c r="AK56" i="2"/>
  <c r="AQ254" i="2" l="1"/>
  <c r="AR255" i="2"/>
  <c r="AN62" i="2"/>
  <c r="AO63" i="2"/>
  <c r="AN229" i="2"/>
  <c r="AO230" i="2"/>
  <c r="AM210" i="2"/>
  <c r="AN211" i="2"/>
  <c r="AO36" i="2"/>
  <c r="AN35" i="2"/>
  <c r="AP9" i="2"/>
  <c r="AO8" i="2"/>
  <c r="AL56" i="2"/>
  <c r="AS255" i="2" l="1"/>
  <c r="AR254" i="2"/>
  <c r="AP230" i="2"/>
  <c r="AO229" i="2"/>
  <c r="AO211" i="2"/>
  <c r="AN210" i="2"/>
  <c r="AO62" i="2"/>
  <c r="AP63" i="2"/>
  <c r="AP36" i="2"/>
  <c r="AO35" i="2"/>
  <c r="AQ9" i="2"/>
  <c r="AP8" i="2"/>
  <c r="AM56" i="2"/>
  <c r="AT255" i="2" l="1"/>
  <c r="AS254" i="2"/>
  <c r="AQ63" i="2"/>
  <c r="AP62" i="2"/>
  <c r="AP211" i="2"/>
  <c r="AO210" i="2"/>
  <c r="AP229" i="2"/>
  <c r="AQ230" i="2"/>
  <c r="AP35" i="2"/>
  <c r="AQ36" i="2"/>
  <c r="AR9" i="2"/>
  <c r="AQ8" i="2"/>
  <c r="AN56" i="2"/>
  <c r="AT254" i="2" l="1"/>
  <c r="AU255" i="2"/>
  <c r="AQ229" i="2"/>
  <c r="AR230" i="2"/>
  <c r="AQ211" i="2"/>
  <c r="AP210" i="2"/>
  <c r="AQ62" i="2"/>
  <c r="AR63" i="2"/>
  <c r="AQ35" i="2"/>
  <c r="AR36" i="2"/>
  <c r="AS9" i="2"/>
  <c r="AR8" i="2"/>
  <c r="AO56" i="2"/>
  <c r="AV255" i="2" l="1"/>
  <c r="AU254" i="2"/>
  <c r="AS63" i="2"/>
  <c r="AR62" i="2"/>
  <c r="AR211" i="2"/>
  <c r="AQ210" i="2"/>
  <c r="AS230" i="2"/>
  <c r="AR229" i="2"/>
  <c r="AS36" i="2"/>
  <c r="AR35" i="2"/>
  <c r="AT9" i="2"/>
  <c r="AS8" i="2"/>
  <c r="AP56" i="2"/>
  <c r="AW255" i="2" l="1"/>
  <c r="AV254" i="2"/>
  <c r="AS211" i="2"/>
  <c r="AR210" i="2"/>
  <c r="AS62" i="2"/>
  <c r="AT63" i="2"/>
  <c r="AS229" i="2"/>
  <c r="AT230" i="2"/>
  <c r="AT36" i="2"/>
  <c r="AS35" i="2"/>
  <c r="AU9" i="2"/>
  <c r="AT8" i="2"/>
  <c r="AQ56" i="2"/>
  <c r="AW254" i="2" l="1"/>
  <c r="AX255" i="2"/>
  <c r="AU63" i="2"/>
  <c r="AT62" i="2"/>
  <c r="AT229" i="2"/>
  <c r="AU230" i="2"/>
  <c r="AS210" i="2"/>
  <c r="AT211" i="2"/>
  <c r="AT35" i="2"/>
  <c r="AU36" i="2"/>
  <c r="AV9" i="2"/>
  <c r="AU8" i="2"/>
  <c r="AR56" i="2"/>
  <c r="AY255" i="2" l="1"/>
  <c r="AX254" i="2"/>
  <c r="AU62" i="2"/>
  <c r="AV63" i="2"/>
  <c r="AU211" i="2"/>
  <c r="AT210" i="2"/>
  <c r="AV230" i="2"/>
  <c r="AU229" i="2"/>
  <c r="AU35" i="2"/>
  <c r="AV36" i="2"/>
  <c r="AW9" i="2"/>
  <c r="AV8" i="2"/>
  <c r="AS56" i="2"/>
  <c r="AZ255" i="2" l="1"/>
  <c r="AY254" i="2"/>
  <c r="AW230" i="2"/>
  <c r="AV229" i="2"/>
  <c r="AV62" i="2"/>
  <c r="AW63" i="2"/>
  <c r="AU210" i="2"/>
  <c r="AV211" i="2"/>
  <c r="AW36" i="2"/>
  <c r="AV35" i="2"/>
  <c r="AX9" i="2"/>
  <c r="AW8" i="2"/>
  <c r="AT56" i="2"/>
  <c r="BA255" i="2" l="1"/>
  <c r="AZ254" i="2"/>
  <c r="AX63" i="2"/>
  <c r="AW62" i="2"/>
  <c r="AW211" i="2"/>
  <c r="AV210" i="2"/>
  <c r="AX230" i="2"/>
  <c r="AW229" i="2"/>
  <c r="AX36" i="2"/>
  <c r="AW35" i="2"/>
  <c r="AY9" i="2"/>
  <c r="AX8" i="2"/>
  <c r="AU56" i="2"/>
  <c r="BB255" i="2" l="1"/>
  <c r="BA254" i="2"/>
  <c r="AW210" i="2"/>
  <c r="AX211" i="2"/>
  <c r="AX62" i="2"/>
  <c r="AY63" i="2"/>
  <c r="AY230" i="2"/>
  <c r="AX229" i="2"/>
  <c r="AX35" i="2"/>
  <c r="AY36" i="2"/>
  <c r="AZ9" i="2"/>
  <c r="AY8" i="2"/>
  <c r="AV56" i="2"/>
  <c r="BB254" i="2" l="1"/>
  <c r="BC255" i="2"/>
  <c r="AY229" i="2"/>
  <c r="AZ230" i="2"/>
  <c r="AY62" i="2"/>
  <c r="AZ63" i="2"/>
  <c r="AX210" i="2"/>
  <c r="AY211" i="2"/>
  <c r="AY35" i="2"/>
  <c r="AZ36" i="2"/>
  <c r="BA9" i="2"/>
  <c r="AZ8" i="2"/>
  <c r="AW56" i="2"/>
  <c r="BD255" i="2" l="1"/>
  <c r="BC254" i="2"/>
  <c r="AZ211" i="2"/>
  <c r="AY210" i="2"/>
  <c r="BA230" i="2"/>
  <c r="AZ229" i="2"/>
  <c r="BA63" i="2"/>
  <c r="AZ62" i="2"/>
  <c r="BA36" i="2"/>
  <c r="AZ35" i="2"/>
  <c r="BB9" i="2"/>
  <c r="BA8" i="2"/>
  <c r="AX56" i="2"/>
  <c r="BE255" i="2" l="1"/>
  <c r="BD254" i="2"/>
  <c r="BA62" i="2"/>
  <c r="BB63" i="2"/>
  <c r="BA211" i="2"/>
  <c r="AZ210" i="2"/>
  <c r="BB230" i="2"/>
  <c r="BA229" i="2"/>
  <c r="BB36" i="2"/>
  <c r="BA35" i="2"/>
  <c r="BC9" i="2"/>
  <c r="BB8" i="2"/>
  <c r="AY56" i="2"/>
  <c r="BF255" i="2" l="1"/>
  <c r="BE254" i="2"/>
  <c r="BA210" i="2"/>
  <c r="BB211" i="2"/>
  <c r="BC63" i="2"/>
  <c r="BB62" i="2"/>
  <c r="BC230" i="2"/>
  <c r="BB229" i="2"/>
  <c r="BB35" i="2"/>
  <c r="BC36" i="2"/>
  <c r="BD9" i="2"/>
  <c r="BC8" i="2"/>
  <c r="AZ56" i="2"/>
  <c r="BF254" i="2" l="1"/>
  <c r="BG255" i="2"/>
  <c r="BC211" i="2"/>
  <c r="BB210" i="2"/>
  <c r="BD63" i="2"/>
  <c r="BC62" i="2"/>
  <c r="BD230" i="2"/>
  <c r="BC229" i="2"/>
  <c r="BC35" i="2"/>
  <c r="BD36" i="2"/>
  <c r="BE9" i="2"/>
  <c r="BD8" i="2"/>
  <c r="BA56" i="2"/>
  <c r="BH255" i="2" l="1"/>
  <c r="BG254" i="2"/>
  <c r="BD211" i="2"/>
  <c r="BC210" i="2"/>
  <c r="BE230" i="2"/>
  <c r="BD229" i="2"/>
  <c r="BE63" i="2"/>
  <c r="BD62" i="2"/>
  <c r="BE36" i="2"/>
  <c r="BD35" i="2"/>
  <c r="BF9" i="2"/>
  <c r="BE8" i="2"/>
  <c r="BB56" i="2"/>
  <c r="BI255" i="2" l="1"/>
  <c r="BH254" i="2"/>
  <c r="BE211" i="2"/>
  <c r="BD210" i="2"/>
  <c r="BE229" i="2"/>
  <c r="BF230" i="2"/>
  <c r="BF63" i="2"/>
  <c r="BE62" i="2"/>
  <c r="BF36" i="2"/>
  <c r="BE35" i="2"/>
  <c r="BG9" i="2"/>
  <c r="BF8" i="2"/>
  <c r="BC56" i="2"/>
  <c r="BJ255" i="2" l="1"/>
  <c r="BI254" i="2"/>
  <c r="BF229" i="2"/>
  <c r="BG230" i="2"/>
  <c r="BE210" i="2"/>
  <c r="BF211" i="2"/>
  <c r="BG63" i="2"/>
  <c r="BF62" i="2"/>
  <c r="BF35" i="2"/>
  <c r="BG36" i="2"/>
  <c r="BH9" i="2"/>
  <c r="BG8" i="2"/>
  <c r="BD56" i="2"/>
  <c r="BJ254" i="2" l="1"/>
  <c r="BK255" i="2"/>
  <c r="BH230" i="2"/>
  <c r="BG229" i="2"/>
  <c r="BG211" i="2"/>
  <c r="BF210" i="2"/>
  <c r="BH63" i="2"/>
  <c r="BG62" i="2"/>
  <c r="BG35" i="2"/>
  <c r="BH36" i="2"/>
  <c r="BI9" i="2"/>
  <c r="BH8" i="2"/>
  <c r="BE56" i="2"/>
  <c r="BL255" i="2" l="1"/>
  <c r="BK254" i="2"/>
  <c r="BI63" i="2"/>
  <c r="BH62" i="2"/>
  <c r="BG210" i="2"/>
  <c r="BH211" i="2"/>
  <c r="BH229" i="2"/>
  <c r="BI230" i="2"/>
  <c r="BI36" i="2"/>
  <c r="BH35" i="2"/>
  <c r="BJ9" i="2"/>
  <c r="BI8" i="2"/>
  <c r="BF56" i="2"/>
  <c r="BM255" i="2" l="1"/>
  <c r="BL254" i="2"/>
  <c r="BI211" i="2"/>
  <c r="BH210" i="2"/>
  <c r="BJ63" i="2"/>
  <c r="BI62" i="2"/>
  <c r="BJ230" i="2"/>
  <c r="BI229" i="2"/>
  <c r="BJ36" i="2"/>
  <c r="BI35" i="2"/>
  <c r="BK9" i="2"/>
  <c r="BJ8" i="2"/>
  <c r="BG56" i="2"/>
  <c r="BM254" i="2" l="1"/>
  <c r="BN255" i="2"/>
  <c r="BJ62" i="2"/>
  <c r="BK63" i="2"/>
  <c r="BK230" i="2"/>
  <c r="BJ229" i="2"/>
  <c r="BI210" i="2"/>
  <c r="BJ211" i="2"/>
  <c r="BJ35" i="2"/>
  <c r="BK36" i="2"/>
  <c r="BL9" i="2"/>
  <c r="BK8" i="2"/>
  <c r="BH56" i="2"/>
  <c r="BO255" i="2" l="1"/>
  <c r="BN254" i="2"/>
  <c r="BK211" i="2"/>
  <c r="BJ210" i="2"/>
  <c r="BL230" i="2"/>
  <c r="BK229" i="2"/>
  <c r="BL63" i="2"/>
  <c r="BK62" i="2"/>
  <c r="BK35" i="2"/>
  <c r="BL36" i="2"/>
  <c r="BM9" i="2"/>
  <c r="BL8" i="2"/>
  <c r="BI56" i="2"/>
  <c r="BP255" i="2" l="1"/>
  <c r="BO254" i="2"/>
  <c r="BL211" i="2"/>
  <c r="BK210" i="2"/>
  <c r="BM63" i="2"/>
  <c r="BL62" i="2"/>
  <c r="BM230" i="2"/>
  <c r="BL229" i="2"/>
  <c r="BM36" i="2"/>
  <c r="BL35" i="2"/>
  <c r="BN9" i="2"/>
  <c r="BM8" i="2"/>
  <c r="BJ56" i="2"/>
  <c r="BQ255" i="2" l="1"/>
  <c r="BP254" i="2"/>
  <c r="BM229" i="2"/>
  <c r="BN230" i="2"/>
  <c r="BL210" i="2"/>
  <c r="BM211" i="2"/>
  <c r="BN63" i="2"/>
  <c r="BM62" i="2"/>
  <c r="BN36" i="2"/>
  <c r="BM35" i="2"/>
  <c r="BO9" i="2"/>
  <c r="BN8" i="2"/>
  <c r="BK56" i="2"/>
  <c r="BR255" i="2" l="1"/>
  <c r="BQ254" i="2"/>
  <c r="BN211" i="2"/>
  <c r="BM210" i="2"/>
  <c r="BN62" i="2"/>
  <c r="BO63" i="2"/>
  <c r="BN229" i="2"/>
  <c r="BO230" i="2"/>
  <c r="BN35" i="2"/>
  <c r="BO36" i="2"/>
  <c r="BP9" i="2"/>
  <c r="BO8" i="2"/>
  <c r="BL56" i="2"/>
  <c r="BR254" i="2" l="1"/>
  <c r="BS255" i="2"/>
  <c r="BO62" i="2"/>
  <c r="BP63" i="2"/>
  <c r="BP230" i="2"/>
  <c r="BO229" i="2"/>
  <c r="BO211" i="2"/>
  <c r="BN210" i="2"/>
  <c r="BO35" i="2"/>
  <c r="BP36" i="2"/>
  <c r="BQ9" i="2"/>
  <c r="BP8" i="2"/>
  <c r="BM56" i="2"/>
  <c r="BT255" i="2" l="1"/>
  <c r="BS254" i="2"/>
  <c r="BO210" i="2"/>
  <c r="BP211" i="2"/>
  <c r="BQ230" i="2"/>
  <c r="BP229" i="2"/>
  <c r="BQ63" i="2"/>
  <c r="BP62" i="2"/>
  <c r="BQ36" i="2"/>
  <c r="BP35" i="2"/>
  <c r="BR9" i="2"/>
  <c r="BQ8" i="2"/>
  <c r="BN56" i="2"/>
  <c r="BU255" i="2" l="1"/>
  <c r="BT254" i="2"/>
  <c r="BQ62" i="2"/>
  <c r="BR63" i="2"/>
  <c r="BQ211" i="2"/>
  <c r="BP210" i="2"/>
  <c r="BR230" i="2"/>
  <c r="BQ229" i="2"/>
  <c r="BR36" i="2"/>
  <c r="BQ35" i="2"/>
  <c r="BS9" i="2"/>
  <c r="BR8" i="2"/>
  <c r="BO56" i="2"/>
  <c r="BV255" i="2" l="1"/>
  <c r="BU254" i="2"/>
  <c r="BQ210" i="2"/>
  <c r="BR211" i="2"/>
  <c r="BS230" i="2"/>
  <c r="BR229" i="2"/>
  <c r="BR62" i="2"/>
  <c r="BS63" i="2"/>
  <c r="BR35" i="2"/>
  <c r="BS36" i="2"/>
  <c r="BT9" i="2"/>
  <c r="BS8" i="2"/>
  <c r="BP56" i="2"/>
  <c r="BV254" i="2" l="1"/>
  <c r="BW255" i="2"/>
  <c r="BS211" i="2"/>
  <c r="BR210" i="2"/>
  <c r="BS229" i="2"/>
  <c r="BT230" i="2"/>
  <c r="BT63" i="2"/>
  <c r="BS62" i="2"/>
  <c r="BS35" i="2"/>
  <c r="BT36" i="2"/>
  <c r="BU9" i="2"/>
  <c r="BT8" i="2"/>
  <c r="BQ56" i="2"/>
  <c r="BX255" i="2" l="1"/>
  <c r="BW254" i="2"/>
  <c r="BU63" i="2"/>
  <c r="BT62" i="2"/>
  <c r="BS210" i="2"/>
  <c r="BT211" i="2"/>
  <c r="BT229" i="2"/>
  <c r="BU230" i="2"/>
  <c r="BU36" i="2"/>
  <c r="BT35" i="2"/>
  <c r="BV9" i="2"/>
  <c r="BU8" i="2"/>
  <c r="BR56" i="2"/>
  <c r="BY255" i="2" l="1"/>
  <c r="BX254" i="2"/>
  <c r="BV230" i="2"/>
  <c r="BU229" i="2"/>
  <c r="BV63" i="2"/>
  <c r="BU62" i="2"/>
  <c r="BT210" i="2"/>
  <c r="BU211" i="2"/>
  <c r="BV36" i="2"/>
  <c r="BU35" i="2"/>
  <c r="BW9" i="2"/>
  <c r="BV8" i="2"/>
  <c r="BS56" i="2"/>
  <c r="BZ255" i="2" l="1"/>
  <c r="BY254" i="2"/>
  <c r="BV62" i="2"/>
  <c r="BW63" i="2"/>
  <c r="BV229" i="2"/>
  <c r="BW230" i="2"/>
  <c r="BU210" i="2"/>
  <c r="BV211" i="2"/>
  <c r="BV35" i="2"/>
  <c r="BW36" i="2"/>
  <c r="BX9" i="2"/>
  <c r="BW8" i="2"/>
  <c r="BT56" i="2"/>
  <c r="BZ254" i="2" l="1"/>
  <c r="CA255" i="2"/>
  <c r="BV210" i="2"/>
  <c r="BW211" i="2"/>
  <c r="BX230" i="2"/>
  <c r="BW229" i="2"/>
  <c r="BW62" i="2"/>
  <c r="BX63" i="2"/>
  <c r="BW35" i="2"/>
  <c r="BX36" i="2"/>
  <c r="BY9" i="2"/>
  <c r="BX8" i="2"/>
  <c r="BU56" i="2"/>
  <c r="CB255" i="2" l="1"/>
  <c r="CA254" i="2"/>
  <c r="BX229" i="2"/>
  <c r="BY230" i="2"/>
  <c r="BX211" i="2"/>
  <c r="BW210" i="2"/>
  <c r="BX62" i="2"/>
  <c r="BY63" i="2"/>
  <c r="BY36" i="2"/>
  <c r="BX35" i="2"/>
  <c r="BZ9" i="2"/>
  <c r="BY8" i="2"/>
  <c r="BV56" i="2"/>
  <c r="CC255" i="2" l="1"/>
  <c r="CB254" i="2"/>
  <c r="BX210" i="2"/>
  <c r="BY211" i="2"/>
  <c r="BZ63" i="2"/>
  <c r="BY62" i="2"/>
  <c r="BZ230" i="2"/>
  <c r="BY229" i="2"/>
  <c r="BZ36" i="2"/>
  <c r="BY35" i="2"/>
  <c r="CA9" i="2"/>
  <c r="BZ8" i="2"/>
  <c r="BW56" i="2"/>
  <c r="CC254" i="2" l="1"/>
  <c r="CD255" i="2"/>
  <c r="CA230" i="2"/>
  <c r="BZ229" i="2"/>
  <c r="CA63" i="2"/>
  <c r="BZ62" i="2"/>
  <c r="BZ211" i="2"/>
  <c r="BY210" i="2"/>
  <c r="BZ35" i="2"/>
  <c r="CA36" i="2"/>
  <c r="CB9" i="2"/>
  <c r="CA8" i="2"/>
  <c r="BX56" i="2"/>
  <c r="CE255" i="2" l="1"/>
  <c r="CD254" i="2"/>
  <c r="CA211" i="2"/>
  <c r="BZ210" i="2"/>
  <c r="CB230" i="2"/>
  <c r="CA229" i="2"/>
  <c r="CB63" i="2"/>
  <c r="CA62" i="2"/>
  <c r="CA35" i="2"/>
  <c r="CB36" i="2"/>
  <c r="CC9" i="2"/>
  <c r="CB8" i="2"/>
  <c r="BY56" i="2"/>
  <c r="CF255" i="2" l="1"/>
  <c r="CE254" i="2"/>
  <c r="CA210" i="2"/>
  <c r="CB211" i="2"/>
  <c r="CC63" i="2"/>
  <c r="CB62" i="2"/>
  <c r="CB229" i="2"/>
  <c r="CC230" i="2"/>
  <c r="CC36" i="2"/>
  <c r="CB35" i="2"/>
  <c r="CD9" i="2"/>
  <c r="CC8" i="2"/>
  <c r="BZ56" i="2"/>
  <c r="CG255" i="2" l="1"/>
  <c r="CF254" i="2"/>
  <c r="CC211" i="2"/>
  <c r="CB210" i="2"/>
  <c r="CD63" i="2"/>
  <c r="CC62" i="2"/>
  <c r="CC229" i="2"/>
  <c r="CD230" i="2"/>
  <c r="CD36" i="2"/>
  <c r="CC35" i="2"/>
  <c r="CE9" i="2"/>
  <c r="CD8" i="2"/>
  <c r="CA56" i="2"/>
  <c r="CG254" i="2" l="1"/>
  <c r="CH255" i="2"/>
  <c r="CD62" i="2"/>
  <c r="CE63" i="2"/>
  <c r="CE230" i="2"/>
  <c r="CD229" i="2"/>
  <c r="CD211" i="2"/>
  <c r="CC210" i="2"/>
  <c r="CD35" i="2"/>
  <c r="CE36" i="2"/>
  <c r="CF9" i="2"/>
  <c r="CE8" i="2"/>
  <c r="CB56" i="2"/>
  <c r="CH254" i="2" l="1"/>
  <c r="CI255" i="2"/>
  <c r="CD210" i="2"/>
  <c r="CE211" i="2"/>
  <c r="CF230" i="2"/>
  <c r="CE229" i="2"/>
  <c r="CE62" i="2"/>
  <c r="CF63" i="2"/>
  <c r="CE35" i="2"/>
  <c r="CF36" i="2"/>
  <c r="CG9" i="2"/>
  <c r="CF8" i="2"/>
  <c r="CC56" i="2"/>
  <c r="CJ255" i="2" l="1"/>
  <c r="CI254" i="2"/>
  <c r="CF229" i="2"/>
  <c r="CG230" i="2"/>
  <c r="CF62" i="2"/>
  <c r="CG63" i="2"/>
  <c r="CF211" i="2"/>
  <c r="CE210" i="2"/>
  <c r="CG36" i="2"/>
  <c r="CF35" i="2"/>
  <c r="CH9" i="2"/>
  <c r="CG8" i="2"/>
  <c r="CD56" i="2"/>
  <c r="CK255" i="2" l="1"/>
  <c r="CJ254" i="2"/>
  <c r="CH230" i="2"/>
  <c r="CG229" i="2"/>
  <c r="CG211" i="2"/>
  <c r="CF210" i="2"/>
  <c r="CH63" i="2"/>
  <c r="CG62" i="2"/>
  <c r="CH36" i="2"/>
  <c r="CG35" i="2"/>
  <c r="CI9" i="2"/>
  <c r="CH8" i="2"/>
  <c r="CE56" i="2"/>
  <c r="CL255" i="2" l="1"/>
  <c r="CK254" i="2"/>
  <c r="CI63" i="2"/>
  <c r="CH62" i="2"/>
  <c r="CH211" i="2"/>
  <c r="CG210" i="2"/>
  <c r="CH229" i="2"/>
  <c r="CI230" i="2"/>
  <c r="CH35" i="2"/>
  <c r="CI36" i="2"/>
  <c r="CJ9" i="2"/>
  <c r="CI8" i="2"/>
  <c r="CF56" i="2"/>
  <c r="CL254" i="2" l="1"/>
  <c r="CM255" i="2"/>
  <c r="CI62" i="2"/>
  <c r="CJ63" i="2"/>
  <c r="CI211" i="2"/>
  <c r="CH210" i="2"/>
  <c r="CJ230" i="2"/>
  <c r="CI229" i="2"/>
  <c r="CI35" i="2"/>
  <c r="CJ36" i="2"/>
  <c r="CK9" i="2"/>
  <c r="CJ8" i="2"/>
  <c r="CG56" i="2"/>
  <c r="CM254" i="2" l="1"/>
  <c r="CN255" i="2"/>
  <c r="CJ229" i="2"/>
  <c r="CK230" i="2"/>
  <c r="CJ62" i="2"/>
  <c r="CK63" i="2"/>
  <c r="CJ211" i="2"/>
  <c r="CI210" i="2"/>
  <c r="CK36" i="2"/>
  <c r="CJ35" i="2"/>
  <c r="CL9" i="2"/>
  <c r="CK8" i="2"/>
  <c r="CH56" i="2"/>
  <c r="CO255" i="2" l="1"/>
  <c r="CN254" i="2"/>
  <c r="CL63" i="2"/>
  <c r="CK62" i="2"/>
  <c r="CL230" i="2"/>
  <c r="CK229" i="2"/>
  <c r="CK211" i="2"/>
  <c r="CJ210" i="2"/>
  <c r="CL36" i="2"/>
  <c r="CK35" i="2"/>
  <c r="CM9" i="2"/>
  <c r="CL8" i="2"/>
  <c r="CI56" i="2"/>
  <c r="CP255" i="2" l="1"/>
  <c r="CO254" i="2"/>
  <c r="CK210" i="2"/>
  <c r="CL211" i="2"/>
  <c r="CM63" i="2"/>
  <c r="CL62" i="2"/>
  <c r="CL229" i="2"/>
  <c r="CM230" i="2"/>
  <c r="CL35" i="2"/>
  <c r="CM36" i="2"/>
  <c r="CN9" i="2"/>
  <c r="CM8" i="2"/>
  <c r="CJ56" i="2"/>
  <c r="CP254" i="2" l="1"/>
  <c r="CQ255" i="2"/>
  <c r="CN63" i="2"/>
  <c r="CM62" i="2"/>
  <c r="CM211" i="2"/>
  <c r="CL210" i="2"/>
  <c r="CM229" i="2"/>
  <c r="CN230" i="2"/>
  <c r="CM35" i="2"/>
  <c r="CN36" i="2"/>
  <c r="CO9" i="2"/>
  <c r="CN8" i="2"/>
  <c r="CK56" i="2"/>
  <c r="CR255" i="2" l="1"/>
  <c r="CQ254" i="2"/>
  <c r="CO230" i="2"/>
  <c r="CN229" i="2"/>
  <c r="CO63" i="2"/>
  <c r="CN62" i="2"/>
  <c r="CM210" i="2"/>
  <c r="CN211" i="2"/>
  <c r="CO36" i="2"/>
  <c r="CN35" i="2"/>
  <c r="CP9" i="2"/>
  <c r="CO8" i="2"/>
  <c r="CL56" i="2"/>
  <c r="CS255" i="2" l="1"/>
  <c r="CR254" i="2"/>
  <c r="CP230" i="2"/>
  <c r="CO229" i="2"/>
  <c r="CN210" i="2"/>
  <c r="CO211" i="2"/>
  <c r="CO62" i="2"/>
  <c r="CP63" i="2"/>
  <c r="CP36" i="2"/>
  <c r="CO35" i="2"/>
  <c r="CQ9" i="2"/>
  <c r="CP8" i="2"/>
  <c r="CM56" i="2"/>
  <c r="CT255" i="2" l="1"/>
  <c r="CS254" i="2"/>
  <c r="CQ230" i="2"/>
  <c r="CP229" i="2"/>
  <c r="CP211" i="2"/>
  <c r="CO210" i="2"/>
  <c r="CQ63" i="2"/>
  <c r="CP62" i="2"/>
  <c r="CP35" i="2"/>
  <c r="CQ36" i="2"/>
  <c r="CR9" i="2"/>
  <c r="CQ8" i="2"/>
  <c r="CN56" i="2"/>
  <c r="CU255" i="2" l="1"/>
  <c r="CT254" i="2"/>
  <c r="CR63" i="2"/>
  <c r="CQ62" i="2"/>
  <c r="CP210" i="2"/>
  <c r="CQ211" i="2"/>
  <c r="CQ229" i="2"/>
  <c r="CR230" i="2"/>
  <c r="CQ35" i="2"/>
  <c r="CR36" i="2"/>
  <c r="CS9" i="2"/>
  <c r="CR8" i="2"/>
  <c r="CO56" i="2"/>
  <c r="CU254" i="2" l="1"/>
  <c r="CV255" i="2"/>
  <c r="CS63" i="2"/>
  <c r="CR62" i="2"/>
  <c r="CR211" i="2"/>
  <c r="CQ210" i="2"/>
  <c r="CS230" i="2"/>
  <c r="CR229" i="2"/>
  <c r="CS36" i="2"/>
  <c r="CR35" i="2"/>
  <c r="CT9" i="2"/>
  <c r="CS8" i="2"/>
  <c r="CP56" i="2"/>
  <c r="CW255" i="2" l="1"/>
  <c r="CV254" i="2"/>
  <c r="CT63" i="2"/>
  <c r="CS62" i="2"/>
  <c r="CS211" i="2"/>
  <c r="CR210" i="2"/>
  <c r="CT230" i="2"/>
  <c r="CS229" i="2"/>
  <c r="CT36" i="2"/>
  <c r="CS35" i="2"/>
  <c r="CU9" i="2"/>
  <c r="CT8" i="2"/>
  <c r="CQ56" i="2"/>
  <c r="CW254" i="2" l="1"/>
  <c r="CX255" i="2"/>
  <c r="CU230" i="2"/>
  <c r="CT229" i="2"/>
  <c r="CU63" i="2"/>
  <c r="CT62" i="2"/>
  <c r="CS210" i="2"/>
  <c r="CT211" i="2"/>
  <c r="CT35" i="2"/>
  <c r="CU36" i="2"/>
  <c r="CV9" i="2"/>
  <c r="CU8" i="2"/>
  <c r="CR56" i="2"/>
  <c r="CX254" i="2" l="1"/>
  <c r="CY255" i="2"/>
  <c r="CU211" i="2"/>
  <c r="CT210" i="2"/>
  <c r="CV63" i="2"/>
  <c r="CU62" i="2"/>
  <c r="CU229" i="2"/>
  <c r="CV230" i="2"/>
  <c r="CU35" i="2"/>
  <c r="CV36" i="2"/>
  <c r="CW9" i="2"/>
  <c r="CV8" i="2"/>
  <c r="CS56" i="2"/>
  <c r="CZ255" i="2" l="1"/>
  <c r="CY254" i="2"/>
  <c r="CW230" i="2"/>
  <c r="CV229" i="2"/>
  <c r="CU210" i="2"/>
  <c r="CV211" i="2"/>
  <c r="CW63" i="2"/>
  <c r="CV62" i="2"/>
  <c r="CW36" i="2"/>
  <c r="CV35" i="2"/>
  <c r="CX9" i="2"/>
  <c r="CW8" i="2"/>
  <c r="CT56" i="2"/>
  <c r="DA255" i="2" l="1"/>
  <c r="CZ254" i="2"/>
  <c r="CW229" i="2"/>
  <c r="CX230" i="2"/>
  <c r="CW62" i="2"/>
  <c r="CX63" i="2"/>
  <c r="CV210" i="2"/>
  <c r="CW211" i="2"/>
  <c r="CX36" i="2"/>
  <c r="CW35" i="2"/>
  <c r="CY9" i="2"/>
  <c r="CX8" i="2"/>
  <c r="CU56" i="2"/>
  <c r="DB255" i="2" l="1"/>
  <c r="DA254" i="2"/>
  <c r="CX211" i="2"/>
  <c r="CW210" i="2"/>
  <c r="CY63" i="2"/>
  <c r="CX62" i="2"/>
  <c r="CY230" i="2"/>
  <c r="CX229" i="2"/>
  <c r="CX35" i="2"/>
  <c r="CY36" i="2"/>
  <c r="CZ9" i="2"/>
  <c r="CY8" i="2"/>
  <c r="CV56" i="2"/>
  <c r="DB254" i="2" l="1"/>
  <c r="DC255" i="2"/>
  <c r="CZ63" i="2"/>
  <c r="CY62" i="2"/>
  <c r="CZ230" i="2"/>
  <c r="CY229" i="2"/>
  <c r="CX210" i="2"/>
  <c r="CY211" i="2"/>
  <c r="CY35" i="2"/>
  <c r="CZ36" i="2"/>
  <c r="DA9" i="2"/>
  <c r="CZ8" i="2"/>
  <c r="CW56" i="2"/>
  <c r="DC254" i="2" l="1"/>
  <c r="DD255" i="2"/>
  <c r="CZ211" i="2"/>
  <c r="CY210" i="2"/>
  <c r="DA230" i="2"/>
  <c r="CZ229" i="2"/>
  <c r="CZ62" i="2"/>
  <c r="DA63" i="2"/>
  <c r="DA36" i="2"/>
  <c r="CZ35" i="2"/>
  <c r="DB9" i="2"/>
  <c r="DA8" i="2"/>
  <c r="CX56" i="2"/>
  <c r="DE255" i="2" l="1"/>
  <c r="DD254" i="2"/>
  <c r="DB63" i="2"/>
  <c r="DA62" i="2"/>
  <c r="DA211" i="2"/>
  <c r="CZ210" i="2"/>
  <c r="DB230" i="2"/>
  <c r="DA229" i="2"/>
  <c r="DB36" i="2"/>
  <c r="DA35" i="2"/>
  <c r="DC9" i="2"/>
  <c r="DB8" i="2"/>
  <c r="CY56" i="2"/>
  <c r="DF255" i="2" l="1"/>
  <c r="DE254" i="2"/>
  <c r="DC63" i="2"/>
  <c r="DB62" i="2"/>
  <c r="DC230" i="2"/>
  <c r="DB229" i="2"/>
  <c r="DB211" i="2"/>
  <c r="DA210" i="2"/>
  <c r="DB35" i="2"/>
  <c r="DC36" i="2"/>
  <c r="DD9" i="2"/>
  <c r="DC8" i="2"/>
  <c r="CZ56" i="2"/>
  <c r="DF254" i="2" l="1"/>
  <c r="DG255" i="2"/>
  <c r="DC62" i="2"/>
  <c r="DD63" i="2"/>
  <c r="DC211" i="2"/>
  <c r="DB210" i="2"/>
  <c r="DC229" i="2"/>
  <c r="DD230" i="2"/>
  <c r="DC35" i="2"/>
  <c r="DD36" i="2"/>
  <c r="DE9" i="2"/>
  <c r="DD8" i="2"/>
  <c r="DA56" i="2"/>
  <c r="DH255" i="2" l="1"/>
  <c r="DG254" i="2"/>
  <c r="DE63" i="2"/>
  <c r="DD62" i="2"/>
  <c r="DE230" i="2"/>
  <c r="DD229" i="2"/>
  <c r="DD211" i="2"/>
  <c r="DC210" i="2"/>
  <c r="DE36" i="2"/>
  <c r="DD35" i="2"/>
  <c r="DF9" i="2"/>
  <c r="DE8" i="2"/>
  <c r="DB56" i="2"/>
  <c r="DI255" i="2" l="1"/>
  <c r="DH254" i="2"/>
  <c r="DE211" i="2"/>
  <c r="DD210" i="2"/>
  <c r="DF230" i="2"/>
  <c r="DE229" i="2"/>
  <c r="DF63" i="2"/>
  <c r="DE62" i="2"/>
  <c r="DF36" i="2"/>
  <c r="DE35" i="2"/>
  <c r="DG9" i="2"/>
  <c r="DF8" i="2"/>
  <c r="DC56" i="2"/>
  <c r="DI254" i="2" l="1"/>
  <c r="DJ255" i="2"/>
  <c r="DF62" i="2"/>
  <c r="DG63" i="2"/>
  <c r="DF211" i="2"/>
  <c r="DE210" i="2"/>
  <c r="DG230" i="2"/>
  <c r="DF229" i="2"/>
  <c r="DF35" i="2"/>
  <c r="DG36" i="2"/>
  <c r="DH9" i="2"/>
  <c r="DG8" i="2"/>
  <c r="DD56" i="2"/>
  <c r="DK255" i="2" l="1"/>
  <c r="DJ254" i="2"/>
  <c r="DH63" i="2"/>
  <c r="DG62" i="2"/>
  <c r="DH230" i="2"/>
  <c r="DG229" i="2"/>
  <c r="DF210" i="2"/>
  <c r="DG211" i="2"/>
  <c r="DG35" i="2"/>
  <c r="DH36" i="2"/>
  <c r="DI9" i="2"/>
  <c r="DH8" i="2"/>
  <c r="DE56" i="2"/>
  <c r="DL255" i="2" l="1"/>
  <c r="DK254" i="2"/>
  <c r="DH211" i="2"/>
  <c r="DG210" i="2"/>
  <c r="DH229" i="2"/>
  <c r="DI230" i="2"/>
  <c r="DH62" i="2"/>
  <c r="DI63" i="2"/>
  <c r="DI36" i="2"/>
  <c r="DH35" i="2"/>
  <c r="DJ9" i="2"/>
  <c r="DI8" i="2"/>
  <c r="DF56" i="2"/>
  <c r="DM255" i="2" l="1"/>
  <c r="DL254" i="2"/>
  <c r="DJ230" i="2"/>
  <c r="DI229" i="2"/>
  <c r="DI211" i="2"/>
  <c r="DH210" i="2"/>
  <c r="DJ63" i="2"/>
  <c r="DI62" i="2"/>
  <c r="DJ36" i="2"/>
  <c r="DI35" i="2"/>
  <c r="DK9" i="2"/>
  <c r="DJ8" i="2"/>
  <c r="DG56" i="2"/>
  <c r="DN255" i="2" l="1"/>
  <c r="DM254" i="2"/>
  <c r="DJ211" i="2"/>
  <c r="DI210" i="2"/>
  <c r="DJ62" i="2"/>
  <c r="DK63" i="2"/>
  <c r="DJ229" i="2"/>
  <c r="DK230" i="2"/>
  <c r="DJ35" i="2"/>
  <c r="DK36" i="2"/>
  <c r="DL9" i="2"/>
  <c r="DK8" i="2"/>
  <c r="DH56" i="2"/>
  <c r="DN254" i="2" l="1"/>
  <c r="DO255" i="2"/>
  <c r="DJ210" i="2"/>
  <c r="DK211" i="2"/>
  <c r="DL230" i="2"/>
  <c r="DK229" i="2"/>
  <c r="DK62" i="2"/>
  <c r="DL63" i="2"/>
  <c r="DK35" i="2"/>
  <c r="DL36" i="2"/>
  <c r="DM9" i="2"/>
  <c r="DL8" i="2"/>
  <c r="DI56" i="2"/>
  <c r="DP255" i="2" l="1"/>
  <c r="DO254" i="2"/>
  <c r="DL211" i="2"/>
  <c r="DK210" i="2"/>
  <c r="DL62" i="2"/>
  <c r="DM63" i="2"/>
  <c r="DL229" i="2"/>
  <c r="DM230" i="2"/>
  <c r="DM36" i="2"/>
  <c r="DL35" i="2"/>
  <c r="DN9" i="2"/>
  <c r="DM8" i="2"/>
  <c r="DJ56" i="2"/>
  <c r="DQ255" i="2" l="1"/>
  <c r="DP254" i="2"/>
  <c r="DN63" i="2"/>
  <c r="DM62" i="2"/>
  <c r="DN230" i="2"/>
  <c r="DM229" i="2"/>
  <c r="DL210" i="2"/>
  <c r="DM211" i="2"/>
  <c r="DN36" i="2"/>
  <c r="DM35" i="2"/>
  <c r="DO9" i="2"/>
  <c r="DN8" i="2"/>
  <c r="DK56" i="2"/>
  <c r="DQ254" i="2" l="1"/>
  <c r="DR255" i="2"/>
  <c r="DN229" i="2"/>
  <c r="DO230" i="2"/>
  <c r="DM210" i="2"/>
  <c r="DN211" i="2"/>
  <c r="DO63" i="2"/>
  <c r="DN62" i="2"/>
  <c r="DN35" i="2"/>
  <c r="DO36" i="2"/>
  <c r="DP9" i="2"/>
  <c r="DO8" i="2"/>
  <c r="DL56" i="2"/>
  <c r="DR254" i="2" l="1"/>
  <c r="DS255" i="2"/>
  <c r="DP63" i="2"/>
  <c r="DO62" i="2"/>
  <c r="DO211" i="2"/>
  <c r="DN210" i="2"/>
  <c r="DP230" i="2"/>
  <c r="DO229" i="2"/>
  <c r="DO35" i="2"/>
  <c r="DP36" i="2"/>
  <c r="DQ9" i="2"/>
  <c r="DP8" i="2"/>
  <c r="DM56" i="2"/>
  <c r="DT255" i="2" l="1"/>
  <c r="DS254" i="2"/>
  <c r="DP211" i="2"/>
  <c r="DO210" i="2"/>
  <c r="DP62" i="2"/>
  <c r="DQ63" i="2"/>
  <c r="DQ230" i="2"/>
  <c r="DP229" i="2"/>
  <c r="DQ36" i="2"/>
  <c r="DP35" i="2"/>
  <c r="DR9" i="2"/>
  <c r="DQ8" i="2"/>
  <c r="DN56" i="2"/>
  <c r="DU255" i="2" l="1"/>
  <c r="DT254" i="2"/>
  <c r="DQ211" i="2"/>
  <c r="DP210" i="2"/>
  <c r="DR230" i="2"/>
  <c r="DQ229" i="2"/>
  <c r="DQ62" i="2"/>
  <c r="DR63" i="2"/>
  <c r="DR36" i="2"/>
  <c r="DQ35" i="2"/>
  <c r="DS9" i="2"/>
  <c r="DR8" i="2"/>
  <c r="DO56" i="2"/>
  <c r="DV255" i="2" l="1"/>
  <c r="DU254" i="2"/>
  <c r="DR229" i="2"/>
  <c r="DS230" i="2"/>
  <c r="DS63" i="2"/>
  <c r="DR62" i="2"/>
  <c r="DQ210" i="2"/>
  <c r="DR211" i="2"/>
  <c r="DR35" i="2"/>
  <c r="DS36" i="2"/>
  <c r="DT9" i="2"/>
  <c r="DS8" i="2"/>
  <c r="DP56" i="2"/>
  <c r="DV254" i="2" l="1"/>
  <c r="DW255" i="2"/>
  <c r="DS211" i="2"/>
  <c r="DR210" i="2"/>
  <c r="DT63" i="2"/>
  <c r="DS62" i="2"/>
  <c r="DT230" i="2"/>
  <c r="DS229" i="2"/>
  <c r="DS35" i="2"/>
  <c r="DT36" i="2"/>
  <c r="DU9" i="2"/>
  <c r="DT8" i="2"/>
  <c r="DQ56" i="2"/>
  <c r="DW254" i="2" l="1"/>
  <c r="DX255" i="2"/>
  <c r="DU63" i="2"/>
  <c r="DT62" i="2"/>
  <c r="DS210" i="2"/>
  <c r="DT211" i="2"/>
  <c r="DU230" i="2"/>
  <c r="DT229" i="2"/>
  <c r="DU36" i="2"/>
  <c r="DT35" i="2"/>
  <c r="DV9" i="2"/>
  <c r="DU8" i="2"/>
  <c r="DR56" i="2"/>
  <c r="DY255" i="2" l="1"/>
  <c r="DX254" i="2"/>
  <c r="DU211" i="2"/>
  <c r="DT210" i="2"/>
  <c r="DV230" i="2"/>
  <c r="DU229" i="2"/>
  <c r="DV63" i="2"/>
  <c r="DU62" i="2"/>
  <c r="DV36" i="2"/>
  <c r="DU35" i="2"/>
  <c r="DW9" i="2"/>
  <c r="DV8" i="2"/>
  <c r="DS56" i="2"/>
  <c r="DY254" i="2" l="1"/>
  <c r="DZ255" i="2"/>
  <c r="DW63" i="2"/>
  <c r="DV62" i="2"/>
  <c r="DW230" i="2"/>
  <c r="DV229" i="2"/>
  <c r="DV211" i="2"/>
  <c r="DU210" i="2"/>
  <c r="DV35" i="2"/>
  <c r="DW36" i="2"/>
  <c r="DX9" i="2"/>
  <c r="DW8" i="2"/>
  <c r="DT56" i="2"/>
  <c r="EA255" i="2" l="1"/>
  <c r="DZ254" i="2"/>
  <c r="DW62" i="2"/>
  <c r="DX63" i="2"/>
  <c r="DW211" i="2"/>
  <c r="DV210" i="2"/>
  <c r="DX230" i="2"/>
  <c r="DW229" i="2"/>
  <c r="DW35" i="2"/>
  <c r="DX36" i="2"/>
  <c r="DY9" i="2"/>
  <c r="DX8" i="2"/>
  <c r="DU56" i="2"/>
  <c r="EB255" i="2" l="1"/>
  <c r="EA254" i="2"/>
  <c r="DY230" i="2"/>
  <c r="DX229" i="2"/>
  <c r="DX62" i="2"/>
  <c r="DY63" i="2"/>
  <c r="DW210" i="2"/>
  <c r="DX211" i="2"/>
  <c r="DY36" i="2"/>
  <c r="DX35" i="2"/>
  <c r="DZ9" i="2"/>
  <c r="DY8" i="2"/>
  <c r="DV56" i="2"/>
  <c r="EC255" i="2" l="1"/>
  <c r="EB254" i="2"/>
  <c r="DY62" i="2"/>
  <c r="DZ63" i="2"/>
  <c r="DZ230" i="2"/>
  <c r="DY229" i="2"/>
  <c r="DY211" i="2"/>
  <c r="DX210" i="2"/>
  <c r="DZ36" i="2"/>
  <c r="DY35" i="2"/>
  <c r="EA9" i="2"/>
  <c r="DZ8" i="2"/>
  <c r="DW56" i="2"/>
  <c r="ED255" i="2" l="1"/>
  <c r="EC254" i="2"/>
  <c r="DY210" i="2"/>
  <c r="DZ211" i="2"/>
  <c r="EA63" i="2"/>
  <c r="DZ62" i="2"/>
  <c r="DZ229" i="2"/>
  <c r="EA230" i="2"/>
  <c r="DZ35" i="2"/>
  <c r="EA36" i="2"/>
  <c r="EB9" i="2"/>
  <c r="EA8" i="2"/>
  <c r="DX56" i="2"/>
  <c r="ED254" i="2" l="1"/>
  <c r="EE255" i="2"/>
  <c r="EB230" i="2"/>
  <c r="EA229" i="2"/>
  <c r="EB63" i="2"/>
  <c r="EA62" i="2"/>
  <c r="DZ210" i="2"/>
  <c r="EA211" i="2"/>
  <c r="EA35" i="2"/>
  <c r="EB36" i="2"/>
  <c r="EC9" i="2"/>
  <c r="EB8" i="2"/>
  <c r="DY56" i="2"/>
  <c r="EF255" i="2" l="1"/>
  <c r="EE254" i="2"/>
  <c r="EC63" i="2"/>
  <c r="EB62" i="2"/>
  <c r="EC230" i="2"/>
  <c r="EB229" i="2"/>
  <c r="EA210" i="2"/>
  <c r="EB211" i="2"/>
  <c r="EC36" i="2"/>
  <c r="EB35" i="2"/>
  <c r="ED9" i="2"/>
  <c r="EC8" i="2"/>
  <c r="DZ56" i="2"/>
  <c r="EG255" i="2" l="1"/>
  <c r="EF254" i="2"/>
  <c r="ED63" i="2"/>
  <c r="EC62" i="2"/>
  <c r="EC229" i="2"/>
  <c r="ED230" i="2"/>
  <c r="EB210" i="2"/>
  <c r="EC211" i="2"/>
  <c r="ED36" i="2"/>
  <c r="EC35" i="2"/>
  <c r="EE9" i="2"/>
  <c r="ED8" i="2"/>
  <c r="EA56" i="2"/>
  <c r="EH255" i="2" l="1"/>
  <c r="EG254" i="2"/>
  <c r="ED229" i="2"/>
  <c r="EE230" i="2"/>
  <c r="EC210" i="2"/>
  <c r="ED211" i="2"/>
  <c r="ED62" i="2"/>
  <c r="EE63" i="2"/>
  <c r="ED35" i="2"/>
  <c r="EE36" i="2"/>
  <c r="EF9" i="2"/>
  <c r="EE8" i="2"/>
  <c r="EB56" i="2"/>
  <c r="EH254" i="2" l="1"/>
  <c r="EI255" i="2"/>
  <c r="ED210" i="2"/>
  <c r="EE211" i="2"/>
  <c r="EE229" i="2"/>
  <c r="EF230" i="2"/>
  <c r="EE62" i="2"/>
  <c r="EF63" i="2"/>
  <c r="EE35" i="2"/>
  <c r="EF36" i="2"/>
  <c r="EG9" i="2"/>
  <c r="EF8" i="2"/>
  <c r="EC56" i="2"/>
  <c r="EJ255" i="2" l="1"/>
  <c r="EI254" i="2"/>
  <c r="EF62" i="2"/>
  <c r="EG63" i="2"/>
  <c r="EG230" i="2"/>
  <c r="EF229" i="2"/>
  <c r="EE210" i="2"/>
  <c r="EF211" i="2"/>
  <c r="EG36" i="2"/>
  <c r="EF35" i="2"/>
  <c r="EH9" i="2"/>
  <c r="EG8" i="2"/>
  <c r="ED56" i="2"/>
  <c r="EK255" i="2" l="1"/>
  <c r="EJ254" i="2"/>
  <c r="EH230" i="2"/>
  <c r="EG229" i="2"/>
  <c r="EG211" i="2"/>
  <c r="EF210" i="2"/>
  <c r="EG62" i="2"/>
  <c r="EH63" i="2"/>
  <c r="EH36" i="2"/>
  <c r="EG35" i="2"/>
  <c r="EI9" i="2"/>
  <c r="EH8" i="2"/>
  <c r="EE56" i="2"/>
  <c r="EL255" i="2" l="1"/>
  <c r="EK254" i="2"/>
  <c r="EI63" i="2"/>
  <c r="EH62" i="2"/>
  <c r="EH211" i="2"/>
  <c r="EG210" i="2"/>
  <c r="EI230" i="2"/>
  <c r="EH229" i="2"/>
  <c r="EH35" i="2"/>
  <c r="EI36" i="2"/>
  <c r="EJ9" i="2"/>
  <c r="EI8" i="2"/>
  <c r="EF56" i="2"/>
  <c r="EL254" i="2" l="1"/>
  <c r="EM255" i="2"/>
  <c r="EI229" i="2"/>
  <c r="EJ230" i="2"/>
  <c r="EI211" i="2"/>
  <c r="EH210" i="2"/>
  <c r="EI62" i="2"/>
  <c r="EJ63" i="2"/>
  <c r="EI35" i="2"/>
  <c r="EJ36" i="2"/>
  <c r="EK9" i="2"/>
  <c r="EJ8" i="2"/>
  <c r="EG56" i="2"/>
  <c r="EN255" i="2" l="1"/>
  <c r="EM254" i="2"/>
  <c r="EJ62" i="2"/>
  <c r="EK63" i="2"/>
  <c r="EK230" i="2"/>
  <c r="EJ229" i="2"/>
  <c r="EI210" i="2"/>
  <c r="EJ211" i="2"/>
  <c r="EK36" i="2"/>
  <c r="EJ35" i="2"/>
  <c r="EL9" i="2"/>
  <c r="EK8" i="2"/>
  <c r="EH56" i="2"/>
  <c r="EO255" i="2" l="1"/>
  <c r="EN254" i="2"/>
  <c r="EL230" i="2"/>
  <c r="EK229" i="2"/>
  <c r="EK62" i="2"/>
  <c r="EL63" i="2"/>
  <c r="EK211" i="2"/>
  <c r="EJ210" i="2"/>
  <c r="EL36" i="2"/>
  <c r="EK35" i="2"/>
  <c r="EM9" i="2"/>
  <c r="EL8" i="2"/>
  <c r="EI56" i="2"/>
  <c r="EO254" i="2" l="1"/>
  <c r="EP255" i="2"/>
  <c r="EK210" i="2"/>
  <c r="EL211" i="2"/>
  <c r="EM230" i="2"/>
  <c r="EL229" i="2"/>
  <c r="EM63" i="2"/>
  <c r="EL62" i="2"/>
  <c r="EL35" i="2"/>
  <c r="EM36" i="2"/>
  <c r="EN9" i="2"/>
  <c r="EM8" i="2"/>
  <c r="EJ56" i="2"/>
  <c r="EQ255" i="2" l="1"/>
  <c r="EP254" i="2"/>
  <c r="EN230" i="2"/>
  <c r="EM229" i="2"/>
  <c r="EL210" i="2"/>
  <c r="EM211" i="2"/>
  <c r="EM62" i="2"/>
  <c r="EN63" i="2"/>
  <c r="EM35" i="2"/>
  <c r="EN36" i="2"/>
  <c r="EO9" i="2"/>
  <c r="EN8" i="2"/>
  <c r="EK56" i="2"/>
  <c r="ER255" i="2" l="1"/>
  <c r="EQ254" i="2"/>
  <c r="EO63" i="2"/>
  <c r="EN62" i="2"/>
  <c r="EM210" i="2"/>
  <c r="EN211" i="2"/>
  <c r="EN229" i="2"/>
  <c r="EO230" i="2"/>
  <c r="EO36" i="2"/>
  <c r="EN35" i="2"/>
  <c r="EP9" i="2"/>
  <c r="EO8" i="2"/>
  <c r="EL56" i="2"/>
  <c r="ES255" i="2" l="1"/>
  <c r="ER254" i="2"/>
  <c r="EP230" i="2"/>
  <c r="EO229" i="2"/>
  <c r="EN210" i="2"/>
  <c r="EO211" i="2"/>
  <c r="EO62" i="2"/>
  <c r="EP63" i="2"/>
  <c r="EP36" i="2"/>
  <c r="EO35" i="2"/>
  <c r="EQ9" i="2"/>
  <c r="EP8" i="2"/>
  <c r="EM56" i="2"/>
  <c r="ES254" i="2" l="1"/>
  <c r="ET255" i="2"/>
  <c r="EO210" i="2"/>
  <c r="EP211" i="2"/>
  <c r="EP62" i="2"/>
  <c r="EQ63" i="2"/>
  <c r="EQ230" i="2"/>
  <c r="EP229" i="2"/>
  <c r="EP35" i="2"/>
  <c r="EQ36" i="2"/>
  <c r="ER9" i="2"/>
  <c r="EQ8" i="2"/>
  <c r="EN56" i="2"/>
  <c r="ET254" i="2" l="1"/>
  <c r="EU255" i="2"/>
  <c r="EQ211" i="2"/>
  <c r="EP210" i="2"/>
  <c r="EQ229" i="2"/>
  <c r="ER230" i="2"/>
  <c r="ER63" i="2"/>
  <c r="EQ62" i="2"/>
  <c r="EQ35" i="2"/>
  <c r="ER36" i="2"/>
  <c r="ES9" i="2"/>
  <c r="ER8" i="2"/>
  <c r="EO56" i="2"/>
  <c r="EV255" i="2" l="1"/>
  <c r="EU254" i="2"/>
  <c r="ER211" i="2"/>
  <c r="EQ210" i="2"/>
  <c r="ES63" i="2"/>
  <c r="ER62" i="2"/>
  <c r="ER229" i="2"/>
  <c r="ES230" i="2"/>
  <c r="ES36" i="2"/>
  <c r="ER35" i="2"/>
  <c r="ET9" i="2"/>
  <c r="ES8" i="2"/>
  <c r="EP56" i="2"/>
  <c r="EW255" i="2" l="1"/>
  <c r="EV254" i="2"/>
  <c r="ET63" i="2"/>
  <c r="ES62" i="2"/>
  <c r="ET230" i="2"/>
  <c r="ES229" i="2"/>
  <c r="ES211" i="2"/>
  <c r="ER210" i="2"/>
  <c r="ET36" i="2"/>
  <c r="ES35" i="2"/>
  <c r="EU9" i="2"/>
  <c r="ET8" i="2"/>
  <c r="EQ56" i="2"/>
  <c r="EX255" i="2" l="1"/>
  <c r="EW254" i="2"/>
  <c r="EU63" i="2"/>
  <c r="ET62" i="2"/>
  <c r="ET229" i="2"/>
  <c r="EU230" i="2"/>
  <c r="ET211" i="2"/>
  <c r="ES210" i="2"/>
  <c r="ET35" i="2"/>
  <c r="EU36" i="2"/>
  <c r="EV9" i="2"/>
  <c r="EU8" i="2"/>
  <c r="ER56" i="2"/>
  <c r="EX254" i="2" l="1"/>
  <c r="EY255" i="2"/>
  <c r="EV63" i="2"/>
  <c r="EU62" i="2"/>
  <c r="EU211" i="2"/>
  <c r="ET210" i="2"/>
  <c r="EU229" i="2"/>
  <c r="EV230" i="2"/>
  <c r="EU35" i="2"/>
  <c r="EV36" i="2"/>
  <c r="EW9" i="2"/>
  <c r="EV8" i="2"/>
  <c r="ES56" i="2"/>
  <c r="EY254" i="2" l="1"/>
  <c r="EZ255" i="2"/>
  <c r="EW230" i="2"/>
  <c r="EV229" i="2"/>
  <c r="EW63" i="2"/>
  <c r="EV62" i="2"/>
  <c r="EV211" i="2"/>
  <c r="EU210" i="2"/>
  <c r="EW36" i="2"/>
  <c r="EV35" i="2"/>
  <c r="EX9" i="2"/>
  <c r="EW8" i="2"/>
  <c r="ET56" i="2"/>
  <c r="FA255" i="2" l="1"/>
  <c r="EZ254" i="2"/>
  <c r="EW62" i="2"/>
  <c r="EX63" i="2"/>
  <c r="EX230" i="2"/>
  <c r="EW229" i="2"/>
  <c r="EW211" i="2"/>
  <c r="EV210" i="2"/>
  <c r="EX36" i="2"/>
  <c r="EW35" i="2"/>
  <c r="EY9" i="2"/>
  <c r="EX8" i="2"/>
  <c r="EU56" i="2"/>
  <c r="FB255" i="2" l="1"/>
  <c r="FA254" i="2"/>
  <c r="EW210" i="2"/>
  <c r="EX211" i="2"/>
  <c r="EX229" i="2"/>
  <c r="EY230" i="2"/>
  <c r="EY63" i="2"/>
  <c r="EX62" i="2"/>
  <c r="EX35" i="2"/>
  <c r="EY36" i="2"/>
  <c r="EZ9" i="2"/>
  <c r="EY8" i="2"/>
  <c r="EV56" i="2"/>
  <c r="FB254" i="2" l="1"/>
  <c r="FC255" i="2"/>
  <c r="EY62" i="2"/>
  <c r="EZ63" i="2"/>
  <c r="EZ230" i="2"/>
  <c r="EY229" i="2"/>
  <c r="EY211" i="2"/>
  <c r="EX210" i="2"/>
  <c r="EY35" i="2"/>
  <c r="EZ36" i="2"/>
  <c r="FA9" i="2"/>
  <c r="EZ8" i="2"/>
  <c r="EW56" i="2"/>
  <c r="FD255" i="2" l="1"/>
  <c r="FC254" i="2"/>
  <c r="EZ211" i="2"/>
  <c r="EY210" i="2"/>
  <c r="EZ229" i="2"/>
  <c r="FA230" i="2"/>
  <c r="EZ62" i="2"/>
  <c r="FA63" i="2"/>
  <c r="FA36" i="2"/>
  <c r="EZ35" i="2"/>
  <c r="FB9" i="2"/>
  <c r="FA8" i="2"/>
  <c r="EX56" i="2"/>
  <c r="FE255" i="2" l="1"/>
  <c r="FD254" i="2"/>
  <c r="FB63" i="2"/>
  <c r="FA62" i="2"/>
  <c r="FB230" i="2"/>
  <c r="FA229" i="2"/>
  <c r="FA211" i="2"/>
  <c r="EZ210" i="2"/>
  <c r="FB36" i="2"/>
  <c r="FA35" i="2"/>
  <c r="FC9" i="2"/>
  <c r="FB8" i="2"/>
  <c r="EY56" i="2"/>
  <c r="FF255" i="2" l="1"/>
  <c r="FE254" i="2"/>
  <c r="FB211" i="2"/>
  <c r="FA210" i="2"/>
  <c r="FC230" i="2"/>
  <c r="FB229" i="2"/>
  <c r="FB62" i="2"/>
  <c r="FC63" i="2"/>
  <c r="FB35" i="2"/>
  <c r="FC36" i="2"/>
  <c r="FD9" i="2"/>
  <c r="FC8" i="2"/>
  <c r="EZ56" i="2"/>
  <c r="FG255" i="2" l="1"/>
  <c r="FF254" i="2"/>
  <c r="FD63" i="2"/>
  <c r="FC62" i="2"/>
  <c r="FB210" i="2"/>
  <c r="FC211" i="2"/>
  <c r="FD230" i="2"/>
  <c r="FC229" i="2"/>
  <c r="FC35" i="2"/>
  <c r="FD36" i="2"/>
  <c r="FE9" i="2"/>
  <c r="FD8" i="2"/>
  <c r="FA56" i="2"/>
  <c r="FH255" i="2" l="1"/>
  <c r="FG254" i="2"/>
  <c r="FD229" i="2"/>
  <c r="FE230" i="2"/>
  <c r="FD211" i="2"/>
  <c r="FC210" i="2"/>
  <c r="FE63" i="2"/>
  <c r="FD62" i="2"/>
  <c r="FE36" i="2"/>
  <c r="FD35" i="2"/>
  <c r="FF9" i="2"/>
  <c r="FE8" i="2"/>
  <c r="FB56" i="2"/>
  <c r="FI255" i="2" l="1"/>
  <c r="FH254" i="2"/>
  <c r="FD210" i="2"/>
  <c r="FE211" i="2"/>
  <c r="FE62" i="2"/>
  <c r="FF63" i="2"/>
  <c r="FF230" i="2"/>
  <c r="FE229" i="2"/>
  <c r="FF36" i="2"/>
  <c r="FE35" i="2"/>
  <c r="FG9" i="2"/>
  <c r="FF8" i="2"/>
  <c r="FC56" i="2"/>
  <c r="FI254" i="2" l="1"/>
  <c r="FJ255" i="2"/>
  <c r="FG63" i="2"/>
  <c r="FF62" i="2"/>
  <c r="FE210" i="2"/>
  <c r="FF211" i="2"/>
  <c r="FF229" i="2"/>
  <c r="FG230" i="2"/>
  <c r="FF35" i="2"/>
  <c r="FG36" i="2"/>
  <c r="FH9" i="2"/>
  <c r="FG8" i="2"/>
  <c r="FD56" i="2"/>
  <c r="FJ254" i="2" l="1"/>
  <c r="FK255" i="2"/>
  <c r="FG211" i="2"/>
  <c r="FF210" i="2"/>
  <c r="FH230" i="2"/>
  <c r="FG229" i="2"/>
  <c r="FG62" i="2"/>
  <c r="FH63" i="2"/>
  <c r="FG35" i="2"/>
  <c r="FH36" i="2"/>
  <c r="FI9" i="2"/>
  <c r="FH8" i="2"/>
  <c r="FE56" i="2"/>
  <c r="FL255" i="2" l="1"/>
  <c r="FK254" i="2"/>
  <c r="FI63" i="2"/>
  <c r="FH62" i="2"/>
  <c r="FH229" i="2"/>
  <c r="FI230" i="2"/>
  <c r="FG210" i="2"/>
  <c r="FH211" i="2"/>
  <c r="FI36" i="2"/>
  <c r="FH35" i="2"/>
  <c r="FJ9" i="2"/>
  <c r="FI8" i="2"/>
  <c r="FF56" i="2"/>
  <c r="FM255" i="2" l="1"/>
  <c r="FL254" i="2"/>
  <c r="FI229" i="2"/>
  <c r="FJ230" i="2"/>
  <c r="FI211" i="2"/>
  <c r="FH210" i="2"/>
  <c r="FJ63" i="2"/>
  <c r="FI62" i="2"/>
  <c r="FJ36" i="2"/>
  <c r="FI35" i="2"/>
  <c r="FK9" i="2"/>
  <c r="FJ8" i="2"/>
  <c r="FG56" i="2"/>
  <c r="FN255" i="2" l="1"/>
  <c r="FM254" i="2"/>
  <c r="FK230" i="2"/>
  <c r="FJ229" i="2"/>
  <c r="FI210" i="2"/>
  <c r="FJ211" i="2"/>
  <c r="FJ62" i="2"/>
  <c r="FK63" i="2"/>
  <c r="FJ35" i="2"/>
  <c r="FK36" i="2"/>
  <c r="FL9" i="2"/>
  <c r="FK8" i="2"/>
  <c r="FH56" i="2"/>
  <c r="FN254" i="2" l="1"/>
  <c r="FO255" i="2"/>
  <c r="FK229" i="2"/>
  <c r="FL230" i="2"/>
  <c r="FJ210" i="2"/>
  <c r="FK211" i="2"/>
  <c r="FK62" i="2"/>
  <c r="FL63" i="2"/>
  <c r="FK35" i="2"/>
  <c r="FL36" i="2"/>
  <c r="FM9" i="2"/>
  <c r="FL8" i="2"/>
  <c r="FI56" i="2"/>
  <c r="FO254" i="2" l="1"/>
  <c r="FP255" i="2"/>
  <c r="FL62" i="2"/>
  <c r="FM63" i="2"/>
  <c r="FM230" i="2"/>
  <c r="FL229" i="2"/>
  <c r="FL211" i="2"/>
  <c r="FK210" i="2"/>
  <c r="FM36" i="2"/>
  <c r="FL35" i="2"/>
  <c r="FN9" i="2"/>
  <c r="FM8" i="2"/>
  <c r="FJ56" i="2"/>
  <c r="FQ255" i="2" l="1"/>
  <c r="FP254" i="2"/>
  <c r="FM62" i="2"/>
  <c r="FN63" i="2"/>
  <c r="FM211" i="2"/>
  <c r="FL210" i="2"/>
  <c r="FM229" i="2"/>
  <c r="FN230" i="2"/>
  <c r="FN36" i="2"/>
  <c r="FM35" i="2"/>
  <c r="FO9" i="2"/>
  <c r="FN8" i="2"/>
  <c r="FK56" i="2"/>
  <c r="FR255" i="2" l="1"/>
  <c r="FQ254" i="2"/>
  <c r="FN211" i="2"/>
  <c r="FM210" i="2"/>
  <c r="FN229" i="2"/>
  <c r="FO230" i="2"/>
  <c r="FO63" i="2"/>
  <c r="FN62" i="2"/>
  <c r="FN35" i="2"/>
  <c r="FO36" i="2"/>
  <c r="FP9" i="2"/>
  <c r="FO8" i="2"/>
  <c r="FL56" i="2"/>
  <c r="FR254" i="2" l="1"/>
  <c r="FS255" i="2"/>
  <c r="FO62" i="2"/>
  <c r="FP63" i="2"/>
  <c r="FO229" i="2"/>
  <c r="FP230" i="2"/>
  <c r="FN210" i="2"/>
  <c r="FO211" i="2"/>
  <c r="FO35" i="2"/>
  <c r="FP36" i="2"/>
  <c r="FQ9" i="2"/>
  <c r="FP8" i="2"/>
  <c r="FM56" i="2"/>
  <c r="FT255" i="2" l="1"/>
  <c r="FS254" i="2"/>
  <c r="FP229" i="2"/>
  <c r="FQ230" i="2"/>
  <c r="FP62" i="2"/>
  <c r="FQ63" i="2"/>
  <c r="FO210" i="2"/>
  <c r="FP211" i="2"/>
  <c r="FQ36" i="2"/>
  <c r="FP35" i="2"/>
  <c r="FR9" i="2"/>
  <c r="FQ8" i="2"/>
  <c r="FN56" i="2"/>
  <c r="FU255" i="2" l="1"/>
  <c r="FT254" i="2"/>
  <c r="FQ211" i="2"/>
  <c r="FP210" i="2"/>
  <c r="FQ62" i="2"/>
  <c r="FR63" i="2"/>
  <c r="FQ229" i="2"/>
  <c r="FR230" i="2"/>
  <c r="FR36" i="2"/>
  <c r="FQ35" i="2"/>
  <c r="FS9" i="2"/>
  <c r="FR8" i="2"/>
  <c r="FO56" i="2"/>
  <c r="FU254" i="2" l="1"/>
  <c r="FV255" i="2"/>
  <c r="FS63" i="2"/>
  <c r="FR62" i="2"/>
  <c r="FR229" i="2"/>
  <c r="FS230" i="2"/>
  <c r="FR211" i="2"/>
  <c r="FQ210" i="2"/>
  <c r="FR35" i="2"/>
  <c r="FS36" i="2"/>
  <c r="FT9" i="2"/>
  <c r="FS8" i="2"/>
  <c r="FP56" i="2"/>
  <c r="FW255" i="2" l="1"/>
  <c r="FV254" i="2"/>
  <c r="FT230" i="2"/>
  <c r="FS229" i="2"/>
  <c r="FS211" i="2"/>
  <c r="FR210" i="2"/>
  <c r="FT63" i="2"/>
  <c r="FS62" i="2"/>
  <c r="FS35" i="2"/>
  <c r="FT36" i="2"/>
  <c r="FU9" i="2"/>
  <c r="FT8" i="2"/>
  <c r="FQ56" i="2"/>
  <c r="FX255" i="2" l="1"/>
  <c r="FW254" i="2"/>
  <c r="FU230" i="2"/>
  <c r="FT229" i="2"/>
  <c r="FT211" i="2"/>
  <c r="FS210" i="2"/>
  <c r="FT62" i="2"/>
  <c r="FU63" i="2"/>
  <c r="FU36" i="2"/>
  <c r="FT35" i="2"/>
  <c r="FV9" i="2"/>
  <c r="FU8" i="2"/>
  <c r="FR56" i="2"/>
  <c r="FY255" i="2" l="1"/>
  <c r="FX254" i="2"/>
  <c r="FV63" i="2"/>
  <c r="FU62" i="2"/>
  <c r="FU211" i="2"/>
  <c r="FT210" i="2"/>
  <c r="FU229" i="2"/>
  <c r="FV230" i="2"/>
  <c r="FV36" i="2"/>
  <c r="FU35" i="2"/>
  <c r="FW9" i="2"/>
  <c r="FV8" i="2"/>
  <c r="FS56" i="2"/>
  <c r="FZ255" i="2" l="1"/>
  <c r="FY254" i="2"/>
  <c r="FW230" i="2"/>
  <c r="FV229" i="2"/>
  <c r="FV211" i="2"/>
  <c r="FU210" i="2"/>
  <c r="FW63" i="2"/>
  <c r="FV62" i="2"/>
  <c r="FV35" i="2"/>
  <c r="FW36" i="2"/>
  <c r="FX9" i="2"/>
  <c r="FW8" i="2"/>
  <c r="FT56" i="2"/>
  <c r="FZ254" i="2" l="1"/>
  <c r="GA255" i="2"/>
  <c r="FX63" i="2"/>
  <c r="FW62" i="2"/>
  <c r="FW211" i="2"/>
  <c r="FV210" i="2"/>
  <c r="FX230" i="2"/>
  <c r="FW229" i="2"/>
  <c r="FW35" i="2"/>
  <c r="FX36" i="2"/>
  <c r="FY9" i="2"/>
  <c r="FX8" i="2"/>
  <c r="FU56" i="2"/>
  <c r="GB255" i="2" l="1"/>
  <c r="GA254" i="2"/>
  <c r="FX211" i="2"/>
  <c r="FW210" i="2"/>
  <c r="FY230" i="2"/>
  <c r="FX229" i="2"/>
  <c r="FY63" i="2"/>
  <c r="FX62" i="2"/>
  <c r="FY36" i="2"/>
  <c r="FX35" i="2"/>
  <c r="FZ9" i="2"/>
  <c r="FY8" i="2"/>
  <c r="FV56" i="2"/>
  <c r="GC255" i="2" l="1"/>
  <c r="GB254" i="2"/>
  <c r="FZ63" i="2"/>
  <c r="FY62" i="2"/>
  <c r="FX210" i="2"/>
  <c r="FY211" i="2"/>
  <c r="FZ230" i="2"/>
  <c r="FY229" i="2"/>
  <c r="FZ36" i="2"/>
  <c r="FY35" i="2"/>
  <c r="GA9" i="2"/>
  <c r="FZ8" i="2"/>
  <c r="FW56" i="2"/>
  <c r="GC254" i="2" l="1"/>
  <c r="GD255" i="2"/>
  <c r="FZ229" i="2"/>
  <c r="GA230" i="2"/>
  <c r="GA63" i="2"/>
  <c r="FZ62" i="2"/>
  <c r="FZ211" i="2"/>
  <c r="FY210" i="2"/>
  <c r="FZ35" i="2"/>
  <c r="GA36" i="2"/>
  <c r="GB9" i="2"/>
  <c r="GA8" i="2"/>
  <c r="FX56" i="2"/>
  <c r="GD254" i="2" l="1"/>
  <c r="GE255" i="2"/>
  <c r="GA211" i="2"/>
  <c r="FZ210" i="2"/>
  <c r="GB63" i="2"/>
  <c r="GA62" i="2"/>
  <c r="GB230" i="2"/>
  <c r="GA229" i="2"/>
  <c r="GA35" i="2"/>
  <c r="GB36" i="2"/>
  <c r="GC9" i="2"/>
  <c r="GB8" i="2"/>
  <c r="FY56" i="2"/>
  <c r="GF255" i="2" l="1"/>
  <c r="GE254" i="2"/>
  <c r="GB229" i="2"/>
  <c r="GC230" i="2"/>
  <c r="GA210" i="2"/>
  <c r="GB211" i="2"/>
  <c r="GC63" i="2"/>
  <c r="GB62" i="2"/>
  <c r="GC36" i="2"/>
  <c r="GB35" i="2"/>
  <c r="GD9" i="2"/>
  <c r="GC8" i="2"/>
  <c r="FZ56" i="2"/>
  <c r="GG255" i="2" l="1"/>
  <c r="GF254" i="2"/>
  <c r="GC62" i="2"/>
  <c r="GD63" i="2"/>
  <c r="GB210" i="2"/>
  <c r="GC211" i="2"/>
  <c r="GC229" i="2"/>
  <c r="GD230" i="2"/>
  <c r="GD36" i="2"/>
  <c r="GC35" i="2"/>
  <c r="GE9" i="2"/>
  <c r="GD8" i="2"/>
  <c r="GA56" i="2"/>
  <c r="GH255" i="2" l="1"/>
  <c r="GG254" i="2"/>
  <c r="GC210" i="2"/>
  <c r="GD211" i="2"/>
  <c r="GD229" i="2"/>
  <c r="GE230" i="2"/>
  <c r="GE63" i="2"/>
  <c r="GD62" i="2"/>
  <c r="GD35" i="2"/>
  <c r="GE36" i="2"/>
  <c r="GF9" i="2"/>
  <c r="GE8" i="2"/>
  <c r="GB56" i="2"/>
  <c r="GH254" i="2" l="1"/>
  <c r="GI255" i="2"/>
  <c r="GF63" i="2"/>
  <c r="GE62" i="2"/>
  <c r="GD210" i="2"/>
  <c r="GE211" i="2"/>
  <c r="GF230" i="2"/>
  <c r="GE229" i="2"/>
  <c r="GE35" i="2"/>
  <c r="GF36" i="2"/>
  <c r="GG9" i="2"/>
  <c r="GF8" i="2"/>
  <c r="GC56" i="2"/>
  <c r="GI254" i="2" l="1"/>
  <c r="GJ255" i="2"/>
  <c r="GF211" i="2"/>
  <c r="GE210" i="2"/>
  <c r="GG230" i="2"/>
  <c r="GF229" i="2"/>
  <c r="GG63" i="2"/>
  <c r="GF62" i="2"/>
  <c r="GG36" i="2"/>
  <c r="GF35" i="2"/>
  <c r="GH9" i="2"/>
  <c r="GG8" i="2"/>
  <c r="GD56" i="2"/>
  <c r="GK255" i="2" l="1"/>
  <c r="GJ254" i="2"/>
  <c r="GF210" i="2"/>
  <c r="GG211" i="2"/>
  <c r="GG229" i="2"/>
  <c r="GH230" i="2"/>
  <c r="GH63" i="2"/>
  <c r="GG62" i="2"/>
  <c r="GH36" i="2"/>
  <c r="GG35" i="2"/>
  <c r="GI9" i="2"/>
  <c r="GH8" i="2"/>
  <c r="GE56" i="2"/>
  <c r="GK254" i="2" l="1"/>
  <c r="GL255" i="2"/>
  <c r="GH229" i="2"/>
  <c r="GI230" i="2"/>
  <c r="GI63" i="2"/>
  <c r="GH62" i="2"/>
  <c r="GH211" i="2"/>
  <c r="GG210" i="2"/>
  <c r="GH35" i="2"/>
  <c r="GI36" i="2"/>
  <c r="GJ9" i="2"/>
  <c r="GI8" i="2"/>
  <c r="GF56" i="2"/>
  <c r="GM255" i="2" l="1"/>
  <c r="GL254" i="2"/>
  <c r="GI229" i="2"/>
  <c r="GJ230" i="2"/>
  <c r="GH210" i="2"/>
  <c r="GI211" i="2"/>
  <c r="GJ63" i="2"/>
  <c r="GI62" i="2"/>
  <c r="GI35" i="2"/>
  <c r="GJ36" i="2"/>
  <c r="GK9" i="2"/>
  <c r="GJ8" i="2"/>
  <c r="GG56" i="2"/>
  <c r="GN255" i="2" l="1"/>
  <c r="GM254" i="2"/>
  <c r="GJ211" i="2"/>
  <c r="GI210" i="2"/>
  <c r="GJ62" i="2"/>
  <c r="GK63" i="2"/>
  <c r="GJ229" i="2"/>
  <c r="GK230" i="2"/>
  <c r="GK36" i="2"/>
  <c r="GJ35" i="2"/>
  <c r="GL9" i="2"/>
  <c r="GK8" i="2"/>
  <c r="GH56" i="2"/>
  <c r="GO255" i="2" l="1"/>
  <c r="GN254" i="2"/>
  <c r="GK62" i="2"/>
  <c r="GL63" i="2"/>
  <c r="GK229" i="2"/>
  <c r="GL230" i="2"/>
  <c r="GJ210" i="2"/>
  <c r="GK211" i="2"/>
  <c r="GL36" i="2"/>
  <c r="GK35" i="2"/>
  <c r="GM9" i="2"/>
  <c r="GL8" i="2"/>
  <c r="GI56" i="2"/>
  <c r="GP255" i="2" l="1"/>
  <c r="GO254" i="2"/>
  <c r="GM230" i="2"/>
  <c r="GL229" i="2"/>
  <c r="GM63" i="2"/>
  <c r="GL62" i="2"/>
  <c r="GL211" i="2"/>
  <c r="GK210" i="2"/>
  <c r="GL35" i="2"/>
  <c r="GM36" i="2"/>
  <c r="GN9" i="2"/>
  <c r="GM8" i="2"/>
  <c r="GJ56" i="2"/>
  <c r="GP254" i="2" l="1"/>
  <c r="GQ255" i="2"/>
  <c r="GN63" i="2"/>
  <c r="GM62" i="2"/>
  <c r="GN230" i="2"/>
  <c r="GM229" i="2"/>
  <c r="GL210" i="2"/>
  <c r="GM211" i="2"/>
  <c r="GM35" i="2"/>
  <c r="GN36" i="2"/>
  <c r="GO9" i="2"/>
  <c r="GN8" i="2"/>
  <c r="GK56" i="2"/>
  <c r="GR255" i="2" l="1"/>
  <c r="GQ254" i="2"/>
  <c r="GN229" i="2"/>
  <c r="GO230" i="2"/>
  <c r="GN211" i="2"/>
  <c r="GM210" i="2"/>
  <c r="GO63" i="2"/>
  <c r="GN62" i="2"/>
  <c r="GO36" i="2"/>
  <c r="GN35" i="2"/>
  <c r="GP9" i="2"/>
  <c r="GO8" i="2"/>
  <c r="GL56" i="2"/>
  <c r="GS255" i="2" l="1"/>
  <c r="GR254" i="2"/>
  <c r="GO62" i="2"/>
  <c r="GP63" i="2"/>
  <c r="GO211" i="2"/>
  <c r="GN210" i="2"/>
  <c r="GP230" i="2"/>
  <c r="GO229" i="2"/>
  <c r="GP36" i="2"/>
  <c r="GO35" i="2"/>
  <c r="GQ9" i="2"/>
  <c r="GP8" i="2"/>
  <c r="GM56" i="2"/>
  <c r="GT255" i="2" l="1"/>
  <c r="GS254" i="2"/>
  <c r="GQ230" i="2"/>
  <c r="GP229" i="2"/>
  <c r="GP211" i="2"/>
  <c r="GO210" i="2"/>
  <c r="GP62" i="2"/>
  <c r="GQ63" i="2"/>
  <c r="GP35" i="2"/>
  <c r="GQ36" i="2"/>
  <c r="GR9" i="2"/>
  <c r="GQ8" i="2"/>
  <c r="GN56" i="2"/>
  <c r="GT254" i="2" l="1"/>
  <c r="GU255" i="2"/>
  <c r="GP210" i="2"/>
  <c r="GQ211" i="2"/>
  <c r="GQ62" i="2"/>
  <c r="GR63" i="2"/>
  <c r="GQ229" i="2"/>
  <c r="GR230" i="2"/>
  <c r="GQ35" i="2"/>
  <c r="GR36" i="2"/>
  <c r="GS9" i="2"/>
  <c r="GR8" i="2"/>
  <c r="GO56" i="2"/>
  <c r="GV255" i="2" l="1"/>
  <c r="GU254" i="2"/>
  <c r="GR62" i="2"/>
  <c r="GS63" i="2"/>
  <c r="GR211" i="2"/>
  <c r="GQ210" i="2"/>
  <c r="GS230" i="2"/>
  <c r="GR229" i="2"/>
  <c r="GS36" i="2"/>
  <c r="GR35" i="2"/>
  <c r="GT9" i="2"/>
  <c r="GS8" i="2"/>
  <c r="GP56" i="2"/>
  <c r="GW255" i="2" l="1"/>
  <c r="GV254" i="2"/>
  <c r="GS62" i="2"/>
  <c r="GT63" i="2"/>
  <c r="GT230" i="2"/>
  <c r="GS229" i="2"/>
  <c r="GS211" i="2"/>
  <c r="GR210" i="2"/>
  <c r="GT36" i="2"/>
  <c r="GS35" i="2"/>
  <c r="GU9" i="2"/>
  <c r="GT8" i="2"/>
  <c r="GQ56" i="2"/>
  <c r="GX255" i="2" l="1"/>
  <c r="GW254" i="2"/>
  <c r="GU63" i="2"/>
  <c r="GT62" i="2"/>
  <c r="GS210" i="2"/>
  <c r="GT211" i="2"/>
  <c r="GT229" i="2"/>
  <c r="GU230" i="2"/>
  <c r="GT35" i="2"/>
  <c r="GU36" i="2"/>
  <c r="GV9" i="2"/>
  <c r="GU8" i="2"/>
  <c r="GR56" i="2"/>
  <c r="GX254" i="2" l="1"/>
  <c r="GY255" i="2"/>
  <c r="GT210" i="2"/>
  <c r="GU211" i="2"/>
  <c r="GV63" i="2"/>
  <c r="GU62" i="2"/>
  <c r="GV230" i="2"/>
  <c r="GU229" i="2"/>
  <c r="GU35" i="2"/>
  <c r="GV36" i="2"/>
  <c r="GW9" i="2"/>
  <c r="GV8" i="2"/>
  <c r="GS56" i="2"/>
  <c r="GZ255" i="2" l="1"/>
  <c r="GY254" i="2"/>
  <c r="GW63" i="2"/>
  <c r="GV62" i="2"/>
  <c r="GW230" i="2"/>
  <c r="GV229" i="2"/>
  <c r="GU210" i="2"/>
  <c r="GV211" i="2"/>
  <c r="GW36" i="2"/>
  <c r="GV35" i="2"/>
  <c r="GX9" i="2"/>
  <c r="GW8" i="2"/>
  <c r="GT56" i="2"/>
  <c r="HA255" i="2" l="1"/>
  <c r="GZ254" i="2"/>
  <c r="GW229" i="2"/>
  <c r="GX230" i="2"/>
  <c r="GV210" i="2"/>
  <c r="GW211" i="2"/>
  <c r="GX63" i="2"/>
  <c r="GW62" i="2"/>
  <c r="GX36" i="2"/>
  <c r="GW35" i="2"/>
  <c r="GY9" i="2"/>
  <c r="GX8" i="2"/>
  <c r="GU56" i="2"/>
  <c r="HA254" i="2" l="1"/>
  <c r="HB255" i="2"/>
  <c r="GY63" i="2"/>
  <c r="GX62" i="2"/>
  <c r="GX211" i="2"/>
  <c r="GW210" i="2"/>
  <c r="GX229" i="2"/>
  <c r="GY230" i="2"/>
  <c r="GX35" i="2"/>
  <c r="GY36" i="2"/>
  <c r="GZ9" i="2"/>
  <c r="GY8" i="2"/>
  <c r="GV56" i="2"/>
  <c r="HC255" i="2" l="1"/>
  <c r="HB254" i="2"/>
  <c r="GY62" i="2"/>
  <c r="GZ63" i="2"/>
  <c r="GZ230" i="2"/>
  <c r="GY229" i="2"/>
  <c r="GY211" i="2"/>
  <c r="GX210" i="2"/>
  <c r="GY35" i="2"/>
  <c r="GZ36" i="2"/>
  <c r="HA9" i="2"/>
  <c r="GZ8" i="2"/>
  <c r="GW56" i="2"/>
  <c r="HD255" i="2" l="1"/>
  <c r="HC254" i="2"/>
  <c r="GZ62" i="2"/>
  <c r="HA63" i="2"/>
  <c r="GZ211" i="2"/>
  <c r="GY210" i="2"/>
  <c r="HA230" i="2"/>
  <c r="GZ229" i="2"/>
  <c r="HA36" i="2"/>
  <c r="GZ35" i="2"/>
  <c r="HB9" i="2"/>
  <c r="HA8" i="2"/>
  <c r="GX56" i="2"/>
  <c r="HE255" i="2" l="1"/>
  <c r="HD254" i="2"/>
  <c r="HA229" i="2"/>
  <c r="HB230" i="2"/>
  <c r="HB63" i="2"/>
  <c r="HA62" i="2"/>
  <c r="GZ210" i="2"/>
  <c r="HA211" i="2"/>
  <c r="HB36" i="2"/>
  <c r="HA35" i="2"/>
  <c r="HC9" i="2"/>
  <c r="HB8" i="2"/>
  <c r="GY56" i="2"/>
  <c r="HE254" i="2" l="1"/>
  <c r="HF255" i="2"/>
  <c r="HA210" i="2"/>
  <c r="HB211" i="2"/>
  <c r="HB229" i="2"/>
  <c r="HC230" i="2"/>
  <c r="HC63" i="2"/>
  <c r="HB62" i="2"/>
  <c r="HB35" i="2"/>
  <c r="HC36" i="2"/>
  <c r="HD9" i="2"/>
  <c r="HC8" i="2"/>
  <c r="GZ56" i="2"/>
  <c r="HF254" i="2" l="1"/>
  <c r="HG255" i="2"/>
  <c r="HC211" i="2"/>
  <c r="HB210" i="2"/>
  <c r="HD63" i="2"/>
  <c r="HC62" i="2"/>
  <c r="HC229" i="2"/>
  <c r="HD230" i="2"/>
  <c r="HC35" i="2"/>
  <c r="HD36" i="2"/>
  <c r="HE9" i="2"/>
  <c r="HD8" i="2"/>
  <c r="HA56" i="2"/>
  <c r="HH255" i="2" l="1"/>
  <c r="HG254" i="2"/>
  <c r="HD229" i="2"/>
  <c r="HE230" i="2"/>
  <c r="HE63" i="2"/>
  <c r="HD62" i="2"/>
  <c r="HC210" i="2"/>
  <c r="HD211" i="2"/>
  <c r="HE36" i="2"/>
  <c r="HD35" i="2"/>
  <c r="HF9" i="2"/>
  <c r="HE8" i="2"/>
  <c r="HB56" i="2"/>
  <c r="HI255" i="2" l="1"/>
  <c r="HH254" i="2"/>
  <c r="HD210" i="2"/>
  <c r="HE211" i="2"/>
  <c r="HF230" i="2"/>
  <c r="HE229" i="2"/>
  <c r="HE62" i="2"/>
  <c r="HF63" i="2"/>
  <c r="HF36" i="2"/>
  <c r="HE35" i="2"/>
  <c r="HG9" i="2"/>
  <c r="HF8" i="2"/>
  <c r="HC56" i="2"/>
  <c r="HJ255" i="2" l="1"/>
  <c r="HI254" i="2"/>
  <c r="HF229" i="2"/>
  <c r="HG230" i="2"/>
  <c r="HE210" i="2"/>
  <c r="HF211" i="2"/>
  <c r="HG63" i="2"/>
  <c r="HF62" i="2"/>
  <c r="HF35" i="2"/>
  <c r="HG36" i="2"/>
  <c r="HH9" i="2"/>
  <c r="HG8" i="2"/>
  <c r="HD56" i="2"/>
  <c r="HJ254" i="2" l="1"/>
  <c r="HK255" i="2"/>
  <c r="HH63" i="2"/>
  <c r="HG62" i="2"/>
  <c r="HG211" i="2"/>
  <c r="HF210" i="2"/>
  <c r="HG229" i="2"/>
  <c r="HH230" i="2"/>
  <c r="HG35" i="2"/>
  <c r="HH36" i="2"/>
  <c r="HI9" i="2"/>
  <c r="HH8" i="2"/>
  <c r="HE56" i="2"/>
  <c r="HK254" i="2" l="1"/>
  <c r="HL255" i="2"/>
  <c r="HI63" i="2"/>
  <c r="HH62" i="2"/>
  <c r="HG210" i="2"/>
  <c r="HH211" i="2"/>
  <c r="HH229" i="2"/>
  <c r="HI230" i="2"/>
  <c r="HI36" i="2"/>
  <c r="HH35" i="2"/>
  <c r="HJ9" i="2"/>
  <c r="HI8" i="2"/>
  <c r="HF56" i="2"/>
  <c r="HM255" i="2" l="1"/>
  <c r="HL254" i="2"/>
  <c r="HI229" i="2"/>
  <c r="HJ230" i="2"/>
  <c r="HJ63" i="2"/>
  <c r="HI62" i="2"/>
  <c r="HI211" i="2"/>
  <c r="HH210" i="2"/>
  <c r="HJ36" i="2"/>
  <c r="HI35" i="2"/>
  <c r="HK9" i="2"/>
  <c r="HJ8" i="2"/>
  <c r="HG56" i="2"/>
  <c r="HN255" i="2" l="1"/>
  <c r="HM254" i="2"/>
  <c r="HK63" i="2"/>
  <c r="HJ62" i="2"/>
  <c r="HK230" i="2"/>
  <c r="HJ229" i="2"/>
  <c r="HI210" i="2"/>
  <c r="HJ211" i="2"/>
  <c r="HJ35" i="2"/>
  <c r="HK36" i="2"/>
  <c r="HL9" i="2"/>
  <c r="HK8" i="2"/>
  <c r="HH56" i="2"/>
  <c r="HN254" i="2" l="1"/>
  <c r="HO255" i="2"/>
  <c r="HL63" i="2"/>
  <c r="HK62" i="2"/>
  <c r="HK211" i="2"/>
  <c r="HJ210" i="2"/>
  <c r="HL230" i="2"/>
  <c r="HK229" i="2"/>
  <c r="HK35" i="2"/>
  <c r="HL36" i="2"/>
  <c r="HM9" i="2"/>
  <c r="HL8" i="2"/>
  <c r="HI56" i="2"/>
  <c r="HP255" i="2" l="1"/>
  <c r="HO254" i="2"/>
  <c r="HM63" i="2"/>
  <c r="HL62" i="2"/>
  <c r="HL229" i="2"/>
  <c r="HM230" i="2"/>
  <c r="HK210" i="2"/>
  <c r="HL211" i="2"/>
  <c r="HM36" i="2"/>
  <c r="HL35" i="2"/>
  <c r="HN9" i="2"/>
  <c r="HM8" i="2"/>
  <c r="HJ56" i="2"/>
  <c r="HQ255" i="2" l="1"/>
  <c r="HP254" i="2"/>
  <c r="HL210" i="2"/>
  <c r="HM211" i="2"/>
  <c r="HN230" i="2"/>
  <c r="HM229" i="2"/>
  <c r="HN63" i="2"/>
  <c r="HM62" i="2"/>
  <c r="HN36" i="2"/>
  <c r="HM35" i="2"/>
  <c r="HO9" i="2"/>
  <c r="HN8" i="2"/>
  <c r="HK56" i="2"/>
  <c r="HR255" i="2" l="1"/>
  <c r="HQ254" i="2"/>
  <c r="HN229" i="2"/>
  <c r="HO230" i="2"/>
  <c r="HN211" i="2"/>
  <c r="HM210" i="2"/>
  <c r="HN62" i="2"/>
  <c r="HO63" i="2"/>
  <c r="HN35" i="2"/>
  <c r="HO36" i="2"/>
  <c r="HP9" i="2"/>
  <c r="HO8" i="2"/>
  <c r="HL56" i="2"/>
  <c r="HS255" i="2" l="1"/>
  <c r="HR254" i="2"/>
  <c r="HO62" i="2"/>
  <c r="HP63" i="2"/>
  <c r="HO229" i="2"/>
  <c r="HP230" i="2"/>
  <c r="HN210" i="2"/>
  <c r="HO211" i="2"/>
  <c r="HO35" i="2"/>
  <c r="HP36" i="2"/>
  <c r="HQ9" i="2"/>
  <c r="HP8" i="2"/>
  <c r="HM56" i="2"/>
  <c r="HT255" i="2" l="1"/>
  <c r="HS254" i="2"/>
  <c r="HP211" i="2"/>
  <c r="HO210" i="2"/>
  <c r="HQ230" i="2"/>
  <c r="HP229" i="2"/>
  <c r="HP62" i="2"/>
  <c r="HQ63" i="2"/>
  <c r="HQ36" i="2"/>
  <c r="HP35" i="2"/>
  <c r="HR9" i="2"/>
  <c r="HQ8" i="2"/>
  <c r="HN56" i="2"/>
  <c r="HU255" i="2" l="1"/>
  <c r="HT254" i="2"/>
  <c r="HR63" i="2"/>
  <c r="HQ62" i="2"/>
  <c r="HP210" i="2"/>
  <c r="HQ211" i="2"/>
  <c r="HR230" i="2"/>
  <c r="HQ229" i="2"/>
  <c r="HR36" i="2"/>
  <c r="HQ35" i="2"/>
  <c r="HS9" i="2"/>
  <c r="HR8" i="2"/>
  <c r="HO56" i="2"/>
  <c r="HU254" i="2" l="1"/>
  <c r="HV255" i="2"/>
  <c r="HS230" i="2"/>
  <c r="HR229" i="2"/>
  <c r="HR211" i="2"/>
  <c r="HQ210" i="2"/>
  <c r="HS63" i="2"/>
  <c r="HR62" i="2"/>
  <c r="HR35" i="2"/>
  <c r="HS36" i="2"/>
  <c r="HT9" i="2"/>
  <c r="HS8" i="2"/>
  <c r="HP56" i="2"/>
  <c r="HV254" i="2" l="1"/>
  <c r="HW255" i="2"/>
  <c r="HS62" i="2"/>
  <c r="HT63" i="2"/>
  <c r="HS211" i="2"/>
  <c r="HR210" i="2"/>
  <c r="HT230" i="2"/>
  <c r="HS229" i="2"/>
  <c r="HS35" i="2"/>
  <c r="HT36" i="2"/>
  <c r="HU9" i="2"/>
  <c r="HT8" i="2"/>
  <c r="HQ56" i="2"/>
  <c r="HX255" i="2" l="1"/>
  <c r="HW254" i="2"/>
  <c r="HS210" i="2"/>
  <c r="HT211" i="2"/>
  <c r="HT62" i="2"/>
  <c r="HU63" i="2"/>
  <c r="HU230" i="2"/>
  <c r="HT229" i="2"/>
  <c r="HU36" i="2"/>
  <c r="HT35" i="2"/>
  <c r="HV9" i="2"/>
  <c r="HU8" i="2"/>
  <c r="HR56" i="2"/>
  <c r="HY255" i="2" l="1"/>
  <c r="HX254" i="2"/>
  <c r="HV63" i="2"/>
  <c r="HU62" i="2"/>
  <c r="HT210" i="2"/>
  <c r="HU211" i="2"/>
  <c r="HU229" i="2"/>
  <c r="HV230" i="2"/>
  <c r="HV36" i="2"/>
  <c r="HU35" i="2"/>
  <c r="HW9" i="2"/>
  <c r="HV8" i="2"/>
  <c r="HS56" i="2"/>
  <c r="HZ255" i="2" l="1"/>
  <c r="HY254" i="2"/>
  <c r="HW230" i="2"/>
  <c r="HV229" i="2"/>
  <c r="HW63" i="2"/>
  <c r="HV62" i="2"/>
  <c r="HU210" i="2"/>
  <c r="HV211" i="2"/>
  <c r="HV35" i="2"/>
  <c r="HW36" i="2"/>
  <c r="HX9" i="2"/>
  <c r="HW8" i="2"/>
  <c r="HT56" i="2"/>
  <c r="HZ254" i="2" l="1"/>
  <c r="IA255" i="2"/>
  <c r="HW211" i="2"/>
  <c r="HV210" i="2"/>
  <c r="HW229" i="2"/>
  <c r="HX230" i="2"/>
  <c r="HX63" i="2"/>
  <c r="HW62" i="2"/>
  <c r="HW35" i="2"/>
  <c r="HX36" i="2"/>
  <c r="HY9" i="2"/>
  <c r="HX8" i="2"/>
  <c r="HU56" i="2"/>
  <c r="IA254" i="2" l="1"/>
  <c r="IB255" i="2"/>
  <c r="HX229" i="2"/>
  <c r="HY230" i="2"/>
  <c r="HX62" i="2"/>
  <c r="HY63" i="2"/>
  <c r="HX211" i="2"/>
  <c r="HW210" i="2"/>
  <c r="HY36" i="2"/>
  <c r="HX35" i="2"/>
  <c r="HZ9" i="2"/>
  <c r="HY8" i="2"/>
  <c r="HV56" i="2"/>
  <c r="IC255" i="2" l="1"/>
  <c r="IB254" i="2"/>
  <c r="HZ63" i="2"/>
  <c r="HY62" i="2"/>
  <c r="HZ230" i="2"/>
  <c r="HY229" i="2"/>
  <c r="HX210" i="2"/>
  <c r="HY211" i="2"/>
  <c r="HZ36" i="2"/>
  <c r="HY35" i="2"/>
  <c r="IA9" i="2"/>
  <c r="HZ8" i="2"/>
  <c r="HW56" i="2"/>
  <c r="ID255" i="2" l="1"/>
  <c r="IC254" i="2"/>
  <c r="HY210" i="2"/>
  <c r="HZ211" i="2"/>
  <c r="IA230" i="2"/>
  <c r="HZ229" i="2"/>
  <c r="IA63" i="2"/>
  <c r="HZ62" i="2"/>
  <c r="HZ35" i="2"/>
  <c r="IA36" i="2"/>
  <c r="IB9" i="2"/>
  <c r="IA8" i="2"/>
  <c r="HX56" i="2"/>
  <c r="ID254" i="2" l="1"/>
  <c r="IE255" i="2"/>
  <c r="IB63" i="2"/>
  <c r="IA62" i="2"/>
  <c r="IB230" i="2"/>
  <c r="IA229" i="2"/>
  <c r="IA211" i="2"/>
  <c r="HZ210" i="2"/>
  <c r="IA35" i="2"/>
  <c r="IB36" i="2"/>
  <c r="IC9" i="2"/>
  <c r="IB8" i="2"/>
  <c r="HY56" i="2"/>
  <c r="IF255" i="2" l="1"/>
  <c r="IE254" i="2"/>
  <c r="IB211" i="2"/>
  <c r="IA210" i="2"/>
  <c r="IC230" i="2"/>
  <c r="IB229" i="2"/>
  <c r="IB62" i="2"/>
  <c r="IC63" i="2"/>
  <c r="IC36" i="2"/>
  <c r="IB35" i="2"/>
  <c r="ID9" i="2"/>
  <c r="IC8" i="2"/>
  <c r="HZ56" i="2"/>
  <c r="IG255" i="2" l="1"/>
  <c r="IF254" i="2"/>
  <c r="ID230" i="2"/>
  <c r="IC229" i="2"/>
  <c r="IB210" i="2"/>
  <c r="IC211" i="2"/>
  <c r="IC62" i="2"/>
  <c r="ID63" i="2"/>
  <c r="ID36" i="2"/>
  <c r="IC35" i="2"/>
  <c r="IE9" i="2"/>
  <c r="ID8" i="2"/>
  <c r="IA56" i="2"/>
  <c r="IG254" i="2" l="1"/>
  <c r="IH255" i="2"/>
  <c r="IE230" i="2"/>
  <c r="ID229" i="2"/>
  <c r="ID211" i="2"/>
  <c r="IC210" i="2"/>
  <c r="ID62" i="2"/>
  <c r="IE63" i="2"/>
  <c r="ID35" i="2"/>
  <c r="IE36" i="2"/>
  <c r="IF9" i="2"/>
  <c r="IE8" i="2"/>
  <c r="IB56" i="2"/>
  <c r="II255" i="2" l="1"/>
  <c r="IH254" i="2"/>
  <c r="IF63" i="2"/>
  <c r="IE62" i="2"/>
  <c r="IE211" i="2"/>
  <c r="ID210" i="2"/>
  <c r="IF230" i="2"/>
  <c r="IE229" i="2"/>
  <c r="IE35" i="2"/>
  <c r="IF36" i="2"/>
  <c r="IG9" i="2"/>
  <c r="IF8" i="2"/>
  <c r="IC56" i="2"/>
  <c r="IJ255" i="2" l="1"/>
  <c r="II254" i="2"/>
  <c r="IE210" i="2"/>
  <c r="IF211" i="2"/>
  <c r="IF62" i="2"/>
  <c r="IG63" i="2"/>
  <c r="IG230" i="2"/>
  <c r="IF229" i="2"/>
  <c r="IG36" i="2"/>
  <c r="IF35" i="2"/>
  <c r="IH9" i="2"/>
  <c r="IG8" i="2"/>
  <c r="ID56" i="2"/>
  <c r="IK255" i="2" l="1"/>
  <c r="IJ254" i="2"/>
  <c r="IH63" i="2"/>
  <c r="IG62" i="2"/>
  <c r="IF210" i="2"/>
  <c r="IG211" i="2"/>
  <c r="IG229" i="2"/>
  <c r="IH230" i="2"/>
  <c r="IH36" i="2"/>
  <c r="IG35" i="2"/>
  <c r="II9" i="2"/>
  <c r="IH8" i="2"/>
  <c r="IE56" i="2"/>
  <c r="IL255" i="2" l="1"/>
  <c r="IK254" i="2"/>
  <c r="II63" i="2"/>
  <c r="IH62" i="2"/>
  <c r="II230" i="2"/>
  <c r="IH229" i="2"/>
  <c r="IG210" i="2"/>
  <c r="IH211" i="2"/>
  <c r="IH35" i="2"/>
  <c r="II36" i="2"/>
  <c r="IJ9" i="2"/>
  <c r="II8" i="2"/>
  <c r="IF56" i="2"/>
  <c r="IL254" i="2" l="1"/>
  <c r="IM255" i="2"/>
  <c r="II62" i="2"/>
  <c r="IJ63" i="2"/>
  <c r="IJ230" i="2"/>
  <c r="II229" i="2"/>
  <c r="II211" i="2"/>
  <c r="IH210" i="2"/>
  <c r="II35" i="2"/>
  <c r="IJ36" i="2"/>
  <c r="IK9" i="2"/>
  <c r="IJ8" i="2"/>
  <c r="IG56" i="2"/>
  <c r="IN255" i="2" l="1"/>
  <c r="IM254" i="2"/>
  <c r="IJ229" i="2"/>
  <c r="IK230" i="2"/>
  <c r="IK63" i="2"/>
  <c r="IJ62" i="2"/>
  <c r="IJ211" i="2"/>
  <c r="II210" i="2"/>
  <c r="IK36" i="2"/>
  <c r="IJ35" i="2"/>
  <c r="IL9" i="2"/>
  <c r="IK8" i="2"/>
  <c r="IH56" i="2"/>
  <c r="IO255" i="2" l="1"/>
  <c r="IN254" i="2"/>
  <c r="IJ210" i="2"/>
  <c r="IK211" i="2"/>
  <c r="IL63" i="2"/>
  <c r="IK62" i="2"/>
  <c r="IL230" i="2"/>
  <c r="IK229" i="2"/>
  <c r="IL36" i="2"/>
  <c r="IK35" i="2"/>
  <c r="IM9" i="2"/>
  <c r="IL8" i="2"/>
  <c r="II56" i="2"/>
  <c r="IO254" i="2" l="1"/>
  <c r="IP255" i="2"/>
  <c r="IL229" i="2"/>
  <c r="IM230" i="2"/>
  <c r="IL62" i="2"/>
  <c r="IM63" i="2"/>
  <c r="IK210" i="2"/>
  <c r="IL211" i="2"/>
  <c r="IL35" i="2"/>
  <c r="IM36" i="2"/>
  <c r="IN9" i="2"/>
  <c r="IM8" i="2"/>
  <c r="IJ56" i="2"/>
  <c r="IP254" i="2" l="1"/>
  <c r="IQ255" i="2"/>
  <c r="IN63" i="2"/>
  <c r="IM62" i="2"/>
  <c r="IM211" i="2"/>
  <c r="IL210" i="2"/>
  <c r="IN230" i="2"/>
  <c r="IM229" i="2"/>
  <c r="IM35" i="2"/>
  <c r="IN36" i="2"/>
  <c r="IO9" i="2"/>
  <c r="IN8" i="2"/>
  <c r="IK56" i="2"/>
  <c r="IR255" i="2" l="1"/>
  <c r="IQ254" i="2"/>
  <c r="IO230" i="2"/>
  <c r="IN229" i="2"/>
  <c r="IN62" i="2"/>
  <c r="IO63" i="2"/>
  <c r="IN211" i="2"/>
  <c r="IM210" i="2"/>
  <c r="IO36" i="2"/>
  <c r="IN35" i="2"/>
  <c r="IP9" i="2"/>
  <c r="IO8" i="2"/>
  <c r="IL56" i="2"/>
  <c r="IS255" i="2" l="1"/>
  <c r="IR254" i="2"/>
  <c r="IO211" i="2"/>
  <c r="IN210" i="2"/>
  <c r="IP63" i="2"/>
  <c r="IO62" i="2"/>
  <c r="IP230" i="2"/>
  <c r="IO229" i="2"/>
  <c r="IP36" i="2"/>
  <c r="IO35" i="2"/>
  <c r="IQ9" i="2"/>
  <c r="IP8" i="2"/>
  <c r="IM56" i="2"/>
  <c r="IT255" i="2" l="1"/>
  <c r="IS254" i="2"/>
  <c r="IQ63" i="2"/>
  <c r="IP62" i="2"/>
  <c r="IP229" i="2"/>
  <c r="IQ230" i="2"/>
  <c r="IO210" i="2"/>
  <c r="IP211" i="2"/>
  <c r="IP35" i="2"/>
  <c r="IQ36" i="2"/>
  <c r="IR9" i="2"/>
  <c r="IQ8" i="2"/>
  <c r="IN56" i="2"/>
  <c r="IT254" i="2" l="1"/>
  <c r="IU255" i="2"/>
  <c r="IR230" i="2"/>
  <c r="IQ229" i="2"/>
  <c r="IQ211" i="2"/>
  <c r="IP210" i="2"/>
  <c r="IR63" i="2"/>
  <c r="IQ62" i="2"/>
  <c r="IQ35" i="2"/>
  <c r="IR36" i="2"/>
  <c r="IS9" i="2"/>
  <c r="IR8" i="2"/>
  <c r="IO56" i="2"/>
  <c r="IU254" i="2" l="1"/>
  <c r="IV255" i="2"/>
  <c r="IS63" i="2"/>
  <c r="IR62" i="2"/>
  <c r="IS230" i="2"/>
  <c r="IR229" i="2"/>
  <c r="IR211" i="2"/>
  <c r="IQ210" i="2"/>
  <c r="IS36" i="2"/>
  <c r="IR35" i="2"/>
  <c r="IT9" i="2"/>
  <c r="IS8" i="2"/>
  <c r="IP56" i="2"/>
  <c r="IW255" i="2" l="1"/>
  <c r="IV254" i="2"/>
  <c r="IT230" i="2"/>
  <c r="IS229" i="2"/>
  <c r="IT63" i="2"/>
  <c r="IS62" i="2"/>
  <c r="IS211" i="2"/>
  <c r="IR210" i="2"/>
  <c r="IT36" i="2"/>
  <c r="IS35" i="2"/>
  <c r="IU9" i="2"/>
  <c r="IT8" i="2"/>
  <c r="IQ56" i="2"/>
  <c r="IW254" i="2" l="1"/>
  <c r="IX255" i="2"/>
  <c r="IU63" i="2"/>
  <c r="IT62" i="2"/>
  <c r="IS210" i="2"/>
  <c r="IT211" i="2"/>
  <c r="IU230" i="2"/>
  <c r="IT229" i="2"/>
  <c r="IT35" i="2"/>
  <c r="IU36" i="2"/>
  <c r="IV9" i="2"/>
  <c r="IU8" i="2"/>
  <c r="IR56" i="2"/>
  <c r="IY255" i="2" l="1"/>
  <c r="IX254" i="2"/>
  <c r="IU229" i="2"/>
  <c r="IV230" i="2"/>
  <c r="IV63" i="2"/>
  <c r="IU62" i="2"/>
  <c r="IU211" i="2"/>
  <c r="IT210" i="2"/>
  <c r="IU35" i="2"/>
  <c r="IV36" i="2"/>
  <c r="IW9" i="2"/>
  <c r="IV8" i="2"/>
  <c r="IS56" i="2"/>
  <c r="IZ255" i="2" l="1"/>
  <c r="IY254" i="2"/>
  <c r="IW230" i="2"/>
  <c r="IV229" i="2"/>
  <c r="IV211" i="2"/>
  <c r="IU210" i="2"/>
  <c r="IV62" i="2"/>
  <c r="IW63" i="2"/>
  <c r="IW36" i="2"/>
  <c r="IV35" i="2"/>
  <c r="IX9" i="2"/>
  <c r="IW8" i="2"/>
  <c r="IT56" i="2"/>
  <c r="JA255" i="2" l="1"/>
  <c r="IZ254" i="2"/>
  <c r="IX63" i="2"/>
  <c r="IW62" i="2"/>
  <c r="IX230" i="2"/>
  <c r="IW229" i="2"/>
  <c r="IW211" i="2"/>
  <c r="IV210" i="2"/>
  <c r="IX36" i="2"/>
  <c r="IW35" i="2"/>
  <c r="IY9" i="2"/>
  <c r="IX8" i="2"/>
  <c r="IU56" i="2"/>
  <c r="JB255" i="2" l="1"/>
  <c r="JA254" i="2"/>
  <c r="IY63" i="2"/>
  <c r="IX62" i="2"/>
  <c r="IW210" i="2"/>
  <c r="IX211" i="2"/>
  <c r="IX229" i="2"/>
  <c r="IY230" i="2"/>
  <c r="IX35" i="2"/>
  <c r="IY36" i="2"/>
  <c r="IZ9" i="2"/>
  <c r="IY8" i="2"/>
  <c r="IV56" i="2"/>
  <c r="JB254" i="2" l="1"/>
  <c r="JC255" i="2"/>
  <c r="IY229" i="2"/>
  <c r="IZ230" i="2"/>
  <c r="IY211" i="2"/>
  <c r="IX210" i="2"/>
  <c r="IY62" i="2"/>
  <c r="IZ63" i="2"/>
  <c r="IY35" i="2"/>
  <c r="IZ36" i="2"/>
  <c r="JA9" i="2"/>
  <c r="IZ8" i="2"/>
  <c r="IW56" i="2"/>
  <c r="JD255" i="2" l="1"/>
  <c r="JC254" i="2"/>
  <c r="JA63" i="2"/>
  <c r="IZ62" i="2"/>
  <c r="JA230" i="2"/>
  <c r="IZ229" i="2"/>
  <c r="IY210" i="2"/>
  <c r="IZ211" i="2"/>
  <c r="JA36" i="2"/>
  <c r="IZ35" i="2"/>
  <c r="JB9" i="2"/>
  <c r="JA8" i="2"/>
  <c r="IX56" i="2"/>
  <c r="JE255" i="2" l="1"/>
  <c r="JD254" i="2"/>
  <c r="JB230" i="2"/>
  <c r="JA229" i="2"/>
  <c r="JB63" i="2"/>
  <c r="JA62" i="2"/>
  <c r="JA211" i="2"/>
  <c r="IZ210" i="2"/>
  <c r="JB36" i="2"/>
  <c r="JA35" i="2"/>
  <c r="JC9" i="2"/>
  <c r="JB8" i="2"/>
  <c r="IY56" i="2"/>
  <c r="JF255" i="2" l="1"/>
  <c r="JE254" i="2"/>
  <c r="JA210" i="2"/>
  <c r="JB211" i="2"/>
  <c r="JC230" i="2"/>
  <c r="JB229" i="2"/>
  <c r="JC63" i="2"/>
  <c r="JB62" i="2"/>
  <c r="JB35" i="2"/>
  <c r="JC36" i="2"/>
  <c r="JD9" i="2"/>
  <c r="JC8" i="2"/>
  <c r="IZ56" i="2"/>
  <c r="JF254" i="2" l="1"/>
  <c r="JG255" i="2"/>
  <c r="JD230" i="2"/>
  <c r="JC229" i="2"/>
  <c r="JB210" i="2"/>
  <c r="JC211" i="2"/>
  <c r="JD63" i="2"/>
  <c r="JC62" i="2"/>
  <c r="JC35" i="2"/>
  <c r="JD36" i="2"/>
  <c r="JE9" i="2"/>
  <c r="JD8" i="2"/>
  <c r="JA56" i="2"/>
  <c r="JH255" i="2" l="1"/>
  <c r="JG254" i="2"/>
  <c r="JC210" i="2"/>
  <c r="JD211" i="2"/>
  <c r="JE230" i="2"/>
  <c r="JD229" i="2"/>
  <c r="JD62" i="2"/>
  <c r="JE63" i="2"/>
  <c r="JE36" i="2"/>
  <c r="JD35" i="2"/>
  <c r="JF9" i="2"/>
  <c r="JE8" i="2"/>
  <c r="JB56" i="2"/>
  <c r="JI255" i="2" l="1"/>
  <c r="JH254" i="2"/>
  <c r="JE62" i="2"/>
  <c r="JF63" i="2"/>
  <c r="JF230" i="2"/>
  <c r="JE229" i="2"/>
  <c r="JE211" i="2"/>
  <c r="JD210" i="2"/>
  <c r="JF36" i="2"/>
  <c r="JE35" i="2"/>
  <c r="JG9" i="2"/>
  <c r="JF8" i="2"/>
  <c r="JC56" i="2"/>
  <c r="JJ255" i="2" l="1"/>
  <c r="JI254" i="2"/>
  <c r="JG63" i="2"/>
  <c r="JF62" i="2"/>
  <c r="JE210" i="2"/>
  <c r="JF211" i="2"/>
  <c r="JF229" i="2"/>
  <c r="JG230" i="2"/>
  <c r="JF35" i="2"/>
  <c r="JG36" i="2"/>
  <c r="JH9" i="2"/>
  <c r="JG8" i="2"/>
  <c r="JD56" i="2"/>
  <c r="JJ254" i="2" l="1"/>
  <c r="JK255" i="2"/>
  <c r="JG62" i="2"/>
  <c r="JH63" i="2"/>
  <c r="JG211" i="2"/>
  <c r="JF210" i="2"/>
  <c r="JG229" i="2"/>
  <c r="JH230" i="2"/>
  <c r="JG35" i="2"/>
  <c r="JH36" i="2"/>
  <c r="JI9" i="2"/>
  <c r="JH8" i="2"/>
  <c r="JE56" i="2"/>
  <c r="JL255" i="2" l="1"/>
  <c r="JK254" i="2"/>
  <c r="JI230" i="2"/>
  <c r="JH229" i="2"/>
  <c r="JH211" i="2"/>
  <c r="JG210" i="2"/>
  <c r="JI63" i="2"/>
  <c r="JH62" i="2"/>
  <c r="JI36" i="2"/>
  <c r="JH35" i="2"/>
  <c r="JJ9" i="2"/>
  <c r="JI8" i="2"/>
  <c r="JF56" i="2"/>
  <c r="JM255" i="2" l="1"/>
  <c r="JL254" i="2"/>
  <c r="JH210" i="2"/>
  <c r="JI211" i="2"/>
  <c r="JI229" i="2"/>
  <c r="JJ230" i="2"/>
  <c r="JI62" i="2"/>
  <c r="JJ63" i="2"/>
  <c r="JJ36" i="2"/>
  <c r="JI35" i="2"/>
  <c r="JK9" i="2"/>
  <c r="JJ8" i="2"/>
  <c r="JG56" i="2"/>
  <c r="JM254" i="2" l="1"/>
  <c r="JN255" i="2"/>
  <c r="JJ62" i="2"/>
  <c r="JK63" i="2"/>
  <c r="JK230" i="2"/>
  <c r="JJ229" i="2"/>
  <c r="JI210" i="2"/>
  <c r="JJ211" i="2"/>
  <c r="JJ35" i="2"/>
  <c r="JK36" i="2"/>
  <c r="JL9" i="2"/>
  <c r="JK8" i="2"/>
  <c r="JH56" i="2"/>
  <c r="JO255" i="2" l="1"/>
  <c r="JN254" i="2"/>
  <c r="JJ210" i="2"/>
  <c r="JK211" i="2"/>
  <c r="JL63" i="2"/>
  <c r="JK62" i="2"/>
  <c r="JL230" i="2"/>
  <c r="JK229" i="2"/>
  <c r="JK35" i="2"/>
  <c r="JL36" i="2"/>
  <c r="JM9" i="2"/>
  <c r="JL8" i="2"/>
  <c r="JI56" i="2"/>
  <c r="JP255" i="2" l="1"/>
  <c r="JO254" i="2"/>
  <c r="JL62" i="2"/>
  <c r="JM63" i="2"/>
  <c r="JL211" i="2"/>
  <c r="JK210" i="2"/>
  <c r="JL229" i="2"/>
  <c r="JM230" i="2"/>
  <c r="JM36" i="2"/>
  <c r="JL35" i="2"/>
  <c r="JN9" i="2"/>
  <c r="JM8" i="2"/>
  <c r="JJ56" i="2"/>
  <c r="JQ255" i="2" l="1"/>
  <c r="JP254" i="2"/>
  <c r="JN230" i="2"/>
  <c r="JM229" i="2"/>
  <c r="JM211" i="2"/>
  <c r="JL210" i="2"/>
  <c r="JM62" i="2"/>
  <c r="JN63" i="2"/>
  <c r="JN36" i="2"/>
  <c r="JM35" i="2"/>
  <c r="JO9" i="2"/>
  <c r="JN8" i="2"/>
  <c r="JK56" i="2"/>
  <c r="JQ254" i="2" l="1"/>
  <c r="JR255" i="2"/>
  <c r="JO63" i="2"/>
  <c r="JN62" i="2"/>
  <c r="JN229" i="2"/>
  <c r="JO230" i="2"/>
  <c r="JM210" i="2"/>
  <c r="JN211" i="2"/>
  <c r="JN35" i="2"/>
  <c r="JO36" i="2"/>
  <c r="JP9" i="2"/>
  <c r="JO8" i="2"/>
  <c r="JL56" i="2"/>
  <c r="JR254" i="2" l="1"/>
  <c r="JS255" i="2"/>
  <c r="JO229" i="2"/>
  <c r="JP230" i="2"/>
  <c r="JO211" i="2"/>
  <c r="JN210" i="2"/>
  <c r="JO62" i="2"/>
  <c r="JP63" i="2"/>
  <c r="JO35" i="2"/>
  <c r="JP36" i="2"/>
  <c r="JQ9" i="2"/>
  <c r="JP8" i="2"/>
  <c r="JM56" i="2"/>
  <c r="JT255" i="2" l="1"/>
  <c r="JS254" i="2"/>
  <c r="JQ63" i="2"/>
  <c r="JP62" i="2"/>
  <c r="JO210" i="2"/>
  <c r="JP211" i="2"/>
  <c r="JQ230" i="2"/>
  <c r="JP229" i="2"/>
  <c r="JQ36" i="2"/>
  <c r="JP35" i="2"/>
  <c r="JR9" i="2"/>
  <c r="JQ8" i="2"/>
  <c r="JN56" i="2"/>
  <c r="JU255" i="2" l="1"/>
  <c r="JT254" i="2"/>
  <c r="JQ211" i="2"/>
  <c r="JP210" i="2"/>
  <c r="JR63" i="2"/>
  <c r="JQ62" i="2"/>
  <c r="JR230" i="2"/>
  <c r="JQ229" i="2"/>
  <c r="JR36" i="2"/>
  <c r="JQ35" i="2"/>
  <c r="JS9" i="2"/>
  <c r="JR8" i="2"/>
  <c r="JO56" i="2"/>
  <c r="JV255" i="2" l="1"/>
  <c r="JU254" i="2"/>
  <c r="JS63" i="2"/>
  <c r="JR62" i="2"/>
  <c r="JR229" i="2"/>
  <c r="JS230" i="2"/>
  <c r="JQ210" i="2"/>
  <c r="JR211" i="2"/>
  <c r="JR35" i="2"/>
  <c r="JS36" i="2"/>
  <c r="JT9" i="2"/>
  <c r="JS8" i="2"/>
  <c r="JP56" i="2"/>
  <c r="JV254" i="2" l="1"/>
  <c r="JW255" i="2"/>
  <c r="JT63" i="2"/>
  <c r="JS62" i="2"/>
  <c r="JS211" i="2"/>
  <c r="JR210" i="2"/>
  <c r="JS229" i="2"/>
  <c r="JT230" i="2"/>
  <c r="JS35" i="2"/>
  <c r="JT36" i="2"/>
  <c r="JU9" i="2"/>
  <c r="JT8" i="2"/>
  <c r="JQ56" i="2"/>
  <c r="JW254" i="2" l="1"/>
  <c r="JX255" i="2"/>
  <c r="JT62" i="2"/>
  <c r="JU63" i="2"/>
  <c r="JU230" i="2"/>
  <c r="JT229" i="2"/>
  <c r="JS210" i="2"/>
  <c r="JT211" i="2"/>
  <c r="JU36" i="2"/>
  <c r="JT35" i="2"/>
  <c r="JV9" i="2"/>
  <c r="JU8" i="2"/>
  <c r="JR56" i="2"/>
  <c r="JY255" i="2" l="1"/>
  <c r="JX254" i="2"/>
  <c r="JU211" i="2"/>
  <c r="JT210" i="2"/>
  <c r="JV230" i="2"/>
  <c r="JU229" i="2"/>
  <c r="JV63" i="2"/>
  <c r="JU62" i="2"/>
  <c r="JV36" i="2"/>
  <c r="JU35" i="2"/>
  <c r="JW9" i="2"/>
  <c r="JV8" i="2"/>
  <c r="JS56" i="2"/>
  <c r="JZ255" i="2" l="1"/>
  <c r="JY254" i="2"/>
  <c r="JV62" i="2"/>
  <c r="JW63" i="2"/>
  <c r="JV211" i="2"/>
  <c r="JU210" i="2"/>
  <c r="JV229" i="2"/>
  <c r="JW230" i="2"/>
  <c r="JV35" i="2"/>
  <c r="JW36" i="2"/>
  <c r="JX9" i="2"/>
  <c r="JW8" i="2"/>
  <c r="JT56" i="2"/>
  <c r="JZ254" i="2" l="1"/>
  <c r="KA255" i="2"/>
  <c r="JW211" i="2"/>
  <c r="JV210" i="2"/>
  <c r="JW62" i="2"/>
  <c r="JX63" i="2"/>
  <c r="JX230" i="2"/>
  <c r="JW229" i="2"/>
  <c r="JW35" i="2"/>
  <c r="JX36" i="2"/>
  <c r="JY9" i="2"/>
  <c r="JX8" i="2"/>
  <c r="JU56" i="2"/>
  <c r="KB255" i="2" l="1"/>
  <c r="KA254" i="2"/>
  <c r="JY63" i="2"/>
  <c r="JX62" i="2"/>
  <c r="JY230" i="2"/>
  <c r="JX229" i="2"/>
  <c r="JX211" i="2"/>
  <c r="JW210" i="2"/>
  <c r="JY36" i="2"/>
  <c r="JX35" i="2"/>
  <c r="JZ9" i="2"/>
  <c r="JY8" i="2"/>
  <c r="JV56" i="2"/>
  <c r="KC255" i="2" l="1"/>
  <c r="KB254" i="2"/>
  <c r="JZ63" i="2"/>
  <c r="JY62" i="2"/>
  <c r="JZ230" i="2"/>
  <c r="JY229" i="2"/>
  <c r="JX210" i="2"/>
  <c r="JY211" i="2"/>
  <c r="JZ36" i="2"/>
  <c r="JY35" i="2"/>
  <c r="KA9" i="2"/>
  <c r="JZ8" i="2"/>
  <c r="JW56" i="2"/>
  <c r="KD255" i="2" l="1"/>
  <c r="KC254" i="2"/>
  <c r="JZ62" i="2"/>
  <c r="KA63" i="2"/>
  <c r="JZ211" i="2"/>
  <c r="JY210" i="2"/>
  <c r="JZ229" i="2"/>
  <c r="KA230" i="2"/>
  <c r="JZ35" i="2"/>
  <c r="KA36" i="2"/>
  <c r="KB9" i="2"/>
  <c r="KA8" i="2"/>
  <c r="JX56" i="2"/>
  <c r="KE255" i="2" l="1"/>
  <c r="KD254" i="2"/>
  <c r="JZ210" i="2"/>
  <c r="KA211" i="2"/>
  <c r="KA62" i="2"/>
  <c r="KB63" i="2"/>
  <c r="KB230" i="2"/>
  <c r="KA229" i="2"/>
  <c r="KA35" i="2"/>
  <c r="KB36" i="2"/>
  <c r="KC9" i="2"/>
  <c r="KB8" i="2"/>
  <c r="JY56" i="2"/>
  <c r="KF255" i="2" l="1"/>
  <c r="KE254" i="2"/>
  <c r="KB62" i="2"/>
  <c r="KC63" i="2"/>
  <c r="KB211" i="2"/>
  <c r="KA210" i="2"/>
  <c r="KB229" i="2"/>
  <c r="KC230" i="2"/>
  <c r="KC36" i="2"/>
  <c r="KB35" i="2"/>
  <c r="KD9" i="2"/>
  <c r="KC8" i="2"/>
  <c r="JZ56" i="2"/>
  <c r="KG255" i="2" l="1"/>
  <c r="KF254" i="2"/>
  <c r="KB210" i="2"/>
  <c r="KC211" i="2"/>
  <c r="KC62" i="2"/>
  <c r="KD63" i="2"/>
  <c r="KC229" i="2"/>
  <c r="KD230" i="2"/>
  <c r="KD36" i="2"/>
  <c r="KC35" i="2"/>
  <c r="KE9" i="2"/>
  <c r="KD8" i="2"/>
  <c r="KA56" i="2"/>
  <c r="KG254" i="2" l="1"/>
  <c r="KH255" i="2"/>
  <c r="KE63" i="2"/>
  <c r="KD62" i="2"/>
  <c r="KD211" i="2"/>
  <c r="KC210" i="2"/>
  <c r="KD229" i="2"/>
  <c r="KE230" i="2"/>
  <c r="KD35" i="2"/>
  <c r="KE36" i="2"/>
  <c r="KF9" i="2"/>
  <c r="KE8" i="2"/>
  <c r="KB56" i="2"/>
  <c r="KH254" i="2" l="1"/>
  <c r="KI255" i="2"/>
  <c r="KE211" i="2"/>
  <c r="KD210" i="2"/>
  <c r="KF63" i="2"/>
  <c r="KE62" i="2"/>
  <c r="KF230" i="2"/>
  <c r="KE229" i="2"/>
  <c r="KE35" i="2"/>
  <c r="KF36" i="2"/>
  <c r="KG9" i="2"/>
  <c r="KF8" i="2"/>
  <c r="KC56" i="2"/>
  <c r="KJ255" i="2" l="1"/>
  <c r="KI254" i="2"/>
  <c r="KG230" i="2"/>
  <c r="KF229" i="2"/>
  <c r="KG63" i="2"/>
  <c r="KF62" i="2"/>
  <c r="KE210" i="2"/>
  <c r="KF211" i="2"/>
  <c r="KG36" i="2"/>
  <c r="KF35" i="2"/>
  <c r="KH9" i="2"/>
  <c r="KG8" i="2"/>
  <c r="KD56" i="2"/>
  <c r="KK255" i="2" l="1"/>
  <c r="KJ254" i="2"/>
  <c r="KH63" i="2"/>
  <c r="KG62" i="2"/>
  <c r="KF210" i="2"/>
  <c r="KG211" i="2"/>
  <c r="KG229" i="2"/>
  <c r="KH230" i="2"/>
  <c r="KH36" i="2"/>
  <c r="KG35" i="2"/>
  <c r="KI9" i="2"/>
  <c r="KH8" i="2"/>
  <c r="KE56" i="2"/>
  <c r="KL255" i="2" l="1"/>
  <c r="KK254" i="2"/>
  <c r="KG210" i="2"/>
  <c r="KH211" i="2"/>
  <c r="KH62" i="2"/>
  <c r="KI63" i="2"/>
  <c r="KI230" i="2"/>
  <c r="KH229" i="2"/>
  <c r="KH35" i="2"/>
  <c r="KI36" i="2"/>
  <c r="KJ9" i="2"/>
  <c r="KI8" i="2"/>
  <c r="KF56" i="2"/>
  <c r="KL254" i="2" l="1"/>
  <c r="KM255" i="2"/>
  <c r="KI211" i="2"/>
  <c r="KH210" i="2"/>
  <c r="KI229" i="2"/>
  <c r="KJ230" i="2"/>
  <c r="KJ63" i="2"/>
  <c r="KI62" i="2"/>
  <c r="KI35" i="2"/>
  <c r="KJ36" i="2"/>
  <c r="KK9" i="2"/>
  <c r="KJ8" i="2"/>
  <c r="KG56" i="2"/>
  <c r="KM254" i="2" l="1"/>
  <c r="KN255" i="2"/>
  <c r="KK63" i="2"/>
  <c r="KJ62" i="2"/>
  <c r="KI210" i="2"/>
  <c r="KJ211" i="2"/>
  <c r="KJ229" i="2"/>
  <c r="KK230" i="2"/>
  <c r="KK36" i="2"/>
  <c r="KJ35" i="2"/>
  <c r="KL9" i="2"/>
  <c r="KK8" i="2"/>
  <c r="KH56" i="2"/>
  <c r="KO255" i="2" l="1"/>
  <c r="KN254" i="2"/>
  <c r="KK229" i="2"/>
  <c r="KL230" i="2"/>
  <c r="KJ210" i="2"/>
  <c r="KK211" i="2"/>
  <c r="KL63" i="2"/>
  <c r="KK62" i="2"/>
  <c r="KL36" i="2"/>
  <c r="KK35" i="2"/>
  <c r="KM9" i="2"/>
  <c r="KL8" i="2"/>
  <c r="KI56" i="2"/>
  <c r="KP255" i="2" l="1"/>
  <c r="KO254" i="2"/>
  <c r="KL229" i="2"/>
  <c r="KM230" i="2"/>
  <c r="KL211" i="2"/>
  <c r="KK210" i="2"/>
  <c r="KL62" i="2"/>
  <c r="KM63" i="2"/>
  <c r="KL35" i="2"/>
  <c r="KM36" i="2"/>
  <c r="KN9" i="2"/>
  <c r="KM8" i="2"/>
  <c r="KJ56" i="2"/>
  <c r="KP254" i="2" l="1"/>
  <c r="KQ255" i="2"/>
  <c r="KM211" i="2"/>
  <c r="KL210" i="2"/>
  <c r="KN230" i="2"/>
  <c r="KM229" i="2"/>
  <c r="KM62" i="2"/>
  <c r="KN63" i="2"/>
  <c r="KM35" i="2"/>
  <c r="KN36" i="2"/>
  <c r="KO9" i="2"/>
  <c r="KN8" i="2"/>
  <c r="KK56" i="2"/>
  <c r="KR255" i="2" l="1"/>
  <c r="KQ254" i="2"/>
  <c r="KN62" i="2"/>
  <c r="KO63" i="2"/>
  <c r="KN211" i="2"/>
  <c r="KM210" i="2"/>
  <c r="KO230" i="2"/>
  <c r="KN229" i="2"/>
  <c r="KO36" i="2"/>
  <c r="KN35" i="2"/>
  <c r="KP9" i="2"/>
  <c r="KO8" i="2"/>
  <c r="KL56" i="2"/>
  <c r="KS255" i="2" l="1"/>
  <c r="KR254" i="2"/>
  <c r="KO211" i="2"/>
  <c r="KN210" i="2"/>
  <c r="KP63" i="2"/>
  <c r="KO62" i="2"/>
  <c r="KP230" i="2"/>
  <c r="KO229" i="2"/>
  <c r="KP36" i="2"/>
  <c r="KO35" i="2"/>
  <c r="KQ9" i="2"/>
  <c r="KP8" i="2"/>
  <c r="KM56" i="2"/>
  <c r="KS254" i="2" l="1"/>
  <c r="KT255" i="2"/>
  <c r="KQ230" i="2"/>
  <c r="KP229" i="2"/>
  <c r="KQ63" i="2"/>
  <c r="KP62" i="2"/>
  <c r="KP211" i="2"/>
  <c r="KO210" i="2"/>
  <c r="KP35" i="2"/>
  <c r="KQ36" i="2"/>
  <c r="KR9" i="2"/>
  <c r="KQ8" i="2"/>
  <c r="KN56" i="2"/>
  <c r="KU255" i="2" l="1"/>
  <c r="KT254" i="2"/>
  <c r="KQ211" i="2"/>
  <c r="KP210" i="2"/>
  <c r="KR230" i="2"/>
  <c r="KQ229" i="2"/>
  <c r="KQ62" i="2"/>
  <c r="KR63" i="2"/>
  <c r="KQ35" i="2"/>
  <c r="KR36" i="2"/>
  <c r="KS9" i="2"/>
  <c r="KR8" i="2"/>
  <c r="KO56" i="2"/>
  <c r="KV255" i="2" l="1"/>
  <c r="KU254" i="2"/>
  <c r="KR62" i="2"/>
  <c r="KS63" i="2"/>
  <c r="KS230" i="2"/>
  <c r="KR229" i="2"/>
  <c r="KQ210" i="2"/>
  <c r="KR211" i="2"/>
  <c r="KS36" i="2"/>
  <c r="KR35" i="2"/>
  <c r="KT9" i="2"/>
  <c r="KS8" i="2"/>
  <c r="KP56" i="2"/>
  <c r="KW255" i="2" l="1"/>
  <c r="KV254" i="2"/>
  <c r="KR210" i="2"/>
  <c r="KS211" i="2"/>
  <c r="KT230" i="2"/>
  <c r="KS229" i="2"/>
  <c r="KS62" i="2"/>
  <c r="KT63" i="2"/>
  <c r="KT36" i="2"/>
  <c r="KS35" i="2"/>
  <c r="KU9" i="2"/>
  <c r="KT8" i="2"/>
  <c r="KQ56" i="2"/>
  <c r="KX255" i="2" l="1"/>
  <c r="KW254" i="2"/>
  <c r="KT211" i="2"/>
  <c r="KS210" i="2"/>
  <c r="KU230" i="2"/>
  <c r="KT229" i="2"/>
  <c r="KU63" i="2"/>
  <c r="KT62" i="2"/>
  <c r="KT35" i="2"/>
  <c r="KU36" i="2"/>
  <c r="KV9" i="2"/>
  <c r="KU8" i="2"/>
  <c r="KR56" i="2"/>
  <c r="KX254" i="2" l="1"/>
  <c r="KY255" i="2"/>
  <c r="KU229" i="2"/>
  <c r="KV230" i="2"/>
  <c r="KU62" i="2"/>
  <c r="KV63" i="2"/>
  <c r="KU211" i="2"/>
  <c r="KT210" i="2"/>
  <c r="KU35" i="2"/>
  <c r="KV36" i="2"/>
  <c r="KW9" i="2"/>
  <c r="KV8" i="2"/>
  <c r="KS56" i="2"/>
  <c r="KZ255" i="2" l="1"/>
  <c r="KY254" i="2"/>
  <c r="KW63" i="2"/>
  <c r="KV62" i="2"/>
  <c r="KW230" i="2"/>
  <c r="KV229" i="2"/>
  <c r="KU210" i="2"/>
  <c r="KV211" i="2"/>
  <c r="KW36" i="2"/>
  <c r="KV35" i="2"/>
  <c r="KX9" i="2"/>
  <c r="KW8" i="2"/>
  <c r="KT56" i="2"/>
  <c r="LA255" i="2" l="1"/>
  <c r="KZ254" i="2"/>
  <c r="KW62" i="2"/>
  <c r="KX63" i="2"/>
  <c r="KV210" i="2"/>
  <c r="KW211" i="2"/>
  <c r="KX230" i="2"/>
  <c r="KW229" i="2"/>
  <c r="KX36" i="2"/>
  <c r="KW35" i="2"/>
  <c r="KY9" i="2"/>
  <c r="KX8" i="2"/>
  <c r="KU56" i="2"/>
  <c r="LA254" i="2" l="1"/>
  <c r="LB255" i="2"/>
  <c r="KX229" i="2"/>
  <c r="KY230" i="2"/>
  <c r="KY63" i="2"/>
  <c r="KX62" i="2"/>
  <c r="KW210" i="2"/>
  <c r="KX211" i="2"/>
  <c r="KX35" i="2"/>
  <c r="KY36" i="2"/>
  <c r="KZ9" i="2"/>
  <c r="KY8" i="2"/>
  <c r="KV56" i="2"/>
  <c r="LB254" i="2" l="1"/>
  <c r="LC255" i="2"/>
  <c r="KY229" i="2"/>
  <c r="KZ230" i="2"/>
  <c r="KY211" i="2"/>
  <c r="KX210" i="2"/>
  <c r="KZ63" i="2"/>
  <c r="KY62" i="2"/>
  <c r="KY35" i="2"/>
  <c r="KZ36" i="2"/>
  <c r="LA9" i="2"/>
  <c r="KZ8" i="2"/>
  <c r="KW56" i="2"/>
  <c r="LD255" i="2" l="1"/>
  <c r="LC254" i="2"/>
  <c r="LA230" i="2"/>
  <c r="KZ229" i="2"/>
  <c r="KZ62" i="2"/>
  <c r="LA63" i="2"/>
  <c r="KY210" i="2"/>
  <c r="KZ211" i="2"/>
  <c r="LA36" i="2"/>
  <c r="KZ35" i="2"/>
  <c r="LB9" i="2"/>
  <c r="LA8" i="2"/>
  <c r="KX56" i="2"/>
  <c r="LE255" i="2" l="1"/>
  <c r="LD254" i="2"/>
  <c r="LA211" i="2"/>
  <c r="KZ210" i="2"/>
  <c r="LB63" i="2"/>
  <c r="LA62" i="2"/>
  <c r="LA229" i="2"/>
  <c r="LB230" i="2"/>
  <c r="LB36" i="2"/>
  <c r="LA35" i="2"/>
  <c r="LC9" i="2"/>
  <c r="LB8" i="2"/>
  <c r="KY56" i="2"/>
  <c r="LF255" i="2" l="1"/>
  <c r="LE254" i="2"/>
  <c r="LC230" i="2"/>
  <c r="LB229" i="2"/>
  <c r="LA210" i="2"/>
  <c r="LB211" i="2"/>
  <c r="LC63" i="2"/>
  <c r="LB62" i="2"/>
  <c r="LB35" i="2"/>
  <c r="LC36" i="2"/>
  <c r="LD9" i="2"/>
  <c r="LC8" i="2"/>
  <c r="KZ56" i="2"/>
  <c r="LF254" i="2" l="1"/>
  <c r="LG255" i="2"/>
  <c r="LC211" i="2"/>
  <c r="LB210" i="2"/>
  <c r="LD230" i="2"/>
  <c r="LC229" i="2"/>
  <c r="LC62" i="2"/>
  <c r="LD63" i="2"/>
  <c r="LC35" i="2"/>
  <c r="LD36" i="2"/>
  <c r="LE9" i="2"/>
  <c r="LD8" i="2"/>
  <c r="LA56" i="2"/>
  <c r="LG254" i="2" l="1"/>
  <c r="LH255" i="2"/>
  <c r="LE230" i="2"/>
  <c r="LD229" i="2"/>
  <c r="LD62" i="2"/>
  <c r="LE63" i="2"/>
  <c r="LC210" i="2"/>
  <c r="LD211" i="2"/>
  <c r="LE36" i="2"/>
  <c r="LD35" i="2"/>
  <c r="LF9" i="2"/>
  <c r="LE8" i="2"/>
  <c r="LB56" i="2"/>
  <c r="LI255" i="2" l="1"/>
  <c r="LH254" i="2"/>
  <c r="LF230" i="2"/>
  <c r="LE229" i="2"/>
  <c r="LD210" i="2"/>
  <c r="LE211" i="2"/>
  <c r="LE62" i="2"/>
  <c r="LF63" i="2"/>
  <c r="LF36" i="2"/>
  <c r="LE35" i="2"/>
  <c r="LG9" i="2"/>
  <c r="LF8" i="2"/>
  <c r="LC56" i="2"/>
  <c r="LI254" i="2" l="1"/>
  <c r="LJ255" i="2"/>
  <c r="LF229" i="2"/>
  <c r="LG230" i="2"/>
  <c r="LG63" i="2"/>
  <c r="LF62" i="2"/>
  <c r="LF211" i="2"/>
  <c r="LE210" i="2"/>
  <c r="LF35" i="2"/>
  <c r="LG36" i="2"/>
  <c r="LH9" i="2"/>
  <c r="LG8" i="2"/>
  <c r="LD56" i="2"/>
  <c r="LK255" i="2" l="1"/>
  <c r="LJ254" i="2"/>
  <c r="LG62" i="2"/>
  <c r="LH63" i="2"/>
  <c r="LH230" i="2"/>
  <c r="LG229" i="2"/>
  <c r="LG211" i="2"/>
  <c r="LF210" i="2"/>
  <c r="LG35" i="2"/>
  <c r="LH36" i="2"/>
  <c r="LI9" i="2"/>
  <c r="LH8" i="2"/>
  <c r="LE56" i="2"/>
  <c r="LL255" i="2" l="1"/>
  <c r="LK254" i="2"/>
  <c r="LH62" i="2"/>
  <c r="LI63" i="2"/>
  <c r="LI230" i="2"/>
  <c r="LH229" i="2"/>
  <c r="LH211" i="2"/>
  <c r="LG210" i="2"/>
  <c r="LI36" i="2"/>
  <c r="LH35" i="2"/>
  <c r="LJ9" i="2"/>
  <c r="LI8" i="2"/>
  <c r="LF56" i="2"/>
  <c r="LM255" i="2" l="1"/>
  <c r="LL254" i="2"/>
  <c r="LJ63" i="2"/>
  <c r="LI62" i="2"/>
  <c r="LJ230" i="2"/>
  <c r="LI229" i="2"/>
  <c r="LH210" i="2"/>
  <c r="LI211" i="2"/>
  <c r="LJ36" i="2"/>
  <c r="LI35" i="2"/>
  <c r="LK9" i="2"/>
  <c r="LJ8" i="2"/>
  <c r="LG56" i="2"/>
  <c r="LN255" i="2" l="1"/>
  <c r="LM254" i="2"/>
  <c r="LJ229" i="2"/>
  <c r="LK230" i="2"/>
  <c r="LJ211" i="2"/>
  <c r="LI210" i="2"/>
  <c r="LK63" i="2"/>
  <c r="LJ62" i="2"/>
  <c r="LJ35" i="2"/>
  <c r="LK36" i="2"/>
  <c r="LL9" i="2"/>
  <c r="LK8" i="2"/>
  <c r="LH56" i="2"/>
  <c r="LN254" i="2" l="1"/>
  <c r="LO255" i="2"/>
  <c r="LL230" i="2"/>
  <c r="LK229" i="2"/>
  <c r="LL63" i="2"/>
  <c r="LK62" i="2"/>
  <c r="LK211" i="2"/>
  <c r="LJ210" i="2"/>
  <c r="LK35" i="2"/>
  <c r="LL36" i="2"/>
  <c r="LM9" i="2"/>
  <c r="LL8" i="2"/>
  <c r="LI56" i="2"/>
  <c r="LP255" i="2" l="1"/>
  <c r="LO254" i="2"/>
  <c r="LL211" i="2"/>
  <c r="LK210" i="2"/>
  <c r="LL62" i="2"/>
  <c r="LM63" i="2"/>
  <c r="LM230" i="2"/>
  <c r="LL229" i="2"/>
  <c r="LM36" i="2"/>
  <c r="LL35" i="2"/>
  <c r="LN9" i="2"/>
  <c r="LM8" i="2"/>
  <c r="LJ56" i="2"/>
  <c r="LQ255" i="2" l="1"/>
  <c r="LP254" i="2"/>
  <c r="LL210" i="2"/>
  <c r="LM211" i="2"/>
  <c r="LN230" i="2"/>
  <c r="LM229" i="2"/>
  <c r="LM62" i="2"/>
  <c r="LN63" i="2"/>
  <c r="LN36" i="2"/>
  <c r="LM35" i="2"/>
  <c r="LO9" i="2"/>
  <c r="LN8" i="2"/>
  <c r="LK56" i="2"/>
  <c r="LR255" i="2" l="1"/>
  <c r="LQ254" i="2"/>
  <c r="LN211" i="2"/>
  <c r="LM210" i="2"/>
  <c r="LO63" i="2"/>
  <c r="LN62" i="2"/>
  <c r="LN229" i="2"/>
  <c r="LO230" i="2"/>
  <c r="LN35" i="2"/>
  <c r="LO36" i="2"/>
  <c r="LP9" i="2"/>
  <c r="LO8" i="2"/>
  <c r="LL56" i="2"/>
  <c r="LR254" i="2" l="1"/>
  <c r="LS255" i="2"/>
  <c r="LP230" i="2"/>
  <c r="LO229" i="2"/>
  <c r="LN210" i="2"/>
  <c r="LO211" i="2"/>
  <c r="LP63" i="2"/>
  <c r="LO62" i="2"/>
  <c r="LO35" i="2"/>
  <c r="LP36" i="2"/>
  <c r="LQ9" i="2"/>
  <c r="LP8" i="2"/>
  <c r="LM56" i="2"/>
  <c r="LT255" i="2" l="1"/>
  <c r="LS254" i="2"/>
  <c r="LP211" i="2"/>
  <c r="LO210" i="2"/>
  <c r="LP229" i="2"/>
  <c r="LQ230" i="2"/>
  <c r="LP62" i="2"/>
  <c r="LQ63" i="2"/>
  <c r="LQ36" i="2"/>
  <c r="LP35" i="2"/>
  <c r="LR9" i="2"/>
  <c r="LQ8" i="2"/>
  <c r="LN56" i="2"/>
  <c r="LU255" i="2" l="1"/>
  <c r="LT254" i="2"/>
  <c r="LQ211" i="2"/>
  <c r="LP210" i="2"/>
  <c r="LQ229" i="2"/>
  <c r="LR230" i="2"/>
  <c r="LR63" i="2"/>
  <c r="LQ62" i="2"/>
  <c r="LR36" i="2"/>
  <c r="LQ35" i="2"/>
  <c r="LS9" i="2"/>
  <c r="LR8" i="2"/>
  <c r="LO56" i="2"/>
  <c r="LV255" i="2" l="1"/>
  <c r="LU254" i="2"/>
  <c r="LS63" i="2"/>
  <c r="LR62" i="2"/>
  <c r="LR229" i="2"/>
  <c r="LS230" i="2"/>
  <c r="LQ210" i="2"/>
  <c r="LR211" i="2"/>
  <c r="LR35" i="2"/>
  <c r="LS36" i="2"/>
  <c r="LT9" i="2"/>
  <c r="LS8" i="2"/>
  <c r="LP56" i="2"/>
  <c r="LV254" i="2" l="1"/>
  <c r="LW255" i="2"/>
  <c r="LS211" i="2"/>
  <c r="LR210" i="2"/>
  <c r="LT63" i="2"/>
  <c r="LS62" i="2"/>
  <c r="LT230" i="2"/>
  <c r="LS229" i="2"/>
  <c r="LS35" i="2"/>
  <c r="LT36" i="2"/>
  <c r="LU9" i="2"/>
  <c r="LT8" i="2"/>
  <c r="LQ56" i="2"/>
  <c r="LX255" i="2" l="1"/>
  <c r="LW254" i="2"/>
  <c r="LU63" i="2"/>
  <c r="LT62" i="2"/>
  <c r="LT229" i="2"/>
  <c r="LU230" i="2"/>
  <c r="LT211" i="2"/>
  <c r="LS210" i="2"/>
  <c r="LU36" i="2"/>
  <c r="LT35" i="2"/>
  <c r="LV9" i="2"/>
  <c r="LU8" i="2"/>
  <c r="LR56" i="2"/>
  <c r="LY255" i="2" l="1"/>
  <c r="LX254" i="2"/>
  <c r="LU229" i="2"/>
  <c r="LV230" i="2"/>
  <c r="LV63" i="2"/>
  <c r="LU62" i="2"/>
  <c r="LT210" i="2"/>
  <c r="LU211" i="2"/>
  <c r="LV36" i="2"/>
  <c r="LU35" i="2"/>
  <c r="LW9" i="2"/>
  <c r="LV8" i="2"/>
  <c r="LS56" i="2"/>
  <c r="LZ255" i="2" l="1"/>
  <c r="LY254" i="2"/>
  <c r="LV211" i="2"/>
  <c r="LU210" i="2"/>
  <c r="LV229" i="2"/>
  <c r="LW230" i="2"/>
  <c r="LW63" i="2"/>
  <c r="LV62" i="2"/>
  <c r="LV35" i="2"/>
  <c r="LW36" i="2"/>
  <c r="LX9" i="2"/>
  <c r="LW8" i="2"/>
  <c r="LT56" i="2"/>
  <c r="MA255" i="2" l="1"/>
  <c r="LZ254" i="2"/>
  <c r="LW211" i="2"/>
  <c r="LV210" i="2"/>
  <c r="LX230" i="2"/>
  <c r="LW229" i="2"/>
  <c r="LX63" i="2"/>
  <c r="LW62" i="2"/>
  <c r="LW35" i="2"/>
  <c r="LX36" i="2"/>
  <c r="LY9" i="2"/>
  <c r="LX8" i="2"/>
  <c r="LU56" i="2"/>
  <c r="MB255" i="2" l="1"/>
  <c r="MA254" i="2"/>
  <c r="LW210" i="2"/>
  <c r="LX211" i="2"/>
  <c r="LY230" i="2"/>
  <c r="LX229" i="2"/>
  <c r="LX62" i="2"/>
  <c r="LY63" i="2"/>
  <c r="LY36" i="2"/>
  <c r="LX35" i="2"/>
  <c r="LZ9" i="2"/>
  <c r="LY8" i="2"/>
  <c r="LV56" i="2"/>
  <c r="MC255" i="2" l="1"/>
  <c r="MB254" i="2"/>
  <c r="LX210" i="2"/>
  <c r="LY211" i="2"/>
  <c r="LY62" i="2"/>
  <c r="LZ63" i="2"/>
  <c r="LZ230" i="2"/>
  <c r="LY229" i="2"/>
  <c r="LZ36" i="2"/>
  <c r="LY35" i="2"/>
  <c r="MA9" i="2"/>
  <c r="LZ8" i="2"/>
  <c r="LW56" i="2"/>
  <c r="MD255" i="2" l="1"/>
  <c r="MC254" i="2"/>
  <c r="MA63" i="2"/>
  <c r="LZ62" i="2"/>
  <c r="MA230" i="2"/>
  <c r="LZ229" i="2"/>
  <c r="LY210" i="2"/>
  <c r="LZ211" i="2"/>
  <c r="LZ35" i="2"/>
  <c r="MA36" i="2"/>
  <c r="MB9" i="2"/>
  <c r="MA8" i="2"/>
  <c r="LX56" i="2"/>
  <c r="MD254" i="2" l="1"/>
  <c r="ME255" i="2"/>
  <c r="MB230" i="2"/>
  <c r="MA229" i="2"/>
  <c r="MA62" i="2"/>
  <c r="MB63" i="2"/>
  <c r="MA211" i="2"/>
  <c r="LZ210" i="2"/>
  <c r="MA35" i="2"/>
  <c r="MB36" i="2"/>
  <c r="MC9" i="2"/>
  <c r="MB8" i="2"/>
  <c r="LY56" i="2"/>
  <c r="MF255" i="2" l="1"/>
  <c r="ME254" i="2"/>
  <c r="MB229" i="2"/>
  <c r="MC230" i="2"/>
  <c r="MA210" i="2"/>
  <c r="MB211" i="2"/>
  <c r="MC63" i="2"/>
  <c r="MB62" i="2"/>
  <c r="MC36" i="2"/>
  <c r="MB35" i="2"/>
  <c r="MD9" i="2"/>
  <c r="MC8" i="2"/>
  <c r="LZ56" i="2"/>
  <c r="MG255" i="2" l="1"/>
  <c r="MF254" i="2"/>
  <c r="MD63" i="2"/>
  <c r="MC62" i="2"/>
  <c r="MC229" i="2"/>
  <c r="MD230" i="2"/>
  <c r="MC211" i="2"/>
  <c r="MB210" i="2"/>
  <c r="MD36" i="2"/>
  <c r="MC35" i="2"/>
  <c r="ME9" i="2"/>
  <c r="MD8" i="2"/>
  <c r="MA56" i="2"/>
  <c r="MG254" i="2" l="1"/>
  <c r="MH255" i="2"/>
  <c r="MD211" i="2"/>
  <c r="MC210" i="2"/>
  <c r="ME63" i="2"/>
  <c r="MD62" i="2"/>
  <c r="MD229" i="2"/>
  <c r="ME230" i="2"/>
  <c r="MD35" i="2"/>
  <c r="ME36" i="2"/>
  <c r="MF9" i="2"/>
  <c r="ME8" i="2"/>
  <c r="MB56" i="2"/>
  <c r="MH254" i="2" l="1"/>
  <c r="MI255" i="2"/>
  <c r="ME229" i="2"/>
  <c r="MF230" i="2"/>
  <c r="ME62" i="2"/>
  <c r="MF63" i="2"/>
  <c r="ME211" i="2"/>
  <c r="MD210" i="2"/>
  <c r="ME35" i="2"/>
  <c r="MF36" i="2"/>
  <c r="MG9" i="2"/>
  <c r="MF8" i="2"/>
  <c r="MC56" i="2"/>
  <c r="MJ255" i="2" l="1"/>
  <c r="MI254" i="2"/>
  <c r="MF62" i="2"/>
  <c r="MG63" i="2"/>
  <c r="MF229" i="2"/>
  <c r="MG230" i="2"/>
  <c r="ME210" i="2"/>
  <c r="MF211" i="2"/>
  <c r="MG36" i="2"/>
  <c r="MF35" i="2"/>
  <c r="MH9" i="2"/>
  <c r="MG8" i="2"/>
  <c r="MD56" i="2"/>
  <c r="MK255" i="2" l="1"/>
  <c r="MJ254" i="2"/>
  <c r="MH230" i="2"/>
  <c r="MG229" i="2"/>
  <c r="MG211" i="2"/>
  <c r="MF210" i="2"/>
  <c r="MH63" i="2"/>
  <c r="MG62" i="2"/>
  <c r="MH36" i="2"/>
  <c r="MG35" i="2"/>
  <c r="MI9" i="2"/>
  <c r="MH8" i="2"/>
  <c r="ME56" i="2"/>
  <c r="ML255" i="2" l="1"/>
  <c r="MK254" i="2"/>
  <c r="MH211" i="2"/>
  <c r="MG210" i="2"/>
  <c r="MI63" i="2"/>
  <c r="MH62" i="2"/>
  <c r="MI230" i="2"/>
  <c r="MH229" i="2"/>
  <c r="MH35" i="2"/>
  <c r="MI36" i="2"/>
  <c r="MJ9" i="2"/>
  <c r="MI8" i="2"/>
  <c r="MF56" i="2"/>
  <c r="ML254" i="2" l="1"/>
  <c r="MM255" i="2"/>
  <c r="MI229" i="2"/>
  <c r="MJ230" i="2"/>
  <c r="MI62" i="2"/>
  <c r="MJ63" i="2"/>
  <c r="MH210" i="2"/>
  <c r="MI211" i="2"/>
  <c r="MI35" i="2"/>
  <c r="MJ36" i="2"/>
  <c r="MK9" i="2"/>
  <c r="MJ8" i="2"/>
  <c r="MG56" i="2"/>
  <c r="MN255" i="2" l="1"/>
  <c r="MM254" i="2"/>
  <c r="MJ229" i="2"/>
  <c r="MK230" i="2"/>
  <c r="MJ211" i="2"/>
  <c r="MI210" i="2"/>
  <c r="MK63" i="2"/>
  <c r="MJ62" i="2"/>
  <c r="MK36" i="2"/>
  <c r="MJ35" i="2"/>
  <c r="ML9" i="2"/>
  <c r="MK8" i="2"/>
  <c r="MH56" i="2"/>
  <c r="MO255" i="2" l="1"/>
  <c r="MN254" i="2"/>
  <c r="MK211" i="2"/>
  <c r="MJ210" i="2"/>
  <c r="ML230" i="2"/>
  <c r="MK229" i="2"/>
  <c r="ML63" i="2"/>
  <c r="MK62" i="2"/>
  <c r="ML36" i="2"/>
  <c r="MK35" i="2"/>
  <c r="MM9" i="2"/>
  <c r="ML8" i="2"/>
  <c r="MI56" i="2"/>
  <c r="MP255" i="2" l="1"/>
  <c r="MO254" i="2"/>
  <c r="MM230" i="2"/>
  <c r="ML229" i="2"/>
  <c r="MM63" i="2"/>
  <c r="ML62" i="2"/>
  <c r="ML211" i="2"/>
  <c r="MK210" i="2"/>
  <c r="ML35" i="2"/>
  <c r="MM36" i="2"/>
  <c r="MN9" i="2"/>
  <c r="MM8" i="2"/>
  <c r="MJ56" i="2"/>
  <c r="MQ255" i="2" l="1"/>
  <c r="MP254" i="2"/>
  <c r="MM229" i="2"/>
  <c r="MN230" i="2"/>
  <c r="MM62" i="2"/>
  <c r="MN63" i="2"/>
  <c r="MM211" i="2"/>
  <c r="ML210" i="2"/>
  <c r="MM35" i="2"/>
  <c r="MN36" i="2"/>
  <c r="MO9" i="2"/>
  <c r="MN8" i="2"/>
  <c r="MK56" i="2"/>
  <c r="MR255" i="2" l="1"/>
  <c r="MQ254" i="2"/>
  <c r="MO63" i="2"/>
  <c r="MN62" i="2"/>
  <c r="MM210" i="2"/>
  <c r="MN211" i="2"/>
  <c r="MN229" i="2"/>
  <c r="MO230" i="2"/>
  <c r="MO36" i="2"/>
  <c r="MN35" i="2"/>
  <c r="MP9" i="2"/>
  <c r="MO8" i="2"/>
  <c r="ML56" i="2"/>
  <c r="MS255" i="2" l="1"/>
  <c r="MR254" i="2"/>
  <c r="MP230" i="2"/>
  <c r="MO229" i="2"/>
  <c r="MN210" i="2"/>
  <c r="MO211" i="2"/>
  <c r="MP63" i="2"/>
  <c r="MO62" i="2"/>
  <c r="MP36" i="2"/>
  <c r="MO35" i="2"/>
  <c r="MQ9" i="2"/>
  <c r="MP8" i="2"/>
  <c r="MM56" i="2"/>
  <c r="MS254" i="2" l="1"/>
  <c r="MT255" i="2"/>
  <c r="MP62" i="2"/>
  <c r="MQ63" i="2"/>
  <c r="MO210" i="2"/>
  <c r="MP211" i="2"/>
  <c r="MQ230" i="2"/>
  <c r="MP229" i="2"/>
  <c r="MP35" i="2"/>
  <c r="MQ36" i="2"/>
  <c r="MR9" i="2"/>
  <c r="MQ8" i="2"/>
  <c r="MN56" i="2"/>
  <c r="MT254" i="2" l="1"/>
  <c r="MU255" i="2"/>
  <c r="MQ62" i="2"/>
  <c r="MR63" i="2"/>
  <c r="MQ229" i="2"/>
  <c r="MR230" i="2"/>
  <c r="MQ211" i="2"/>
  <c r="MP210" i="2"/>
  <c r="MQ35" i="2"/>
  <c r="MR36" i="2"/>
  <c r="MS9" i="2"/>
  <c r="MR8" i="2"/>
  <c r="MO56" i="2"/>
  <c r="MV255" i="2" l="1"/>
  <c r="MU254" i="2"/>
  <c r="MR229" i="2"/>
  <c r="MS230" i="2"/>
  <c r="MR211" i="2"/>
  <c r="MQ210" i="2"/>
  <c r="MR62" i="2"/>
  <c r="MS63" i="2"/>
  <c r="MS36" i="2"/>
  <c r="MR35" i="2"/>
  <c r="MT9" i="2"/>
  <c r="MS8" i="2"/>
  <c r="MP56" i="2"/>
  <c r="MW255" i="2" l="1"/>
  <c r="MV254" i="2"/>
  <c r="MS62" i="2"/>
  <c r="MT63" i="2"/>
  <c r="MT230" i="2"/>
  <c r="MS229" i="2"/>
  <c r="MR210" i="2"/>
  <c r="MS211" i="2"/>
  <c r="MT36" i="2"/>
  <c r="MS35" i="2"/>
  <c r="MU9" i="2"/>
  <c r="MT8" i="2"/>
  <c r="MQ56" i="2"/>
  <c r="MX255" i="2" l="1"/>
  <c r="MW254" i="2"/>
  <c r="MU63" i="2"/>
  <c r="MT62" i="2"/>
  <c r="MS210" i="2"/>
  <c r="MT211" i="2"/>
  <c r="MU230" i="2"/>
  <c r="MT229" i="2"/>
  <c r="MT35" i="2"/>
  <c r="MU36" i="2"/>
  <c r="MV9" i="2"/>
  <c r="MU8" i="2"/>
  <c r="MR56" i="2"/>
  <c r="MX254" i="2" l="1"/>
  <c r="MY255" i="2"/>
  <c r="MU211" i="2"/>
  <c r="MT210" i="2"/>
  <c r="MV63" i="2"/>
  <c r="MU62" i="2"/>
  <c r="MV230" i="2"/>
  <c r="MU229" i="2"/>
  <c r="MU35" i="2"/>
  <c r="MV36" i="2"/>
  <c r="MW9" i="2"/>
  <c r="MV8" i="2"/>
  <c r="MS56" i="2"/>
  <c r="MZ255" i="2" l="1"/>
  <c r="MY254" i="2"/>
  <c r="MW63" i="2"/>
  <c r="MV62" i="2"/>
  <c r="MV229" i="2"/>
  <c r="MW230" i="2"/>
  <c r="MU210" i="2"/>
  <c r="MV211" i="2"/>
  <c r="MW36" i="2"/>
  <c r="MV35" i="2"/>
  <c r="MX9" i="2"/>
  <c r="MW8" i="2"/>
  <c r="MT56" i="2"/>
  <c r="NA255" i="2" l="1"/>
  <c r="MZ254" i="2"/>
  <c r="MV210" i="2"/>
  <c r="MW211" i="2"/>
  <c r="MW62" i="2"/>
  <c r="MX63" i="2"/>
  <c r="MX230" i="2"/>
  <c r="MW229" i="2"/>
  <c r="MX36" i="2"/>
  <c r="MW35" i="2"/>
  <c r="MY9" i="2"/>
  <c r="MX8" i="2"/>
  <c r="MU56" i="2"/>
  <c r="NB255" i="2" l="1"/>
  <c r="NA254" i="2"/>
  <c r="MX211" i="2"/>
  <c r="MW210" i="2"/>
  <c r="MX229" i="2"/>
  <c r="MY230" i="2"/>
  <c r="MY63" i="2"/>
  <c r="MX62" i="2"/>
  <c r="MX35" i="2"/>
  <c r="MY36" i="2"/>
  <c r="MZ9" i="2"/>
  <c r="MY8" i="2"/>
  <c r="MV56" i="2"/>
  <c r="NB254" i="2" l="1"/>
  <c r="NC255" i="2"/>
  <c r="MZ63" i="2"/>
  <c r="MY62" i="2"/>
  <c r="MX210" i="2"/>
  <c r="MY211" i="2"/>
  <c r="MZ230" i="2"/>
  <c r="MY229" i="2"/>
  <c r="MY35" i="2"/>
  <c r="MZ36" i="2"/>
  <c r="NA9" i="2"/>
  <c r="MZ8" i="2"/>
  <c r="MW56" i="2"/>
  <c r="ND255" i="2" l="1"/>
  <c r="NC254" i="2"/>
  <c r="NA230" i="2"/>
  <c r="MZ229" i="2"/>
  <c r="MY210" i="2"/>
  <c r="MZ211" i="2"/>
  <c r="MZ62" i="2"/>
  <c r="NA63" i="2"/>
  <c r="NA36" i="2"/>
  <c r="MZ35" i="2"/>
  <c r="NB9" i="2"/>
  <c r="NA8" i="2"/>
  <c r="MX56" i="2"/>
  <c r="NE255" i="2" l="1"/>
  <c r="ND254" i="2"/>
  <c r="NB230" i="2"/>
  <c r="NA229" i="2"/>
  <c r="NA211" i="2"/>
  <c r="MZ210" i="2"/>
  <c r="NB63" i="2"/>
  <c r="NA62" i="2"/>
  <c r="NB36" i="2"/>
  <c r="NA35" i="2"/>
  <c r="NC9" i="2"/>
  <c r="NB8" i="2"/>
  <c r="MY56" i="2"/>
  <c r="NF255" i="2" l="1"/>
  <c r="NE254" i="2"/>
  <c r="NB211" i="2"/>
  <c r="NA210" i="2"/>
  <c r="NB62" i="2"/>
  <c r="NC63" i="2"/>
  <c r="NB229" i="2"/>
  <c r="NC230" i="2"/>
  <c r="NB35" i="2"/>
  <c r="NC36" i="2"/>
  <c r="ND9" i="2"/>
  <c r="NC8" i="2"/>
  <c r="MZ56" i="2"/>
  <c r="NG255" i="2" l="1"/>
  <c r="NF254" i="2"/>
  <c r="ND230" i="2"/>
  <c r="NC229" i="2"/>
  <c r="NC62" i="2"/>
  <c r="ND63" i="2"/>
  <c r="NB210" i="2"/>
  <c r="NC211" i="2"/>
  <c r="NC35" i="2"/>
  <c r="ND36" i="2"/>
  <c r="NE9" i="2"/>
  <c r="ND8" i="2"/>
  <c r="NA56" i="2"/>
  <c r="NH255" i="2" l="1"/>
  <c r="NG254" i="2"/>
  <c r="NC210" i="2"/>
  <c r="ND211" i="2"/>
  <c r="ND62" i="2"/>
  <c r="NE63" i="2"/>
  <c r="NE230" i="2"/>
  <c r="ND229" i="2"/>
  <c r="NE36" i="2"/>
  <c r="ND35" i="2"/>
  <c r="NF9" i="2"/>
  <c r="NE8" i="2"/>
  <c r="NB56" i="2"/>
  <c r="NI255" i="2" l="1"/>
  <c r="NH254" i="2"/>
  <c r="NF230" i="2"/>
  <c r="NE229" i="2"/>
  <c r="NE211" i="2"/>
  <c r="ND210" i="2"/>
  <c r="NE62" i="2"/>
  <c r="NF63" i="2"/>
  <c r="NF36" i="2"/>
  <c r="NE35" i="2"/>
  <c r="NG9" i="2"/>
  <c r="NF8" i="2"/>
  <c r="NC56" i="2"/>
  <c r="NJ255" i="2" l="1"/>
  <c r="NI254" i="2"/>
  <c r="NE210" i="2"/>
  <c r="NF211" i="2"/>
  <c r="NG230" i="2"/>
  <c r="NF229" i="2"/>
  <c r="NG63" i="2"/>
  <c r="NF62" i="2"/>
  <c r="NF35" i="2"/>
  <c r="NG36" i="2"/>
  <c r="NH9" i="2"/>
  <c r="NG8" i="2"/>
  <c r="ND56" i="2"/>
  <c r="NJ254" i="2" l="1"/>
  <c r="NK255" i="2"/>
  <c r="NH63" i="2"/>
  <c r="NG62" i="2"/>
  <c r="NG211" i="2"/>
  <c r="NF210" i="2"/>
  <c r="NH230" i="2"/>
  <c r="NG229" i="2"/>
  <c r="NG35" i="2"/>
  <c r="NH36" i="2"/>
  <c r="NI9" i="2"/>
  <c r="NH8" i="2"/>
  <c r="NE56" i="2"/>
  <c r="NL255" i="2" l="1"/>
  <c r="NK254" i="2"/>
  <c r="NH229" i="2"/>
  <c r="NI230" i="2"/>
  <c r="NH211" i="2"/>
  <c r="NG210" i="2"/>
  <c r="NI63" i="2"/>
  <c r="NH62" i="2"/>
  <c r="NI36" i="2"/>
  <c r="NH35" i="2"/>
  <c r="NJ9" i="2"/>
  <c r="NI8" i="2"/>
  <c r="NF56" i="2"/>
  <c r="NM255" i="2" l="1"/>
  <c r="NL254" i="2"/>
  <c r="NI229" i="2"/>
  <c r="NJ230" i="2"/>
  <c r="NJ63" i="2"/>
  <c r="NI62" i="2"/>
  <c r="NH210" i="2"/>
  <c r="NI211" i="2"/>
  <c r="NJ36" i="2"/>
  <c r="NI35" i="2"/>
  <c r="NK9" i="2"/>
  <c r="NJ8" i="2"/>
  <c r="NG56" i="2"/>
  <c r="NM254" i="2" l="1"/>
  <c r="NN255" i="2"/>
  <c r="NJ211" i="2"/>
  <c r="NI210" i="2"/>
  <c r="NJ62" i="2"/>
  <c r="NK63" i="2"/>
  <c r="NJ229" i="2"/>
  <c r="NK230" i="2"/>
  <c r="NJ35" i="2"/>
  <c r="NK36" i="2"/>
  <c r="NL9" i="2"/>
  <c r="NK8" i="2"/>
  <c r="NH56" i="2"/>
  <c r="NN254" i="2" l="1"/>
  <c r="NO255" i="2"/>
  <c r="NO254" i="2" s="1"/>
  <c r="NL230" i="2"/>
  <c r="NK229" i="2"/>
  <c r="NK62" i="2"/>
  <c r="NL63" i="2"/>
  <c r="NK211" i="2"/>
  <c r="NJ210" i="2"/>
  <c r="NK35" i="2"/>
  <c r="NL36" i="2"/>
  <c r="NM9" i="2"/>
  <c r="NL8" i="2"/>
  <c r="NI56" i="2"/>
  <c r="NL211" i="2" l="1"/>
  <c r="NK210" i="2"/>
  <c r="NM63" i="2"/>
  <c r="NL62" i="2"/>
  <c r="NL229" i="2"/>
  <c r="NM230" i="2"/>
  <c r="NM36" i="2"/>
  <c r="NL35" i="2"/>
  <c r="NN9" i="2"/>
  <c r="NM8" i="2"/>
  <c r="NJ56" i="2"/>
  <c r="NN230" i="2" l="1"/>
  <c r="NM229" i="2"/>
  <c r="NN63" i="2"/>
  <c r="NM62" i="2"/>
  <c r="NM211" i="2"/>
  <c r="NL210" i="2"/>
  <c r="NN36" i="2"/>
  <c r="NM35" i="2"/>
  <c r="NO9" i="2"/>
  <c r="NN8" i="2"/>
  <c r="NK56" i="2"/>
  <c r="O40" i="2" l="1"/>
  <c r="O52" i="2" s="1"/>
  <c r="O42" i="2"/>
  <c r="Q40" i="2"/>
  <c r="Q52" i="2" s="1"/>
  <c r="P40" i="2"/>
  <c r="P52" i="2" s="1"/>
  <c r="N38" i="2"/>
  <c r="R40" i="2"/>
  <c r="R52" i="2" s="1"/>
  <c r="O38" i="2"/>
  <c r="P42" i="2"/>
  <c r="P54" i="2" s="1"/>
  <c r="Q38" i="2"/>
  <c r="P38" i="2"/>
  <c r="R38" i="2"/>
  <c r="R42" i="2"/>
  <c r="R54" i="2" s="1"/>
  <c r="NK60" i="2" s="1"/>
  <c r="T42" i="2"/>
  <c r="Q42" i="2"/>
  <c r="Q54" i="2" s="1"/>
  <c r="U40" i="2"/>
  <c r="S38" i="2"/>
  <c r="S40" i="2"/>
  <c r="U38" i="2"/>
  <c r="T38" i="2"/>
  <c r="T40" i="2"/>
  <c r="T52" i="2" s="1"/>
  <c r="S42" i="2"/>
  <c r="W42" i="2"/>
  <c r="V38" i="2"/>
  <c r="U42" i="2"/>
  <c r="U54" i="2" s="1"/>
  <c r="NH60" i="2" s="1"/>
  <c r="V40" i="2"/>
  <c r="V42" i="2"/>
  <c r="V54" i="2" s="1"/>
  <c r="NG60" i="2" s="1"/>
  <c r="X38" i="2"/>
  <c r="W38" i="2"/>
  <c r="W40" i="2"/>
  <c r="X40" i="2"/>
  <c r="X42" i="2"/>
  <c r="Y38" i="2"/>
  <c r="Y40" i="2"/>
  <c r="Y42" i="2"/>
  <c r="AA42" i="2"/>
  <c r="Z38" i="2"/>
  <c r="AA38" i="2"/>
  <c r="Z40" i="2"/>
  <c r="Z52" i="2" s="1"/>
  <c r="Z42" i="2"/>
  <c r="AC42" i="2"/>
  <c r="AC54" i="2" s="1"/>
  <c r="MZ60" i="2" s="1"/>
  <c r="AB38" i="2"/>
  <c r="AD40" i="2"/>
  <c r="AB40" i="2"/>
  <c r="AA40" i="2"/>
  <c r="AA52" i="2" s="1"/>
  <c r="AB42" i="2"/>
  <c r="AC40" i="2"/>
  <c r="AC38" i="2"/>
  <c r="AD42" i="2"/>
  <c r="AD54" i="2" s="1"/>
  <c r="MY60" i="2" s="1"/>
  <c r="AD38" i="2"/>
  <c r="AE40" i="2"/>
  <c r="AE52" i="2" s="1"/>
  <c r="AF42" i="2"/>
  <c r="AF40" i="2"/>
  <c r="AF52" i="2" s="1"/>
  <c r="AE42" i="2"/>
  <c r="AE38" i="2"/>
  <c r="AG42" i="2"/>
  <c r="AG40" i="2"/>
  <c r="AG52" i="2" s="1"/>
  <c r="AG38" i="2"/>
  <c r="AF38" i="2"/>
  <c r="AI42" i="2"/>
  <c r="AI40" i="2"/>
  <c r="AI52" i="2" s="1"/>
  <c r="AH42" i="2"/>
  <c r="AH38" i="2"/>
  <c r="AH40" i="2"/>
  <c r="AK38" i="2"/>
  <c r="AI38" i="2"/>
  <c r="AJ42" i="2"/>
  <c r="AJ38" i="2"/>
  <c r="AJ40" i="2"/>
  <c r="AJ52" i="2" s="1"/>
  <c r="AK42" i="2"/>
  <c r="AN42" i="2"/>
  <c r="AL42" i="2"/>
  <c r="AK40" i="2"/>
  <c r="AK52" i="2" s="1"/>
  <c r="AN40" i="2"/>
  <c r="AL40" i="2"/>
  <c r="AL52" i="2" s="1"/>
  <c r="AL38" i="2"/>
  <c r="AM40" i="2"/>
  <c r="AM52" i="2" s="1"/>
  <c r="AM38" i="2"/>
  <c r="AM42" i="2"/>
  <c r="AN38" i="2"/>
  <c r="AP40" i="2"/>
  <c r="AP52" i="2" s="1"/>
  <c r="AO42" i="2"/>
  <c r="AO54" i="2" s="1"/>
  <c r="MN60" i="2" s="1"/>
  <c r="AO40" i="2"/>
  <c r="AP38" i="2"/>
  <c r="AO38" i="2"/>
  <c r="AP42" i="2"/>
  <c r="AR42" i="2"/>
  <c r="AR54" i="2" s="1"/>
  <c r="MK60" i="2" s="1"/>
  <c r="AQ40" i="2"/>
  <c r="AQ42" i="2"/>
  <c r="AQ54" i="2" s="1"/>
  <c r="ML60" i="2" s="1"/>
  <c r="AT42" i="2"/>
  <c r="AR40" i="2"/>
  <c r="AR38" i="2"/>
  <c r="AS38" i="2"/>
  <c r="AS40" i="2"/>
  <c r="AS52" i="2" s="1"/>
  <c r="AT40" i="2"/>
  <c r="AV42" i="2"/>
  <c r="AU38" i="2"/>
  <c r="AQ38" i="2"/>
  <c r="AS42" i="2"/>
  <c r="AS54" i="2" s="1"/>
  <c r="MJ60" i="2" s="1"/>
  <c r="AT38" i="2"/>
  <c r="AU40" i="2"/>
  <c r="AU52" i="2" s="1"/>
  <c r="AV38" i="2"/>
  <c r="AW42" i="2"/>
  <c r="AU42" i="2"/>
  <c r="AY38" i="2"/>
  <c r="AW40" i="2"/>
  <c r="AW38" i="2"/>
  <c r="AV40" i="2"/>
  <c r="AZ42" i="2"/>
  <c r="AZ54" i="2" s="1"/>
  <c r="MC60" i="2" s="1"/>
  <c r="AX40" i="2"/>
  <c r="AY40" i="2"/>
  <c r="AY52" i="2" s="1"/>
  <c r="AX42" i="2"/>
  <c r="AX38" i="2"/>
  <c r="AZ38" i="2"/>
  <c r="AY42" i="2"/>
  <c r="AZ40" i="2"/>
  <c r="BB38" i="2"/>
  <c r="BB42" i="2"/>
  <c r="BD38" i="2"/>
  <c r="BA42" i="2"/>
  <c r="BA38" i="2"/>
  <c r="BA40" i="2"/>
  <c r="BB40" i="2"/>
  <c r="BB52" i="2" s="1"/>
  <c r="BC42" i="2"/>
  <c r="BC40" i="2"/>
  <c r="BC52" i="2" s="1"/>
  <c r="BC38" i="2"/>
  <c r="BE42" i="2"/>
  <c r="BG40" i="2"/>
  <c r="BD42" i="2"/>
  <c r="BD54" i="2" s="1"/>
  <c r="LY60" i="2" s="1"/>
  <c r="BE40" i="2"/>
  <c r="BD40" i="2"/>
  <c r="BG42" i="2"/>
  <c r="BE38" i="2"/>
  <c r="BF42" i="2"/>
  <c r="BF40" i="2"/>
  <c r="BF52" i="2" s="1"/>
  <c r="BF38" i="2"/>
  <c r="BH40" i="2"/>
  <c r="BH52" i="2" s="1"/>
  <c r="BG38" i="2"/>
  <c r="BH42" i="2"/>
  <c r="BH38" i="2"/>
  <c r="BI38" i="2"/>
  <c r="BI40" i="2"/>
  <c r="BI42" i="2"/>
  <c r="BK40" i="2"/>
  <c r="BJ42" i="2"/>
  <c r="BJ54" i="2" s="1"/>
  <c r="LS60" i="2" s="1"/>
  <c r="BL40" i="2"/>
  <c r="BJ38" i="2"/>
  <c r="BJ40" i="2"/>
  <c r="BK42" i="2"/>
  <c r="BK54" i="2" s="1"/>
  <c r="LR60" i="2" s="1"/>
  <c r="BK38" i="2"/>
  <c r="BM38" i="2"/>
  <c r="BL42" i="2"/>
  <c r="BN40" i="2"/>
  <c r="BN52" i="2" s="1"/>
  <c r="BL38" i="2"/>
  <c r="BM42" i="2"/>
  <c r="BM40" i="2"/>
  <c r="BP42" i="2"/>
  <c r="BP54" i="2" s="1"/>
  <c r="LM60" i="2" s="1"/>
  <c r="BN42" i="2"/>
  <c r="BN54" i="2" s="1"/>
  <c r="LO60" i="2" s="1"/>
  <c r="BO38" i="2"/>
  <c r="BQ42" i="2"/>
  <c r="BN38" i="2"/>
  <c r="BO42" i="2"/>
  <c r="BP38" i="2"/>
  <c r="BO40" i="2"/>
  <c r="BR42" i="2"/>
  <c r="BR54" i="2" s="1"/>
  <c r="LK60" i="2" s="1"/>
  <c r="BQ38" i="2"/>
  <c r="BQ40" i="2"/>
  <c r="BR40" i="2"/>
  <c r="BS38" i="2"/>
  <c r="BP40" i="2"/>
  <c r="BR38" i="2"/>
  <c r="BT42" i="2"/>
  <c r="BT40" i="2"/>
  <c r="BT52" i="2" s="1"/>
  <c r="BU42" i="2"/>
  <c r="BS42" i="2"/>
  <c r="BU40" i="2"/>
  <c r="BT38" i="2"/>
  <c r="BS40" i="2"/>
  <c r="BS52" i="2" s="1"/>
  <c r="BU38" i="2"/>
  <c r="BW40" i="2"/>
  <c r="BW52" i="2" s="1"/>
  <c r="BV38" i="2"/>
  <c r="BV40" i="2"/>
  <c r="BV52" i="2" s="1"/>
  <c r="BW38" i="2"/>
  <c r="BW42" i="2"/>
  <c r="BX42" i="2"/>
  <c r="BX54" i="2" s="1"/>
  <c r="LE60" i="2" s="1"/>
  <c r="BV42" i="2"/>
  <c r="BX40" i="2"/>
  <c r="BY40" i="2"/>
  <c r="BY52" i="2" s="1"/>
  <c r="BZ40" i="2"/>
  <c r="BZ52" i="2" s="1"/>
  <c r="BY38" i="2"/>
  <c r="BX38" i="2"/>
  <c r="BZ42" i="2"/>
  <c r="BZ54" i="2" s="1"/>
  <c r="LC60" i="2" s="1"/>
  <c r="CA40" i="2"/>
  <c r="CA52" i="2" s="1"/>
  <c r="CB40" i="2"/>
  <c r="BZ38" i="2"/>
  <c r="BY42" i="2"/>
  <c r="BY54" i="2" s="1"/>
  <c r="LD60" i="2" s="1"/>
  <c r="CA38" i="2"/>
  <c r="CC42" i="2"/>
  <c r="CA42" i="2"/>
  <c r="CC38" i="2"/>
  <c r="CB38" i="2"/>
  <c r="CB42" i="2"/>
  <c r="CB54" i="2" s="1"/>
  <c r="LA60" i="2" s="1"/>
  <c r="CC40" i="2"/>
  <c r="CD40" i="2"/>
  <c r="CD42" i="2"/>
  <c r="CD54" i="2" s="1"/>
  <c r="KY60" i="2" s="1"/>
  <c r="CD38" i="2"/>
  <c r="CE42" i="2"/>
  <c r="CE54" i="2" s="1"/>
  <c r="KX60" i="2" s="1"/>
  <c r="CF40" i="2"/>
  <c r="CE40" i="2"/>
  <c r="CE52" i="2" s="1"/>
  <c r="CE38" i="2"/>
  <c r="CF38" i="2"/>
  <c r="CF42" i="2"/>
  <c r="CG38" i="2"/>
  <c r="CH40" i="2"/>
  <c r="CH52" i="2" s="1"/>
  <c r="CH38" i="2"/>
  <c r="CH42" i="2"/>
  <c r="CG40" i="2"/>
  <c r="CG52" i="2" s="1"/>
  <c r="CG42" i="2"/>
  <c r="CI40" i="2"/>
  <c r="CI52" i="2" s="1"/>
  <c r="CJ40" i="2"/>
  <c r="CI38" i="2"/>
  <c r="CI42" i="2"/>
  <c r="CJ42" i="2"/>
  <c r="CK40" i="2"/>
  <c r="CJ38" i="2"/>
  <c r="CL38" i="2"/>
  <c r="CK42" i="2"/>
  <c r="CK38" i="2"/>
  <c r="CL40" i="2"/>
  <c r="CN40" i="2"/>
  <c r="CL42" i="2"/>
  <c r="CL54" i="2" s="1"/>
  <c r="KQ60" i="2" s="1"/>
  <c r="CM40" i="2"/>
  <c r="CM42" i="2"/>
  <c r="CM54" i="2" s="1"/>
  <c r="KP60" i="2" s="1"/>
  <c r="CN38" i="2"/>
  <c r="CM38" i="2"/>
  <c r="CO40" i="2"/>
  <c r="CN42" i="2"/>
  <c r="CN54" i="2" s="1"/>
  <c r="KO60" i="2" s="1"/>
  <c r="CO38" i="2"/>
  <c r="CP42" i="2"/>
  <c r="CP40" i="2"/>
  <c r="CO42" i="2"/>
  <c r="CO54" i="2" s="1"/>
  <c r="KN60" i="2" s="1"/>
  <c r="CP38" i="2"/>
  <c r="CQ38" i="2"/>
  <c r="CQ40" i="2"/>
  <c r="CR42" i="2"/>
  <c r="CR54" i="2" s="1"/>
  <c r="KK60" i="2" s="1"/>
  <c r="CQ42" i="2"/>
  <c r="CS38" i="2"/>
  <c r="CR38" i="2"/>
  <c r="CR40" i="2"/>
  <c r="CR52" i="2" s="1"/>
  <c r="CS42" i="2"/>
  <c r="CU40" i="2"/>
  <c r="CT42" i="2"/>
  <c r="CT40" i="2"/>
  <c r="CT52" i="2" s="1"/>
  <c r="CU42" i="2"/>
  <c r="CV40" i="2"/>
  <c r="CV52" i="2" s="1"/>
  <c r="CV38" i="2"/>
  <c r="CU38" i="2"/>
  <c r="CT38" i="2"/>
  <c r="CS40" i="2"/>
  <c r="CW38" i="2"/>
  <c r="CV42" i="2"/>
  <c r="CV54" i="2" s="1"/>
  <c r="KG60" i="2" s="1"/>
  <c r="CW42" i="2"/>
  <c r="CW54" i="2" s="1"/>
  <c r="KF60" i="2" s="1"/>
  <c r="CX40" i="2"/>
  <c r="CW40" i="2"/>
  <c r="CX42" i="2"/>
  <c r="CX54" i="2" s="1"/>
  <c r="KE60" i="2" s="1"/>
  <c r="CY38" i="2"/>
  <c r="CX38" i="2"/>
  <c r="CY40" i="2"/>
  <c r="DA40" i="2"/>
  <c r="DA52" i="2" s="1"/>
  <c r="CY42" i="2"/>
  <c r="DA38" i="2"/>
  <c r="CZ42" i="2"/>
  <c r="CZ54" i="2" s="1"/>
  <c r="KC60" i="2" s="1"/>
  <c r="CZ40" i="2"/>
  <c r="CZ52" i="2" s="1"/>
  <c r="CZ38" i="2"/>
  <c r="DA42" i="2"/>
  <c r="DB42" i="2"/>
  <c r="DB38" i="2"/>
  <c r="DD40" i="2"/>
  <c r="DB40" i="2"/>
  <c r="DB52" i="2" s="1"/>
  <c r="DD42" i="2"/>
  <c r="DC42" i="2"/>
  <c r="DC54" i="2" s="1"/>
  <c r="JZ60" i="2" s="1"/>
  <c r="DC40" i="2"/>
  <c r="DF40" i="2"/>
  <c r="DC38" i="2"/>
  <c r="DE38" i="2"/>
  <c r="DE42" i="2"/>
  <c r="DD38" i="2"/>
  <c r="DF38" i="2"/>
  <c r="DE40" i="2"/>
  <c r="DE52" i="2" s="1"/>
  <c r="DF42" i="2"/>
  <c r="DG38" i="2"/>
  <c r="DG40" i="2"/>
  <c r="DG42" i="2"/>
  <c r="DG54" i="2" s="1"/>
  <c r="JV60" i="2" s="1"/>
  <c r="DI38" i="2"/>
  <c r="DJ42" i="2"/>
  <c r="DH42" i="2"/>
  <c r="DI40" i="2"/>
  <c r="DI52" i="2" s="1"/>
  <c r="DI42" i="2"/>
  <c r="DI54" i="2" s="1"/>
  <c r="JT60" i="2" s="1"/>
  <c r="DJ40" i="2"/>
  <c r="DH40" i="2"/>
  <c r="DK42" i="2"/>
  <c r="DK54" i="2" s="1"/>
  <c r="JR60" i="2" s="1"/>
  <c r="DH38" i="2"/>
  <c r="DJ38" i="2"/>
  <c r="DK38" i="2"/>
  <c r="DK40" i="2"/>
  <c r="DK52" i="2" s="1"/>
  <c r="DL42" i="2"/>
  <c r="DM38" i="2"/>
  <c r="DL38" i="2"/>
  <c r="DL40" i="2"/>
  <c r="DN42" i="2"/>
  <c r="DM40" i="2"/>
  <c r="DM42" i="2"/>
  <c r="DN38" i="2"/>
  <c r="DO40" i="2"/>
  <c r="DN40" i="2"/>
  <c r="DN52" i="2" s="1"/>
  <c r="DO38" i="2"/>
  <c r="DO42" i="2"/>
  <c r="DO54" i="2" s="1"/>
  <c r="JN60" i="2" s="1"/>
  <c r="DP38" i="2"/>
  <c r="DQ42" i="2"/>
  <c r="DP40" i="2"/>
  <c r="DP52" i="2" s="1"/>
  <c r="DQ40" i="2"/>
  <c r="DQ52" i="2" s="1"/>
  <c r="DP42" i="2"/>
  <c r="DR40" i="2"/>
  <c r="DQ38" i="2"/>
  <c r="DR42" i="2"/>
  <c r="DR54" i="2" s="1"/>
  <c r="JK60" i="2" s="1"/>
  <c r="DR38" i="2"/>
  <c r="DV42" i="2"/>
  <c r="DV54" i="2" s="1"/>
  <c r="JG60" i="2" s="1"/>
  <c r="DT42" i="2"/>
  <c r="DT38" i="2"/>
  <c r="DS40" i="2"/>
  <c r="DS38" i="2"/>
  <c r="DS42" i="2"/>
  <c r="DU40" i="2"/>
  <c r="DU52" i="2" s="1"/>
  <c r="DT40" i="2"/>
  <c r="DX38" i="2"/>
  <c r="DV40" i="2"/>
  <c r="DV38" i="2"/>
  <c r="DU38" i="2"/>
  <c r="DW40" i="2"/>
  <c r="DW52" i="2" s="1"/>
  <c r="DW42" i="2"/>
  <c r="DU42" i="2"/>
  <c r="DU54" i="2" s="1"/>
  <c r="JH60" i="2" s="1"/>
  <c r="DW38" i="2"/>
  <c r="DY38" i="2"/>
  <c r="DY40" i="2"/>
  <c r="DX40" i="2"/>
  <c r="DX52" i="2" s="1"/>
  <c r="DY42" i="2"/>
  <c r="DX42" i="2"/>
  <c r="DZ38" i="2"/>
  <c r="EB40" i="2"/>
  <c r="EB52" i="2" s="1"/>
  <c r="EA38" i="2"/>
  <c r="DZ42" i="2"/>
  <c r="DZ54" i="2" s="1"/>
  <c r="JC60" i="2" s="1"/>
  <c r="DZ40" i="2"/>
  <c r="EA42" i="2"/>
  <c r="EA54" i="2" s="1"/>
  <c r="JB60" i="2" s="1"/>
  <c r="EC40" i="2"/>
  <c r="EB38" i="2"/>
  <c r="EB42" i="2"/>
  <c r="EB54" i="2" s="1"/>
  <c r="JA60" i="2" s="1"/>
  <c r="EC42" i="2"/>
  <c r="EC54" i="2" s="1"/>
  <c r="IZ60" i="2" s="1"/>
  <c r="EA40" i="2"/>
  <c r="EA52" i="2" s="1"/>
  <c r="EE42" i="2"/>
  <c r="EC38" i="2"/>
  <c r="ED42" i="2"/>
  <c r="ED54" i="2" s="1"/>
  <c r="IY60" i="2" s="1"/>
  <c r="EF42" i="2"/>
  <c r="EE40" i="2"/>
  <c r="EE52" i="2" s="1"/>
  <c r="EF40" i="2"/>
  <c r="ED38" i="2"/>
  <c r="EE38" i="2"/>
  <c r="EF38" i="2"/>
  <c r="EH38" i="2"/>
  <c r="ED40" i="2"/>
  <c r="ED52" i="2" s="1"/>
  <c r="EG40" i="2"/>
  <c r="EG38" i="2"/>
  <c r="EG42" i="2"/>
  <c r="EH40" i="2"/>
  <c r="EH52" i="2" s="1"/>
  <c r="EI38" i="2"/>
  <c r="EH42" i="2"/>
  <c r="EH54" i="2" s="1"/>
  <c r="IU60" i="2" s="1"/>
  <c r="EI42" i="2"/>
  <c r="EL40" i="2"/>
  <c r="EL52" i="2" s="1"/>
  <c r="EK42" i="2"/>
  <c r="EJ38" i="2"/>
  <c r="EI40" i="2"/>
  <c r="EJ40" i="2"/>
  <c r="EJ52" i="2" s="1"/>
  <c r="EJ42" i="2"/>
  <c r="EL42" i="2"/>
  <c r="EL38" i="2"/>
  <c r="EN42" i="2"/>
  <c r="EN54" i="2" s="1"/>
  <c r="IO60" i="2" s="1"/>
  <c r="EM38" i="2"/>
  <c r="EK38" i="2"/>
  <c r="EN40" i="2"/>
  <c r="EK40" i="2"/>
  <c r="EK52" i="2" s="1"/>
  <c r="EM42" i="2"/>
  <c r="EM40" i="2"/>
  <c r="EN38" i="2"/>
  <c r="EO40" i="2"/>
  <c r="EO52" i="2" s="1"/>
  <c r="EQ40" i="2"/>
  <c r="EO42" i="2"/>
  <c r="EP42" i="2"/>
  <c r="EQ42" i="2"/>
  <c r="EQ54" i="2" s="1"/>
  <c r="IL60" i="2" s="1"/>
  <c r="EP40" i="2"/>
  <c r="EO38" i="2"/>
  <c r="EP38" i="2"/>
  <c r="ES42" i="2"/>
  <c r="ES54" i="2" s="1"/>
  <c r="IJ60" i="2" s="1"/>
  <c r="ES40" i="2"/>
  <c r="EQ38" i="2"/>
  <c r="ER40" i="2"/>
  <c r="ER52" i="2" s="1"/>
  <c r="ER42" i="2"/>
  <c r="ER54" i="2" s="1"/>
  <c r="IK60" i="2" s="1"/>
  <c r="ER38" i="2"/>
  <c r="ES38" i="2"/>
  <c r="ET40" i="2"/>
  <c r="ET42" i="2"/>
  <c r="ET54" i="2" s="1"/>
  <c r="II60" i="2" s="1"/>
  <c r="ET38" i="2"/>
  <c r="EU38" i="2"/>
  <c r="EU40" i="2"/>
  <c r="EU42" i="2"/>
  <c r="EU54" i="2" s="1"/>
  <c r="IH60" i="2" s="1"/>
  <c r="EV38" i="2"/>
  <c r="EV40" i="2"/>
  <c r="EW42" i="2"/>
  <c r="EW40" i="2"/>
  <c r="EW52" i="2" s="1"/>
  <c r="EV42" i="2"/>
  <c r="EX38" i="2"/>
  <c r="EY42" i="2"/>
  <c r="EX40" i="2"/>
  <c r="EX52" i="2" s="1"/>
  <c r="EY40" i="2"/>
  <c r="EW38" i="2"/>
  <c r="EZ38" i="2"/>
  <c r="EX42" i="2"/>
  <c r="EX54" i="2" s="1"/>
  <c r="IE60" i="2" s="1"/>
  <c r="EZ40" i="2"/>
  <c r="FA38" i="2"/>
  <c r="EZ42" i="2"/>
  <c r="EZ54" i="2" s="1"/>
  <c r="IC60" i="2" s="1"/>
  <c r="FA42" i="2"/>
  <c r="FA54" i="2" s="1"/>
  <c r="IB60" i="2" s="1"/>
  <c r="FA40" i="2"/>
  <c r="FA52" i="2" s="1"/>
  <c r="EY38" i="2"/>
  <c r="FB40" i="2"/>
  <c r="FC42" i="2"/>
  <c r="FC54" i="2" s="1"/>
  <c r="HZ60" i="2" s="1"/>
  <c r="FB42" i="2"/>
  <c r="FB54" i="2" s="1"/>
  <c r="IA60" i="2" s="1"/>
  <c r="FB38" i="2"/>
  <c r="FD40" i="2"/>
  <c r="FD38" i="2"/>
  <c r="FC40" i="2"/>
  <c r="FE38" i="2"/>
  <c r="FD42" i="2"/>
  <c r="FD54" i="2" s="1"/>
  <c r="HY60" i="2" s="1"/>
  <c r="FC38" i="2"/>
  <c r="FE42" i="2"/>
  <c r="FE40" i="2"/>
  <c r="FF38" i="2"/>
  <c r="FF40" i="2"/>
  <c r="FF52" i="2" s="1"/>
  <c r="FF42" i="2"/>
  <c r="FH42" i="2"/>
  <c r="FH54" i="2" s="1"/>
  <c r="HU60" i="2" s="1"/>
  <c r="FG42" i="2"/>
  <c r="FG40" i="2"/>
  <c r="FG52" i="2" s="1"/>
  <c r="FG38" i="2"/>
  <c r="FH40" i="2"/>
  <c r="FH52" i="2" s="1"/>
  <c r="FJ38" i="2"/>
  <c r="FH38" i="2"/>
  <c r="FI40" i="2"/>
  <c r="FI52" i="2" s="1"/>
  <c r="FJ40" i="2"/>
  <c r="FJ42" i="2"/>
  <c r="FJ54" i="2" s="1"/>
  <c r="HS60" i="2" s="1"/>
  <c r="FI38" i="2"/>
  <c r="FL42" i="2"/>
  <c r="FL54" i="2" s="1"/>
  <c r="HQ60" i="2" s="1"/>
  <c r="FI42" i="2"/>
  <c r="FI54" i="2" s="1"/>
  <c r="HT60" i="2" s="1"/>
  <c r="FK42" i="2"/>
  <c r="FK40" i="2"/>
  <c r="FK52" i="2" s="1"/>
  <c r="FK38" i="2"/>
  <c r="FL40" i="2"/>
  <c r="FL52" i="2" s="1"/>
  <c r="FN38" i="2"/>
  <c r="FL38" i="2"/>
  <c r="FM40" i="2"/>
  <c r="FP38" i="2"/>
  <c r="FM38" i="2"/>
  <c r="FM42" i="2"/>
  <c r="FM54" i="2" s="1"/>
  <c r="HP60" i="2" s="1"/>
  <c r="FN42" i="2"/>
  <c r="FO42" i="2"/>
  <c r="FO54" i="2" s="1"/>
  <c r="HN60" i="2" s="1"/>
  <c r="FO40" i="2"/>
  <c r="FP42" i="2"/>
  <c r="FP54" i="2" s="1"/>
  <c r="HM60" i="2" s="1"/>
  <c r="FN40" i="2"/>
  <c r="FN52" i="2" s="1"/>
  <c r="FO38" i="2"/>
  <c r="FQ38" i="2"/>
  <c r="FP40" i="2"/>
  <c r="FP52" i="2" s="1"/>
  <c r="FQ42" i="2"/>
  <c r="FQ40" i="2"/>
  <c r="FS40" i="2"/>
  <c r="FT42" i="2"/>
  <c r="FT54" i="2" s="1"/>
  <c r="HI60" i="2" s="1"/>
  <c r="FR38" i="2"/>
  <c r="FS38" i="2"/>
  <c r="FS42" i="2"/>
  <c r="FR42" i="2"/>
  <c r="FR54" i="2" s="1"/>
  <c r="HK60" i="2" s="1"/>
  <c r="FR40" i="2"/>
  <c r="FT38" i="2"/>
  <c r="FV38" i="2"/>
  <c r="FU38" i="2"/>
  <c r="FT40" i="2"/>
  <c r="FT52" i="2" s="1"/>
  <c r="FU40" i="2"/>
  <c r="FU42" i="2"/>
  <c r="FX42" i="2"/>
  <c r="FX54" i="2" s="1"/>
  <c r="HE60" i="2" s="1"/>
  <c r="FW40" i="2"/>
  <c r="FW52" i="2" s="1"/>
  <c r="FX38" i="2"/>
  <c r="FV42" i="2"/>
  <c r="FV40" i="2"/>
  <c r="FV52" i="2" s="1"/>
  <c r="FX40" i="2"/>
  <c r="FW38" i="2"/>
  <c r="FW42" i="2"/>
  <c r="FW54" i="2" s="1"/>
  <c r="HF60" i="2" s="1"/>
  <c r="GB42" i="2"/>
  <c r="GB54" i="2" s="1"/>
  <c r="HA60" i="2" s="1"/>
  <c r="FY40" i="2"/>
  <c r="FY42" i="2"/>
  <c r="FY38" i="2"/>
  <c r="FZ42" i="2"/>
  <c r="FZ54" i="2" s="1"/>
  <c r="HC60" i="2" s="1"/>
  <c r="FZ38" i="2"/>
  <c r="GA42" i="2"/>
  <c r="GA54" i="2" s="1"/>
  <c r="HB60" i="2" s="1"/>
  <c r="GA38" i="2"/>
  <c r="GA40" i="2"/>
  <c r="GA52" i="2" s="1"/>
  <c r="FZ40" i="2"/>
  <c r="FZ52" i="2" s="1"/>
  <c r="GB38" i="2"/>
  <c r="GC38" i="2"/>
  <c r="GD40" i="2"/>
  <c r="GD52" i="2" s="1"/>
  <c r="GE40" i="2"/>
  <c r="GE52" i="2" s="1"/>
  <c r="GB40" i="2"/>
  <c r="GC40" i="2"/>
  <c r="GC42" i="2"/>
  <c r="GC54" i="2" s="1"/>
  <c r="GZ60" i="2" s="1"/>
  <c r="GD42" i="2"/>
  <c r="GD54" i="2" s="1"/>
  <c r="GY60" i="2" s="1"/>
  <c r="GF40" i="2"/>
  <c r="GF52" i="2" s="1"/>
  <c r="GE38" i="2"/>
  <c r="GD38" i="2"/>
  <c r="GF38" i="2"/>
  <c r="GE42" i="2"/>
  <c r="GE54" i="2" s="1"/>
  <c r="GX60" i="2" s="1"/>
  <c r="GG42" i="2"/>
  <c r="GG54" i="2" s="1"/>
  <c r="GV60" i="2" s="1"/>
  <c r="GH38" i="2"/>
  <c r="GG40" i="2"/>
  <c r="GG52" i="2" s="1"/>
  <c r="GH42" i="2"/>
  <c r="GH54" i="2" s="1"/>
  <c r="GU60" i="2" s="1"/>
  <c r="GG38" i="2"/>
  <c r="GH40" i="2"/>
  <c r="GH52" i="2" s="1"/>
  <c r="GF42" i="2"/>
  <c r="GI38" i="2"/>
  <c r="GI40" i="2"/>
  <c r="GJ42" i="2"/>
  <c r="GJ54" i="2" s="1"/>
  <c r="GS60" i="2" s="1"/>
  <c r="GJ40" i="2"/>
  <c r="GJ52" i="2" s="1"/>
  <c r="GJ38" i="2"/>
  <c r="GI42" i="2"/>
  <c r="GI54" i="2" s="1"/>
  <c r="GT60" i="2" s="1"/>
  <c r="GL38" i="2"/>
  <c r="GN42" i="2"/>
  <c r="GN54" i="2" s="1"/>
  <c r="GO60" i="2" s="1"/>
  <c r="GK38" i="2"/>
  <c r="GN38" i="2"/>
  <c r="GL42" i="2"/>
  <c r="GL54" i="2" s="1"/>
  <c r="GQ60" i="2" s="1"/>
  <c r="GK42" i="2"/>
  <c r="GK54" i="2" s="1"/>
  <c r="GR60" i="2" s="1"/>
  <c r="GK40" i="2"/>
  <c r="GK52" i="2" s="1"/>
  <c r="GL40" i="2"/>
  <c r="GO40" i="2"/>
  <c r="GO52" i="2" s="1"/>
  <c r="GM40" i="2"/>
  <c r="GM52" i="2" s="1"/>
  <c r="GN40" i="2"/>
  <c r="GN52" i="2" s="1"/>
  <c r="GM42" i="2"/>
  <c r="GO42" i="2"/>
  <c r="GO54" i="2" s="1"/>
  <c r="GN60" i="2" s="1"/>
  <c r="GO38" i="2"/>
  <c r="GM38" i="2"/>
  <c r="GP40" i="2"/>
  <c r="GP38" i="2"/>
  <c r="GP42" i="2"/>
  <c r="GQ42" i="2"/>
  <c r="GQ54" i="2" s="1"/>
  <c r="GL60" i="2" s="1"/>
  <c r="GR40" i="2"/>
  <c r="GR52" i="2" s="1"/>
  <c r="GQ40" i="2"/>
  <c r="GQ52" i="2" s="1"/>
  <c r="GQ38" i="2"/>
  <c r="GR38" i="2"/>
  <c r="GR42" i="2"/>
  <c r="GR54" i="2" s="1"/>
  <c r="GK60" i="2" s="1"/>
  <c r="GS42" i="2"/>
  <c r="GS54" i="2" s="1"/>
  <c r="GJ60" i="2" s="1"/>
  <c r="GS40" i="2"/>
  <c r="GS52" i="2" s="1"/>
  <c r="GU40" i="2"/>
  <c r="GT42" i="2"/>
  <c r="GT54" i="2" s="1"/>
  <c r="GI60" i="2" s="1"/>
  <c r="GS38" i="2"/>
  <c r="GU38" i="2"/>
  <c r="GT38" i="2"/>
  <c r="GT40" i="2"/>
  <c r="GT52" i="2" s="1"/>
  <c r="GU42" i="2"/>
  <c r="GU54" i="2" s="1"/>
  <c r="GH60" i="2" s="1"/>
  <c r="GV38" i="2"/>
  <c r="GV40" i="2"/>
  <c r="GV52" i="2" s="1"/>
  <c r="GW38" i="2"/>
  <c r="GW40" i="2"/>
  <c r="GW52" i="2" s="1"/>
  <c r="GV42" i="2"/>
  <c r="GV54" i="2" s="1"/>
  <c r="GG60" i="2" s="1"/>
  <c r="GW42" i="2"/>
  <c r="GW54" i="2" s="1"/>
  <c r="GF60" i="2" s="1"/>
  <c r="GX40" i="2"/>
  <c r="GZ40" i="2"/>
  <c r="GZ52" i="2" s="1"/>
  <c r="GY38" i="2"/>
  <c r="GZ38" i="2"/>
  <c r="GY42" i="2"/>
  <c r="GZ42" i="2"/>
  <c r="GZ54" i="2" s="1"/>
  <c r="GC60" i="2" s="1"/>
  <c r="GX38" i="2"/>
  <c r="GX42" i="2"/>
  <c r="GX54" i="2" s="1"/>
  <c r="GE60" i="2" s="1"/>
  <c r="GY40" i="2"/>
  <c r="GY52" i="2" s="1"/>
  <c r="HB40" i="2"/>
  <c r="HB52" i="2" s="1"/>
  <c r="HA38" i="2"/>
  <c r="HA40" i="2"/>
  <c r="HA52" i="2" s="1"/>
  <c r="HB38" i="2"/>
  <c r="HA42" i="2"/>
  <c r="HA54" i="2" s="1"/>
  <c r="GB60" i="2" s="1"/>
  <c r="HC40" i="2"/>
  <c r="HC38" i="2"/>
  <c r="HB42" i="2"/>
  <c r="HB54" i="2" s="1"/>
  <c r="GA60" i="2" s="1"/>
  <c r="HC42" i="2"/>
  <c r="HC54" i="2" s="1"/>
  <c r="FZ60" i="2" s="1"/>
  <c r="HE40" i="2"/>
  <c r="HE52" i="2" s="1"/>
  <c r="HE38" i="2"/>
  <c r="HD38" i="2"/>
  <c r="HD40" i="2"/>
  <c r="HD52" i="2" s="1"/>
  <c r="HF40" i="2"/>
  <c r="HF52" i="2" s="1"/>
  <c r="HG42" i="2"/>
  <c r="HG54" i="2" s="1"/>
  <c r="FV60" i="2" s="1"/>
  <c r="HD42" i="2"/>
  <c r="HD54" i="2" s="1"/>
  <c r="FY60" i="2" s="1"/>
  <c r="HF42" i="2"/>
  <c r="HF54" i="2" s="1"/>
  <c r="FW60" i="2" s="1"/>
  <c r="HG38" i="2"/>
  <c r="HE42" i="2"/>
  <c r="HE54" i="2" s="1"/>
  <c r="FX60" i="2" s="1"/>
  <c r="HG40" i="2"/>
  <c r="HG52" i="2" s="1"/>
  <c r="HF38" i="2"/>
  <c r="HI42" i="2"/>
  <c r="HI54" i="2" s="1"/>
  <c r="FT60" i="2" s="1"/>
  <c r="HH42" i="2"/>
  <c r="HH54" i="2" s="1"/>
  <c r="FU60" i="2" s="1"/>
  <c r="HJ38" i="2"/>
  <c r="HI40" i="2"/>
  <c r="HI52" i="2" s="1"/>
  <c r="HH40" i="2"/>
  <c r="HH52" i="2" s="1"/>
  <c r="HH38" i="2"/>
  <c r="HI38" i="2"/>
  <c r="HJ40" i="2"/>
  <c r="HJ52" i="2" s="1"/>
  <c r="HK40" i="2"/>
  <c r="HJ42" i="2"/>
  <c r="HJ54" i="2" s="1"/>
  <c r="FS60" i="2" s="1"/>
  <c r="HK42" i="2"/>
  <c r="HK54" i="2" s="1"/>
  <c r="FR60" i="2" s="1"/>
  <c r="HN38" i="2"/>
  <c r="HK38" i="2"/>
  <c r="HN40" i="2"/>
  <c r="HN52" i="2" s="1"/>
  <c r="HL40" i="2"/>
  <c r="HL52" i="2" s="1"/>
  <c r="HN42" i="2"/>
  <c r="HN54" i="2" s="1"/>
  <c r="FO60" i="2" s="1"/>
  <c r="HL42" i="2"/>
  <c r="HL54" i="2" s="1"/>
  <c r="FQ60" i="2" s="1"/>
  <c r="HO38" i="2"/>
  <c r="HL38" i="2"/>
  <c r="HM42" i="2"/>
  <c r="HM54" i="2" s="1"/>
  <c r="FP60" i="2" s="1"/>
  <c r="HM40" i="2"/>
  <c r="HM52" i="2" s="1"/>
  <c r="HM38" i="2"/>
  <c r="HO40" i="2"/>
  <c r="HP38" i="2"/>
  <c r="HO42" i="2"/>
  <c r="HO54" i="2" s="1"/>
  <c r="FN60" i="2" s="1"/>
  <c r="HP42" i="2"/>
  <c r="HP54" i="2" s="1"/>
  <c r="FM60" i="2" s="1"/>
  <c r="HQ38" i="2"/>
  <c r="HR38" i="2"/>
  <c r="HR40" i="2"/>
  <c r="HR52" i="2" s="1"/>
  <c r="HP40" i="2"/>
  <c r="HP52" i="2" s="1"/>
  <c r="HQ42" i="2"/>
  <c r="HQ54" i="2" s="1"/>
  <c r="FL60" i="2" s="1"/>
  <c r="HQ40" i="2"/>
  <c r="HQ52" i="2" s="1"/>
  <c r="HS42" i="2"/>
  <c r="HS54" i="2" s="1"/>
  <c r="FJ60" i="2" s="1"/>
  <c r="HS38" i="2"/>
  <c r="HR42" i="2"/>
  <c r="HR54" i="2" s="1"/>
  <c r="FK60" i="2" s="1"/>
  <c r="HT40" i="2"/>
  <c r="HT52" i="2" s="1"/>
  <c r="HV40" i="2"/>
  <c r="HV52" i="2" s="1"/>
  <c r="HU40" i="2"/>
  <c r="HU52" i="2" s="1"/>
  <c r="HS40" i="2"/>
  <c r="HS52" i="2" s="1"/>
  <c r="HT38" i="2"/>
  <c r="HT42" i="2"/>
  <c r="HU42" i="2"/>
  <c r="HU54" i="2" s="1"/>
  <c r="FH60" i="2" s="1"/>
  <c r="HV42" i="2"/>
  <c r="HV54" i="2" s="1"/>
  <c r="FG60" i="2" s="1"/>
  <c r="HU38" i="2"/>
  <c r="HV38" i="2"/>
  <c r="HW42" i="2"/>
  <c r="HW54" i="2" s="1"/>
  <c r="FF60" i="2" s="1"/>
  <c r="HW38" i="2"/>
  <c r="HX42" i="2"/>
  <c r="HX54" i="2" s="1"/>
  <c r="FE60" i="2" s="1"/>
  <c r="HX38" i="2"/>
  <c r="HW40" i="2"/>
  <c r="HW52" i="2" s="1"/>
  <c r="HX40" i="2"/>
  <c r="HX52" i="2" s="1"/>
  <c r="HY42" i="2"/>
  <c r="HY54" i="2" s="1"/>
  <c r="FD60" i="2" s="1"/>
  <c r="IA40" i="2"/>
  <c r="IA52" i="2" s="1"/>
  <c r="HY38" i="2"/>
  <c r="HY40" i="2"/>
  <c r="HY52" i="2" s="1"/>
  <c r="HZ42" i="2"/>
  <c r="HZ54" i="2" s="1"/>
  <c r="FC60" i="2" s="1"/>
  <c r="IA38" i="2"/>
  <c r="HZ38" i="2"/>
  <c r="HZ40" i="2"/>
  <c r="IB40" i="2"/>
  <c r="IB52" i="2" s="1"/>
  <c r="IA42" i="2"/>
  <c r="IA54" i="2" s="1"/>
  <c r="FB60" i="2" s="1"/>
  <c r="IB38" i="2"/>
  <c r="IC42" i="2"/>
  <c r="IC54" i="2" s="1"/>
  <c r="EZ60" i="2" s="1"/>
  <c r="IC40" i="2"/>
  <c r="IC52" i="2" s="1"/>
  <c r="IB42" i="2"/>
  <c r="IB54" i="2" s="1"/>
  <c r="FA60" i="2" s="1"/>
  <c r="ID40" i="2"/>
  <c r="ID52" i="2" s="1"/>
  <c r="ID42" i="2"/>
  <c r="ID54" i="2" s="1"/>
  <c r="EY60" i="2" s="1"/>
  <c r="ID38" i="2"/>
  <c r="IE40" i="2"/>
  <c r="IE52" i="2" s="1"/>
  <c r="IC38" i="2"/>
  <c r="IG38" i="2"/>
  <c r="IE38" i="2"/>
  <c r="IF38" i="2"/>
  <c r="IE42" i="2"/>
  <c r="IE54" i="2" s="1"/>
  <c r="EX60" i="2" s="1"/>
  <c r="IH38" i="2"/>
  <c r="IF40" i="2"/>
  <c r="IF52" i="2" s="1"/>
  <c r="IF42" i="2"/>
  <c r="IF54" i="2" s="1"/>
  <c r="EW60" i="2" s="1"/>
  <c r="IG40" i="2"/>
  <c r="IG52" i="2" s="1"/>
  <c r="IG42" i="2"/>
  <c r="IG54" i="2" s="1"/>
  <c r="EV60" i="2" s="1"/>
  <c r="IH40" i="2"/>
  <c r="IH52" i="2" s="1"/>
  <c r="II40" i="2"/>
  <c r="II52" i="2" s="1"/>
  <c r="IH42" i="2"/>
  <c r="IH54" i="2" s="1"/>
  <c r="EU60" i="2" s="1"/>
  <c r="II42" i="2"/>
  <c r="II54" i="2" s="1"/>
  <c r="ET60" i="2" s="1"/>
  <c r="IK40" i="2"/>
  <c r="IK52" i="2" s="1"/>
  <c r="IJ42" i="2"/>
  <c r="IJ54" i="2" s="1"/>
  <c r="ES60" i="2" s="1"/>
  <c r="IJ40" i="2"/>
  <c r="IJ52" i="2" s="1"/>
  <c r="IJ38" i="2"/>
  <c r="IK42" i="2"/>
  <c r="IK54" i="2" s="1"/>
  <c r="ER60" i="2" s="1"/>
  <c r="IL40" i="2"/>
  <c r="IL52" i="2" s="1"/>
  <c r="II38" i="2"/>
  <c r="IL38" i="2"/>
  <c r="IK38" i="2"/>
  <c r="IM38" i="2"/>
  <c r="IN40" i="2"/>
  <c r="IN52" i="2" s="1"/>
  <c r="IM40" i="2"/>
  <c r="IM52" i="2" s="1"/>
  <c r="IL42" i="2"/>
  <c r="IL54" i="2" s="1"/>
  <c r="EQ60" i="2" s="1"/>
  <c r="IM42" i="2"/>
  <c r="IM54" i="2" s="1"/>
  <c r="EP60" i="2" s="1"/>
  <c r="IN42" i="2"/>
  <c r="IN54" i="2" s="1"/>
  <c r="EO60" i="2" s="1"/>
  <c r="IN38" i="2"/>
  <c r="IP40" i="2"/>
  <c r="IP52" i="2" s="1"/>
  <c r="IO38" i="2"/>
  <c r="IO42" i="2"/>
  <c r="IO54" i="2" s="1"/>
  <c r="EN60" i="2" s="1"/>
  <c r="IP42" i="2"/>
  <c r="IP54" i="2" s="1"/>
  <c r="EM60" i="2" s="1"/>
  <c r="IQ38" i="2"/>
  <c r="IO40" i="2"/>
  <c r="IO52" i="2" s="1"/>
  <c r="IR40" i="2"/>
  <c r="IR52" i="2" s="1"/>
  <c r="IQ42" i="2"/>
  <c r="IQ54" i="2" s="1"/>
  <c r="EL60" i="2" s="1"/>
  <c r="IP38" i="2"/>
  <c r="IS38" i="2"/>
  <c r="IQ40" i="2"/>
  <c r="IQ52" i="2" s="1"/>
  <c r="IR42" i="2"/>
  <c r="IR54" i="2" s="1"/>
  <c r="EK60" i="2" s="1"/>
  <c r="IS42" i="2"/>
  <c r="IS54" i="2" s="1"/>
  <c r="EJ60" i="2" s="1"/>
  <c r="IR38" i="2"/>
  <c r="IS40" i="2"/>
  <c r="IS52" i="2" s="1"/>
  <c r="IV42" i="2"/>
  <c r="IV54" i="2" s="1"/>
  <c r="EG60" i="2" s="1"/>
  <c r="IT38" i="2"/>
  <c r="IT42" i="2"/>
  <c r="IT54" i="2" s="1"/>
  <c r="EI60" i="2" s="1"/>
  <c r="IT40" i="2"/>
  <c r="IT52" i="2" s="1"/>
  <c r="IW40" i="2"/>
  <c r="IW52" i="2" s="1"/>
  <c r="IU40" i="2"/>
  <c r="IU52" i="2" s="1"/>
  <c r="IW42" i="2"/>
  <c r="IW54" i="2" s="1"/>
  <c r="EF60" i="2" s="1"/>
  <c r="IU42" i="2"/>
  <c r="IU54" i="2" s="1"/>
  <c r="EH60" i="2" s="1"/>
  <c r="IV38" i="2"/>
  <c r="IU38" i="2"/>
  <c r="IY42" i="2"/>
  <c r="IY54" i="2" s="1"/>
  <c r="ED60" i="2" s="1"/>
  <c r="IW38" i="2"/>
  <c r="IV40" i="2"/>
  <c r="IV52" i="2" s="1"/>
  <c r="IX42" i="2"/>
  <c r="IX54" i="2" s="1"/>
  <c r="EE60" i="2" s="1"/>
  <c r="IZ40" i="2"/>
  <c r="IZ52" i="2" s="1"/>
  <c r="IY40" i="2"/>
  <c r="IY52" i="2" s="1"/>
  <c r="IX40" i="2"/>
  <c r="IX52" i="2" s="1"/>
  <c r="IY38" i="2"/>
  <c r="IZ38" i="2"/>
  <c r="IX38" i="2"/>
  <c r="JA38" i="2"/>
  <c r="JA40" i="2"/>
  <c r="JA52" i="2" s="1"/>
  <c r="JC38" i="2"/>
  <c r="JB42" i="2"/>
  <c r="JB54" i="2" s="1"/>
  <c r="EA60" i="2" s="1"/>
  <c r="JA42" i="2"/>
  <c r="JA54" i="2" s="1"/>
  <c r="EB60" i="2" s="1"/>
  <c r="IZ42" i="2"/>
  <c r="IZ54" i="2" s="1"/>
  <c r="EC60" i="2" s="1"/>
  <c r="JD40" i="2"/>
  <c r="JD52" i="2" s="1"/>
  <c r="JD42" i="2"/>
  <c r="JD54" i="2" s="1"/>
  <c r="DY60" i="2" s="1"/>
  <c r="JC40" i="2"/>
  <c r="JC52" i="2" s="1"/>
  <c r="JB40" i="2"/>
  <c r="JB52" i="2" s="1"/>
  <c r="JB38" i="2"/>
  <c r="JE38" i="2"/>
  <c r="JE42" i="2"/>
  <c r="JE54" i="2" s="1"/>
  <c r="DX60" i="2" s="1"/>
  <c r="JF40" i="2"/>
  <c r="JF52" i="2" s="1"/>
  <c r="JD38" i="2"/>
  <c r="JC42" i="2"/>
  <c r="JC54" i="2" s="1"/>
  <c r="DZ60" i="2" s="1"/>
  <c r="JE40" i="2"/>
  <c r="JE52" i="2" s="1"/>
  <c r="JF42" i="2"/>
  <c r="JF54" i="2" s="1"/>
  <c r="DW60" i="2" s="1"/>
  <c r="JF38" i="2"/>
  <c r="JG38" i="2"/>
  <c r="JH40" i="2"/>
  <c r="JH52" i="2" s="1"/>
  <c r="JG40" i="2"/>
  <c r="JG52" i="2" s="1"/>
  <c r="JH38" i="2"/>
  <c r="JG42" i="2"/>
  <c r="JG54" i="2" s="1"/>
  <c r="DV60" i="2" s="1"/>
  <c r="JI40" i="2"/>
  <c r="JI52" i="2" s="1"/>
  <c r="JH42" i="2"/>
  <c r="JH54" i="2" s="1"/>
  <c r="DU60" i="2" s="1"/>
  <c r="JJ38" i="2"/>
  <c r="JI42" i="2"/>
  <c r="JI54" i="2" s="1"/>
  <c r="DT60" i="2" s="1"/>
  <c r="JI38" i="2"/>
  <c r="JJ42" i="2"/>
  <c r="JJ54" i="2" s="1"/>
  <c r="DS60" i="2" s="1"/>
  <c r="JK38" i="2"/>
  <c r="JJ40" i="2"/>
  <c r="JJ52" i="2" s="1"/>
  <c r="JL40" i="2"/>
  <c r="JL52" i="2" s="1"/>
  <c r="JK40" i="2"/>
  <c r="JK52" i="2" s="1"/>
  <c r="JN42" i="2"/>
  <c r="JN54" i="2" s="1"/>
  <c r="DO60" i="2" s="1"/>
  <c r="JK42" i="2"/>
  <c r="JK54" i="2" s="1"/>
  <c r="DR60" i="2" s="1"/>
  <c r="JM38" i="2"/>
  <c r="JL42" i="2"/>
  <c r="JL54" i="2" s="1"/>
  <c r="DQ60" i="2" s="1"/>
  <c r="JL38" i="2"/>
  <c r="JN40" i="2"/>
  <c r="JN52" i="2" s="1"/>
  <c r="JM42" i="2"/>
  <c r="JM54" i="2" s="1"/>
  <c r="DP60" i="2" s="1"/>
  <c r="JM40" i="2"/>
  <c r="JM52" i="2" s="1"/>
  <c r="JO42" i="2"/>
  <c r="JO54" i="2" s="1"/>
  <c r="DN60" i="2" s="1"/>
  <c r="JN38" i="2"/>
  <c r="JP42" i="2"/>
  <c r="JP54" i="2" s="1"/>
  <c r="DM60" i="2" s="1"/>
  <c r="JO38" i="2"/>
  <c r="JP38" i="2"/>
  <c r="JQ40" i="2"/>
  <c r="JQ52" i="2" s="1"/>
  <c r="JO40" i="2"/>
  <c r="JO52" i="2" s="1"/>
  <c r="JT40" i="2"/>
  <c r="JT52" i="2" s="1"/>
  <c r="JQ42" i="2"/>
  <c r="JQ54" i="2" s="1"/>
  <c r="DL60" i="2" s="1"/>
  <c r="JP40" i="2"/>
  <c r="JP52" i="2" s="1"/>
  <c r="JS40" i="2"/>
  <c r="JS52" i="2" s="1"/>
  <c r="JS38" i="2"/>
  <c r="JQ38" i="2"/>
  <c r="JR42" i="2"/>
  <c r="JR54" i="2" s="1"/>
  <c r="DK60" i="2" s="1"/>
  <c r="JT38" i="2"/>
  <c r="JR40" i="2"/>
  <c r="JR52" i="2" s="1"/>
  <c r="JR38" i="2"/>
  <c r="JT42" i="2"/>
  <c r="JT54" i="2" s="1"/>
  <c r="DI60" i="2" s="1"/>
  <c r="JS42" i="2"/>
  <c r="JS54" i="2" s="1"/>
  <c r="DJ60" i="2" s="1"/>
  <c r="JU40" i="2"/>
  <c r="JU52" i="2" s="1"/>
  <c r="JV38" i="2"/>
  <c r="JU42" i="2"/>
  <c r="JU54" i="2" s="1"/>
  <c r="DH60" i="2" s="1"/>
  <c r="JU38" i="2"/>
  <c r="JV40" i="2"/>
  <c r="JV52" i="2" s="1"/>
  <c r="JW40" i="2"/>
  <c r="JW52" i="2" s="1"/>
  <c r="JV42" i="2"/>
  <c r="JV54" i="2" s="1"/>
  <c r="DG60" i="2" s="1"/>
  <c r="JW38" i="2"/>
  <c r="JW42" i="2"/>
  <c r="JW54" i="2" s="1"/>
  <c r="DF60" i="2" s="1"/>
  <c r="JX40" i="2"/>
  <c r="JX52" i="2" s="1"/>
  <c r="JX38" i="2"/>
  <c r="JY38" i="2"/>
  <c r="JX42" i="2"/>
  <c r="JX54" i="2" s="1"/>
  <c r="DE60" i="2" s="1"/>
  <c r="JZ42" i="2"/>
  <c r="JZ54" i="2" s="1"/>
  <c r="DC60" i="2" s="1"/>
  <c r="JY42" i="2"/>
  <c r="JY54" i="2" s="1"/>
  <c r="DD60" i="2" s="1"/>
  <c r="JY40" i="2"/>
  <c r="JY52" i="2" s="1"/>
  <c r="JZ40" i="2"/>
  <c r="JZ52" i="2" s="1"/>
  <c r="JZ38" i="2"/>
  <c r="N71" i="2"/>
  <c r="NH38" i="2"/>
  <c r="NE38" i="2"/>
  <c r="NJ40" i="2"/>
  <c r="NJ52" i="2" s="1"/>
  <c r="NF40" i="2"/>
  <c r="NF52" i="2" s="1"/>
  <c r="N65" i="2"/>
  <c r="N110" i="2" s="1"/>
  <c r="N69" i="2"/>
  <c r="N132" i="2" s="1"/>
  <c r="N67" i="2"/>
  <c r="NH40" i="2"/>
  <c r="NH52" i="2" s="1"/>
  <c r="NJ38" i="2"/>
  <c r="ND42" i="2"/>
  <c r="ND54" i="2" s="1"/>
  <c r="Y60" i="2" s="1"/>
  <c r="ND38" i="2"/>
  <c r="NN211" i="2"/>
  <c r="NM210" i="2"/>
  <c r="NO8" i="2"/>
  <c r="N40" i="2"/>
  <c r="N52" i="2" s="1"/>
  <c r="T54" i="2"/>
  <c r="NI60" i="2" s="1"/>
  <c r="Y54" i="2"/>
  <c r="ND60" i="2" s="1"/>
  <c r="S54" i="2"/>
  <c r="NJ60" i="2" s="1"/>
  <c r="Z54" i="2"/>
  <c r="NC60" i="2" s="1"/>
  <c r="V52" i="2"/>
  <c r="N42" i="2"/>
  <c r="N54" i="2" s="1"/>
  <c r="Y52" i="2"/>
  <c r="W52" i="2"/>
  <c r="U52" i="2"/>
  <c r="O54" i="2"/>
  <c r="X54" i="2"/>
  <c r="NE60" i="2" s="1"/>
  <c r="S52" i="2"/>
  <c r="W54" i="2"/>
  <c r="NF60" i="2" s="1"/>
  <c r="X52" i="2"/>
  <c r="AA54" i="2"/>
  <c r="NB60" i="2" s="1"/>
  <c r="AB52" i="2"/>
  <c r="AC52" i="2"/>
  <c r="AD52" i="2"/>
  <c r="AB54" i="2"/>
  <c r="NA60" i="2" s="1"/>
  <c r="AF54" i="2"/>
  <c r="MW60" i="2" s="1"/>
  <c r="AE54" i="2"/>
  <c r="MX60" i="2" s="1"/>
  <c r="AG54" i="2"/>
  <c r="MV60" i="2" s="1"/>
  <c r="AH52" i="2"/>
  <c r="AH54" i="2"/>
  <c r="MU60" i="2" s="1"/>
  <c r="AI54" i="2"/>
  <c r="MT60" i="2" s="1"/>
  <c r="AJ54" i="2"/>
  <c r="MS60" i="2" s="1"/>
  <c r="AK54" i="2"/>
  <c r="MR60" i="2" s="1"/>
  <c r="AM54" i="2"/>
  <c r="MP60" i="2" s="1"/>
  <c r="AL54" i="2"/>
  <c r="MQ60" i="2" s="1"/>
  <c r="AN52" i="2"/>
  <c r="AO52" i="2"/>
  <c r="AN54" i="2"/>
  <c r="MO60" i="2" s="1"/>
  <c r="AP54" i="2"/>
  <c r="MM60" i="2" s="1"/>
  <c r="AQ52" i="2"/>
  <c r="AT52" i="2"/>
  <c r="AR52" i="2"/>
  <c r="AT54" i="2"/>
  <c r="MI60" i="2" s="1"/>
  <c r="AU54" i="2"/>
  <c r="MH60" i="2" s="1"/>
  <c r="AV54" i="2"/>
  <c r="MG60" i="2" s="1"/>
  <c r="AV52" i="2"/>
  <c r="AW54" i="2"/>
  <c r="MF60" i="2" s="1"/>
  <c r="AW52" i="2"/>
  <c r="AX52" i="2"/>
  <c r="AX54" i="2"/>
  <c r="ME60" i="2" s="1"/>
  <c r="AZ52" i="2"/>
  <c r="BA52" i="2"/>
  <c r="BB54" i="2"/>
  <c r="MA60" i="2" s="1"/>
  <c r="AY54" i="2"/>
  <c r="MD60" i="2" s="1"/>
  <c r="BA54" i="2"/>
  <c r="MB60" i="2" s="1"/>
  <c r="BD52" i="2"/>
  <c r="BC54" i="2"/>
  <c r="LZ60" i="2" s="1"/>
  <c r="BE54" i="2"/>
  <c r="LX60" i="2" s="1"/>
  <c r="BE52" i="2"/>
  <c r="BF54" i="2"/>
  <c r="LW60" i="2" s="1"/>
  <c r="BG54" i="2"/>
  <c r="LV60" i="2" s="1"/>
  <c r="BG52" i="2"/>
  <c r="BI52" i="2"/>
  <c r="BH54" i="2"/>
  <c r="LU60" i="2" s="1"/>
  <c r="BI54" i="2"/>
  <c r="LT60" i="2" s="1"/>
  <c r="BK52" i="2"/>
  <c r="BJ52" i="2"/>
  <c r="BL54" i="2"/>
  <c r="LQ60" i="2" s="1"/>
  <c r="BM52" i="2"/>
  <c r="BO52" i="2"/>
  <c r="BL52" i="2"/>
  <c r="BM54" i="2"/>
  <c r="LP60" i="2" s="1"/>
  <c r="BP52" i="2"/>
  <c r="BO54" i="2"/>
  <c r="LN60" i="2" s="1"/>
  <c r="BR52" i="2"/>
  <c r="BQ52" i="2"/>
  <c r="BQ54" i="2"/>
  <c r="LL60" i="2" s="1"/>
  <c r="BS54" i="2"/>
  <c r="LJ60" i="2" s="1"/>
  <c r="BU52" i="2"/>
  <c r="BU54" i="2"/>
  <c r="LH60" i="2" s="1"/>
  <c r="BT54" i="2"/>
  <c r="LI60" i="2" s="1"/>
  <c r="BX52" i="2"/>
  <c r="BV54" i="2"/>
  <c r="LG60" i="2" s="1"/>
  <c r="BW54" i="2"/>
  <c r="LF60" i="2" s="1"/>
  <c r="CA54" i="2"/>
  <c r="LB60" i="2" s="1"/>
  <c r="CB52" i="2"/>
  <c r="CC52" i="2"/>
  <c r="CC54" i="2"/>
  <c r="KZ60" i="2" s="1"/>
  <c r="CD52" i="2"/>
  <c r="CF54" i="2"/>
  <c r="KW60" i="2" s="1"/>
  <c r="CF52" i="2"/>
  <c r="CG54" i="2"/>
  <c r="KV60" i="2" s="1"/>
  <c r="CH54" i="2"/>
  <c r="KU60" i="2" s="1"/>
  <c r="CK54" i="2"/>
  <c r="KR60" i="2" s="1"/>
  <c r="CI54" i="2"/>
  <c r="KT60" i="2" s="1"/>
  <c r="CJ52" i="2"/>
  <c r="CJ54" i="2"/>
  <c r="KS60" i="2" s="1"/>
  <c r="CK52" i="2"/>
  <c r="CM52" i="2"/>
  <c r="CL52" i="2"/>
  <c r="CN52" i="2"/>
  <c r="CO52" i="2"/>
  <c r="CP54" i="2"/>
  <c r="KM60" i="2" s="1"/>
  <c r="CP52" i="2"/>
  <c r="CQ52" i="2"/>
  <c r="CS54" i="2"/>
  <c r="KJ60" i="2" s="1"/>
  <c r="CQ54" i="2"/>
  <c r="KL60" i="2" s="1"/>
  <c r="CT54" i="2"/>
  <c r="KI60" i="2" s="1"/>
  <c r="CU52" i="2"/>
  <c r="CU54" i="2"/>
  <c r="KH60" i="2" s="1"/>
  <c r="CS52" i="2"/>
  <c r="CW52" i="2"/>
  <c r="CY52" i="2"/>
  <c r="CX52" i="2"/>
  <c r="CY54" i="2"/>
  <c r="KD60" i="2" s="1"/>
  <c r="DC52" i="2"/>
  <c r="DB54" i="2"/>
  <c r="KA60" i="2" s="1"/>
  <c r="DA54" i="2"/>
  <c r="KB60" i="2" s="1"/>
  <c r="DD54" i="2"/>
  <c r="JY60" i="2" s="1"/>
  <c r="DD52" i="2"/>
  <c r="DF52" i="2"/>
  <c r="DE54" i="2"/>
  <c r="JX60" i="2" s="1"/>
  <c r="DF54" i="2"/>
  <c r="JW60" i="2" s="1"/>
  <c r="DG52" i="2"/>
  <c r="DJ54" i="2"/>
  <c r="JS60" i="2" s="1"/>
  <c r="DH54" i="2"/>
  <c r="JU60" i="2" s="1"/>
  <c r="DJ52" i="2"/>
  <c r="DH52" i="2"/>
  <c r="DM52" i="2"/>
  <c r="DL54" i="2"/>
  <c r="JQ60" i="2" s="1"/>
  <c r="DL52" i="2"/>
  <c r="DN54" i="2"/>
  <c r="JO60" i="2" s="1"/>
  <c r="DM54" i="2"/>
  <c r="JP60" i="2" s="1"/>
  <c r="DO52" i="2"/>
  <c r="DP54" i="2"/>
  <c r="JM60" i="2" s="1"/>
  <c r="DQ54" i="2"/>
  <c r="JL60" i="2" s="1"/>
  <c r="DR52" i="2"/>
  <c r="DS52" i="2"/>
  <c r="DS54" i="2"/>
  <c r="JJ60" i="2" s="1"/>
  <c r="DW54" i="2"/>
  <c r="JF60" i="2" s="1"/>
  <c r="DT54" i="2"/>
  <c r="JI60" i="2" s="1"/>
  <c r="DV52" i="2"/>
  <c r="DT52" i="2"/>
  <c r="DY54" i="2"/>
  <c r="JD60" i="2" s="1"/>
  <c r="DX54" i="2"/>
  <c r="JE60" i="2" s="1"/>
  <c r="DY52" i="2"/>
  <c r="DZ52" i="2"/>
  <c r="EC52" i="2"/>
  <c r="EF54" i="2"/>
  <c r="IW60" i="2" s="1"/>
  <c r="EE54" i="2"/>
  <c r="IX60" i="2" s="1"/>
  <c r="EI52" i="2"/>
  <c r="EF52" i="2"/>
  <c r="EG52" i="2"/>
  <c r="EG54" i="2"/>
  <c r="IV60" i="2" s="1"/>
  <c r="EI54" i="2"/>
  <c r="IT60" i="2" s="1"/>
  <c r="EK54" i="2"/>
  <c r="IR60" i="2" s="1"/>
  <c r="EL54" i="2"/>
  <c r="IQ60" i="2" s="1"/>
  <c r="EJ54" i="2"/>
  <c r="IS60" i="2" s="1"/>
  <c r="EM54" i="2"/>
  <c r="IP60" i="2" s="1"/>
  <c r="EN52" i="2"/>
  <c r="EM52" i="2"/>
  <c r="EP54" i="2"/>
  <c r="IM60" i="2" s="1"/>
  <c r="EO54" i="2"/>
  <c r="IN60" i="2" s="1"/>
  <c r="EP52" i="2"/>
  <c r="EQ52" i="2"/>
  <c r="ET52" i="2"/>
  <c r="ES52" i="2"/>
  <c r="EV54" i="2"/>
  <c r="IG60" i="2" s="1"/>
  <c r="EV52" i="2"/>
  <c r="EU52" i="2"/>
  <c r="EZ52" i="2"/>
  <c r="EW54" i="2"/>
  <c r="IF60" i="2" s="1"/>
  <c r="EY54" i="2"/>
  <c r="ID60" i="2" s="1"/>
  <c r="EY52" i="2"/>
  <c r="FE52" i="2"/>
  <c r="FB52" i="2"/>
  <c r="FC52" i="2"/>
  <c r="FD52" i="2"/>
  <c r="FG54" i="2"/>
  <c r="HV60" i="2" s="1"/>
  <c r="FE54" i="2"/>
  <c r="HX60" i="2" s="1"/>
  <c r="FF54" i="2"/>
  <c r="HW60" i="2" s="1"/>
  <c r="FJ52" i="2"/>
  <c r="FK54" i="2"/>
  <c r="HR60" i="2" s="1"/>
  <c r="FM52" i="2"/>
  <c r="FO52" i="2"/>
  <c r="FQ54" i="2"/>
  <c r="HL60" i="2" s="1"/>
  <c r="FN54" i="2"/>
  <c r="HO60" i="2" s="1"/>
  <c r="FQ52" i="2"/>
  <c r="FR52" i="2"/>
  <c r="FS54" i="2"/>
  <c r="HJ60" i="2" s="1"/>
  <c r="FS52" i="2"/>
  <c r="FV54" i="2"/>
  <c r="HG60" i="2" s="1"/>
  <c r="FU54" i="2"/>
  <c r="HH60" i="2" s="1"/>
  <c r="FU52" i="2"/>
  <c r="FY54" i="2"/>
  <c r="HD60" i="2" s="1"/>
  <c r="FX52" i="2"/>
  <c r="GB52" i="2"/>
  <c r="FY52" i="2"/>
  <c r="GC52" i="2"/>
  <c r="GF54" i="2"/>
  <c r="GW60" i="2" s="1"/>
  <c r="GI52" i="2"/>
  <c r="GM54" i="2"/>
  <c r="GP60" i="2" s="1"/>
  <c r="GL52" i="2"/>
  <c r="GP52" i="2"/>
  <c r="GP54" i="2"/>
  <c r="GM60" i="2" s="1"/>
  <c r="GU52" i="2"/>
  <c r="GX52" i="2"/>
  <c r="GY54" i="2"/>
  <c r="GD60" i="2" s="1"/>
  <c r="HC52" i="2"/>
  <c r="HK52" i="2"/>
  <c r="HO52" i="2"/>
  <c r="HT54" i="2"/>
  <c r="FI60" i="2" s="1"/>
  <c r="HZ52" i="2"/>
  <c r="KA38" i="2"/>
  <c r="KA40" i="2"/>
  <c r="KA52" i="2" s="1"/>
  <c r="KC42" i="2"/>
  <c r="KC54" i="2" s="1"/>
  <c r="CZ60" i="2" s="1"/>
  <c r="KA42" i="2"/>
  <c r="KA54" i="2" s="1"/>
  <c r="DB60" i="2" s="1"/>
  <c r="KC38" i="2"/>
  <c r="KC40" i="2"/>
  <c r="KC52" i="2" s="1"/>
  <c r="KB42" i="2"/>
  <c r="KB54" i="2" s="1"/>
  <c r="DA60" i="2" s="1"/>
  <c r="KB38" i="2"/>
  <c r="KD38" i="2"/>
  <c r="KD42" i="2"/>
  <c r="KD54" i="2" s="1"/>
  <c r="CY60" i="2" s="1"/>
  <c r="KB40" i="2"/>
  <c r="KB52" i="2" s="1"/>
  <c r="KE40" i="2"/>
  <c r="KE52" i="2" s="1"/>
  <c r="KF38" i="2"/>
  <c r="KD40" i="2"/>
  <c r="KD52" i="2" s="1"/>
  <c r="KG40" i="2"/>
  <c r="KG52" i="2" s="1"/>
  <c r="KE42" i="2"/>
  <c r="KE54" i="2" s="1"/>
  <c r="CX60" i="2" s="1"/>
  <c r="KF42" i="2"/>
  <c r="KF54" i="2" s="1"/>
  <c r="CW60" i="2" s="1"/>
  <c r="KE38" i="2"/>
  <c r="KG42" i="2"/>
  <c r="KG54" i="2" s="1"/>
  <c r="CV60" i="2" s="1"/>
  <c r="KF40" i="2"/>
  <c r="KF52" i="2" s="1"/>
  <c r="KI38" i="2"/>
  <c r="KG38" i="2"/>
  <c r="KH42" i="2"/>
  <c r="KH54" i="2" s="1"/>
  <c r="CU60" i="2" s="1"/>
  <c r="KH40" i="2"/>
  <c r="KH52" i="2" s="1"/>
  <c r="KI42" i="2"/>
  <c r="KI54" i="2" s="1"/>
  <c r="CT60" i="2" s="1"/>
  <c r="KH38" i="2"/>
  <c r="KJ38" i="2"/>
  <c r="KJ40" i="2"/>
  <c r="KJ52" i="2" s="1"/>
  <c r="KL42" i="2"/>
  <c r="KL54" i="2" s="1"/>
  <c r="CQ60" i="2" s="1"/>
  <c r="KI40" i="2"/>
  <c r="KI52" i="2" s="1"/>
  <c r="KK38" i="2"/>
  <c r="KJ42" i="2"/>
  <c r="KJ54" i="2" s="1"/>
  <c r="CS60" i="2" s="1"/>
  <c r="KM40" i="2"/>
  <c r="KM52" i="2" s="1"/>
  <c r="KM42" i="2"/>
  <c r="KM54" i="2" s="1"/>
  <c r="CP60" i="2" s="1"/>
  <c r="KK42" i="2"/>
  <c r="KK54" i="2" s="1"/>
  <c r="CR60" i="2" s="1"/>
  <c r="KL38" i="2"/>
  <c r="KM38" i="2"/>
  <c r="KL40" i="2"/>
  <c r="KL52" i="2" s="1"/>
  <c r="KK40" i="2"/>
  <c r="KK52" i="2" s="1"/>
  <c r="KO42" i="2"/>
  <c r="KO54" i="2" s="1"/>
  <c r="CN60" i="2" s="1"/>
  <c r="KO38" i="2"/>
  <c r="KN40" i="2"/>
  <c r="KN52" i="2" s="1"/>
  <c r="KO40" i="2"/>
  <c r="KO52" i="2" s="1"/>
  <c r="KQ40" i="2"/>
  <c r="KQ52" i="2" s="1"/>
  <c r="KN42" i="2"/>
  <c r="KN54" i="2" s="1"/>
  <c r="CO60" i="2" s="1"/>
  <c r="KN38" i="2"/>
  <c r="KQ42" i="2"/>
  <c r="KQ54" i="2" s="1"/>
  <c r="CL60" i="2" s="1"/>
  <c r="KP40" i="2"/>
  <c r="KP52" i="2" s="1"/>
  <c r="KP38" i="2"/>
  <c r="KQ38" i="2"/>
  <c r="KP42" i="2"/>
  <c r="KP54" i="2" s="1"/>
  <c r="CM60" i="2" s="1"/>
  <c r="KS38" i="2"/>
  <c r="KS40" i="2"/>
  <c r="KS52" i="2" s="1"/>
  <c r="KR42" i="2"/>
  <c r="KR54" i="2" s="1"/>
  <c r="CK60" i="2" s="1"/>
  <c r="KR38" i="2"/>
  <c r="KT40" i="2"/>
  <c r="KT52" i="2" s="1"/>
  <c r="KR40" i="2"/>
  <c r="KR52" i="2" s="1"/>
  <c r="KT42" i="2"/>
  <c r="KT54" i="2" s="1"/>
  <c r="CI60" i="2" s="1"/>
  <c r="KU40" i="2"/>
  <c r="KU52" i="2" s="1"/>
  <c r="KS42" i="2"/>
  <c r="KS54" i="2" s="1"/>
  <c r="CJ60" i="2" s="1"/>
  <c r="KU42" i="2"/>
  <c r="KU54" i="2" s="1"/>
  <c r="CH60" i="2" s="1"/>
  <c r="KV38" i="2"/>
  <c r="KU38" i="2"/>
  <c r="KT38" i="2"/>
  <c r="KV42" i="2"/>
  <c r="KV54" i="2" s="1"/>
  <c r="CG60" i="2" s="1"/>
  <c r="KX40" i="2"/>
  <c r="KX52" i="2" s="1"/>
  <c r="KW42" i="2"/>
  <c r="KW54" i="2" s="1"/>
  <c r="CF60" i="2" s="1"/>
  <c r="KW38" i="2"/>
  <c r="KV40" i="2"/>
  <c r="KV52" i="2" s="1"/>
  <c r="KX38" i="2"/>
  <c r="KW40" i="2"/>
  <c r="KW52" i="2" s="1"/>
  <c r="KX42" i="2"/>
  <c r="KX54" i="2" s="1"/>
  <c r="CE60" i="2" s="1"/>
  <c r="LA40" i="2"/>
  <c r="LA52" i="2" s="1"/>
  <c r="KZ40" i="2"/>
  <c r="KZ52" i="2" s="1"/>
  <c r="KY40" i="2"/>
  <c r="KY52" i="2" s="1"/>
  <c r="KY38" i="2"/>
  <c r="KY42" i="2"/>
  <c r="KY54" i="2" s="1"/>
  <c r="CD60" i="2" s="1"/>
  <c r="KZ38" i="2"/>
  <c r="LB40" i="2"/>
  <c r="LB52" i="2" s="1"/>
  <c r="LA42" i="2"/>
  <c r="LA54" i="2" s="1"/>
  <c r="CB60" i="2" s="1"/>
  <c r="KZ42" i="2"/>
  <c r="KZ54" i="2" s="1"/>
  <c r="CC60" i="2" s="1"/>
  <c r="LC42" i="2"/>
  <c r="LC54" i="2" s="1"/>
  <c r="BZ60" i="2" s="1"/>
  <c r="LC38" i="2"/>
  <c r="LB38" i="2"/>
  <c r="LC40" i="2"/>
  <c r="LC52" i="2" s="1"/>
  <c r="LA38" i="2"/>
  <c r="LE38" i="2"/>
  <c r="LD38" i="2"/>
  <c r="LD40" i="2"/>
  <c r="LD52" i="2" s="1"/>
  <c r="LF40" i="2"/>
  <c r="LF52" i="2" s="1"/>
  <c r="LB42" i="2"/>
  <c r="LB54" i="2" s="1"/>
  <c r="CA60" i="2" s="1"/>
  <c r="LE40" i="2"/>
  <c r="LE52" i="2" s="1"/>
  <c r="LD42" i="2"/>
  <c r="LD54" i="2" s="1"/>
  <c r="BY60" i="2" s="1"/>
  <c r="LE42" i="2"/>
  <c r="LE54" i="2" s="1"/>
  <c r="BX60" i="2" s="1"/>
  <c r="LG38" i="2"/>
  <c r="LG42" i="2"/>
  <c r="LG54" i="2" s="1"/>
  <c r="BV60" i="2" s="1"/>
  <c r="LF42" i="2"/>
  <c r="LF54" i="2" s="1"/>
  <c r="BW60" i="2" s="1"/>
  <c r="LF38" i="2"/>
  <c r="LH40" i="2"/>
  <c r="LH52" i="2" s="1"/>
  <c r="LH38" i="2"/>
  <c r="LI40" i="2"/>
  <c r="LI52" i="2" s="1"/>
  <c r="LI42" i="2"/>
  <c r="LI54" i="2" s="1"/>
  <c r="BT60" i="2" s="1"/>
  <c r="LH42" i="2"/>
  <c r="LH54" i="2" s="1"/>
  <c r="BU60" i="2" s="1"/>
  <c r="LG40" i="2"/>
  <c r="LG52" i="2" s="1"/>
  <c r="LJ38" i="2"/>
  <c r="LJ42" i="2"/>
  <c r="LJ54" i="2" s="1"/>
  <c r="BS60" i="2" s="1"/>
  <c r="LI38" i="2"/>
  <c r="LJ40" i="2"/>
  <c r="LJ52" i="2" s="1"/>
  <c r="LL40" i="2"/>
  <c r="LL52" i="2" s="1"/>
  <c r="LL38" i="2"/>
  <c r="LL42" i="2"/>
  <c r="LL54" i="2" s="1"/>
  <c r="BQ60" i="2" s="1"/>
  <c r="LK38" i="2"/>
  <c r="LK40" i="2"/>
  <c r="LK52" i="2" s="1"/>
  <c r="LK42" i="2"/>
  <c r="LK54" i="2" s="1"/>
  <c r="BR60" i="2" s="1"/>
  <c r="LM38" i="2"/>
  <c r="LO42" i="2"/>
  <c r="LO54" i="2" s="1"/>
  <c r="BN60" i="2" s="1"/>
  <c r="LN40" i="2"/>
  <c r="LN52" i="2" s="1"/>
  <c r="LM42" i="2"/>
  <c r="LM54" i="2" s="1"/>
  <c r="BP60" i="2" s="1"/>
  <c r="LM40" i="2"/>
  <c r="LM52" i="2" s="1"/>
  <c r="LN42" i="2"/>
  <c r="LN54" i="2" s="1"/>
  <c r="BO60" i="2" s="1"/>
  <c r="LO38" i="2"/>
  <c r="LO40" i="2"/>
  <c r="LO52" i="2" s="1"/>
  <c r="LN38" i="2"/>
  <c r="LP40" i="2"/>
  <c r="LP52" i="2" s="1"/>
  <c r="LP38" i="2"/>
  <c r="LQ38" i="2"/>
  <c r="LQ40" i="2"/>
  <c r="LQ52" i="2" s="1"/>
  <c r="LP42" i="2"/>
  <c r="LP54" i="2" s="1"/>
  <c r="BM60" i="2" s="1"/>
  <c r="LR42" i="2"/>
  <c r="LR54" i="2" s="1"/>
  <c r="BK60" i="2" s="1"/>
  <c r="LR40" i="2"/>
  <c r="LR52" i="2" s="1"/>
  <c r="LS40" i="2"/>
  <c r="LS52" i="2" s="1"/>
  <c r="LQ42" i="2"/>
  <c r="LQ54" i="2" s="1"/>
  <c r="BL60" i="2" s="1"/>
  <c r="LR38" i="2"/>
  <c r="LT38" i="2"/>
  <c r="LT40" i="2"/>
  <c r="LT52" i="2" s="1"/>
  <c r="LS38" i="2"/>
  <c r="LS42" i="2"/>
  <c r="LS54" i="2" s="1"/>
  <c r="BJ60" i="2" s="1"/>
  <c r="LU42" i="2"/>
  <c r="LU54" i="2" s="1"/>
  <c r="BH60" i="2" s="1"/>
  <c r="LW40" i="2"/>
  <c r="LW52" i="2" s="1"/>
  <c r="LU40" i="2"/>
  <c r="LU52" i="2" s="1"/>
  <c r="LT42" i="2"/>
  <c r="LT54" i="2" s="1"/>
  <c r="BI60" i="2" s="1"/>
  <c r="LU38" i="2"/>
  <c r="LV42" i="2"/>
  <c r="LV54" i="2" s="1"/>
  <c r="BG60" i="2" s="1"/>
  <c r="LV38" i="2"/>
  <c r="LX40" i="2"/>
  <c r="LX52" i="2" s="1"/>
  <c r="LX38" i="2"/>
  <c r="LW42" i="2"/>
  <c r="LW54" i="2" s="1"/>
  <c r="BF60" i="2" s="1"/>
  <c r="LZ38" i="2"/>
  <c r="LW38" i="2"/>
  <c r="LV40" i="2"/>
  <c r="LV52" i="2" s="1"/>
  <c r="LY42" i="2"/>
  <c r="LY54" i="2" s="1"/>
  <c r="BD60" i="2" s="1"/>
  <c r="LY38" i="2"/>
  <c r="MA42" i="2"/>
  <c r="MA54" i="2" s="1"/>
  <c r="BB60" i="2" s="1"/>
  <c r="LX42" i="2"/>
  <c r="LX54" i="2" s="1"/>
  <c r="BE60" i="2" s="1"/>
  <c r="LZ40" i="2"/>
  <c r="LZ52" i="2" s="1"/>
  <c r="LY40" i="2"/>
  <c r="LY52" i="2" s="1"/>
  <c r="MB42" i="2"/>
  <c r="MB54" i="2" s="1"/>
  <c r="BA60" i="2" s="1"/>
  <c r="MA40" i="2"/>
  <c r="MA52" i="2" s="1"/>
  <c r="MB40" i="2"/>
  <c r="MB52" i="2" s="1"/>
  <c r="MC38" i="2"/>
  <c r="LZ42" i="2"/>
  <c r="LZ54" i="2" s="1"/>
  <c r="BC60" i="2" s="1"/>
  <c r="MB38" i="2"/>
  <c r="MA38" i="2"/>
  <c r="MC42" i="2"/>
  <c r="MC54" i="2" s="1"/>
  <c r="AZ60" i="2" s="1"/>
  <c r="ME42" i="2"/>
  <c r="ME54" i="2" s="1"/>
  <c r="AX60" i="2" s="1"/>
  <c r="MD40" i="2"/>
  <c r="MD52" i="2" s="1"/>
  <c r="MC40" i="2"/>
  <c r="MC52" i="2" s="1"/>
  <c r="MD38" i="2"/>
  <c r="MD42" i="2"/>
  <c r="MD54" i="2" s="1"/>
  <c r="AY60" i="2" s="1"/>
  <c r="ME40" i="2"/>
  <c r="ME52" i="2" s="1"/>
  <c r="MF42" i="2"/>
  <c r="MF54" i="2" s="1"/>
  <c r="AW60" i="2" s="1"/>
  <c r="ME38" i="2"/>
  <c r="MF38" i="2"/>
  <c r="MF40" i="2"/>
  <c r="MF52" i="2" s="1"/>
  <c r="MG40" i="2"/>
  <c r="MG52" i="2" s="1"/>
  <c r="MG42" i="2"/>
  <c r="MG54" i="2" s="1"/>
  <c r="AV60" i="2" s="1"/>
  <c r="MI42" i="2"/>
  <c r="MI54" i="2" s="1"/>
  <c r="AT60" i="2" s="1"/>
  <c r="MI38" i="2"/>
  <c r="MJ38" i="2"/>
  <c r="MI40" i="2"/>
  <c r="MI52" i="2" s="1"/>
  <c r="MH40" i="2"/>
  <c r="MH52" i="2" s="1"/>
  <c r="MH42" i="2"/>
  <c r="MH54" i="2" s="1"/>
  <c r="AU60" i="2" s="1"/>
  <c r="MG38" i="2"/>
  <c r="MJ40" i="2"/>
  <c r="MJ52" i="2" s="1"/>
  <c r="MK40" i="2"/>
  <c r="MK52" i="2" s="1"/>
  <c r="MH38" i="2"/>
  <c r="MK42" i="2"/>
  <c r="MK54" i="2" s="1"/>
  <c r="AR60" i="2" s="1"/>
  <c r="ML40" i="2"/>
  <c r="ML52" i="2" s="1"/>
  <c r="MJ42" i="2"/>
  <c r="MJ54" i="2" s="1"/>
  <c r="AS60" i="2" s="1"/>
  <c r="MK38" i="2"/>
  <c r="ML42" i="2"/>
  <c r="ML54" i="2" s="1"/>
  <c r="AQ60" i="2" s="1"/>
  <c r="ML38" i="2"/>
  <c r="MN42" i="2"/>
  <c r="MN54" i="2" s="1"/>
  <c r="AO60" i="2" s="1"/>
  <c r="MM40" i="2"/>
  <c r="MM52" i="2" s="1"/>
  <c r="MM38" i="2"/>
  <c r="MN38" i="2"/>
  <c r="MN40" i="2"/>
  <c r="MN52" i="2" s="1"/>
  <c r="MM42" i="2"/>
  <c r="MM54" i="2" s="1"/>
  <c r="AP60" i="2" s="1"/>
  <c r="MP42" i="2"/>
  <c r="MP54" i="2" s="1"/>
  <c r="AM60" i="2" s="1"/>
  <c r="MO42" i="2"/>
  <c r="MO54" i="2" s="1"/>
  <c r="AN60" i="2" s="1"/>
  <c r="MR40" i="2"/>
  <c r="MR52" i="2" s="1"/>
  <c r="MO40" i="2"/>
  <c r="MO52" i="2" s="1"/>
  <c r="MO38" i="2"/>
  <c r="MQ38" i="2"/>
  <c r="MP40" i="2"/>
  <c r="MP52" i="2" s="1"/>
  <c r="MP38" i="2"/>
  <c r="MR42" i="2"/>
  <c r="MR54" i="2" s="1"/>
  <c r="AK60" i="2" s="1"/>
  <c r="MR38" i="2"/>
  <c r="MQ42" i="2"/>
  <c r="MQ54" i="2" s="1"/>
  <c r="AL60" i="2" s="1"/>
  <c r="MQ40" i="2"/>
  <c r="MQ52" i="2" s="1"/>
  <c r="MU40" i="2"/>
  <c r="MU52" i="2" s="1"/>
  <c r="MS40" i="2"/>
  <c r="MS52" i="2" s="1"/>
  <c r="MS42" i="2"/>
  <c r="MS54" i="2" s="1"/>
  <c r="AJ60" i="2" s="1"/>
  <c r="MT42" i="2"/>
  <c r="MT54" i="2" s="1"/>
  <c r="AI60" i="2" s="1"/>
  <c r="MS38" i="2"/>
  <c r="MT38" i="2"/>
  <c r="MV42" i="2"/>
  <c r="MV54" i="2" s="1"/>
  <c r="AG60" i="2" s="1"/>
  <c r="MT40" i="2"/>
  <c r="MT52" i="2" s="1"/>
  <c r="MV40" i="2"/>
  <c r="MV52" i="2" s="1"/>
  <c r="MU42" i="2"/>
  <c r="MU54" i="2" s="1"/>
  <c r="AH60" i="2" s="1"/>
  <c r="MV38" i="2"/>
  <c r="MX42" i="2"/>
  <c r="MX54" i="2" s="1"/>
  <c r="AE60" i="2" s="1"/>
  <c r="MU38" i="2"/>
  <c r="MX38" i="2"/>
  <c r="MW42" i="2"/>
  <c r="MW54" i="2" s="1"/>
  <c r="AF60" i="2" s="1"/>
  <c r="MW38" i="2"/>
  <c r="MY42" i="2"/>
  <c r="MY54" i="2" s="1"/>
  <c r="AD60" i="2" s="1"/>
  <c r="MW40" i="2"/>
  <c r="MW52" i="2" s="1"/>
  <c r="MX40" i="2"/>
  <c r="MX52" i="2" s="1"/>
  <c r="MY40" i="2"/>
  <c r="MY52" i="2" s="1"/>
  <c r="MY38" i="2"/>
  <c r="MZ40" i="2"/>
  <c r="MZ52" i="2" s="1"/>
  <c r="MZ42" i="2"/>
  <c r="MZ54" i="2" s="1"/>
  <c r="AC60" i="2" s="1"/>
  <c r="NA42" i="2"/>
  <c r="NA54" i="2" s="1"/>
  <c r="AB60" i="2" s="1"/>
  <c r="NB38" i="2"/>
  <c r="NB42" i="2"/>
  <c r="NB54" i="2" s="1"/>
  <c r="AA60" i="2" s="1"/>
  <c r="MZ38" i="2"/>
  <c r="NA40" i="2"/>
  <c r="NA52" i="2" s="1"/>
  <c r="NB40" i="2"/>
  <c r="NB52" i="2" s="1"/>
  <c r="NA38" i="2"/>
  <c r="NC42" i="2"/>
  <c r="NC54" i="2" s="1"/>
  <c r="Z60" i="2" s="1"/>
  <c r="NC40" i="2"/>
  <c r="NC52" i="2" s="1"/>
  <c r="ND40" i="2"/>
  <c r="ND52" i="2" s="1"/>
  <c r="NC38" i="2"/>
  <c r="NE42" i="2"/>
  <c r="NE54" i="2" s="1"/>
  <c r="X60" i="2" s="1"/>
  <c r="NI42" i="2"/>
  <c r="NI54" i="2" s="1"/>
  <c r="T60" i="2" s="1"/>
  <c r="NF42" i="2"/>
  <c r="NF54" i="2" s="1"/>
  <c r="W60" i="2" s="1"/>
  <c r="NI40" i="2"/>
  <c r="NI52" i="2" s="1"/>
  <c r="NG40" i="2"/>
  <c r="NG52" i="2" s="1"/>
  <c r="NE40" i="2"/>
  <c r="NE52" i="2" s="1"/>
  <c r="NI38" i="2"/>
  <c r="NF38" i="2"/>
  <c r="NG42" i="2"/>
  <c r="NG54" i="2" s="1"/>
  <c r="V60" i="2" s="1"/>
  <c r="NN229" i="2"/>
  <c r="NO230" i="2"/>
  <c r="NJ42" i="2"/>
  <c r="NJ54" i="2" s="1"/>
  <c r="S60" i="2" s="1"/>
  <c r="NO63" i="2"/>
  <c r="NO62" i="2" s="1"/>
  <c r="NN62" i="2"/>
  <c r="NG38" i="2"/>
  <c r="NH42" i="2"/>
  <c r="NH54" i="2" s="1"/>
  <c r="U60" i="2" s="1"/>
  <c r="NN35" i="2"/>
  <c r="NO36" i="2"/>
  <c r="NO35" i="2" s="1"/>
  <c r="NK38" i="2"/>
  <c r="NK42" i="2"/>
  <c r="NK54" i="2" s="1"/>
  <c r="R60" i="2" s="1"/>
  <c r="NK40" i="2"/>
  <c r="NK52" i="2" s="1"/>
  <c r="NL56" i="2"/>
  <c r="NO229" i="2" l="1"/>
  <c r="N196" i="2"/>
  <c r="N200" i="2" s="1"/>
  <c r="N190" i="2"/>
  <c r="N206" i="2"/>
  <c r="N162" i="2"/>
  <c r="NL60" i="2"/>
  <c r="N143" i="2"/>
  <c r="N113" i="2"/>
  <c r="N115" i="2"/>
  <c r="N116" i="2"/>
  <c r="N117" i="2"/>
  <c r="N118" i="2"/>
  <c r="N114" i="2"/>
  <c r="N112" i="2"/>
  <c r="N111" i="2"/>
  <c r="N138" i="2"/>
  <c r="N137" i="2"/>
  <c r="N139" i="2"/>
  <c r="N136" i="2"/>
  <c r="N140" i="2"/>
  <c r="N168" i="2" s="1"/>
  <c r="N133" i="2"/>
  <c r="N135" i="2"/>
  <c r="N134" i="2"/>
  <c r="N151" i="2"/>
  <c r="N170" i="2" s="1"/>
  <c r="N144" i="2"/>
  <c r="N148" i="2"/>
  <c r="N127" i="2"/>
  <c r="N126" i="2"/>
  <c r="N125" i="2"/>
  <c r="N124" i="2"/>
  <c r="N123" i="2"/>
  <c r="N122" i="2"/>
  <c r="N121" i="2"/>
  <c r="N128" i="2"/>
  <c r="N129" i="2"/>
  <c r="N145" i="2"/>
  <c r="N149" i="2"/>
  <c r="N146" i="2"/>
  <c r="N147" i="2"/>
  <c r="N150" i="2"/>
  <c r="NN210" i="2"/>
  <c r="NO211" i="2"/>
  <c r="NO210" i="2" s="1"/>
  <c r="NL40" i="2"/>
  <c r="NL52" i="2" s="1"/>
  <c r="NL38" i="2"/>
  <c r="NL42" i="2"/>
  <c r="NL54" i="2" s="1"/>
  <c r="Q60" i="2" s="1"/>
  <c r="NM56" i="2"/>
  <c r="NM60" i="2" s="1"/>
  <c r="N192" i="2" l="1"/>
  <c r="N198" i="2"/>
  <c r="N98" i="4" s="1"/>
  <c r="N208" i="2"/>
  <c r="N164" i="2"/>
  <c r="N119" i="2"/>
  <c r="N141" i="2"/>
  <c r="N152" i="2"/>
  <c r="N130" i="2"/>
  <c r="NM38" i="2"/>
  <c r="NM42" i="2"/>
  <c r="NM54" i="2" s="1"/>
  <c r="P60" i="2" s="1"/>
  <c r="NM40" i="2"/>
  <c r="NM52" i="2" s="1"/>
  <c r="P58" i="2" s="1"/>
  <c r="NN56" i="2"/>
  <c r="NN60" i="2" s="1"/>
  <c r="N202" i="2" l="1"/>
  <c r="NN40" i="2"/>
  <c r="NN52" i="2" s="1"/>
  <c r="O58" i="2" s="1"/>
  <c r="NN38" i="2"/>
  <c r="NN42" i="2"/>
  <c r="NN54" i="2" s="1"/>
  <c r="O60" i="2" s="1"/>
  <c r="NO56" i="2"/>
  <c r="NO60" i="2" s="1"/>
  <c r="NO42" i="2" l="1"/>
  <c r="NO40" i="2"/>
  <c r="NO52" i="2" s="1"/>
  <c r="NO38" i="2"/>
  <c r="NO58" i="2"/>
  <c r="K42" i="2" l="1"/>
  <c r="NO54" i="2"/>
  <c r="NN58" i="2"/>
  <c r="K54" i="2" l="1"/>
  <c r="N60" i="2"/>
  <c r="K60" i="2" s="1"/>
  <c r="NL58" i="2"/>
  <c r="NK58" i="2" l="1"/>
  <c r="NJ58" i="2" l="1"/>
  <c r="NI58" i="2" l="1"/>
  <c r="NH58" i="2" l="1"/>
  <c r="K38" i="2" l="1"/>
  <c r="K40" i="2" l="1"/>
  <c r="I44" i="2" s="1"/>
  <c r="N58" i="2" l="1"/>
  <c r="K52" i="2"/>
  <c r="NM58" i="2" l="1"/>
  <c r="NG58" i="2" l="1"/>
  <c r="NF58" i="2" l="1"/>
  <c r="NE58" i="2" l="1"/>
  <c r="MZ58" i="2"/>
  <c r="ND58" i="2" l="1"/>
  <c r="NC58" i="2" l="1"/>
  <c r="NB58" i="2" l="1"/>
  <c r="MY58" i="2"/>
  <c r="NA58" i="2" l="1"/>
  <c r="MX58" i="2" l="1"/>
  <c r="MW58" i="2" l="1"/>
  <c r="MV58" i="2" l="1"/>
  <c r="MU58" i="2" l="1"/>
  <c r="MT58" i="2" l="1"/>
  <c r="MS58" i="2" l="1"/>
  <c r="MR58" i="2" l="1"/>
  <c r="MQ58" i="2" l="1"/>
  <c r="MP58" i="2" l="1"/>
  <c r="MO58" i="2" l="1"/>
  <c r="MN58" i="2" l="1"/>
  <c r="MM58" i="2" l="1"/>
  <c r="ML58" i="2" l="1"/>
  <c r="MK58" i="2" l="1"/>
  <c r="MJ58" i="2" l="1"/>
  <c r="MI58" i="2" l="1"/>
  <c r="MH58" i="2" l="1"/>
  <c r="MG58" i="2" l="1"/>
  <c r="MF58" i="2" l="1"/>
  <c r="ME58" i="2" l="1"/>
  <c r="MD58" i="2" l="1"/>
  <c r="MC58" i="2" l="1"/>
  <c r="MB58" i="2" l="1"/>
  <c r="MA58" i="2" l="1"/>
  <c r="LZ58" i="2" l="1"/>
  <c r="LY58" i="2" l="1"/>
  <c r="LX58" i="2" l="1"/>
  <c r="LW58" i="2" l="1"/>
  <c r="LV58" i="2" l="1"/>
  <c r="LU58" i="2" l="1"/>
  <c r="LT58" i="2" l="1"/>
  <c r="LS58" i="2" l="1"/>
  <c r="LR58" i="2" l="1"/>
  <c r="LQ58" i="2" l="1"/>
  <c r="LP58" i="2" l="1"/>
  <c r="LO58" i="2" l="1"/>
  <c r="LN58" i="2" l="1"/>
  <c r="LM58" i="2" l="1"/>
  <c r="LL58" i="2" l="1"/>
  <c r="LK58" i="2" l="1"/>
  <c r="LJ58" i="2" l="1"/>
  <c r="LI58" i="2" l="1"/>
  <c r="LH58" i="2" l="1"/>
  <c r="LG58" i="2" l="1"/>
  <c r="LF58" i="2" l="1"/>
  <c r="LE58" i="2" l="1"/>
  <c r="LD58" i="2" l="1"/>
  <c r="LC58" i="2" l="1"/>
  <c r="LB58" i="2" l="1"/>
  <c r="LA58" i="2" l="1"/>
  <c r="KZ58" i="2" l="1"/>
  <c r="KY58" i="2" l="1"/>
  <c r="KX58" i="2" l="1"/>
  <c r="KW58" i="2" l="1"/>
  <c r="KV58" i="2" l="1"/>
  <c r="KU58" i="2" l="1"/>
  <c r="KT58" i="2" l="1"/>
  <c r="KS58" i="2" l="1"/>
  <c r="KR58" i="2" l="1"/>
  <c r="KQ58" i="2" l="1"/>
  <c r="KP58" i="2" l="1"/>
  <c r="KO58" i="2" l="1"/>
  <c r="KN58" i="2" l="1"/>
  <c r="KM58" i="2" l="1"/>
  <c r="KL58" i="2" l="1"/>
  <c r="KK58" i="2" l="1"/>
  <c r="KJ58" i="2" l="1"/>
  <c r="KI58" i="2" l="1"/>
  <c r="KH58" i="2" l="1"/>
  <c r="KG58" i="2" l="1"/>
  <c r="KF58" i="2" l="1"/>
  <c r="KE58" i="2" l="1"/>
  <c r="KD58" i="2" l="1"/>
  <c r="KC58" i="2" l="1"/>
  <c r="KB58" i="2" l="1"/>
  <c r="KA58" i="2" l="1"/>
  <c r="JZ58" i="2" l="1"/>
  <c r="JY58" i="2" l="1"/>
  <c r="JX58" i="2" l="1"/>
  <c r="JW58" i="2" l="1"/>
  <c r="JV58" i="2" l="1"/>
  <c r="JU58" i="2" l="1"/>
  <c r="JT58" i="2" l="1"/>
  <c r="JS58" i="2" l="1"/>
  <c r="JR58" i="2" l="1"/>
  <c r="JQ58" i="2" l="1"/>
  <c r="JP58" i="2" l="1"/>
  <c r="JO58" i="2" l="1"/>
  <c r="JN58" i="2" l="1"/>
  <c r="JM58" i="2" l="1"/>
  <c r="JL58" i="2" l="1"/>
  <c r="JK58" i="2" l="1"/>
  <c r="JJ58" i="2" l="1"/>
  <c r="JI58" i="2" l="1"/>
  <c r="JH58" i="2" l="1"/>
  <c r="JG58" i="2" l="1"/>
  <c r="JF58" i="2" l="1"/>
  <c r="JE58" i="2" l="1"/>
  <c r="JD58" i="2" l="1"/>
  <c r="JC58" i="2" l="1"/>
  <c r="JB58" i="2" l="1"/>
  <c r="JA58" i="2" l="1"/>
  <c r="IZ58" i="2" l="1"/>
  <c r="IY58" i="2" l="1"/>
  <c r="IX58" i="2" l="1"/>
  <c r="IW58" i="2" l="1"/>
  <c r="IV58" i="2" l="1"/>
  <c r="IU58" i="2" l="1"/>
  <c r="IT58" i="2" l="1"/>
  <c r="IS58" i="2" l="1"/>
  <c r="IR58" i="2" l="1"/>
  <c r="IQ58" i="2" l="1"/>
  <c r="IP58" i="2" l="1"/>
  <c r="IO58" i="2" l="1"/>
  <c r="IN58" i="2" l="1"/>
  <c r="IM58" i="2" l="1"/>
  <c r="IL58" i="2" l="1"/>
  <c r="IK58" i="2" l="1"/>
  <c r="IJ58" i="2" l="1"/>
  <c r="II58" i="2" l="1"/>
  <c r="IH58" i="2" l="1"/>
  <c r="IG58" i="2" l="1"/>
  <c r="IF58" i="2" l="1"/>
  <c r="IE58" i="2" l="1"/>
  <c r="ID58" i="2" l="1"/>
  <c r="IC58" i="2" l="1"/>
  <c r="IB58" i="2" l="1"/>
  <c r="IA58" i="2" l="1"/>
  <c r="HZ58" i="2" l="1"/>
  <c r="HY58" i="2" l="1"/>
  <c r="HX58" i="2" l="1"/>
  <c r="HW58" i="2" l="1"/>
  <c r="HV58" i="2" l="1"/>
  <c r="HU58" i="2" l="1"/>
  <c r="HT58" i="2" l="1"/>
  <c r="HS58" i="2" l="1"/>
  <c r="HR58" i="2" l="1"/>
  <c r="HQ58" i="2" l="1"/>
  <c r="HP58" i="2" l="1"/>
  <c r="HO58" i="2" l="1"/>
  <c r="HN58" i="2" l="1"/>
  <c r="HM58" i="2" l="1"/>
  <c r="HL58" i="2" l="1"/>
  <c r="HK58" i="2" l="1"/>
  <c r="HJ58" i="2" l="1"/>
  <c r="HI58" i="2" l="1"/>
  <c r="HH58" i="2" l="1"/>
  <c r="HG58" i="2" l="1"/>
  <c r="HF58" i="2" l="1"/>
  <c r="HE58" i="2" l="1"/>
  <c r="HD58" i="2" l="1"/>
  <c r="HC58" i="2" l="1"/>
  <c r="HB58" i="2" l="1"/>
  <c r="HA58" i="2" l="1"/>
  <c r="GZ58" i="2" l="1"/>
  <c r="GY58" i="2" l="1"/>
  <c r="GX58" i="2" l="1"/>
  <c r="GW58" i="2" l="1"/>
  <c r="GV58" i="2" l="1"/>
  <c r="GU58" i="2" l="1"/>
  <c r="GT58" i="2" l="1"/>
  <c r="GS58" i="2" l="1"/>
  <c r="GR58" i="2" l="1"/>
  <c r="GQ58" i="2" l="1"/>
  <c r="GP58" i="2" l="1"/>
  <c r="GO58" i="2" l="1"/>
  <c r="GN58" i="2" l="1"/>
  <c r="GM58" i="2" l="1"/>
  <c r="GL58" i="2" l="1"/>
  <c r="GK58" i="2" l="1"/>
  <c r="GJ58" i="2" l="1"/>
  <c r="GI58" i="2" l="1"/>
  <c r="GH58" i="2" l="1"/>
  <c r="GG58" i="2" l="1"/>
  <c r="GF58" i="2" l="1"/>
  <c r="GE58" i="2" l="1"/>
  <c r="GD58" i="2" l="1"/>
  <c r="GC58" i="2" l="1"/>
  <c r="GB58" i="2" l="1"/>
  <c r="GA58" i="2" l="1"/>
  <c r="FZ58" i="2" l="1"/>
  <c r="FY58" i="2" l="1"/>
  <c r="FX58" i="2" l="1"/>
  <c r="FW58" i="2" l="1"/>
  <c r="FV58" i="2" l="1"/>
  <c r="FU58" i="2" l="1"/>
  <c r="FT58" i="2" l="1"/>
  <c r="FS58" i="2" l="1"/>
  <c r="FR58" i="2" l="1"/>
  <c r="FQ58" i="2" l="1"/>
  <c r="FP58" i="2" l="1"/>
  <c r="FO58" i="2" l="1"/>
  <c r="FN58" i="2" l="1"/>
  <c r="FM58" i="2" l="1"/>
  <c r="FL58" i="2" l="1"/>
  <c r="FK58" i="2" l="1"/>
  <c r="FJ58" i="2" l="1"/>
  <c r="FI58" i="2" l="1"/>
  <c r="FH58" i="2" l="1"/>
  <c r="FG58" i="2" l="1"/>
  <c r="FF58" i="2" l="1"/>
  <c r="FE58" i="2" l="1"/>
  <c r="FD58" i="2" l="1"/>
  <c r="FC58" i="2" l="1"/>
  <c r="FB58" i="2" l="1"/>
  <c r="FA58" i="2" l="1"/>
  <c r="EZ58" i="2" l="1"/>
  <c r="EY58" i="2" l="1"/>
  <c r="EX58" i="2" l="1"/>
  <c r="EW58" i="2" l="1"/>
  <c r="EV58" i="2" l="1"/>
  <c r="EU58" i="2" l="1"/>
  <c r="ET58" i="2" l="1"/>
  <c r="ES58" i="2" l="1"/>
  <c r="ER58" i="2" l="1"/>
  <c r="EQ58" i="2" l="1"/>
  <c r="EP58" i="2" l="1"/>
  <c r="EO58" i="2" l="1"/>
  <c r="EN58" i="2" l="1"/>
  <c r="EM58" i="2" l="1"/>
  <c r="EL58" i="2" l="1"/>
  <c r="EK58" i="2" l="1"/>
  <c r="EJ58" i="2" l="1"/>
  <c r="EI58" i="2" l="1"/>
  <c r="EH58" i="2" l="1"/>
  <c r="EG58" i="2" l="1"/>
  <c r="EF58" i="2" l="1"/>
  <c r="EE58" i="2" l="1"/>
  <c r="ED58" i="2" l="1"/>
  <c r="EC58" i="2" l="1"/>
  <c r="EB58" i="2" l="1"/>
  <c r="EA58" i="2" l="1"/>
  <c r="DZ58" i="2" l="1"/>
  <c r="DY58" i="2" l="1"/>
  <c r="DX58" i="2" l="1"/>
  <c r="DW58" i="2" l="1"/>
  <c r="DV58" i="2" l="1"/>
  <c r="DU58" i="2" l="1"/>
  <c r="DT58" i="2" l="1"/>
  <c r="DS58" i="2" l="1"/>
  <c r="DR58" i="2" l="1"/>
  <c r="DQ58" i="2" l="1"/>
  <c r="DP58" i="2" l="1"/>
  <c r="DO58" i="2" l="1"/>
  <c r="DN58" i="2" l="1"/>
  <c r="DM58" i="2" l="1"/>
  <c r="DL58" i="2" l="1"/>
  <c r="DK58" i="2" l="1"/>
  <c r="DJ58" i="2" l="1"/>
  <c r="DI58" i="2" l="1"/>
  <c r="DH58" i="2" l="1"/>
  <c r="DG58" i="2" l="1"/>
  <c r="DF58" i="2" l="1"/>
  <c r="DE58" i="2" l="1"/>
  <c r="DD58" i="2" l="1"/>
  <c r="DC58" i="2" l="1"/>
  <c r="DB58" i="2" l="1"/>
  <c r="DA58" i="2" l="1"/>
  <c r="CZ58" i="2" l="1"/>
  <c r="CY58" i="2" l="1"/>
  <c r="CX58" i="2" l="1"/>
  <c r="CW58" i="2" l="1"/>
  <c r="CV58" i="2" l="1"/>
  <c r="CU58" i="2" l="1"/>
  <c r="CT58" i="2" l="1"/>
  <c r="CS58" i="2" l="1"/>
  <c r="CR58" i="2" l="1"/>
  <c r="CQ58" i="2" l="1"/>
  <c r="CP58" i="2" l="1"/>
  <c r="CO58" i="2" l="1"/>
  <c r="CN58" i="2" l="1"/>
  <c r="CM58" i="2" l="1"/>
  <c r="CL58" i="2" l="1"/>
  <c r="CK58" i="2" l="1"/>
  <c r="CJ58" i="2" l="1"/>
  <c r="CI58" i="2" l="1"/>
  <c r="CH58" i="2" l="1"/>
  <c r="CG58" i="2" l="1"/>
  <c r="CF58" i="2" l="1"/>
  <c r="CE58" i="2" l="1"/>
  <c r="CD58" i="2" l="1"/>
  <c r="CC58" i="2" l="1"/>
  <c r="CB58" i="2" l="1"/>
  <c r="CA58" i="2" l="1"/>
  <c r="BZ58" i="2" l="1"/>
  <c r="BY58" i="2" l="1"/>
  <c r="BX58" i="2" l="1"/>
  <c r="BW58" i="2" l="1"/>
  <c r="BV58" i="2" l="1"/>
  <c r="BU58" i="2" l="1"/>
  <c r="BT58" i="2" l="1"/>
  <c r="BS58" i="2" l="1"/>
  <c r="BR58" i="2" l="1"/>
  <c r="BQ58" i="2" l="1"/>
  <c r="BP58" i="2" l="1"/>
  <c r="BO58" i="2" l="1"/>
  <c r="BN58" i="2" l="1"/>
  <c r="BM58" i="2" l="1"/>
  <c r="BL58" i="2" l="1"/>
  <c r="BK58" i="2" l="1"/>
  <c r="BJ58" i="2" l="1"/>
  <c r="BI58" i="2" l="1"/>
  <c r="BH58" i="2" l="1"/>
  <c r="BG58" i="2" l="1"/>
  <c r="BF58" i="2" l="1"/>
  <c r="BE58" i="2" l="1"/>
  <c r="BD58" i="2" l="1"/>
  <c r="BC58" i="2" l="1"/>
  <c r="BB58" i="2" l="1"/>
  <c r="BA58" i="2" l="1"/>
  <c r="AZ58" i="2" l="1"/>
  <c r="AY58" i="2" l="1"/>
  <c r="AX58" i="2" l="1"/>
  <c r="AW58" i="2" l="1"/>
  <c r="AV58" i="2" l="1"/>
  <c r="AU58" i="2" l="1"/>
  <c r="AT58" i="2" l="1"/>
  <c r="AS58" i="2" l="1"/>
  <c r="AR58" i="2" l="1"/>
  <c r="AQ58" i="2" l="1"/>
  <c r="AP58" i="2" l="1"/>
  <c r="AO58" i="2" l="1"/>
  <c r="AN58" i="2" l="1"/>
  <c r="AM58" i="2" l="1"/>
  <c r="AL58" i="2" l="1"/>
  <c r="AK58" i="2" l="1"/>
  <c r="AJ58" i="2" l="1"/>
  <c r="AI58" i="2" l="1"/>
  <c r="AH58" i="2" l="1"/>
  <c r="AG58" i="2" l="1"/>
  <c r="AF58" i="2" l="1"/>
  <c r="AE58" i="2" l="1"/>
  <c r="AD58" i="2" l="1"/>
  <c r="AC58" i="2" l="1"/>
  <c r="AB58" i="2" l="1"/>
  <c r="AA58" i="2" l="1"/>
  <c r="Z58" i="2" l="1"/>
  <c r="Y58" i="2" l="1"/>
  <c r="X58" i="2" l="1"/>
  <c r="W58" i="2" l="1"/>
  <c r="V58" i="2" l="1"/>
  <c r="U58" i="2" l="1"/>
  <c r="T58" i="2" l="1"/>
  <c r="S58" i="2" l="1"/>
  <c r="R58" i="2" l="1"/>
  <c r="Q58" i="2" l="1"/>
  <c r="K58" i="2" l="1"/>
  <c r="O8" i="3" l="1"/>
  <c r="P8" i="3" l="1"/>
  <c r="Q8" i="3" l="1"/>
  <c r="R8" i="3" l="1"/>
  <c r="S8" i="3" l="1"/>
  <c r="T8" i="3" l="1"/>
  <c r="U8" i="3" l="1"/>
  <c r="V8" i="3" l="1"/>
  <c r="W8" i="3" l="1"/>
  <c r="X8" i="3" l="1"/>
  <c r="Y8" i="3" l="1"/>
  <c r="O71" i="2" l="1"/>
  <c r="O69" i="2"/>
  <c r="O135" i="2" s="1"/>
  <c r="O65" i="2"/>
  <c r="O144" i="2" l="1"/>
  <c r="O145" i="2"/>
  <c r="O151" i="2"/>
  <c r="O170" i="2" s="1"/>
  <c r="O148" i="2"/>
  <c r="O143" i="2"/>
  <c r="O208" i="2" s="1"/>
  <c r="O150" i="2"/>
  <c r="O149" i="2"/>
  <c r="O146" i="2"/>
  <c r="O147" i="2"/>
  <c r="O140" i="2"/>
  <c r="O168" i="2" s="1"/>
  <c r="O134" i="2"/>
  <c r="O137" i="2"/>
  <c r="O138" i="2"/>
  <c r="O133" i="2"/>
  <c r="O136" i="2"/>
  <c r="O139" i="2"/>
  <c r="O132" i="2"/>
  <c r="O206" i="2" s="1"/>
  <c r="O111" i="2"/>
  <c r="O112" i="2"/>
  <c r="O113" i="2"/>
  <c r="O114" i="2"/>
  <c r="O110" i="2"/>
  <c r="O117" i="2"/>
  <c r="O116" i="2"/>
  <c r="O118" i="2"/>
  <c r="O115" i="2"/>
  <c r="O198" i="2" l="1"/>
  <c r="O98" i="4" s="1"/>
  <c r="O196" i="2"/>
  <c r="O200" i="2" s="1"/>
  <c r="O190" i="2"/>
  <c r="O192" i="2"/>
  <c r="O164" i="2"/>
  <c r="O162" i="2"/>
  <c r="O152" i="2"/>
  <c r="O141" i="2"/>
  <c r="O67" i="2"/>
  <c r="O202" i="2" l="1"/>
  <c r="O121" i="2"/>
  <c r="O126" i="2"/>
  <c r="O124" i="2"/>
  <c r="O127" i="2"/>
  <c r="O129" i="2"/>
  <c r="O125" i="2"/>
  <c r="O123" i="2"/>
  <c r="O122" i="2"/>
  <c r="O128" i="2"/>
  <c r="O130" i="2" l="1"/>
  <c r="O119" i="2"/>
  <c r="P71" i="2"/>
  <c r="P143" i="2" l="1"/>
  <c r="P208" i="2" s="1"/>
  <c r="P149" i="2"/>
  <c r="P145" i="2"/>
  <c r="P147" i="2"/>
  <c r="P146" i="2"/>
  <c r="P150" i="2"/>
  <c r="P148" i="2"/>
  <c r="P151" i="2"/>
  <c r="P170" i="2" s="1"/>
  <c r="P144" i="2"/>
  <c r="P198" i="2" l="1"/>
  <c r="P192" i="2"/>
  <c r="P164" i="2"/>
  <c r="P152" i="2"/>
  <c r="P202" i="2" l="1"/>
  <c r="P98" i="4"/>
  <c r="P67" i="2"/>
  <c r="P126" i="2" l="1"/>
  <c r="P121" i="2"/>
  <c r="P124" i="2"/>
  <c r="P122" i="2"/>
  <c r="P128" i="2"/>
  <c r="P127" i="2"/>
  <c r="P123" i="2"/>
  <c r="P125" i="2"/>
  <c r="P129" i="2"/>
  <c r="P130" i="2" l="1"/>
  <c r="Q98" i="4" l="1"/>
  <c r="R71" i="2" l="1"/>
  <c r="R98" i="4" l="1"/>
  <c r="R67" i="2"/>
  <c r="S71" i="2" l="1"/>
  <c r="S98" i="4" l="1"/>
  <c r="S67" i="2"/>
  <c r="T71" i="2" l="1"/>
  <c r="T98" i="4" l="1"/>
  <c r="U71" i="2"/>
  <c r="U98" i="4" l="1"/>
  <c r="CQ98" i="4" l="1"/>
  <c r="CS98" i="4" l="1"/>
  <c r="CY98" i="4" l="1"/>
  <c r="DG98" i="4" l="1"/>
  <c r="DK98" i="4" l="1"/>
  <c r="DL98" i="4" l="1"/>
  <c r="DS98" i="4" l="1"/>
  <c r="ED98" i="4" l="1"/>
  <c r="FH98" i="4" l="1"/>
  <c r="FL98" i="4" l="1"/>
  <c r="FO98" i="4" l="1"/>
  <c r="FR98" i="4" l="1"/>
  <c r="FT98" i="4" l="1"/>
  <c r="GB98" i="4" l="1"/>
  <c r="N89" i="3" l="1"/>
  <c r="O89" i="3"/>
  <c r="P89" i="3"/>
  <c r="Q89" i="3"/>
  <c r="R89" i="3"/>
  <c r="GF98" i="4" l="1"/>
  <c r="GJ98" i="4" l="1"/>
  <c r="GL98" i="4" l="1"/>
  <c r="N55" i="3" l="1"/>
  <c r="O55" i="3"/>
  <c r="P55" i="3"/>
  <c r="Q55" i="3"/>
  <c r="R55" i="3"/>
  <c r="S55" i="3"/>
  <c r="T55" i="3"/>
  <c r="U55" i="3"/>
  <c r="JP69" i="2" l="1"/>
  <c r="GS98" i="4" l="1"/>
  <c r="JQ69" i="2"/>
  <c r="JR69" i="2" l="1"/>
  <c r="JS69" i="2" l="1"/>
  <c r="JT69" i="2" l="1"/>
  <c r="GX98" i="4" l="1"/>
  <c r="HB98" i="4" l="1"/>
  <c r="HL98" i="4" l="1"/>
  <c r="HO98" i="4" l="1"/>
  <c r="HW98" i="4" l="1"/>
  <c r="IA98" i="4" l="1"/>
  <c r="IG98" i="4" l="1"/>
  <c r="II98" i="4" l="1"/>
  <c r="IK98" i="4" l="1"/>
  <c r="IR98" i="4" l="1"/>
  <c r="IU98" i="4" l="1"/>
  <c r="JD98" i="4" l="1"/>
  <c r="JK98" i="4" l="1"/>
  <c r="N63" i="3" l="1"/>
  <c r="O63" i="3"/>
  <c r="P63" i="3"/>
  <c r="Q63" i="3"/>
  <c r="R63" i="3"/>
  <c r="S63" i="3"/>
  <c r="T63" i="3"/>
  <c r="U63" i="3"/>
  <c r="N16" i="3"/>
  <c r="O16" i="3"/>
  <c r="P16" i="3"/>
  <c r="Q16" i="3"/>
  <c r="R16" i="3"/>
  <c r="S16" i="3"/>
  <c r="T16" i="3"/>
  <c r="U16" i="3"/>
  <c r="N59" i="3"/>
  <c r="N15" i="3"/>
  <c r="O15" i="3"/>
  <c r="O59" i="3"/>
  <c r="P59" i="3"/>
  <c r="P15" i="3"/>
  <c r="Q59" i="3"/>
  <c r="Q15" i="3"/>
  <c r="R59" i="3"/>
  <c r="R15" i="3"/>
  <c r="S59" i="3"/>
  <c r="S15" i="3"/>
  <c r="T59" i="3"/>
  <c r="T15" i="3"/>
  <c r="U59" i="3"/>
  <c r="U15" i="3"/>
  <c r="N65" i="3" l="1"/>
  <c r="JN98" i="4"/>
  <c r="R54" i="3"/>
  <c r="R65" i="3"/>
  <c r="Q54" i="3"/>
  <c r="Q65" i="3"/>
  <c r="P54" i="3"/>
  <c r="P65" i="3"/>
  <c r="O54" i="3"/>
  <c r="O65" i="3"/>
  <c r="U54" i="3"/>
  <c r="U65" i="3"/>
  <c r="T54" i="3"/>
  <c r="T65" i="3"/>
  <c r="N54" i="3"/>
  <c r="S54" i="3"/>
  <c r="S65" i="3"/>
  <c r="V55" i="3" l="1"/>
  <c r="W55" i="3"/>
  <c r="X55" i="3"/>
  <c r="NO69" i="2" l="1"/>
  <c r="NL65" i="2" l="1"/>
  <c r="O25" i="3" l="1"/>
  <c r="P25" i="3"/>
  <c r="Q25" i="3"/>
  <c r="R25" i="3"/>
  <c r="S25" i="3"/>
  <c r="T25" i="3"/>
  <c r="U25" i="3"/>
  <c r="N30" i="3" l="1"/>
  <c r="O30" i="3"/>
  <c r="P30" i="3"/>
  <c r="Q30" i="3"/>
  <c r="R30" i="3"/>
  <c r="S30" i="3"/>
  <c r="T30" i="3"/>
  <c r="U30" i="3"/>
  <c r="N36" i="3"/>
  <c r="O36" i="3"/>
  <c r="O37" i="3" s="1"/>
  <c r="P36" i="3"/>
  <c r="P37" i="3" s="1"/>
  <c r="Q36" i="3"/>
  <c r="Q37" i="3" s="1"/>
  <c r="R36" i="3"/>
  <c r="R37" i="3" s="1"/>
  <c r="S36" i="3"/>
  <c r="S37" i="3" s="1"/>
  <c r="T36" i="3"/>
  <c r="T37" i="3" s="1"/>
  <c r="U36" i="3"/>
  <c r="U37" i="3" s="1"/>
  <c r="N34" i="3"/>
  <c r="O34" i="3"/>
  <c r="O35" i="3" s="1"/>
  <c r="P34" i="3"/>
  <c r="P35" i="3" s="1"/>
  <c r="Q34" i="3"/>
  <c r="Q35" i="3" s="1"/>
  <c r="R34" i="3"/>
  <c r="R35" i="3" s="1"/>
  <c r="S34" i="3"/>
  <c r="S35" i="3" s="1"/>
  <c r="T34" i="3"/>
  <c r="T35" i="3" s="1"/>
  <c r="U34" i="3"/>
  <c r="U35" i="3" s="1"/>
  <c r="N42" i="3"/>
  <c r="O42" i="3"/>
  <c r="P42" i="3"/>
  <c r="Q42" i="3"/>
  <c r="R42" i="3"/>
  <c r="S42" i="3"/>
  <c r="T42" i="3"/>
  <c r="U42" i="3"/>
  <c r="N28" i="3"/>
  <c r="O28" i="3"/>
  <c r="O29" i="3" s="1"/>
  <c r="P28" i="3"/>
  <c r="P29" i="3" s="1"/>
  <c r="Q28" i="3"/>
  <c r="R28" i="3"/>
  <c r="R29" i="3" s="1"/>
  <c r="S28" i="3"/>
  <c r="S29" i="3" s="1"/>
  <c r="T28" i="3"/>
  <c r="T29" i="3" s="1"/>
  <c r="U28" i="3"/>
  <c r="U29" i="3" s="1"/>
  <c r="N40" i="3"/>
  <c r="O40" i="3"/>
  <c r="O41" i="3" s="1"/>
  <c r="P40" i="3"/>
  <c r="P41" i="3" s="1"/>
  <c r="Q40" i="3"/>
  <c r="Q41" i="3" s="1"/>
  <c r="R40" i="3"/>
  <c r="R41" i="3" s="1"/>
  <c r="S40" i="3"/>
  <c r="S41" i="3" s="1"/>
  <c r="T40" i="3"/>
  <c r="T41" i="3" s="1"/>
  <c r="U40" i="3"/>
  <c r="U41" i="3" s="1"/>
  <c r="N32" i="3"/>
  <c r="O32" i="3"/>
  <c r="O33" i="3" s="1"/>
  <c r="P32" i="3"/>
  <c r="P33" i="3" s="1"/>
  <c r="Q32" i="3"/>
  <c r="Q33" i="3" s="1"/>
  <c r="R32" i="3"/>
  <c r="R33" i="3" s="1"/>
  <c r="S32" i="3"/>
  <c r="S33" i="3" s="1"/>
  <c r="T32" i="3"/>
  <c r="T33" i="3" s="1"/>
  <c r="U32" i="3"/>
  <c r="U33" i="3" s="1"/>
  <c r="N48" i="3"/>
  <c r="N62" i="3"/>
  <c r="O48" i="3"/>
  <c r="O62" i="3"/>
  <c r="P48" i="3"/>
  <c r="P62" i="3"/>
  <c r="Q48" i="3"/>
  <c r="Q62" i="3"/>
  <c r="R48" i="3"/>
  <c r="R62" i="3"/>
  <c r="S48" i="3"/>
  <c r="S62" i="3"/>
  <c r="T48" i="3"/>
  <c r="T62" i="3"/>
  <c r="U48" i="3"/>
  <c r="U62" i="3"/>
  <c r="N38" i="3"/>
  <c r="O38" i="3"/>
  <c r="O39" i="3" s="1"/>
  <c r="P38" i="3"/>
  <c r="P39" i="3" s="1"/>
  <c r="Q38" i="3"/>
  <c r="Q39" i="3" s="1"/>
  <c r="R38" i="3"/>
  <c r="R39" i="3" s="1"/>
  <c r="S38" i="3"/>
  <c r="S39" i="3" s="1"/>
  <c r="T38" i="3"/>
  <c r="T39" i="3" s="1"/>
  <c r="U38" i="3"/>
  <c r="U39" i="3" s="1"/>
  <c r="Q29" i="3"/>
  <c r="N58" i="3"/>
  <c r="O58" i="3"/>
  <c r="P58" i="3"/>
  <c r="Q58" i="3"/>
  <c r="R58" i="3"/>
  <c r="S58" i="3"/>
  <c r="T58" i="3"/>
  <c r="U58" i="3"/>
  <c r="P49" i="3" l="1"/>
  <c r="T49" i="3"/>
  <c r="U31" i="3"/>
  <c r="S49" i="3"/>
  <c r="T31" i="3"/>
  <c r="S31" i="3"/>
  <c r="R49" i="3"/>
  <c r="R31" i="3"/>
  <c r="Q31" i="3"/>
  <c r="Q49" i="3"/>
  <c r="P31" i="3"/>
  <c r="O31" i="3"/>
  <c r="U49" i="3"/>
  <c r="O49" i="3"/>
  <c r="P64" i="3"/>
  <c r="U43" i="3"/>
  <c r="T43" i="3"/>
  <c r="S43" i="3"/>
  <c r="R43" i="3"/>
  <c r="Q43" i="3"/>
  <c r="P43" i="3"/>
  <c r="O43" i="3"/>
  <c r="NO65" i="2"/>
  <c r="U64" i="3"/>
  <c r="N64" i="3"/>
  <c r="T64" i="3"/>
  <c r="S64" i="3"/>
  <c r="O64" i="3"/>
  <c r="Q64" i="3"/>
  <c r="R64" i="3"/>
  <c r="U60" i="3"/>
  <c r="U56" i="3"/>
  <c r="T60" i="3"/>
  <c r="T56" i="3"/>
  <c r="S60" i="3"/>
  <c r="S56" i="3"/>
  <c r="R60" i="3"/>
  <c r="R61" i="3" s="1"/>
  <c r="R57" i="3" s="1"/>
  <c r="R56" i="3"/>
  <c r="Q60" i="3"/>
  <c r="Q56" i="3"/>
  <c r="P60" i="3"/>
  <c r="P56" i="3"/>
  <c r="O60" i="3"/>
  <c r="O56" i="3"/>
  <c r="N60" i="3"/>
  <c r="N56" i="3"/>
  <c r="P4" i="2" l="1"/>
  <c r="P66" i="3"/>
  <c r="P76" i="3" s="1"/>
  <c r="O66" i="3"/>
  <c r="O76" i="3" s="1"/>
  <c r="U4" i="2"/>
  <c r="N66" i="3"/>
  <c r="N76" i="3" s="1"/>
  <c r="S4" i="2"/>
  <c r="Q66" i="3"/>
  <c r="Q76" i="3" s="1"/>
  <c r="R4" i="2"/>
  <c r="T66" i="3"/>
  <c r="T4" i="2"/>
  <c r="S66" i="3"/>
  <c r="S76" i="3" s="1"/>
  <c r="N4" i="2"/>
  <c r="U66" i="3"/>
  <c r="U76" i="3" s="1"/>
  <c r="K55" i="3"/>
  <c r="Y55" i="3"/>
  <c r="O4" i="2"/>
  <c r="R66" i="3"/>
  <c r="R76" i="3" s="1"/>
  <c r="Q4" i="2"/>
  <c r="Q61" i="3"/>
  <c r="Q57" i="3" s="1"/>
  <c r="T61" i="3"/>
  <c r="T57" i="3" s="1"/>
  <c r="O61" i="3"/>
  <c r="O57" i="3" s="1"/>
  <c r="N61" i="3"/>
  <c r="N57" i="3" s="1"/>
  <c r="U61" i="3"/>
  <c r="U57" i="3" s="1"/>
  <c r="P61" i="3"/>
  <c r="P57" i="3" s="1"/>
  <c r="S61" i="3"/>
  <c r="S57" i="3" s="1"/>
  <c r="O5" i="2" l="1"/>
  <c r="N5" i="2"/>
  <c r="N6" i="2" s="1"/>
  <c r="N67" i="3"/>
  <c r="P5" i="2"/>
  <c r="P6" i="2" s="1"/>
  <c r="P67" i="3"/>
  <c r="T67" i="3"/>
  <c r="T76" i="3"/>
  <c r="O67" i="3"/>
  <c r="T5" i="2"/>
  <c r="T6" i="2" s="1"/>
  <c r="S5" i="2"/>
  <c r="S6" i="2" s="1"/>
  <c r="S67" i="3"/>
  <c r="Q5" i="2"/>
  <c r="Q6" i="2" s="1"/>
  <c r="Q67" i="3"/>
  <c r="U5" i="2"/>
  <c r="U6" i="2" s="1"/>
  <c r="R5" i="2"/>
  <c r="R6" i="2" s="1"/>
  <c r="U67" i="3"/>
  <c r="O6" i="2"/>
  <c r="R67" i="3"/>
  <c r="V58" i="3" l="1"/>
  <c r="V42" i="3"/>
  <c r="V48" i="3"/>
  <c r="V62" i="3"/>
  <c r="V64" i="3" l="1"/>
  <c r="V4" i="2" s="1"/>
  <c r="KP98" i="4" l="1"/>
  <c r="KR98" i="4" l="1"/>
  <c r="KT98" i="4" l="1"/>
  <c r="KX98" i="4" l="1"/>
  <c r="LP98" i="4" l="1"/>
  <c r="LQ98" i="4" l="1"/>
  <c r="LW98" i="4" l="1"/>
  <c r="LY98" i="4" l="1"/>
  <c r="MG98" i="4" l="1"/>
  <c r="MH98" i="4" l="1"/>
  <c r="MI98" i="4" l="1"/>
  <c r="MJ98" i="4" l="1"/>
  <c r="MK98" i="4" l="1"/>
  <c r="ML98" i="4" l="1"/>
  <c r="MM98" i="4" l="1"/>
  <c r="MN98" i="4" l="1"/>
  <c r="MO98" i="4" l="1"/>
  <c r="MW98" i="4" l="1"/>
  <c r="W25" i="3" l="1"/>
  <c r="X25" i="3"/>
  <c r="W40" i="3" l="1"/>
  <c r="X40" i="3"/>
  <c r="X41" i="3" s="1"/>
  <c r="W30" i="3"/>
  <c r="X30" i="3"/>
  <c r="W28" i="3"/>
  <c r="X28" i="3"/>
  <c r="X29" i="3" s="1"/>
  <c r="W38" i="3"/>
  <c r="X38" i="3"/>
  <c r="X39" i="3" s="1"/>
  <c r="W48" i="3"/>
  <c r="W62" i="3"/>
  <c r="X48" i="3"/>
  <c r="X62" i="3"/>
  <c r="W32" i="3"/>
  <c r="X32" i="3"/>
  <c r="X33" i="3" s="1"/>
  <c r="W36" i="3"/>
  <c r="X36" i="3"/>
  <c r="X37" i="3" s="1"/>
  <c r="W42" i="3"/>
  <c r="W58" i="3"/>
  <c r="X58" i="3"/>
  <c r="X42" i="3"/>
  <c r="W34" i="3"/>
  <c r="X34" i="3"/>
  <c r="X35" i="3" s="1"/>
  <c r="X31" i="3" l="1"/>
  <c r="X49" i="3"/>
  <c r="X43" i="3"/>
  <c r="NA67" i="2"/>
  <c r="NA71" i="2"/>
  <c r="X64" i="3"/>
  <c r="W64" i="3"/>
  <c r="W29" i="3"/>
  <c r="W43" i="3"/>
  <c r="W15" i="3"/>
  <c r="W59" i="3"/>
  <c r="W60" i="3" s="1"/>
  <c r="W61" i="3" s="1"/>
  <c r="W57" i="3" s="1"/>
  <c r="X59" i="3"/>
  <c r="X15" i="3"/>
  <c r="W63" i="3"/>
  <c r="W16" i="3"/>
  <c r="X63" i="3"/>
  <c r="X16" i="3"/>
  <c r="W49" i="3"/>
  <c r="W37" i="3"/>
  <c r="W35" i="3"/>
  <c r="W39" i="3"/>
  <c r="W33" i="3"/>
  <c r="W31" i="3"/>
  <c r="W41" i="3"/>
  <c r="T89" i="3" l="1"/>
  <c r="W89" i="3"/>
  <c r="X89" i="3"/>
  <c r="X65" i="3"/>
  <c r="X66" i="3" s="1"/>
  <c r="X76" i="3" s="1"/>
  <c r="X54" i="3"/>
  <c r="X56" i="3" s="1"/>
  <c r="W4" i="2"/>
  <c r="W65" i="3"/>
  <c r="W66" i="3" s="1"/>
  <c r="W76" i="3" s="1"/>
  <c r="W54" i="3"/>
  <c r="W56" i="3" s="1"/>
  <c r="X60" i="3"/>
  <c r="X61" i="3" s="1"/>
  <c r="X57" i="3" s="1"/>
  <c r="X4" i="2"/>
  <c r="W5" i="2" l="1"/>
  <c r="W6" i="2" s="1"/>
  <c r="X5" i="2"/>
  <c r="X6" i="2" s="1"/>
  <c r="W67" i="3"/>
  <c r="X67" i="3"/>
  <c r="NB67" i="2" l="1"/>
  <c r="NB71" i="2" l="1"/>
  <c r="NB98" i="4" l="1"/>
  <c r="NC67" i="2"/>
  <c r="NC71" i="2" l="1"/>
  <c r="ND67" i="2" l="1"/>
  <c r="ND71" i="2" l="1"/>
  <c r="ND98" i="4" l="1"/>
  <c r="NE67" i="2"/>
  <c r="NE71" i="2" l="1"/>
  <c r="NK98" i="4" l="1"/>
  <c r="NL98" i="4" l="1"/>
  <c r="NO71" i="2" l="1"/>
  <c r="NO67" i="2"/>
  <c r="N25" i="3" l="1"/>
  <c r="Y25" i="3"/>
  <c r="N49" i="3" l="1"/>
  <c r="N41" i="3"/>
  <c r="N43" i="3"/>
  <c r="N35" i="3"/>
  <c r="N29" i="3"/>
  <c r="N37" i="3"/>
  <c r="N33" i="3"/>
  <c r="N31" i="3"/>
  <c r="N39" i="3"/>
  <c r="V34" i="3"/>
  <c r="Y34" i="3"/>
  <c r="Y35" i="3" s="1"/>
  <c r="V36" i="3"/>
  <c r="Y36" i="3"/>
  <c r="Y37" i="3" s="1"/>
  <c r="V16" i="3"/>
  <c r="V63" i="3"/>
  <c r="Y63" i="3"/>
  <c r="Y16" i="3"/>
  <c r="V40" i="3"/>
  <c r="Y40" i="3"/>
  <c r="Y41" i="3" s="1"/>
  <c r="V30" i="3"/>
  <c r="Y30" i="3"/>
  <c r="Y28" i="3"/>
  <c r="V32" i="3"/>
  <c r="Y32" i="3"/>
  <c r="Y33" i="3" s="1"/>
  <c r="V38" i="3"/>
  <c r="Y38" i="3"/>
  <c r="Y39" i="3" s="1"/>
  <c r="Y62" i="3"/>
  <c r="K62" i="3" s="1"/>
  <c r="Y48" i="3"/>
  <c r="Y58" i="3"/>
  <c r="Y42" i="3"/>
  <c r="V59" i="3"/>
  <c r="V15" i="3"/>
  <c r="Y15" i="3"/>
  <c r="Y59" i="3"/>
  <c r="Y54" i="3" s="1"/>
  <c r="Y31" i="3" l="1"/>
  <c r="N14" i="3"/>
  <c r="O14" i="3"/>
  <c r="P14" i="3"/>
  <c r="Q14" i="3"/>
  <c r="R14" i="3"/>
  <c r="S14" i="3"/>
  <c r="T14" i="3"/>
  <c r="U14" i="3"/>
  <c r="V14" i="3"/>
  <c r="W14" i="3"/>
  <c r="X14" i="3"/>
  <c r="Y14" i="3"/>
  <c r="N13" i="3"/>
  <c r="O13" i="3"/>
  <c r="P13" i="3"/>
  <c r="Q13" i="3"/>
  <c r="R13" i="3"/>
  <c r="S13" i="3"/>
  <c r="T13" i="3"/>
  <c r="U13" i="3"/>
  <c r="V13" i="3"/>
  <c r="W13" i="3"/>
  <c r="X13" i="3"/>
  <c r="Y13" i="3"/>
  <c r="K15" i="3"/>
  <c r="K32" i="3"/>
  <c r="Y29" i="3"/>
  <c r="K63" i="3"/>
  <c r="K16" i="3"/>
  <c r="Y49" i="3"/>
  <c r="K48" i="3"/>
  <c r="V54" i="3"/>
  <c r="V65" i="3"/>
  <c r="V60" i="3"/>
  <c r="V61" i="3" s="1"/>
  <c r="V57" i="3" s="1"/>
  <c r="K59" i="3"/>
  <c r="Y43" i="3"/>
  <c r="K42" i="3"/>
  <c r="K30" i="3"/>
  <c r="Y56" i="3"/>
  <c r="Y65" i="3"/>
  <c r="K36" i="3"/>
  <c r="K38" i="3"/>
  <c r="K40" i="3"/>
  <c r="Y64" i="3"/>
  <c r="K58" i="3"/>
  <c r="Y60" i="3"/>
  <c r="Y61" i="3" s="1"/>
  <c r="Y57" i="3" s="1"/>
  <c r="K34" i="3"/>
  <c r="K14" i="3" l="1"/>
  <c r="X2" i="2"/>
  <c r="X17" i="3"/>
  <c r="W17" i="3"/>
  <c r="W2" i="2"/>
  <c r="U2" i="2"/>
  <c r="U17" i="3"/>
  <c r="T2" i="2"/>
  <c r="T17" i="3"/>
  <c r="S2" i="2"/>
  <c r="S17" i="3"/>
  <c r="R2" i="2"/>
  <c r="R17" i="3"/>
  <c r="Q2" i="2"/>
  <c r="Q17" i="3"/>
  <c r="P2" i="2"/>
  <c r="P17" i="3"/>
  <c r="O2" i="2"/>
  <c r="O17" i="3"/>
  <c r="N2" i="2"/>
  <c r="N17" i="3"/>
  <c r="N18" i="3" s="1"/>
  <c r="V56" i="3"/>
  <c r="K56" i="3" s="1"/>
  <c r="K54" i="3"/>
  <c r="Y4" i="2"/>
  <c r="K64" i="3"/>
  <c r="Y66" i="3"/>
  <c r="Y76" i="3" s="1"/>
  <c r="K60" i="3"/>
  <c r="K61" i="3" s="1"/>
  <c r="Y2" i="2"/>
  <c r="Y17" i="3"/>
  <c r="S89" i="3"/>
  <c r="U89" i="3"/>
  <c r="V89" i="3"/>
  <c r="Y89" i="3"/>
  <c r="V66" i="3"/>
  <c r="V76" i="3" s="1"/>
  <c r="K65" i="3"/>
  <c r="V2" i="2"/>
  <c r="V17" i="3"/>
  <c r="K13" i="3"/>
  <c r="K17" i="3" s="1"/>
  <c r="K18" i="3" s="1"/>
  <c r="K19" i="3" s="1"/>
  <c r="K20" i="3" s="1"/>
  <c r="K76" i="3" l="1"/>
  <c r="Y5" i="2"/>
  <c r="Y6" i="2" s="1"/>
  <c r="Y67" i="3"/>
  <c r="N3" i="2"/>
  <c r="O12" i="3"/>
  <c r="N19" i="3"/>
  <c r="N20" i="3" s="1"/>
  <c r="K57" i="3"/>
  <c r="K89" i="3"/>
  <c r="V5" i="2"/>
  <c r="V6" i="2" s="1"/>
  <c r="V67" i="3"/>
  <c r="K66" i="3"/>
  <c r="K67" i="3" l="1"/>
  <c r="O18" i="3"/>
  <c r="O19" i="3" s="1"/>
  <c r="O20" i="3" s="1"/>
  <c r="O3" i="2" l="1"/>
  <c r="P12" i="3"/>
  <c r="P18" i="3" l="1"/>
  <c r="P19" i="3" s="1"/>
  <c r="P20" i="3" s="1"/>
  <c r="P3" i="2" l="1"/>
  <c r="Q12" i="3"/>
  <c r="Q18" i="3" l="1"/>
  <c r="Q19" i="3" l="1"/>
  <c r="Q20" i="3" s="1"/>
  <c r="Q3" i="2"/>
  <c r="R12" i="3"/>
  <c r="R18" i="3" l="1"/>
  <c r="R19" i="3" s="1"/>
  <c r="R20" i="3" s="1"/>
  <c r="R3" i="2" l="1"/>
  <c r="S12" i="3"/>
  <c r="S18" i="3" l="1"/>
  <c r="S19" i="3" l="1"/>
  <c r="S20" i="3" s="1"/>
  <c r="S3" i="2"/>
  <c r="T12" i="3"/>
  <c r="T18" i="3" l="1"/>
  <c r="T19" i="3" l="1"/>
  <c r="T20" i="3" s="1"/>
  <c r="T3" i="2"/>
  <c r="U12" i="3"/>
  <c r="U18" i="3" l="1"/>
  <c r="U19" i="3" l="1"/>
  <c r="U20" i="3" s="1"/>
  <c r="U3" i="2"/>
  <c r="V12" i="3"/>
  <c r="V18" i="3" l="1"/>
  <c r="V19" i="3" l="1"/>
  <c r="V20" i="3" s="1"/>
  <c r="V3" i="2"/>
  <c r="W12" i="3"/>
  <c r="W18" i="3" s="1"/>
  <c r="W19" i="3" l="1"/>
  <c r="W20" i="3" s="1"/>
  <c r="W3" i="2"/>
  <c r="X12" i="3"/>
  <c r="X18" i="3" s="1"/>
  <c r="X19" i="3" l="1"/>
  <c r="X20" i="3" s="1"/>
  <c r="Y12" i="3"/>
  <c r="X3" i="2"/>
  <c r="Y18" i="3" l="1"/>
  <c r="Y3" i="2" l="1"/>
  <c r="Y19" i="3"/>
  <c r="Y20" i="3" s="1"/>
  <c r="Q42" i="4" l="1"/>
  <c r="T42" i="4" l="1"/>
  <c r="U42" i="4" l="1"/>
  <c r="V42" i="4" l="1"/>
  <c r="W42" i="4" l="1"/>
  <c r="X42" i="4" l="1"/>
  <c r="Y42" i="4" l="1"/>
  <c r="Z42" i="4" l="1"/>
  <c r="AA42" i="4" l="1"/>
  <c r="AB42" i="4" l="1"/>
  <c r="AC42" i="4" l="1"/>
  <c r="AD42" i="4" l="1"/>
  <c r="AE42" i="4" l="1"/>
  <c r="AF42" i="4" l="1"/>
  <c r="AG42" i="4" l="1"/>
  <c r="AH42" i="4" l="1"/>
  <c r="AI42" i="4" l="1"/>
  <c r="AJ42" i="4" l="1"/>
  <c r="AK42" i="4" l="1"/>
  <c r="AL42" i="4" l="1"/>
  <c r="AM42" i="4" l="1"/>
  <c r="AN42" i="4" l="1"/>
  <c r="AO42" i="4" l="1"/>
  <c r="AP42" i="4" l="1"/>
  <c r="AQ42" i="4" l="1"/>
  <c r="AR42" i="4" l="1"/>
  <c r="AS42" i="4" l="1"/>
  <c r="AT42" i="4" l="1"/>
  <c r="AU42" i="4" l="1"/>
  <c r="AV42" i="4" l="1"/>
  <c r="AW42" i="4" l="1"/>
  <c r="AW85" i="4" s="1"/>
  <c r="AW84" i="4" l="1"/>
  <c r="AW82" i="4"/>
  <c r="AW80" i="4"/>
  <c r="AW78" i="4"/>
  <c r="AW81" i="4"/>
  <c r="AW77" i="4"/>
  <c r="AW79" i="4"/>
  <c r="AW83" i="4"/>
  <c r="AW86" i="4" l="1"/>
  <c r="AX42" i="4" l="1"/>
  <c r="AX78" i="4" l="1"/>
  <c r="AX80" i="4"/>
  <c r="AX84" i="4"/>
  <c r="AX83" i="4"/>
  <c r="AX81" i="4"/>
  <c r="AX85" i="4"/>
  <c r="AX77" i="4"/>
  <c r="AX82" i="4"/>
  <c r="AX79" i="4"/>
  <c r="AX86" i="4" l="1"/>
  <c r="AY42" i="4" l="1"/>
  <c r="AY77" i="4" s="1"/>
  <c r="AY82" i="4" l="1"/>
  <c r="AY79" i="4"/>
  <c r="AY80" i="4"/>
  <c r="AY83" i="4"/>
  <c r="AY84" i="4"/>
  <c r="AY78" i="4"/>
  <c r="AY81" i="4"/>
  <c r="AY85" i="4"/>
  <c r="AY86" i="4" l="1"/>
  <c r="AZ42" i="4" l="1"/>
  <c r="AZ83" i="4" s="1"/>
  <c r="AZ77" i="4" l="1"/>
  <c r="AZ79" i="4"/>
  <c r="AZ84" i="4"/>
  <c r="AZ82" i="4"/>
  <c r="AZ80" i="4"/>
  <c r="AZ85" i="4"/>
  <c r="AZ81" i="4"/>
  <c r="AZ78" i="4"/>
  <c r="AZ86" i="4" l="1"/>
  <c r="BA42" i="4" l="1"/>
  <c r="BA78" i="4" l="1"/>
  <c r="BA85" i="4"/>
  <c r="BA83" i="4"/>
  <c r="BA79" i="4"/>
  <c r="BA84" i="4"/>
  <c r="BA82" i="4"/>
  <c r="BA81" i="4"/>
  <c r="BA80" i="4"/>
  <c r="BA77" i="4"/>
  <c r="BA86" i="4" l="1"/>
  <c r="BB42" i="4" l="1"/>
  <c r="BB81" i="4" s="1"/>
  <c r="BB85" i="4" l="1"/>
  <c r="BB77" i="4"/>
  <c r="BB84" i="4"/>
  <c r="BB82" i="4"/>
  <c r="BB83" i="4"/>
  <c r="BB80" i="4"/>
  <c r="BB78" i="4"/>
  <c r="BB79" i="4"/>
  <c r="BB86" i="4" l="1"/>
  <c r="BC42" i="4" l="1"/>
  <c r="BC81" i="4" s="1"/>
  <c r="BC78" i="4" l="1"/>
  <c r="BC80" i="4"/>
  <c r="BC77" i="4"/>
  <c r="BC85" i="4"/>
  <c r="BC83" i="4"/>
  <c r="BC82" i="4"/>
  <c r="BC79" i="4"/>
  <c r="BC84" i="4"/>
  <c r="BC86" i="4" l="1"/>
  <c r="BD42" i="4" l="1"/>
  <c r="BD77" i="4" s="1"/>
  <c r="BD81" i="4" l="1"/>
  <c r="BD79" i="4"/>
  <c r="BD83" i="4"/>
  <c r="BD85" i="4"/>
  <c r="BD78" i="4"/>
  <c r="BD80" i="4"/>
  <c r="BD84" i="4"/>
  <c r="BD82" i="4"/>
  <c r="BD86" i="4" l="1"/>
  <c r="BE42" i="4" l="1"/>
  <c r="BE84" i="4" s="1"/>
  <c r="BE77" i="4" l="1"/>
  <c r="BE83" i="4"/>
  <c r="BE85" i="4"/>
  <c r="BE80" i="4"/>
  <c r="BE78" i="4"/>
  <c r="BE79" i="4"/>
  <c r="BE82" i="4"/>
  <c r="BE81" i="4"/>
  <c r="BE86" i="4" l="1"/>
  <c r="BF42" i="4" l="1"/>
  <c r="BF85" i="4" s="1"/>
  <c r="BF77" i="4" l="1"/>
  <c r="BF78" i="4"/>
  <c r="BF80" i="4"/>
  <c r="BF84" i="4"/>
  <c r="BF81" i="4"/>
  <c r="BF83" i="4"/>
  <c r="BF82" i="4"/>
  <c r="BF79" i="4"/>
  <c r="BF86" i="4" l="1"/>
  <c r="BG42" i="4" l="1"/>
  <c r="BG85" i="4" s="1"/>
  <c r="BG83" i="4" l="1"/>
  <c r="BG80" i="4"/>
  <c r="BG79" i="4"/>
  <c r="BG82" i="4"/>
  <c r="BG77" i="4"/>
  <c r="BG78" i="4"/>
  <c r="BG81" i="4"/>
  <c r="BG84" i="4"/>
  <c r="BG86" i="4" l="1"/>
  <c r="BH42" i="4" l="1"/>
  <c r="BH78" i="4" s="1"/>
  <c r="BH81" i="4" l="1"/>
  <c r="BH79" i="4"/>
  <c r="BH85" i="4"/>
  <c r="BH80" i="4"/>
  <c r="BH84" i="4"/>
  <c r="BH82" i="4"/>
  <c r="BH83" i="4"/>
  <c r="BH77" i="4"/>
  <c r="BH86" i="4" l="1"/>
  <c r="BI42" i="4" l="1"/>
  <c r="BI78" i="4" l="1"/>
  <c r="BI83" i="4"/>
  <c r="BI84" i="4"/>
  <c r="BI82" i="4"/>
  <c r="BI79" i="4"/>
  <c r="BI77" i="4"/>
  <c r="BI85" i="4"/>
  <c r="BI80" i="4"/>
  <c r="BI81" i="4"/>
  <c r="BI86" i="4" l="1"/>
  <c r="BJ42" i="4" l="1"/>
  <c r="BJ81" i="4" l="1"/>
  <c r="BJ82" i="4"/>
  <c r="BJ84" i="4"/>
  <c r="BJ80" i="4"/>
  <c r="BJ77" i="4"/>
  <c r="BJ85" i="4"/>
  <c r="BJ78" i="4"/>
  <c r="BJ79" i="4"/>
  <c r="BJ83" i="4"/>
  <c r="BJ86" i="4" l="1"/>
  <c r="BK42" i="4" l="1"/>
  <c r="BK84" i="4" l="1"/>
  <c r="BK85" i="4"/>
  <c r="BK79" i="4"/>
  <c r="BK81" i="4"/>
  <c r="BK82" i="4"/>
  <c r="BK78" i="4"/>
  <c r="BK80" i="4"/>
  <c r="BK77" i="4"/>
  <c r="BK83" i="4"/>
  <c r="BK86" i="4" l="1"/>
  <c r="BL42" i="4" l="1"/>
  <c r="BL79" i="4" s="1"/>
  <c r="BL81" i="4" l="1"/>
  <c r="BL82" i="4"/>
  <c r="BL77" i="4"/>
  <c r="BL80" i="4"/>
  <c r="BL85" i="4"/>
  <c r="BL78" i="4"/>
  <c r="BL83" i="4"/>
  <c r="BL84" i="4"/>
  <c r="BL86" i="4" l="1"/>
  <c r="BM42" i="4" l="1"/>
  <c r="BM79" i="4" s="1"/>
  <c r="BM78" i="4" l="1"/>
  <c r="BM81" i="4"/>
  <c r="BM85" i="4"/>
  <c r="BM80" i="4"/>
  <c r="BM77" i="4"/>
  <c r="BM83" i="4"/>
  <c r="BM84" i="4"/>
  <c r="BM82" i="4"/>
  <c r="BM86" i="4" l="1"/>
  <c r="BN42" i="4" l="1"/>
  <c r="BN77" i="4" s="1"/>
  <c r="BN79" i="4" l="1"/>
  <c r="BN83" i="4"/>
  <c r="BN84" i="4"/>
  <c r="BN85" i="4"/>
  <c r="BN82" i="4"/>
  <c r="BN78" i="4"/>
  <c r="BN80" i="4"/>
  <c r="BN81" i="4"/>
  <c r="BN86" i="4" l="1"/>
  <c r="BO42" i="4" l="1"/>
  <c r="BO83" i="4" s="1"/>
  <c r="BO78" i="4" l="1"/>
  <c r="BO81" i="4"/>
  <c r="BO85" i="4"/>
  <c r="BO82" i="4"/>
  <c r="BO79" i="4"/>
  <c r="BO77" i="4"/>
  <c r="BO84" i="4"/>
  <c r="BO80" i="4"/>
  <c r="BO86" i="4" l="1"/>
  <c r="BP42" i="4" l="1"/>
  <c r="BP84" i="4" s="1"/>
  <c r="BP78" i="4" l="1"/>
  <c r="BP77" i="4"/>
  <c r="BP82" i="4"/>
  <c r="BP85" i="4"/>
  <c r="BP79" i="4"/>
  <c r="BP80" i="4"/>
  <c r="BP81" i="4"/>
  <c r="BP83" i="4"/>
  <c r="BP86" i="4" l="1"/>
  <c r="BQ42" i="4" l="1"/>
  <c r="BQ78" i="4" s="1"/>
  <c r="BQ82" i="4" l="1"/>
  <c r="BQ81" i="4"/>
  <c r="BQ84" i="4"/>
  <c r="BQ77" i="4"/>
  <c r="BQ83" i="4"/>
  <c r="BQ85" i="4"/>
  <c r="BQ80" i="4"/>
  <c r="BQ79" i="4"/>
  <c r="BQ86" i="4" l="1"/>
  <c r="BR42" i="4" l="1"/>
  <c r="BR81" i="4" l="1"/>
  <c r="BR84" i="4"/>
  <c r="BR79" i="4"/>
  <c r="BR77" i="4"/>
  <c r="BR78" i="4"/>
  <c r="BR85" i="4"/>
  <c r="BR82" i="4"/>
  <c r="BR83" i="4"/>
  <c r="BR80" i="4"/>
  <c r="BR86" i="4" l="1"/>
  <c r="BS42" i="4" l="1"/>
  <c r="BS80" i="4" s="1"/>
  <c r="BS82" i="4" l="1"/>
  <c r="BS85" i="4"/>
  <c r="BS84" i="4"/>
  <c r="BS79" i="4"/>
  <c r="BS77" i="4"/>
  <c r="BS78" i="4"/>
  <c r="BS83" i="4"/>
  <c r="BS81" i="4"/>
  <c r="BS86" i="4" l="1"/>
  <c r="BT42" i="4" l="1"/>
  <c r="BT77" i="4" l="1"/>
  <c r="BT82" i="4"/>
  <c r="BT83" i="4"/>
  <c r="BT78" i="4"/>
  <c r="BT85" i="4"/>
  <c r="BT81" i="4"/>
  <c r="BT84" i="4"/>
  <c r="BT79" i="4"/>
  <c r="BT80" i="4"/>
  <c r="BT86" i="4" l="1"/>
  <c r="BU42" i="4" l="1"/>
  <c r="BU84" i="4" l="1"/>
  <c r="BU77" i="4"/>
  <c r="BU82" i="4"/>
  <c r="BU83" i="4"/>
  <c r="BU85" i="4"/>
  <c r="BU79" i="4"/>
  <c r="BU80" i="4"/>
  <c r="BU81" i="4"/>
  <c r="BU78" i="4"/>
  <c r="BU86" i="4" l="1"/>
  <c r="BV42" i="4" l="1"/>
  <c r="BV78" i="4" l="1"/>
  <c r="BV83" i="4"/>
  <c r="BV79" i="4"/>
  <c r="BV85" i="4"/>
  <c r="BV82" i="4"/>
  <c r="BV80" i="4"/>
  <c r="BV84" i="4"/>
  <c r="BV77" i="4"/>
  <c r="BV81" i="4"/>
  <c r="BV86" i="4" l="1"/>
  <c r="BW42" i="4" l="1"/>
  <c r="BW85" i="4" l="1"/>
  <c r="BW81" i="4"/>
  <c r="BW82" i="4"/>
  <c r="BW83" i="4"/>
  <c r="BW79" i="4"/>
  <c r="BW78" i="4"/>
  <c r="BW80" i="4"/>
  <c r="BW84" i="4"/>
  <c r="BW77" i="4"/>
  <c r="BW86" i="4" l="1"/>
  <c r="BX42" i="4" l="1"/>
  <c r="BX83" i="4" l="1"/>
  <c r="BX80" i="4"/>
  <c r="BX77" i="4"/>
  <c r="BX81" i="4"/>
  <c r="BX82" i="4"/>
  <c r="BX84" i="4"/>
  <c r="BX79" i="4"/>
  <c r="BX85" i="4"/>
  <c r="BX78" i="4"/>
  <c r="BX86" i="4" l="1"/>
  <c r="BY42" i="4" l="1"/>
  <c r="BY77" i="4" l="1"/>
  <c r="BY84" i="4"/>
  <c r="BY82" i="4"/>
  <c r="BY80" i="4"/>
  <c r="BY79" i="4"/>
  <c r="BY85" i="4"/>
  <c r="BY81" i="4"/>
  <c r="BY83" i="4"/>
  <c r="BY78" i="4"/>
  <c r="BY86" i="4" l="1"/>
  <c r="BZ42" i="4" l="1"/>
  <c r="BZ77" i="4" l="1"/>
  <c r="BZ80" i="4"/>
  <c r="BZ85" i="4"/>
  <c r="BZ84" i="4"/>
  <c r="BZ83" i="4"/>
  <c r="BZ82" i="4"/>
  <c r="BZ78" i="4"/>
  <c r="BZ79" i="4"/>
  <c r="BZ81" i="4"/>
  <c r="BZ86" i="4" l="1"/>
  <c r="CA42" i="4" l="1"/>
  <c r="CA80" i="4" l="1"/>
  <c r="CA77" i="4"/>
  <c r="CA84" i="4"/>
  <c r="CA82" i="4"/>
  <c r="CA78" i="4"/>
  <c r="CA83" i="4"/>
  <c r="CA85" i="4"/>
  <c r="CA79" i="4"/>
  <c r="CA81" i="4"/>
  <c r="CA86" i="4" l="1"/>
  <c r="CB42" i="4" l="1"/>
  <c r="CB79" i="4" l="1"/>
  <c r="CB77" i="4"/>
  <c r="CB81" i="4"/>
  <c r="CB85" i="4"/>
  <c r="CB80" i="4"/>
  <c r="CB82" i="4"/>
  <c r="CB78" i="4"/>
  <c r="CB83" i="4"/>
  <c r="CB84" i="4"/>
  <c r="CB86" i="4" l="1"/>
  <c r="CC42" i="4" l="1"/>
  <c r="CC82" i="4" l="1"/>
  <c r="CC80" i="4"/>
  <c r="CC81" i="4"/>
  <c r="CC78" i="4"/>
  <c r="CC83" i="4"/>
  <c r="CC77" i="4"/>
  <c r="CC84" i="4"/>
  <c r="CC85" i="4"/>
  <c r="CC79" i="4"/>
  <c r="CC86" i="4" l="1"/>
  <c r="CD42" i="4" l="1"/>
  <c r="CD82" i="4" l="1"/>
  <c r="CD79" i="4"/>
  <c r="CD77" i="4"/>
  <c r="CD80" i="4"/>
  <c r="CD81" i="4"/>
  <c r="CD85" i="4"/>
  <c r="CD84" i="4"/>
  <c r="CD83" i="4"/>
  <c r="CD78" i="4"/>
  <c r="CD86" i="4" l="1"/>
  <c r="CE42" i="4" l="1"/>
  <c r="CE81" i="4" l="1"/>
  <c r="CE82" i="4"/>
  <c r="CE84" i="4"/>
  <c r="CE80" i="4"/>
  <c r="CE85" i="4"/>
  <c r="CE77" i="4"/>
  <c r="CE83" i="4"/>
  <c r="CE79" i="4"/>
  <c r="CE78" i="4"/>
  <c r="CE86" i="4" l="1"/>
  <c r="CF42" i="4" l="1"/>
  <c r="CF83" i="4" l="1"/>
  <c r="CF80" i="4"/>
  <c r="CF77" i="4"/>
  <c r="CF79" i="4"/>
  <c r="CF81" i="4"/>
  <c r="CF85" i="4"/>
  <c r="CF82" i="4"/>
  <c r="CF78" i="4"/>
  <c r="CF84" i="4"/>
  <c r="CF86" i="4" l="1"/>
  <c r="CG42" i="4" l="1"/>
  <c r="CG78" i="4" l="1"/>
  <c r="CG80" i="4"/>
  <c r="CG83" i="4"/>
  <c r="CG77" i="4"/>
  <c r="CG84" i="4"/>
  <c r="CG82" i="4"/>
  <c r="CG79" i="4"/>
  <c r="CG81" i="4"/>
  <c r="CG85" i="4"/>
  <c r="CG86" i="4" l="1"/>
  <c r="CH42" i="4" l="1"/>
  <c r="CH77" i="4" l="1"/>
  <c r="CH85" i="4"/>
  <c r="CH84" i="4"/>
  <c r="CH81" i="4"/>
  <c r="CH78" i="4"/>
  <c r="CH83" i="4"/>
  <c r="CH82" i="4"/>
  <c r="CH80" i="4"/>
  <c r="CH79" i="4"/>
  <c r="CH86" i="4" l="1"/>
  <c r="CI42" i="4" l="1"/>
  <c r="CI85" i="4" l="1"/>
  <c r="CI77" i="4"/>
  <c r="CI84" i="4"/>
  <c r="CI83" i="4"/>
  <c r="CI78" i="4"/>
  <c r="CI80" i="4"/>
  <c r="CI82" i="4"/>
  <c r="CI79" i="4"/>
  <c r="CI81" i="4"/>
  <c r="CI86" i="4" l="1"/>
  <c r="CJ42" i="4" l="1"/>
  <c r="CJ81" i="4" l="1"/>
  <c r="CJ85" i="4"/>
  <c r="CJ82" i="4"/>
  <c r="CJ84" i="4"/>
  <c r="CJ79" i="4"/>
  <c r="CJ80" i="4"/>
  <c r="CJ77" i="4"/>
  <c r="CJ78" i="4"/>
  <c r="CJ83" i="4"/>
  <c r="CJ86" i="4" l="1"/>
  <c r="CK42" i="4" l="1"/>
  <c r="CK80" i="4" l="1"/>
  <c r="CK77" i="4"/>
  <c r="CK83" i="4"/>
  <c r="CK78" i="4"/>
  <c r="CK82" i="4"/>
  <c r="CK81" i="4"/>
  <c r="CK79" i="4"/>
  <c r="CK84" i="4"/>
  <c r="CK85" i="4"/>
  <c r="CK86" i="4" l="1"/>
  <c r="CL42" i="4" l="1"/>
  <c r="CL77" i="4" l="1"/>
  <c r="CL85" i="4"/>
  <c r="CL82" i="4"/>
  <c r="CL83" i="4"/>
  <c r="CL78" i="4"/>
  <c r="CL79" i="4"/>
  <c r="CL81" i="4"/>
  <c r="CL84" i="4"/>
  <c r="CL80" i="4"/>
  <c r="CL86" i="4" l="1"/>
  <c r="CM42" i="4" l="1"/>
  <c r="CM78" i="4" l="1"/>
  <c r="CM85" i="4"/>
  <c r="CM84" i="4"/>
  <c r="CM82" i="4"/>
  <c r="CM81" i="4"/>
  <c r="CM77" i="4"/>
  <c r="CM80" i="4"/>
  <c r="CM79" i="4"/>
  <c r="CM83" i="4"/>
  <c r="CM86" i="4" l="1"/>
  <c r="CN42" i="4" l="1"/>
  <c r="CN79" i="4" l="1"/>
  <c r="CN77" i="4"/>
  <c r="CN85" i="4"/>
  <c r="CN82" i="4"/>
  <c r="CN81" i="4"/>
  <c r="CN78" i="4"/>
  <c r="CN84" i="4"/>
  <c r="CN83" i="4"/>
  <c r="CN80" i="4"/>
  <c r="CN86" i="4" l="1"/>
  <c r="CO42" i="4" l="1"/>
  <c r="CO85" i="4" l="1"/>
  <c r="CO77" i="4"/>
  <c r="CO81" i="4"/>
  <c r="CO82" i="4"/>
  <c r="CO83" i="4"/>
  <c r="CO80" i="4"/>
  <c r="CO79" i="4"/>
  <c r="CO84" i="4"/>
  <c r="CO78" i="4"/>
  <c r="CO86" i="4" l="1"/>
  <c r="CP42" i="4" l="1"/>
  <c r="CP83" i="4" l="1"/>
  <c r="CP77" i="4"/>
  <c r="CP80" i="4"/>
  <c r="CP78" i="4"/>
  <c r="CP81" i="4"/>
  <c r="CP85" i="4"/>
  <c r="CP79" i="4"/>
  <c r="CP82" i="4"/>
  <c r="CP84" i="4"/>
  <c r="CP86" i="4" l="1"/>
  <c r="CQ42" i="4" l="1"/>
  <c r="CQ78" i="4" l="1"/>
  <c r="CQ79" i="4"/>
  <c r="CQ82" i="4"/>
  <c r="CQ83" i="4"/>
  <c r="CQ77" i="4"/>
  <c r="CQ85" i="4"/>
  <c r="CQ84" i="4"/>
  <c r="CQ80" i="4"/>
  <c r="CQ81" i="4"/>
  <c r="CQ86" i="4" l="1"/>
  <c r="CR42" i="4" l="1"/>
  <c r="CR85" i="4" l="1"/>
  <c r="CR78" i="4"/>
  <c r="CR80" i="4"/>
  <c r="CR77" i="4"/>
  <c r="CR82" i="4"/>
  <c r="CR84" i="4"/>
  <c r="CR81" i="4"/>
  <c r="CR83" i="4"/>
  <c r="CR79" i="4"/>
  <c r="CR86" i="4" l="1"/>
  <c r="CS42" i="4" l="1"/>
  <c r="CS78" i="4" l="1"/>
  <c r="CS77" i="4"/>
  <c r="CS81" i="4"/>
  <c r="CS80" i="4"/>
  <c r="CS83" i="4"/>
  <c r="CS79" i="4"/>
  <c r="CS85" i="4"/>
  <c r="CS82" i="4"/>
  <c r="CS84" i="4"/>
  <c r="CS86" i="4" l="1"/>
  <c r="CT42" i="4" l="1"/>
  <c r="CT77" i="4" l="1"/>
  <c r="CT85" i="4"/>
  <c r="CT80" i="4"/>
  <c r="CT81" i="4"/>
  <c r="CT82" i="4"/>
  <c r="CT83" i="4"/>
  <c r="CT79" i="4"/>
  <c r="CT84" i="4"/>
  <c r="CT78" i="4"/>
  <c r="CT86" i="4" l="1"/>
  <c r="CU42" i="4" l="1"/>
  <c r="CU80" i="4" l="1"/>
  <c r="CU79" i="4"/>
  <c r="CU84" i="4"/>
  <c r="CU77" i="4"/>
  <c r="CU83" i="4"/>
  <c r="CU78" i="4"/>
  <c r="CU81" i="4"/>
  <c r="CU82" i="4"/>
  <c r="CU85" i="4"/>
  <c r="CU86" i="4" l="1"/>
  <c r="CV42" i="4" l="1"/>
  <c r="CV85" i="4" l="1"/>
  <c r="CV83" i="4"/>
  <c r="CV78" i="4"/>
  <c r="CV77" i="4"/>
  <c r="CV80" i="4"/>
  <c r="CV81" i="4"/>
  <c r="CV79" i="4"/>
  <c r="CV84" i="4"/>
  <c r="CV82" i="4"/>
  <c r="CV86" i="4" l="1"/>
  <c r="CW42" i="4" l="1"/>
  <c r="CW79" i="4" l="1"/>
  <c r="CW80" i="4"/>
  <c r="CW81" i="4"/>
  <c r="CW82" i="4"/>
  <c r="CW78" i="4"/>
  <c r="CW77" i="4"/>
  <c r="CW84" i="4"/>
  <c r="CW83" i="4"/>
  <c r="CW85" i="4"/>
  <c r="CW86" i="4" l="1"/>
  <c r="CX42" i="4" l="1"/>
  <c r="CX82" i="4" l="1"/>
  <c r="CX78" i="4"/>
  <c r="CX85" i="4"/>
  <c r="CX84" i="4"/>
  <c r="CX77" i="4"/>
  <c r="CX81" i="4"/>
  <c r="CX83" i="4"/>
  <c r="CX79" i="4"/>
  <c r="CX80" i="4"/>
  <c r="CX86" i="4" l="1"/>
  <c r="CY42" i="4" l="1"/>
  <c r="CY79" i="4" l="1"/>
  <c r="CY82" i="4"/>
  <c r="CY77" i="4"/>
  <c r="CY80" i="4"/>
  <c r="CY83" i="4"/>
  <c r="CY78" i="4"/>
  <c r="CY85" i="4"/>
  <c r="CY84" i="4"/>
  <c r="CY81" i="4"/>
  <c r="CY86" i="4" l="1"/>
  <c r="CZ42" i="4" l="1"/>
  <c r="CZ85" i="4" s="1"/>
  <c r="CZ77" i="4" l="1"/>
  <c r="CZ81" i="4"/>
  <c r="CZ79" i="4"/>
  <c r="CZ80" i="4"/>
  <c r="CZ84" i="4"/>
  <c r="CZ83" i="4"/>
  <c r="CZ82" i="4"/>
  <c r="CZ78" i="4"/>
  <c r="CZ86" i="4" l="1"/>
  <c r="DA42" i="4" l="1"/>
  <c r="DA81" i="4" l="1"/>
  <c r="DA84" i="4"/>
  <c r="DA78" i="4"/>
  <c r="DA82" i="4"/>
  <c r="DA79" i="4"/>
  <c r="DA80" i="4"/>
  <c r="DA85" i="4"/>
  <c r="DA77" i="4"/>
  <c r="DA83" i="4"/>
  <c r="DA86" i="4" l="1"/>
  <c r="DB42" i="4" l="1"/>
  <c r="DB82" i="4" l="1"/>
  <c r="DB84" i="4"/>
  <c r="DB80" i="4"/>
  <c r="DB79" i="4"/>
  <c r="DB77" i="4"/>
  <c r="DB85" i="4"/>
  <c r="DB81" i="4"/>
  <c r="DB83" i="4"/>
  <c r="DB78" i="4"/>
  <c r="DB86" i="4" l="1"/>
  <c r="DC42" i="4" l="1"/>
  <c r="DC81" i="4" l="1"/>
  <c r="DC79" i="4"/>
  <c r="DC82" i="4"/>
  <c r="DC84" i="4"/>
  <c r="DC83" i="4"/>
  <c r="DC80" i="4"/>
  <c r="DC78" i="4"/>
  <c r="DC77" i="4"/>
  <c r="DC85" i="4"/>
  <c r="DC86" i="4" l="1"/>
  <c r="DD42" i="4" l="1"/>
  <c r="DD84" i="4" l="1"/>
  <c r="DD78" i="4"/>
  <c r="DD81" i="4"/>
  <c r="DD85" i="4"/>
  <c r="DD79" i="4"/>
  <c r="DD77" i="4"/>
  <c r="DD82" i="4"/>
  <c r="DD80" i="4"/>
  <c r="DD83" i="4"/>
  <c r="DD86" i="4" l="1"/>
  <c r="DE42" i="4" l="1"/>
  <c r="DE84" i="4" l="1"/>
  <c r="DE85" i="4"/>
  <c r="DE83" i="4"/>
  <c r="DE82" i="4"/>
  <c r="DE81" i="4"/>
  <c r="DE79" i="4"/>
  <c r="DE77" i="4"/>
  <c r="DE80" i="4"/>
  <c r="DE78" i="4"/>
  <c r="DE86" i="4" l="1"/>
  <c r="DF42" i="4" l="1"/>
  <c r="DF80" i="4" l="1"/>
  <c r="DF83" i="4"/>
  <c r="DF81" i="4"/>
  <c r="DF85" i="4"/>
  <c r="DF82" i="4"/>
  <c r="DF84" i="4"/>
  <c r="DF79" i="4"/>
  <c r="DF77" i="4"/>
  <c r="DF78" i="4"/>
  <c r="DF86" i="4" l="1"/>
  <c r="DG42" i="4" l="1"/>
  <c r="DG84" i="4" l="1"/>
  <c r="DG83" i="4"/>
  <c r="DG78" i="4"/>
  <c r="DG85" i="4"/>
  <c r="DG82" i="4"/>
  <c r="DG81" i="4"/>
  <c r="DG80" i="4"/>
  <c r="DG77" i="4"/>
  <c r="DG79" i="4"/>
  <c r="DG86" i="4" l="1"/>
  <c r="DH42" i="4" l="1"/>
  <c r="DH82" i="4" l="1"/>
  <c r="DH80" i="4"/>
  <c r="DH81" i="4"/>
  <c r="DH83" i="4"/>
  <c r="DH85" i="4"/>
  <c r="DH77" i="4"/>
  <c r="DH78" i="4"/>
  <c r="DH79" i="4"/>
  <c r="DH84" i="4"/>
  <c r="DH86" i="4" l="1"/>
  <c r="DI42" i="4" l="1"/>
  <c r="DI80" i="4" l="1"/>
  <c r="DI81" i="4"/>
  <c r="DI82" i="4"/>
  <c r="DI84" i="4"/>
  <c r="DI79" i="4"/>
  <c r="DI83" i="4"/>
  <c r="DI77" i="4"/>
  <c r="DI85" i="4"/>
  <c r="DI78" i="4"/>
  <c r="DI86" i="4" l="1"/>
  <c r="DJ42" i="4" l="1"/>
  <c r="DJ83" i="4" l="1"/>
  <c r="DJ85" i="4"/>
  <c r="DJ79" i="4"/>
  <c r="DJ77" i="4"/>
  <c r="DJ82" i="4"/>
  <c r="DJ80" i="4"/>
  <c r="DJ84" i="4"/>
  <c r="DJ78" i="4"/>
  <c r="DJ81" i="4"/>
  <c r="DJ86" i="4" l="1"/>
  <c r="DK42" i="4" l="1"/>
  <c r="DK85" i="4" l="1"/>
  <c r="DK78" i="4"/>
  <c r="DK82" i="4"/>
  <c r="DK77" i="4"/>
  <c r="DK83" i="4"/>
  <c r="DK80" i="4"/>
  <c r="DK84" i="4"/>
  <c r="DK81" i="4"/>
  <c r="DK79" i="4"/>
  <c r="DK86" i="4" l="1"/>
  <c r="DL42" i="4" l="1"/>
  <c r="DL81" i="4" l="1"/>
  <c r="DL83" i="4"/>
  <c r="DL78" i="4"/>
  <c r="DL77" i="4"/>
  <c r="DL80" i="4"/>
  <c r="DL79" i="4"/>
  <c r="DL84" i="4"/>
  <c r="DL85" i="4"/>
  <c r="DL82" i="4"/>
  <c r="DL86" i="4" l="1"/>
  <c r="DM42" i="4" l="1"/>
  <c r="DM80" i="4" s="1"/>
  <c r="DM82" i="4" l="1"/>
  <c r="DM85" i="4"/>
  <c r="DM84" i="4"/>
  <c r="DM78" i="4"/>
  <c r="DM77" i="4"/>
  <c r="DM81" i="4"/>
  <c r="DM83" i="4"/>
  <c r="DM79" i="4"/>
  <c r="DM86" i="4" l="1"/>
  <c r="DN42" i="4" l="1"/>
  <c r="DN81" i="4" l="1"/>
  <c r="DN77" i="4"/>
  <c r="DN83" i="4"/>
  <c r="DN84" i="4"/>
  <c r="DN85" i="4"/>
  <c r="DN79" i="4"/>
  <c r="DN80" i="4"/>
  <c r="DN78" i="4"/>
  <c r="DN82" i="4"/>
  <c r="DN86" i="4" l="1"/>
  <c r="DO42" i="4" l="1"/>
  <c r="DO80" i="4" s="1"/>
  <c r="DO84" i="4" l="1"/>
  <c r="DO81" i="4"/>
  <c r="DO82" i="4"/>
  <c r="DO83" i="4"/>
  <c r="DO78" i="4"/>
  <c r="DO85" i="4"/>
  <c r="DO77" i="4"/>
  <c r="DO79" i="4"/>
  <c r="DO86" i="4" l="1"/>
  <c r="DP42" i="4" l="1"/>
  <c r="DP81" i="4" s="1"/>
  <c r="DP79" i="4" l="1"/>
  <c r="DP78" i="4"/>
  <c r="DP77" i="4"/>
  <c r="DP80" i="4"/>
  <c r="DP84" i="4"/>
  <c r="DP83" i="4"/>
  <c r="DP85" i="4"/>
  <c r="DP82" i="4"/>
  <c r="DP86" i="4" l="1"/>
  <c r="DQ42" i="4" l="1"/>
  <c r="DQ85" i="4" s="1"/>
  <c r="DQ79" i="4" l="1"/>
  <c r="DQ77" i="4"/>
  <c r="DQ78" i="4"/>
  <c r="DQ84" i="4"/>
  <c r="DQ82" i="4"/>
  <c r="DQ81" i="4"/>
  <c r="DQ80" i="4"/>
  <c r="DQ83" i="4"/>
  <c r="DQ86" i="4" l="1"/>
  <c r="DR42" i="4" l="1"/>
  <c r="DR81" i="4" l="1"/>
  <c r="DR77" i="4"/>
  <c r="DR80" i="4"/>
  <c r="DR78" i="4"/>
  <c r="DR85" i="4"/>
  <c r="DR83" i="4"/>
  <c r="DR79" i="4"/>
  <c r="DR82" i="4"/>
  <c r="DR84" i="4"/>
  <c r="DR86" i="4" l="1"/>
  <c r="DS42" i="4" l="1"/>
  <c r="DS81" i="4" l="1"/>
  <c r="DS79" i="4"/>
  <c r="DS77" i="4"/>
  <c r="DS78" i="4"/>
  <c r="DS80" i="4"/>
  <c r="DS82" i="4"/>
  <c r="DS83" i="4"/>
  <c r="DS84" i="4"/>
  <c r="DS85" i="4"/>
  <c r="DS86" i="4" l="1"/>
  <c r="DT42" i="4" l="1"/>
  <c r="DT85" i="4" l="1"/>
  <c r="DT83" i="4"/>
  <c r="DT77" i="4"/>
  <c r="DT84" i="4"/>
  <c r="DT82" i="4"/>
  <c r="DT80" i="4"/>
  <c r="DT78" i="4"/>
  <c r="DT81" i="4"/>
  <c r="DT79" i="4"/>
  <c r="DT86" i="4" l="1"/>
  <c r="DU42" i="4" l="1"/>
  <c r="DU80" i="4" s="1"/>
  <c r="DU79" i="4" l="1"/>
  <c r="DU78" i="4"/>
  <c r="DU85" i="4"/>
  <c r="DU77" i="4"/>
  <c r="DU84" i="4"/>
  <c r="DU82" i="4"/>
  <c r="DU81" i="4"/>
  <c r="DU83" i="4"/>
  <c r="DU86" i="4" l="1"/>
  <c r="DV42" i="4" l="1"/>
  <c r="DV80" i="4" l="1"/>
  <c r="DV82" i="4"/>
  <c r="DV77" i="4"/>
  <c r="DV84" i="4"/>
  <c r="DV78" i="4"/>
  <c r="DV81" i="4"/>
  <c r="DV85" i="4"/>
  <c r="DV83" i="4"/>
  <c r="DV79" i="4"/>
  <c r="DV86" i="4" l="1"/>
  <c r="DW42" i="4" l="1"/>
  <c r="DW78" i="4" s="1"/>
  <c r="DW85" i="4" l="1"/>
  <c r="DW82" i="4"/>
  <c r="DW77" i="4"/>
  <c r="DW80" i="4"/>
  <c r="DW79" i="4"/>
  <c r="DW84" i="4"/>
  <c r="DW81" i="4"/>
  <c r="DW83" i="4"/>
  <c r="DW86" i="4" l="1"/>
  <c r="DX42" i="4" l="1"/>
  <c r="DX77" i="4" l="1"/>
  <c r="DX85" i="4"/>
  <c r="DX83" i="4"/>
  <c r="DX82" i="4"/>
  <c r="DX78" i="4"/>
  <c r="DX80" i="4"/>
  <c r="DX84" i="4"/>
  <c r="DX79" i="4"/>
  <c r="DX81" i="4"/>
  <c r="DX86" i="4" l="1"/>
  <c r="DY42" i="4" l="1"/>
  <c r="DY78" i="4" l="1"/>
  <c r="DY84" i="4"/>
  <c r="DY79" i="4"/>
  <c r="DY81" i="4"/>
  <c r="DY77" i="4"/>
  <c r="DY82" i="4"/>
  <c r="DY80" i="4"/>
  <c r="DY83" i="4"/>
  <c r="DY85" i="4"/>
  <c r="DY86" i="4" l="1"/>
  <c r="DZ42" i="4" l="1"/>
  <c r="DZ81" i="4" l="1"/>
  <c r="DZ83" i="4"/>
  <c r="DZ82" i="4"/>
  <c r="DZ84" i="4"/>
  <c r="DZ78" i="4"/>
  <c r="DZ80" i="4"/>
  <c r="DZ77" i="4"/>
  <c r="DZ79" i="4"/>
  <c r="DZ85" i="4"/>
  <c r="DZ86" i="4" l="1"/>
  <c r="EA42" i="4" l="1"/>
  <c r="EA81" i="4" s="1"/>
  <c r="EA85" i="4" l="1"/>
  <c r="EA80" i="4"/>
  <c r="EA83" i="4"/>
  <c r="EA79" i="4"/>
  <c r="EA82" i="4"/>
  <c r="EA78" i="4"/>
  <c r="EA84" i="4"/>
  <c r="EA77" i="4"/>
  <c r="EA86" i="4" l="1"/>
  <c r="EB42" i="4" l="1"/>
  <c r="EB77" i="4" s="1"/>
  <c r="EB84" i="4" l="1"/>
  <c r="EB79" i="4"/>
  <c r="EB83" i="4"/>
  <c r="EB81" i="4"/>
  <c r="EB82" i="4"/>
  <c r="EB85" i="4"/>
  <c r="EB80" i="4"/>
  <c r="EB78" i="4"/>
  <c r="EB86" i="4" l="1"/>
  <c r="EC42" i="4" l="1"/>
  <c r="EC84" i="4" s="1"/>
  <c r="EC77" i="4" l="1"/>
  <c r="EC78" i="4"/>
  <c r="EC79" i="4"/>
  <c r="EC81" i="4"/>
  <c r="EC85" i="4"/>
  <c r="EC82" i="4"/>
  <c r="EC83" i="4"/>
  <c r="EC80" i="4"/>
  <c r="EC86" i="4" l="1"/>
  <c r="ED42" i="4" l="1"/>
  <c r="ED82" i="4" l="1"/>
  <c r="ED77" i="4"/>
  <c r="ED80" i="4"/>
  <c r="ED85" i="4"/>
  <c r="ED84" i="4"/>
  <c r="ED83" i="4"/>
  <c r="ED79" i="4"/>
  <c r="ED81" i="4"/>
  <c r="ED78" i="4"/>
  <c r="ED86" i="4" l="1"/>
  <c r="EE42" i="4" l="1"/>
  <c r="EE82" i="4" l="1"/>
  <c r="EE81" i="4"/>
  <c r="EE78" i="4"/>
  <c r="EE77" i="4"/>
  <c r="EE85" i="4"/>
  <c r="EE84" i="4"/>
  <c r="EE80" i="4"/>
  <c r="EE83" i="4"/>
  <c r="EE79" i="4"/>
  <c r="EE86" i="4" l="1"/>
  <c r="EF42" i="4" l="1"/>
  <c r="EF81" i="4" l="1"/>
  <c r="EF84" i="4"/>
  <c r="EF79" i="4"/>
  <c r="EF82" i="4"/>
  <c r="EF85" i="4"/>
  <c r="EF83" i="4"/>
  <c r="EF78" i="4"/>
  <c r="EF80" i="4"/>
  <c r="EF77" i="4"/>
  <c r="EF86" i="4" l="1"/>
  <c r="EG42" i="4" l="1"/>
  <c r="EG84" i="4" l="1"/>
  <c r="EG83" i="4"/>
  <c r="EG79" i="4"/>
  <c r="EG77" i="4"/>
  <c r="EG81" i="4"/>
  <c r="EG85" i="4"/>
  <c r="EG80" i="4"/>
  <c r="EG82" i="4"/>
  <c r="EG78" i="4"/>
  <c r="EG86" i="4" l="1"/>
  <c r="EH42" i="4" l="1"/>
  <c r="EH78" i="4" l="1"/>
  <c r="EH82" i="4"/>
  <c r="EH80" i="4"/>
  <c r="EH81" i="4"/>
  <c r="EH84" i="4"/>
  <c r="EH77" i="4"/>
  <c r="EH83" i="4"/>
  <c r="EH79" i="4"/>
  <c r="EH85" i="4"/>
  <c r="EH86" i="4" l="1"/>
  <c r="EI42" i="4" l="1"/>
  <c r="EI83" i="4" s="1"/>
  <c r="EI79" i="4" l="1"/>
  <c r="EI85" i="4"/>
  <c r="EI78" i="4"/>
  <c r="EI80" i="4"/>
  <c r="EI82" i="4"/>
  <c r="EI77" i="4"/>
  <c r="EI84" i="4"/>
  <c r="EI81" i="4"/>
  <c r="EI86" i="4" l="1"/>
  <c r="EJ42" i="4" l="1"/>
  <c r="EJ83" i="4" s="1"/>
  <c r="EJ81" i="4" l="1"/>
  <c r="EJ79" i="4"/>
  <c r="EJ85" i="4"/>
  <c r="EJ80" i="4"/>
  <c r="EJ84" i="4"/>
  <c r="EJ78" i="4"/>
  <c r="EJ77" i="4"/>
  <c r="EJ82" i="4"/>
  <c r="EJ86" i="4" l="1"/>
  <c r="EK42" i="4" l="1"/>
  <c r="EK85" i="4" l="1"/>
  <c r="EK79" i="4"/>
  <c r="EK83" i="4"/>
  <c r="EK82" i="4"/>
  <c r="EK80" i="4"/>
  <c r="EK81" i="4"/>
  <c r="EK84" i="4"/>
  <c r="EK77" i="4"/>
  <c r="EK78" i="4"/>
  <c r="EK86" i="4" l="1"/>
  <c r="EL42" i="4" l="1"/>
  <c r="EL81" i="4" l="1"/>
  <c r="EL78" i="4"/>
  <c r="EL82" i="4"/>
  <c r="EL84" i="4"/>
  <c r="EL77" i="4"/>
  <c r="EL83" i="4"/>
  <c r="EL85" i="4"/>
  <c r="EL80" i="4"/>
  <c r="EL79" i="4"/>
  <c r="EL86" i="4" l="1"/>
  <c r="EM42" i="4" l="1"/>
  <c r="EM81" i="4" l="1"/>
  <c r="EM83" i="4"/>
  <c r="EM80" i="4"/>
  <c r="EM79" i="4"/>
  <c r="EM85" i="4"/>
  <c r="EM78" i="4"/>
  <c r="EM84" i="4"/>
  <c r="EM82" i="4"/>
  <c r="EM77" i="4"/>
  <c r="EM86" i="4" l="1"/>
  <c r="EN42" i="4" l="1"/>
  <c r="EN83" i="4" s="1"/>
  <c r="EN81" i="4" l="1"/>
  <c r="EN77" i="4"/>
  <c r="EN79" i="4"/>
  <c r="EN82" i="4"/>
  <c r="EN84" i="4"/>
  <c r="EN78" i="4"/>
  <c r="EN80" i="4"/>
  <c r="EN85" i="4"/>
  <c r="EN86" i="4" l="1"/>
  <c r="EO42" i="4" l="1"/>
  <c r="EO84" i="4" s="1"/>
  <c r="EO85" i="4" l="1"/>
  <c r="EO83" i="4"/>
  <c r="EO81" i="4"/>
  <c r="EO78" i="4"/>
  <c r="EO80" i="4"/>
  <c r="EO79" i="4"/>
  <c r="EO77" i="4"/>
  <c r="EO82" i="4"/>
  <c r="EO86" i="4" l="1"/>
  <c r="EP42" i="4" l="1"/>
  <c r="EP84" i="4" s="1"/>
  <c r="EP80" i="4" l="1"/>
  <c r="EP83" i="4"/>
  <c r="EP78" i="4"/>
  <c r="EP77" i="4"/>
  <c r="EP85" i="4"/>
  <c r="EP82" i="4"/>
  <c r="EP81" i="4"/>
  <c r="EP79" i="4"/>
  <c r="EP86" i="4" l="1"/>
  <c r="EQ42" i="4" l="1"/>
  <c r="EQ79" i="4" l="1"/>
  <c r="EQ78" i="4"/>
  <c r="EQ85" i="4"/>
  <c r="EQ80" i="4"/>
  <c r="EQ84" i="4"/>
  <c r="EQ81" i="4"/>
  <c r="EQ77" i="4"/>
  <c r="EQ82" i="4"/>
  <c r="EQ83" i="4"/>
  <c r="EQ86" i="4" l="1"/>
  <c r="ER42" i="4" l="1"/>
  <c r="ER85" i="4" s="1"/>
  <c r="ER80" i="4" l="1"/>
  <c r="ER79" i="4"/>
  <c r="ER84" i="4"/>
  <c r="ER81" i="4"/>
  <c r="ER83" i="4"/>
  <c r="ER78" i="4"/>
  <c r="ER82" i="4"/>
  <c r="ER77" i="4"/>
  <c r="ER86" i="4" l="1"/>
  <c r="ES42" i="4" l="1"/>
  <c r="ES82" i="4" s="1"/>
  <c r="ES84" i="4" l="1"/>
  <c r="ES77" i="4"/>
  <c r="ES85" i="4"/>
  <c r="ES79" i="4"/>
  <c r="ES78" i="4"/>
  <c r="ES80" i="4"/>
  <c r="ES81" i="4"/>
  <c r="ES83" i="4"/>
  <c r="ES86" i="4" l="1"/>
  <c r="ET42" i="4" l="1"/>
  <c r="ET85" i="4" s="1"/>
  <c r="ET81" i="4" l="1"/>
  <c r="ET82" i="4"/>
  <c r="ET83" i="4"/>
  <c r="ET78" i="4"/>
  <c r="ET77" i="4"/>
  <c r="ET80" i="4"/>
  <c r="ET79" i="4"/>
  <c r="ET84" i="4"/>
  <c r="ET86" i="4" l="1"/>
  <c r="EU42" i="4" l="1"/>
  <c r="EU80" i="4" l="1"/>
  <c r="EU82" i="4"/>
  <c r="EU85" i="4"/>
  <c r="EU81" i="4"/>
  <c r="EU83" i="4"/>
  <c r="EU77" i="4"/>
  <c r="EU78" i="4"/>
  <c r="EU84" i="4"/>
  <c r="EU79" i="4"/>
  <c r="EU86" i="4" l="1"/>
  <c r="EV42" i="4" l="1"/>
  <c r="EV77" i="4" s="1"/>
  <c r="EV82" i="4" l="1"/>
  <c r="EV85" i="4"/>
  <c r="EV80" i="4"/>
  <c r="EV84" i="4"/>
  <c r="EV81" i="4"/>
  <c r="EV78" i="4"/>
  <c r="EV83" i="4"/>
  <c r="EV79" i="4"/>
  <c r="EV86" i="4" l="1"/>
  <c r="EW42" i="4" l="1"/>
  <c r="EW80" i="4" s="1"/>
  <c r="EW84" i="4" l="1"/>
  <c r="EW77" i="4"/>
  <c r="EW82" i="4"/>
  <c r="EW79" i="4"/>
  <c r="EW78" i="4"/>
  <c r="EW83" i="4"/>
  <c r="EW85" i="4"/>
  <c r="EW81" i="4"/>
  <c r="EW86" i="4" l="1"/>
  <c r="EX42" i="4" l="1"/>
  <c r="EX82" i="4" l="1"/>
  <c r="EX80" i="4"/>
  <c r="EX78" i="4"/>
  <c r="EX81" i="4"/>
  <c r="EX77" i="4"/>
  <c r="EX84" i="4"/>
  <c r="EX83" i="4"/>
  <c r="EX85" i="4"/>
  <c r="EX79" i="4"/>
  <c r="EX86" i="4" l="1"/>
  <c r="EY42" i="4" l="1"/>
  <c r="EY81" i="4" l="1"/>
  <c r="EY84" i="4"/>
  <c r="EY82" i="4"/>
  <c r="EY83" i="4"/>
  <c r="EY79" i="4"/>
  <c r="EY80" i="4"/>
  <c r="EY85" i="4"/>
  <c r="EY78" i="4"/>
  <c r="EY77" i="4"/>
  <c r="EY86" i="4" l="1"/>
  <c r="EZ42" i="4" l="1"/>
  <c r="EZ81" i="4" l="1"/>
  <c r="EZ83" i="4"/>
  <c r="EZ78" i="4"/>
  <c r="EZ80" i="4"/>
  <c r="EZ84" i="4"/>
  <c r="EZ85" i="4"/>
  <c r="EZ77" i="4"/>
  <c r="EZ82" i="4"/>
  <c r="EZ79" i="4"/>
  <c r="EZ86" i="4" l="1"/>
  <c r="FA42" i="4" l="1"/>
  <c r="FA81" i="4" l="1"/>
  <c r="FA82" i="4"/>
  <c r="FA84" i="4"/>
  <c r="FA79" i="4"/>
  <c r="FA78" i="4"/>
  <c r="FA85" i="4"/>
  <c r="FA80" i="4"/>
  <c r="FA77" i="4"/>
  <c r="FA83" i="4"/>
  <c r="FA86" i="4" l="1"/>
  <c r="FB42" i="4" l="1"/>
  <c r="FB85" i="4" s="1"/>
  <c r="FB81" i="4" l="1"/>
  <c r="FB83" i="4"/>
  <c r="FB80" i="4"/>
  <c r="FB78" i="4"/>
  <c r="FB84" i="4"/>
  <c r="FB77" i="4"/>
  <c r="FB79" i="4"/>
  <c r="FB82" i="4"/>
  <c r="FB86" i="4" l="1"/>
  <c r="FC42" i="4" l="1"/>
  <c r="FC84" i="4" s="1"/>
  <c r="FC79" i="4" l="1"/>
  <c r="FC81" i="4"/>
  <c r="FC77" i="4"/>
  <c r="FC78" i="4"/>
  <c r="FC83" i="4"/>
  <c r="FC82" i="4"/>
  <c r="FC85" i="4"/>
  <c r="FC80" i="4"/>
  <c r="FC86" i="4" l="1"/>
  <c r="FD42" i="4" l="1"/>
  <c r="FD83" i="4" s="1"/>
  <c r="FD85" i="4" l="1"/>
  <c r="FD80" i="4"/>
  <c r="FD81" i="4"/>
  <c r="FD82" i="4"/>
  <c r="FD84" i="4"/>
  <c r="FD77" i="4"/>
  <c r="FD78" i="4"/>
  <c r="FD79" i="4"/>
  <c r="FD86" i="4" l="1"/>
  <c r="FE42" i="4" l="1"/>
  <c r="FE82" i="4" s="1"/>
  <c r="FE79" i="4" l="1"/>
  <c r="FE83" i="4"/>
  <c r="FE80" i="4"/>
  <c r="FE81" i="4"/>
  <c r="FE77" i="4"/>
  <c r="FE84" i="4"/>
  <c r="FE78" i="4"/>
  <c r="FE85" i="4"/>
  <c r="FE86" i="4" l="1"/>
  <c r="FF42" i="4" l="1"/>
  <c r="FF84" i="4" s="1"/>
  <c r="FF77" i="4" l="1"/>
  <c r="FF82" i="4"/>
  <c r="FF81" i="4"/>
  <c r="FF80" i="4"/>
  <c r="FF85" i="4"/>
  <c r="FF78" i="4"/>
  <c r="FF83" i="4"/>
  <c r="FF79" i="4"/>
  <c r="FF86" i="4" l="1"/>
  <c r="FG42" i="4" l="1"/>
  <c r="FG82" i="4" s="1"/>
  <c r="FG83" i="4" l="1"/>
  <c r="FG85" i="4"/>
  <c r="FG81" i="4"/>
  <c r="FG77" i="4"/>
  <c r="FG84" i="4"/>
  <c r="FG79" i="4"/>
  <c r="FG80" i="4"/>
  <c r="FG78" i="4"/>
  <c r="FG86" i="4" l="1"/>
  <c r="FH42" i="4" l="1"/>
  <c r="FH85" i="4" s="1"/>
  <c r="FH84" i="4" l="1"/>
  <c r="FH79" i="4"/>
  <c r="FH77" i="4"/>
  <c r="FH83" i="4"/>
  <c r="FH82" i="4"/>
  <c r="FH81" i="4"/>
  <c r="FH78" i="4"/>
  <c r="FH80" i="4"/>
  <c r="FH86" i="4" l="1"/>
  <c r="FI42" i="4" l="1"/>
  <c r="FI84" i="4" s="1"/>
  <c r="FI77" i="4" l="1"/>
  <c r="FI82" i="4"/>
  <c r="FI78" i="4"/>
  <c r="FI85" i="4"/>
  <c r="FI83" i="4"/>
  <c r="FI80" i="4"/>
  <c r="FI81" i="4"/>
  <c r="FI79" i="4"/>
  <c r="FI86" i="4" l="1"/>
  <c r="FJ42" i="4" l="1"/>
  <c r="FJ82" i="4" l="1"/>
  <c r="FJ84" i="4"/>
  <c r="FJ80" i="4"/>
  <c r="FJ81" i="4"/>
  <c r="FJ83" i="4"/>
  <c r="FJ78" i="4"/>
  <c r="FJ79" i="4"/>
  <c r="FJ85" i="4"/>
  <c r="FJ77" i="4"/>
  <c r="FJ86" i="4" l="1"/>
  <c r="FK42" i="4" l="1"/>
  <c r="FK78" i="4" l="1"/>
  <c r="FK83" i="4"/>
  <c r="FK85" i="4"/>
  <c r="FK79" i="4"/>
  <c r="FK80" i="4"/>
  <c r="FK82" i="4"/>
  <c r="FK81" i="4"/>
  <c r="FK77" i="4"/>
  <c r="FK84" i="4"/>
  <c r="FK86" i="4" l="1"/>
  <c r="FL42" i="4" l="1"/>
  <c r="FL80" i="4" l="1"/>
  <c r="FL83" i="4"/>
  <c r="FL79" i="4"/>
  <c r="FL77" i="4"/>
  <c r="FL84" i="4"/>
  <c r="FL82" i="4"/>
  <c r="FL85" i="4"/>
  <c r="FL78" i="4"/>
  <c r="FL81" i="4"/>
  <c r="FL86" i="4" l="1"/>
  <c r="FM42" i="4" l="1"/>
  <c r="FM83" i="4" l="1"/>
  <c r="FM81" i="4"/>
  <c r="FM84" i="4"/>
  <c r="FM77" i="4"/>
  <c r="FM80" i="4"/>
  <c r="FM79" i="4"/>
  <c r="FM85" i="4"/>
  <c r="FM82" i="4"/>
  <c r="FM78" i="4"/>
  <c r="FM86" i="4" l="1"/>
  <c r="FN42" i="4" l="1"/>
  <c r="FN81" i="4" l="1"/>
  <c r="FN78" i="4"/>
  <c r="FN84" i="4"/>
  <c r="FN77" i="4"/>
  <c r="FN80" i="4"/>
  <c r="FN83" i="4"/>
  <c r="FN79" i="4"/>
  <c r="FN85" i="4"/>
  <c r="FN82" i="4"/>
  <c r="FN86" i="4" l="1"/>
  <c r="FO42" i="4" l="1"/>
  <c r="FO81" i="4" l="1"/>
  <c r="FO77" i="4"/>
  <c r="FO79" i="4"/>
  <c r="FO85" i="4"/>
  <c r="FO78" i="4"/>
  <c r="FO83" i="4"/>
  <c r="FO84" i="4"/>
  <c r="FO82" i="4"/>
  <c r="FO80" i="4"/>
  <c r="FO86" i="4" l="1"/>
  <c r="FP42" i="4" l="1"/>
  <c r="FP83" i="4" l="1"/>
  <c r="FP81" i="4"/>
  <c r="FP78" i="4"/>
  <c r="FP84" i="4"/>
  <c r="FP79" i="4"/>
  <c r="FP80" i="4"/>
  <c r="FP85" i="4"/>
  <c r="FP82" i="4"/>
  <c r="FP77" i="4"/>
  <c r="FP86" i="4" l="1"/>
  <c r="FQ42" i="4" l="1"/>
  <c r="FQ85" i="4" l="1"/>
  <c r="FQ84" i="4"/>
  <c r="FQ77" i="4"/>
  <c r="FQ82" i="4"/>
  <c r="FQ79" i="4"/>
  <c r="FQ81" i="4"/>
  <c r="FQ83" i="4"/>
  <c r="FQ78" i="4"/>
  <c r="FQ80" i="4"/>
  <c r="FQ86" i="4" l="1"/>
  <c r="FR42" i="4" l="1"/>
  <c r="FR80" i="4" s="1"/>
  <c r="FR77" i="4" l="1"/>
  <c r="FR84" i="4"/>
  <c r="FR78" i="4"/>
  <c r="FR85" i="4"/>
  <c r="FR79" i="4"/>
  <c r="FR83" i="4"/>
  <c r="FR82" i="4"/>
  <c r="FR81" i="4"/>
  <c r="FR86" i="4" l="1"/>
  <c r="FS42" i="4" l="1"/>
  <c r="FS82" i="4" s="1"/>
  <c r="FS77" i="4" l="1"/>
  <c r="FS84" i="4"/>
  <c r="FS85" i="4"/>
  <c r="FS78" i="4"/>
  <c r="FS80" i="4"/>
  <c r="FS81" i="4"/>
  <c r="FS79" i="4"/>
  <c r="FS83" i="4"/>
  <c r="FS86" i="4" l="1"/>
  <c r="FT42" i="4" l="1"/>
  <c r="FT81" i="4" l="1"/>
  <c r="FT78" i="4"/>
  <c r="FT80" i="4"/>
  <c r="FT83" i="4"/>
  <c r="FT82" i="4"/>
  <c r="FT79" i="4"/>
  <c r="FT85" i="4"/>
  <c r="FT77" i="4"/>
  <c r="FT84" i="4"/>
  <c r="FT86" i="4" l="1"/>
  <c r="FU42" i="4" l="1"/>
  <c r="FU80" i="4" s="1"/>
  <c r="FU78" i="4" l="1"/>
  <c r="FU83" i="4"/>
  <c r="FU84" i="4"/>
  <c r="FU81" i="4"/>
  <c r="FU82" i="4"/>
  <c r="FU85" i="4"/>
  <c r="FU77" i="4"/>
  <c r="FU79" i="4"/>
  <c r="FU86" i="4" l="1"/>
  <c r="FV42" i="4" l="1"/>
  <c r="FV82" i="4" s="1"/>
  <c r="FV77" i="4" l="1"/>
  <c r="FV84" i="4"/>
  <c r="FV85" i="4"/>
  <c r="FV80" i="4"/>
  <c r="FV78" i="4"/>
  <c r="FV79" i="4"/>
  <c r="FV83" i="4"/>
  <c r="FV81" i="4"/>
  <c r="FV86" i="4" l="1"/>
  <c r="FW42" i="4" l="1"/>
  <c r="FW80" i="4" s="1"/>
  <c r="FW78" i="4" l="1"/>
  <c r="FW83" i="4"/>
  <c r="FW85" i="4"/>
  <c r="FW82" i="4"/>
  <c r="FW77" i="4"/>
  <c r="FW84" i="4"/>
  <c r="FW79" i="4"/>
  <c r="FW81" i="4"/>
  <c r="FW86" i="4" l="1"/>
  <c r="FX42" i="4" l="1"/>
  <c r="FX80" i="4" s="1"/>
  <c r="FX78" i="4" l="1"/>
  <c r="FX84" i="4"/>
  <c r="FX77" i="4"/>
  <c r="FX83" i="4"/>
  <c r="FX81" i="4"/>
  <c r="FX85" i="4"/>
  <c r="FX82" i="4"/>
  <c r="FX79" i="4"/>
  <c r="FX86" i="4" l="1"/>
  <c r="FY42" i="4" l="1"/>
  <c r="FY85" i="4" s="1"/>
  <c r="FY81" i="4" l="1"/>
  <c r="FY83" i="4"/>
  <c r="FY84" i="4"/>
  <c r="FY79" i="4"/>
  <c r="FY82" i="4"/>
  <c r="FY78" i="4"/>
  <c r="FY80" i="4"/>
  <c r="FY77" i="4"/>
  <c r="FY86" i="4" l="1"/>
  <c r="FZ42" i="4" l="1"/>
  <c r="FZ78" i="4" s="1"/>
  <c r="FZ83" i="4" l="1"/>
  <c r="FZ81" i="4"/>
  <c r="FZ84" i="4"/>
  <c r="FZ85" i="4"/>
  <c r="FZ80" i="4"/>
  <c r="FZ79" i="4"/>
  <c r="FZ77" i="4"/>
  <c r="FZ82" i="4"/>
  <c r="FZ86" i="4" l="1"/>
  <c r="GA42" i="4" l="1"/>
  <c r="GA84" i="4" l="1"/>
  <c r="GA79" i="4"/>
  <c r="GA85" i="4"/>
  <c r="GA81" i="4"/>
  <c r="GA77" i="4"/>
  <c r="GA83" i="4"/>
  <c r="GA78" i="4"/>
  <c r="GA82" i="4"/>
  <c r="GA80" i="4"/>
  <c r="GA86" i="4" l="1"/>
  <c r="GB42" i="4" l="1"/>
  <c r="GB83" i="4" s="1"/>
  <c r="GB79" i="4" l="1"/>
  <c r="GB85" i="4"/>
  <c r="GB80" i="4"/>
  <c r="GB78" i="4"/>
  <c r="GB81" i="4"/>
  <c r="GB77" i="4"/>
  <c r="GB82" i="4"/>
  <c r="GB84" i="4"/>
  <c r="GB86" i="4" l="1"/>
  <c r="GC42" i="4" l="1"/>
  <c r="GC79" i="4" s="1"/>
  <c r="GC84" i="4" l="1"/>
  <c r="GC82" i="4"/>
  <c r="GC80" i="4"/>
  <c r="GC83" i="4"/>
  <c r="GC81" i="4"/>
  <c r="GC77" i="4"/>
  <c r="GC78" i="4"/>
  <c r="GC85" i="4"/>
  <c r="GC86" i="4" l="1"/>
  <c r="GD42" i="4" l="1"/>
  <c r="GD77" i="4" s="1"/>
  <c r="GD79" i="4" l="1"/>
  <c r="GD78" i="4"/>
  <c r="GD82" i="4"/>
  <c r="GD83" i="4"/>
  <c r="GD81" i="4"/>
  <c r="GD85" i="4"/>
  <c r="GD80" i="4"/>
  <c r="GD84" i="4"/>
  <c r="GD86" i="4" l="1"/>
  <c r="GE42" i="4" l="1"/>
  <c r="GE81" i="4" l="1"/>
  <c r="GE79" i="4"/>
  <c r="GE83" i="4"/>
  <c r="GE82" i="4"/>
  <c r="GE80" i="4"/>
  <c r="GE85" i="4"/>
  <c r="GE77" i="4"/>
  <c r="GE84" i="4"/>
  <c r="GE78" i="4"/>
  <c r="GE86" i="4" l="1"/>
  <c r="GF42" i="4" l="1"/>
  <c r="GF81" i="4" l="1"/>
  <c r="GF80" i="4"/>
  <c r="GF77" i="4"/>
  <c r="GF85" i="4"/>
  <c r="GF79" i="4"/>
  <c r="GF84" i="4"/>
  <c r="GF83" i="4"/>
  <c r="GF82" i="4"/>
  <c r="GF78" i="4"/>
  <c r="GF86" i="4" l="1"/>
  <c r="GG42" i="4" l="1"/>
  <c r="GG77" i="4" s="1"/>
  <c r="GG82" i="4" l="1"/>
  <c r="GG78" i="4"/>
  <c r="GG80" i="4"/>
  <c r="GG81" i="4"/>
  <c r="GG85" i="4"/>
  <c r="GG79" i="4"/>
  <c r="GG84" i="4"/>
  <c r="GG83" i="4"/>
  <c r="GG86" i="4" l="1"/>
  <c r="GH42" i="4" l="1"/>
  <c r="GH83" i="4" s="1"/>
  <c r="GH80" i="4" l="1"/>
  <c r="GH81" i="4"/>
  <c r="GH82" i="4"/>
  <c r="GH84" i="4"/>
  <c r="GH85" i="4"/>
  <c r="GH79" i="4"/>
  <c r="GH78" i="4"/>
  <c r="GH77" i="4"/>
  <c r="GH86" i="4" l="1"/>
  <c r="GI42" i="4" l="1"/>
  <c r="GI85" i="4" s="1"/>
  <c r="GI80" i="4" l="1"/>
  <c r="GI82" i="4"/>
  <c r="GI81" i="4"/>
  <c r="GI78" i="4"/>
  <c r="GI83" i="4"/>
  <c r="GI77" i="4"/>
  <c r="GI84" i="4"/>
  <c r="GI79" i="4"/>
  <c r="GI86" i="4" l="1"/>
  <c r="GJ42" i="4" l="1"/>
  <c r="GJ83" i="4" l="1"/>
  <c r="GJ77" i="4"/>
  <c r="GJ85" i="4"/>
  <c r="GJ81" i="4"/>
  <c r="GJ82" i="4"/>
  <c r="GJ80" i="4"/>
  <c r="GJ79" i="4"/>
  <c r="GJ78" i="4"/>
  <c r="GJ84" i="4"/>
  <c r="GJ86" i="4" l="1"/>
  <c r="GK42" i="4" l="1"/>
  <c r="GK84" i="4" s="1"/>
  <c r="GK77" i="4" l="1"/>
  <c r="GK79" i="4"/>
  <c r="GK82" i="4"/>
  <c r="GK81" i="4"/>
  <c r="GK83" i="4"/>
  <c r="GK80" i="4"/>
  <c r="GK85" i="4"/>
  <c r="GK78" i="4"/>
  <c r="GK86" i="4" l="1"/>
  <c r="GL42" i="4" l="1"/>
  <c r="GL77" i="4" s="1"/>
  <c r="GL82" i="4" l="1"/>
  <c r="GL78" i="4"/>
  <c r="GL85" i="4"/>
  <c r="GL80" i="4"/>
  <c r="GL84" i="4"/>
  <c r="GL79" i="4"/>
  <c r="GL81" i="4"/>
  <c r="GL83" i="4"/>
  <c r="GL86" i="4" l="1"/>
  <c r="GM42" i="4" l="1"/>
  <c r="GM77" i="4" l="1"/>
  <c r="GM80" i="4"/>
  <c r="GM78" i="4"/>
  <c r="GM83" i="4"/>
  <c r="GM84" i="4"/>
  <c r="GM85" i="4"/>
  <c r="GM81" i="4"/>
  <c r="GM82" i="4"/>
  <c r="GM79" i="4"/>
  <c r="GM86" i="4" l="1"/>
  <c r="GN42" i="4" l="1"/>
  <c r="GN84" i="4" l="1"/>
  <c r="GN81" i="4"/>
  <c r="GN85" i="4"/>
  <c r="GN83" i="4"/>
  <c r="GN80" i="4"/>
  <c r="GN78" i="4"/>
  <c r="GN79" i="4"/>
  <c r="GN77" i="4"/>
  <c r="GN82" i="4"/>
  <c r="GN86" i="4" l="1"/>
  <c r="GO42" i="4" l="1"/>
  <c r="GO79" i="4" l="1"/>
  <c r="GO82" i="4"/>
  <c r="GO78" i="4"/>
  <c r="GO84" i="4"/>
  <c r="GO80" i="4"/>
  <c r="GO85" i="4"/>
  <c r="GO81" i="4"/>
  <c r="GO83" i="4"/>
  <c r="GO77" i="4"/>
  <c r="GO86" i="4" l="1"/>
  <c r="GP42" i="4" l="1"/>
  <c r="GP82" i="4" l="1"/>
  <c r="GP79" i="4"/>
  <c r="GP83" i="4"/>
  <c r="GP80" i="4"/>
  <c r="GP81" i="4"/>
  <c r="GP85" i="4"/>
  <c r="GP84" i="4"/>
  <c r="GP77" i="4"/>
  <c r="GP78" i="4"/>
  <c r="GP86" i="4" l="1"/>
  <c r="GQ42" i="4" l="1"/>
  <c r="GQ81" i="4" l="1"/>
  <c r="GQ84" i="4"/>
  <c r="GQ83" i="4"/>
  <c r="GQ78" i="4"/>
  <c r="GQ82" i="4"/>
  <c r="GQ85" i="4"/>
  <c r="GQ77" i="4"/>
  <c r="GQ80" i="4"/>
  <c r="GQ79" i="4"/>
  <c r="GQ86" i="4" l="1"/>
  <c r="GR42" i="4" l="1"/>
  <c r="GR79" i="4" s="1"/>
  <c r="GR78" i="4" l="1"/>
  <c r="GR77" i="4"/>
  <c r="GR80" i="4"/>
  <c r="GR81" i="4"/>
  <c r="GR85" i="4"/>
  <c r="GR82" i="4"/>
  <c r="GR84" i="4"/>
  <c r="GR83" i="4"/>
  <c r="GR86" i="4" l="1"/>
  <c r="GS42" i="4" l="1"/>
  <c r="GS83" i="4" s="1"/>
  <c r="GS79" i="4" l="1"/>
  <c r="GS85" i="4"/>
  <c r="GS77" i="4"/>
  <c r="GS81" i="4"/>
  <c r="GS82" i="4"/>
  <c r="GS84" i="4"/>
  <c r="GS80" i="4"/>
  <c r="GS78" i="4"/>
  <c r="GS86" i="4" l="1"/>
  <c r="GT42" i="4" l="1"/>
  <c r="GT82" i="4" l="1"/>
  <c r="GT77" i="4"/>
  <c r="GT81" i="4"/>
  <c r="GT80" i="4"/>
  <c r="GT83" i="4"/>
  <c r="GT85" i="4"/>
  <c r="GT84" i="4"/>
  <c r="GT78" i="4"/>
  <c r="GT79" i="4"/>
  <c r="GT86" i="4" l="1"/>
  <c r="GU42" i="4" l="1"/>
  <c r="GU77" i="4" s="1"/>
  <c r="GU81" i="4" l="1"/>
  <c r="GU79" i="4"/>
  <c r="GU84" i="4"/>
  <c r="GU83" i="4"/>
  <c r="GU85" i="4"/>
  <c r="GU78" i="4"/>
  <c r="GU80" i="4"/>
  <c r="GU82" i="4"/>
  <c r="GU86" i="4" l="1"/>
  <c r="GV42" i="4" l="1"/>
  <c r="GV81" i="4" s="1"/>
  <c r="GV83" i="4" l="1"/>
  <c r="GV80" i="4"/>
  <c r="GV82" i="4"/>
  <c r="GV78" i="4"/>
  <c r="GV77" i="4"/>
  <c r="GV79" i="4"/>
  <c r="GV85" i="4"/>
  <c r="GV84" i="4"/>
  <c r="GV86" i="4" l="1"/>
  <c r="GW42" i="4" l="1"/>
  <c r="GW82" i="4" l="1"/>
  <c r="GW77" i="4"/>
  <c r="GW83" i="4"/>
  <c r="GW84" i="4"/>
  <c r="GW79" i="4"/>
  <c r="GW81" i="4"/>
  <c r="GW78" i="4"/>
  <c r="GW80" i="4"/>
  <c r="GW85" i="4"/>
  <c r="GW86" i="4" l="1"/>
  <c r="GX42" i="4" l="1"/>
  <c r="GX78" i="4" s="1"/>
  <c r="GX82" i="4" l="1"/>
  <c r="GX84" i="4"/>
  <c r="GX77" i="4"/>
  <c r="GX80" i="4"/>
  <c r="GX79" i="4"/>
  <c r="GX81" i="4"/>
  <c r="GX83" i="4"/>
  <c r="GX85" i="4"/>
  <c r="GX86" i="4" l="1"/>
  <c r="GY42" i="4" l="1"/>
  <c r="GY81" i="4" s="1"/>
  <c r="GY78" i="4" l="1"/>
  <c r="GY79" i="4"/>
  <c r="GY82" i="4"/>
  <c r="GY85" i="4"/>
  <c r="GY77" i="4"/>
  <c r="GY83" i="4"/>
  <c r="GY80" i="4"/>
  <c r="GY84" i="4"/>
  <c r="GY86" i="4" l="1"/>
  <c r="GZ42" i="4" l="1"/>
  <c r="GZ79" i="4" s="1"/>
  <c r="GZ84" i="4" l="1"/>
  <c r="GZ81" i="4"/>
  <c r="GZ80" i="4"/>
  <c r="GZ77" i="4"/>
  <c r="GZ83" i="4"/>
  <c r="GZ82" i="4"/>
  <c r="GZ78" i="4"/>
  <c r="GZ85" i="4"/>
  <c r="GZ86" i="4" l="1"/>
  <c r="HA42" i="4" l="1"/>
  <c r="HA81" i="4" l="1"/>
  <c r="HA78" i="4"/>
  <c r="HA82" i="4"/>
  <c r="HA77" i="4"/>
  <c r="HA84" i="4"/>
  <c r="HA85" i="4"/>
  <c r="HA83" i="4"/>
  <c r="HA80" i="4"/>
  <c r="HA79" i="4"/>
  <c r="HA86" i="4" l="1"/>
  <c r="HB42" i="4" l="1"/>
  <c r="HB85" i="4" l="1"/>
  <c r="HB84" i="4"/>
  <c r="HB77" i="4"/>
  <c r="HB79" i="4"/>
  <c r="HB82" i="4"/>
  <c r="HB80" i="4"/>
  <c r="HB83" i="4"/>
  <c r="HB81" i="4"/>
  <c r="HB78" i="4"/>
  <c r="HB86" i="4" l="1"/>
  <c r="HC42" i="4" l="1"/>
  <c r="HC85" i="4" l="1"/>
  <c r="HC83" i="4"/>
  <c r="HC82" i="4"/>
  <c r="HC81" i="4"/>
  <c r="HC77" i="4"/>
  <c r="HC84" i="4"/>
  <c r="HC79" i="4"/>
  <c r="HC80" i="4"/>
  <c r="HC78" i="4"/>
  <c r="HC86" i="4" l="1"/>
  <c r="HD42" i="4" l="1"/>
  <c r="HD81" i="4" s="1"/>
  <c r="HD79" i="4" l="1"/>
  <c r="HD80" i="4"/>
  <c r="HD83" i="4"/>
  <c r="HD77" i="4"/>
  <c r="HD82" i="4"/>
  <c r="HD84" i="4"/>
  <c r="HD85" i="4"/>
  <c r="HD78" i="4"/>
  <c r="HD86" i="4" l="1"/>
  <c r="HE42" i="4" l="1"/>
  <c r="HE77" i="4" s="1"/>
  <c r="HE82" i="4" l="1"/>
  <c r="HE80" i="4"/>
  <c r="HE79" i="4"/>
  <c r="HE85" i="4"/>
  <c r="HE78" i="4"/>
  <c r="HE84" i="4"/>
  <c r="HE81" i="4"/>
  <c r="HE83" i="4"/>
  <c r="HE86" i="4" l="1"/>
  <c r="HF42" i="4" l="1"/>
  <c r="HF81" i="4" s="1"/>
  <c r="HF85" i="4" l="1"/>
  <c r="HF79" i="4"/>
  <c r="HF77" i="4"/>
  <c r="HF78" i="4"/>
  <c r="HF80" i="4"/>
  <c r="HF82" i="4"/>
  <c r="HF83" i="4"/>
  <c r="HF84" i="4"/>
  <c r="HF86" i="4" l="1"/>
  <c r="HG42" i="4" l="1"/>
  <c r="HG79" i="4" l="1"/>
  <c r="HG80" i="4"/>
  <c r="HG77" i="4"/>
  <c r="HG78" i="4"/>
  <c r="HG81" i="4"/>
  <c r="HG83" i="4"/>
  <c r="HG85" i="4"/>
  <c r="HG84" i="4"/>
  <c r="HG82" i="4"/>
  <c r="HG86" i="4" l="1"/>
  <c r="HH42" i="4" l="1"/>
  <c r="HH81" i="4" s="1"/>
  <c r="HH78" i="4" l="1"/>
  <c r="HH84" i="4"/>
  <c r="HH80" i="4"/>
  <c r="HH79" i="4"/>
  <c r="HH77" i="4"/>
  <c r="HH83" i="4"/>
  <c r="HH85" i="4"/>
  <c r="HH82" i="4"/>
  <c r="HH86" i="4" l="1"/>
  <c r="HI42" i="4" l="1"/>
  <c r="HI80" i="4" l="1"/>
  <c r="HI82" i="4"/>
  <c r="HI81" i="4"/>
  <c r="HI85" i="4"/>
  <c r="HI84" i="4"/>
  <c r="HI83" i="4"/>
  <c r="HI79" i="4"/>
  <c r="HI77" i="4"/>
  <c r="HI78" i="4"/>
  <c r="HI86" i="4" l="1"/>
  <c r="HJ42" i="4" l="1"/>
  <c r="HJ85" i="4" s="1"/>
  <c r="HJ83" i="4" l="1"/>
  <c r="HJ84" i="4"/>
  <c r="HJ82" i="4"/>
  <c r="HJ81" i="4"/>
  <c r="HJ77" i="4"/>
  <c r="HJ79" i="4"/>
  <c r="HJ80" i="4"/>
  <c r="HJ78" i="4"/>
  <c r="HJ86" i="4" l="1"/>
  <c r="HK42" i="4" l="1"/>
  <c r="HK82" i="4" s="1"/>
  <c r="HK83" i="4" l="1"/>
  <c r="HK80" i="4"/>
  <c r="HK79" i="4"/>
  <c r="HK77" i="4"/>
  <c r="HK81" i="4"/>
  <c r="HK85" i="4"/>
  <c r="HK84" i="4"/>
  <c r="HK78" i="4"/>
  <c r="HK86" i="4" l="1"/>
  <c r="HL42" i="4" l="1"/>
  <c r="HL83" i="4" s="1"/>
  <c r="HL85" i="4" l="1"/>
  <c r="HL78" i="4"/>
  <c r="HL82" i="4"/>
  <c r="HL81" i="4"/>
  <c r="HL84" i="4"/>
  <c r="HL79" i="4"/>
  <c r="HL77" i="4"/>
  <c r="HL80" i="4"/>
  <c r="HL86" i="4" l="1"/>
  <c r="HM42" i="4" l="1"/>
  <c r="HM78" i="4" s="1"/>
  <c r="HM82" i="4" l="1"/>
  <c r="HM79" i="4"/>
  <c r="HM84" i="4"/>
  <c r="HM81" i="4"/>
  <c r="HM85" i="4"/>
  <c r="HM77" i="4"/>
  <c r="HM83" i="4"/>
  <c r="HM80" i="4"/>
  <c r="HM86" i="4" l="1"/>
  <c r="HN42" i="4" l="1"/>
  <c r="HN85" i="4" l="1"/>
  <c r="HN82" i="4"/>
  <c r="HN80" i="4"/>
  <c r="HN79" i="4"/>
  <c r="HN78" i="4"/>
  <c r="HN77" i="4"/>
  <c r="HN83" i="4"/>
  <c r="HN84" i="4"/>
  <c r="HN81" i="4"/>
  <c r="HN86" i="4" l="1"/>
  <c r="HO42" i="4" l="1"/>
  <c r="HO77" i="4" l="1"/>
  <c r="HO78" i="4"/>
  <c r="HO85" i="4"/>
  <c r="HO83" i="4"/>
  <c r="HO82" i="4"/>
  <c r="HO79" i="4"/>
  <c r="HO81" i="4"/>
  <c r="HO80" i="4"/>
  <c r="HO84" i="4"/>
  <c r="HO86" i="4" l="1"/>
  <c r="HP42" i="4" l="1"/>
  <c r="HP84" i="4" l="1"/>
  <c r="HP85" i="4"/>
  <c r="HP79" i="4"/>
  <c r="HP80" i="4"/>
  <c r="HP78" i="4"/>
  <c r="HP83" i="4"/>
  <c r="HP82" i="4"/>
  <c r="HP77" i="4"/>
  <c r="HP81" i="4"/>
  <c r="HP86" i="4" l="1"/>
  <c r="HQ42" i="4" l="1"/>
  <c r="HQ77" i="4" l="1"/>
  <c r="HQ81" i="4"/>
  <c r="HQ79" i="4"/>
  <c r="HQ80" i="4"/>
  <c r="HQ78" i="4"/>
  <c r="HQ82" i="4"/>
  <c r="HQ85" i="4"/>
  <c r="HQ83" i="4"/>
  <c r="HQ84" i="4"/>
  <c r="HQ86" i="4" l="1"/>
  <c r="HR42" i="4" l="1"/>
  <c r="HR82" i="4" l="1"/>
  <c r="HR80" i="4"/>
  <c r="HR78" i="4"/>
  <c r="HR84" i="4"/>
  <c r="HR81" i="4"/>
  <c r="HR85" i="4"/>
  <c r="HR79" i="4"/>
  <c r="HR77" i="4"/>
  <c r="HR83" i="4"/>
  <c r="HR86" i="4" l="1"/>
  <c r="HS42" i="4" l="1"/>
  <c r="HS79" i="4" l="1"/>
  <c r="HS80" i="4"/>
  <c r="HS77" i="4"/>
  <c r="HS85" i="4"/>
  <c r="HS84" i="4"/>
  <c r="HS78" i="4"/>
  <c r="HS83" i="4"/>
  <c r="HS81" i="4"/>
  <c r="HS82" i="4"/>
  <c r="HS86" i="4" l="1"/>
  <c r="HT42" i="4" l="1"/>
  <c r="HT83" i="4" l="1"/>
  <c r="HT82" i="4"/>
  <c r="HT84" i="4"/>
  <c r="HT78" i="4"/>
  <c r="HT80" i="4"/>
  <c r="HT79" i="4"/>
  <c r="HT85" i="4"/>
  <c r="HT77" i="4"/>
  <c r="HT81" i="4"/>
  <c r="HT86" i="4" l="1"/>
  <c r="HU42" i="4" l="1"/>
  <c r="HU85" i="4" l="1"/>
  <c r="HU83" i="4"/>
  <c r="HU77" i="4"/>
  <c r="HU78" i="4"/>
  <c r="HU84" i="4"/>
  <c r="HU82" i="4"/>
  <c r="HU79" i="4"/>
  <c r="HU80" i="4"/>
  <c r="HU81" i="4"/>
  <c r="HU86" i="4" l="1"/>
  <c r="HV42" i="4" l="1"/>
  <c r="HV81" i="4" l="1"/>
  <c r="HV77" i="4"/>
  <c r="HV85" i="4"/>
  <c r="HV84" i="4"/>
  <c r="HV78" i="4"/>
  <c r="HV82" i="4"/>
  <c r="HV80" i="4"/>
  <c r="HV79" i="4"/>
  <c r="HV83" i="4"/>
  <c r="HV86" i="4" l="1"/>
  <c r="HW42" i="4" l="1"/>
  <c r="HW78" i="4" s="1"/>
  <c r="HW85" i="4" l="1"/>
  <c r="HW84" i="4"/>
  <c r="HW79" i="4"/>
  <c r="HW81" i="4"/>
  <c r="HW80" i="4"/>
  <c r="HW82" i="4"/>
  <c r="HW77" i="4"/>
  <c r="HW83" i="4"/>
  <c r="HW86" i="4" l="1"/>
  <c r="HX42" i="4" l="1"/>
  <c r="HX78" i="4" l="1"/>
  <c r="HX77" i="4"/>
  <c r="HX79" i="4"/>
  <c r="HX84" i="4"/>
  <c r="HX81" i="4"/>
  <c r="HX80" i="4"/>
  <c r="HX85" i="4"/>
  <c r="HX82" i="4"/>
  <c r="HX83" i="4"/>
  <c r="HX86" i="4" l="1"/>
  <c r="HY42" i="4" l="1"/>
  <c r="HY78" i="4" s="1"/>
  <c r="HY82" i="4" l="1"/>
  <c r="HY84" i="4"/>
  <c r="HY83" i="4"/>
  <c r="HY77" i="4"/>
  <c r="HY85" i="4"/>
  <c r="HY79" i="4"/>
  <c r="HY81" i="4"/>
  <c r="HY80" i="4"/>
  <c r="HY86" i="4" l="1"/>
  <c r="HZ42" i="4" l="1"/>
  <c r="HZ85" i="4" s="1"/>
  <c r="HZ83" i="4" l="1"/>
  <c r="HZ80" i="4"/>
  <c r="HZ84" i="4"/>
  <c r="HZ82" i="4"/>
  <c r="HZ81" i="4"/>
  <c r="HZ79" i="4"/>
  <c r="HZ78" i="4"/>
  <c r="HZ77" i="4"/>
  <c r="HZ86" i="4" l="1"/>
  <c r="IA42" i="4" l="1"/>
  <c r="IA80" i="4" l="1"/>
  <c r="IA83" i="4"/>
  <c r="IA78" i="4"/>
  <c r="IA84" i="4"/>
  <c r="IA77" i="4"/>
  <c r="IA81" i="4"/>
  <c r="IA79" i="4"/>
  <c r="IA85" i="4"/>
  <c r="IA82" i="4"/>
  <c r="IA86" i="4" l="1"/>
  <c r="IB42" i="4" l="1"/>
  <c r="IB79" i="4" l="1"/>
  <c r="IB85" i="4"/>
  <c r="IB80" i="4"/>
  <c r="IB81" i="4"/>
  <c r="IB84" i="4"/>
  <c r="IB82" i="4"/>
  <c r="IB77" i="4"/>
  <c r="IB83" i="4"/>
  <c r="IB78" i="4"/>
  <c r="IB86" i="4" l="1"/>
  <c r="IC42" i="4" l="1"/>
  <c r="IC80" i="4" l="1"/>
  <c r="IC81" i="4"/>
  <c r="IC85" i="4"/>
  <c r="IC82" i="4"/>
  <c r="IC77" i="4"/>
  <c r="IC78" i="4"/>
  <c r="IC79" i="4"/>
  <c r="IC83" i="4"/>
  <c r="IC84" i="4"/>
  <c r="IC86" i="4" l="1"/>
  <c r="ID42" i="4" l="1"/>
  <c r="ID81" i="4" l="1"/>
  <c r="ID82" i="4"/>
  <c r="ID78" i="4"/>
  <c r="ID83" i="4"/>
  <c r="ID77" i="4"/>
  <c r="ID85" i="4"/>
  <c r="ID84" i="4"/>
  <c r="ID80" i="4"/>
  <c r="ID79" i="4"/>
  <c r="ID86" i="4" l="1"/>
  <c r="IE42" i="4" l="1"/>
  <c r="IE78" i="4" l="1"/>
  <c r="IE79" i="4"/>
  <c r="IE84" i="4"/>
  <c r="IE80" i="4"/>
  <c r="IE85" i="4"/>
  <c r="IE82" i="4"/>
  <c r="IE77" i="4"/>
  <c r="IE81" i="4"/>
  <c r="IE83" i="4"/>
  <c r="IE86" i="4" l="1"/>
  <c r="IF42" i="4" l="1"/>
  <c r="IF85" i="4" l="1"/>
  <c r="IF83" i="4"/>
  <c r="IF78" i="4"/>
  <c r="IF77" i="4"/>
  <c r="IF79" i="4"/>
  <c r="IF81" i="4"/>
  <c r="IF80" i="4"/>
  <c r="IF84" i="4"/>
  <c r="IF82" i="4"/>
  <c r="IF86" i="4" l="1"/>
  <c r="IG42" i="4" l="1"/>
  <c r="IG79" i="4" l="1"/>
  <c r="IG84" i="4"/>
  <c r="IG83" i="4"/>
  <c r="IG80" i="4"/>
  <c r="IG77" i="4"/>
  <c r="IG85" i="4"/>
  <c r="IG82" i="4"/>
  <c r="IG81" i="4"/>
  <c r="IG78" i="4"/>
  <c r="IG86" i="4" l="1"/>
  <c r="IH42" i="4" l="1"/>
  <c r="IH83" i="4" l="1"/>
  <c r="IH78" i="4"/>
  <c r="IH80" i="4"/>
  <c r="IH79" i="4"/>
  <c r="IH84" i="4"/>
  <c r="IH85" i="4"/>
  <c r="IH77" i="4"/>
  <c r="IH82" i="4"/>
  <c r="IH81" i="4"/>
  <c r="IH86" i="4" l="1"/>
  <c r="II42" i="4" l="1"/>
  <c r="II81" i="4" s="1"/>
  <c r="II77" i="4" l="1"/>
  <c r="II85" i="4"/>
  <c r="II79" i="4"/>
  <c r="II82" i="4"/>
  <c r="II84" i="4"/>
  <c r="II78" i="4"/>
  <c r="II80" i="4"/>
  <c r="II83" i="4"/>
  <c r="II86" i="4" l="1"/>
  <c r="IJ42" i="4" l="1"/>
  <c r="IJ78" i="4" s="1"/>
  <c r="IJ82" i="4" l="1"/>
  <c r="IJ84" i="4"/>
  <c r="IJ85" i="4"/>
  <c r="IJ83" i="4"/>
  <c r="IJ80" i="4"/>
  <c r="IJ79" i="4"/>
  <c r="IJ77" i="4"/>
  <c r="IJ81" i="4"/>
  <c r="IJ86" i="4" l="1"/>
  <c r="IK42" i="4" l="1"/>
  <c r="IK82" i="4" l="1"/>
  <c r="IK83" i="4"/>
  <c r="IK78" i="4"/>
  <c r="IK85" i="4"/>
  <c r="IK84" i="4"/>
  <c r="IK80" i="4"/>
  <c r="IK81" i="4"/>
  <c r="IK79" i="4"/>
  <c r="IK77" i="4"/>
  <c r="IK86" i="4" l="1"/>
  <c r="IL42" i="4" l="1"/>
  <c r="IL83" i="4" s="1"/>
  <c r="IL78" i="4" l="1"/>
  <c r="IL84" i="4"/>
  <c r="IL80" i="4"/>
  <c r="IL85" i="4"/>
  <c r="IL82" i="4"/>
  <c r="IL77" i="4"/>
  <c r="IL81" i="4"/>
  <c r="IL79" i="4"/>
  <c r="IL86" i="4" l="1"/>
  <c r="IM42" i="4" l="1"/>
  <c r="IM79" i="4" s="1"/>
  <c r="IM81" i="4" l="1"/>
  <c r="IM78" i="4"/>
  <c r="IM83" i="4"/>
  <c r="IM84" i="4"/>
  <c r="IM80" i="4"/>
  <c r="IM77" i="4"/>
  <c r="IM85" i="4"/>
  <c r="IM82" i="4"/>
  <c r="IM86" i="4" l="1"/>
  <c r="IN42" i="4" l="1"/>
  <c r="IN81" i="4" l="1"/>
  <c r="IN79" i="4"/>
  <c r="IN77" i="4"/>
  <c r="IN80" i="4"/>
  <c r="IN78" i="4"/>
  <c r="IN82" i="4"/>
  <c r="IN85" i="4"/>
  <c r="IN83" i="4"/>
  <c r="IN84" i="4"/>
  <c r="IN86" i="4" l="1"/>
  <c r="IO42" i="4" l="1"/>
  <c r="IO81" i="4" l="1"/>
  <c r="IO83" i="4"/>
  <c r="IO79" i="4"/>
  <c r="IO82" i="4"/>
  <c r="IO80" i="4"/>
  <c r="IO84" i="4"/>
  <c r="IO85" i="4"/>
  <c r="IO78" i="4"/>
  <c r="IO77" i="4"/>
  <c r="IO86" i="4" l="1"/>
  <c r="IP42" i="4" l="1"/>
  <c r="IP77" i="4" l="1"/>
  <c r="IP78" i="4"/>
  <c r="IP84" i="4"/>
  <c r="IP83" i="4"/>
  <c r="IP79" i="4"/>
  <c r="IP85" i="4"/>
  <c r="IP82" i="4"/>
  <c r="IP80" i="4"/>
  <c r="IP81" i="4"/>
  <c r="IP86" i="4" l="1"/>
  <c r="IQ42" i="4" l="1"/>
  <c r="IQ84" i="4" s="1"/>
  <c r="IQ85" i="4" l="1"/>
  <c r="IQ78" i="4"/>
  <c r="IQ82" i="4"/>
  <c r="IQ83" i="4"/>
  <c r="IQ77" i="4"/>
  <c r="IQ79" i="4"/>
  <c r="IQ80" i="4"/>
  <c r="IQ81" i="4"/>
  <c r="IQ86" i="4" l="1"/>
  <c r="IR42" i="4" l="1"/>
  <c r="IR78" i="4" l="1"/>
  <c r="IR84" i="4"/>
  <c r="IR77" i="4"/>
  <c r="IR85" i="4"/>
  <c r="IR83" i="4"/>
  <c r="IR82" i="4"/>
  <c r="IR79" i="4"/>
  <c r="IR81" i="4"/>
  <c r="IR80" i="4"/>
  <c r="IR86" i="4" l="1"/>
  <c r="IS42" i="4" l="1"/>
  <c r="IS79" i="4" l="1"/>
  <c r="IS78" i="4"/>
  <c r="IS77" i="4"/>
  <c r="IS84" i="4"/>
  <c r="IS85" i="4"/>
  <c r="IS82" i="4"/>
  <c r="IS80" i="4"/>
  <c r="IS83" i="4"/>
  <c r="IS81" i="4"/>
  <c r="IS86" i="4" l="1"/>
  <c r="IT42" i="4" l="1"/>
  <c r="IT77" i="4" l="1"/>
  <c r="IT81" i="4"/>
  <c r="IT85" i="4"/>
  <c r="IT84" i="4"/>
  <c r="IT83" i="4"/>
  <c r="IT80" i="4"/>
  <c r="IT79" i="4"/>
  <c r="IT78" i="4"/>
  <c r="IT82" i="4"/>
  <c r="IT86" i="4" l="1"/>
  <c r="IU42" i="4" l="1"/>
  <c r="IU80" i="4" l="1"/>
  <c r="IU82" i="4"/>
  <c r="IU78" i="4"/>
  <c r="IU81" i="4"/>
  <c r="IU84" i="4"/>
  <c r="IU77" i="4"/>
  <c r="IU83" i="4"/>
  <c r="IU79" i="4"/>
  <c r="IU85" i="4"/>
  <c r="IU86" i="4" l="1"/>
  <c r="IV42" i="4" l="1"/>
  <c r="IV84" i="4" l="1"/>
  <c r="IV82" i="4"/>
  <c r="IV78" i="4"/>
  <c r="IV83" i="4"/>
  <c r="IV81" i="4"/>
  <c r="IV80" i="4"/>
  <c r="IV77" i="4"/>
  <c r="IV79" i="4"/>
  <c r="IV85" i="4"/>
  <c r="IV86" i="4" l="1"/>
  <c r="IW42" i="4" l="1"/>
  <c r="IW79" i="4" s="1"/>
  <c r="IW77" i="4" l="1"/>
  <c r="IW78" i="4"/>
  <c r="IW81" i="4"/>
  <c r="IW82" i="4"/>
  <c r="IW80" i="4"/>
  <c r="IW85" i="4"/>
  <c r="IW83" i="4"/>
  <c r="IW84" i="4"/>
  <c r="IW86" i="4" l="1"/>
  <c r="IX42" i="4" l="1"/>
  <c r="IX81" i="4" l="1"/>
  <c r="IX83" i="4"/>
  <c r="IX79" i="4"/>
  <c r="IX85" i="4"/>
  <c r="IX78" i="4"/>
  <c r="IX82" i="4"/>
  <c r="IX77" i="4"/>
  <c r="IX84" i="4"/>
  <c r="IX80" i="4"/>
  <c r="IX86" i="4" l="1"/>
  <c r="IY42" i="4" l="1"/>
  <c r="IY85" i="4" l="1"/>
  <c r="IY83" i="4"/>
  <c r="IY81" i="4"/>
  <c r="IY78" i="4"/>
  <c r="IY84" i="4"/>
  <c r="IY79" i="4"/>
  <c r="IY80" i="4"/>
  <c r="IY77" i="4"/>
  <c r="IY82" i="4"/>
  <c r="IY86" i="4" l="1"/>
  <c r="IZ42" i="4" l="1"/>
  <c r="IZ82" i="4" l="1"/>
  <c r="IZ77" i="4"/>
  <c r="IZ78" i="4"/>
  <c r="IZ80" i="4"/>
  <c r="IZ84" i="4"/>
  <c r="IZ79" i="4"/>
  <c r="IZ83" i="4"/>
  <c r="IZ85" i="4"/>
  <c r="IZ81" i="4"/>
  <c r="IZ86" i="4" l="1"/>
  <c r="JA42" i="4" l="1"/>
  <c r="JA77" i="4" l="1"/>
  <c r="JA79" i="4"/>
  <c r="JA85" i="4"/>
  <c r="JA84" i="4"/>
  <c r="JA78" i="4"/>
  <c r="JA80" i="4"/>
  <c r="JA82" i="4"/>
  <c r="JA81" i="4"/>
  <c r="JA83" i="4"/>
  <c r="JA86" i="4" l="1"/>
  <c r="JB42" i="4" l="1"/>
  <c r="JB85" i="4" l="1"/>
  <c r="JB78" i="4"/>
  <c r="JB79" i="4"/>
  <c r="JB82" i="4"/>
  <c r="JB80" i="4"/>
  <c r="JB83" i="4"/>
  <c r="JB81" i="4"/>
  <c r="JB84" i="4"/>
  <c r="JB77" i="4"/>
  <c r="JB86" i="4" l="1"/>
  <c r="JC42" i="4" l="1"/>
  <c r="JC77" i="4" l="1"/>
  <c r="JC82" i="4"/>
  <c r="JC78" i="4"/>
  <c r="JC84" i="4"/>
  <c r="JC85" i="4"/>
  <c r="JC80" i="4"/>
  <c r="JC81" i="4"/>
  <c r="JC79" i="4"/>
  <c r="JC83" i="4"/>
  <c r="JC86" i="4" l="1"/>
  <c r="JD42" i="4" l="1"/>
  <c r="JD82" i="4" l="1"/>
  <c r="JD77" i="4"/>
  <c r="JD83" i="4"/>
  <c r="JD79" i="4"/>
  <c r="JD80" i="4"/>
  <c r="JD85" i="4"/>
  <c r="JD78" i="4"/>
  <c r="JD81" i="4"/>
  <c r="JD84" i="4"/>
  <c r="JD86" i="4" l="1"/>
  <c r="JE42" i="4" l="1"/>
  <c r="JE81" i="4" l="1"/>
  <c r="JE79" i="4"/>
  <c r="JE85" i="4"/>
  <c r="JE77" i="4"/>
  <c r="JE80" i="4"/>
  <c r="JE82" i="4"/>
  <c r="JE84" i="4"/>
  <c r="JE83" i="4"/>
  <c r="JE78" i="4"/>
  <c r="JE86" i="4" l="1"/>
  <c r="JF42" i="4" l="1"/>
  <c r="JF83" i="4" l="1"/>
  <c r="JF84" i="4"/>
  <c r="JF81" i="4"/>
  <c r="JF77" i="4"/>
  <c r="JF78" i="4"/>
  <c r="JF85" i="4"/>
  <c r="JF79" i="4"/>
  <c r="JF82" i="4"/>
  <c r="JF80" i="4"/>
  <c r="JF86" i="4" l="1"/>
  <c r="JG42" i="4" l="1"/>
  <c r="JG78" i="4" l="1"/>
  <c r="JG80" i="4"/>
  <c r="JG82" i="4"/>
  <c r="JG83" i="4"/>
  <c r="JG77" i="4"/>
  <c r="JG85" i="4"/>
  <c r="JG79" i="4"/>
  <c r="JG81" i="4"/>
  <c r="JG84" i="4"/>
  <c r="JG86" i="4" l="1"/>
  <c r="JH42" i="4" l="1"/>
  <c r="JH81" i="4" s="1"/>
  <c r="JH78" i="4" l="1"/>
  <c r="JH85" i="4"/>
  <c r="JH82" i="4"/>
  <c r="JH84" i="4"/>
  <c r="JH83" i="4"/>
  <c r="JH80" i="4"/>
  <c r="JH77" i="4"/>
  <c r="JH79" i="4"/>
  <c r="JH86" i="4" l="1"/>
  <c r="JI42" i="4" l="1"/>
  <c r="JI79" i="4" s="1"/>
  <c r="JI82" i="4" l="1"/>
  <c r="JI83" i="4"/>
  <c r="JI84" i="4"/>
  <c r="JI80" i="4"/>
  <c r="JI81" i="4"/>
  <c r="JI78" i="4"/>
  <c r="JI77" i="4"/>
  <c r="JI85" i="4"/>
  <c r="JI86" i="4" l="1"/>
  <c r="JJ42" i="4" l="1"/>
  <c r="JJ82" i="4" s="1"/>
  <c r="JJ80" i="4" l="1"/>
  <c r="JJ81" i="4"/>
  <c r="JJ83" i="4"/>
  <c r="JJ79" i="4"/>
  <c r="JJ78" i="4"/>
  <c r="JJ77" i="4"/>
  <c r="JJ84" i="4"/>
  <c r="JJ85" i="4"/>
  <c r="JJ86" i="4" l="1"/>
  <c r="JK42" i="4" l="1"/>
  <c r="JK79" i="4" s="1"/>
  <c r="JK78" i="4" l="1"/>
  <c r="JK85" i="4"/>
  <c r="JK84" i="4"/>
  <c r="JK83" i="4"/>
  <c r="JK82" i="4"/>
  <c r="JK80" i="4"/>
  <c r="JK81" i="4"/>
  <c r="JK77" i="4"/>
  <c r="JK86" i="4" l="1"/>
  <c r="JL42" i="4" l="1"/>
  <c r="JL84" i="4" s="1"/>
  <c r="JL82" i="4" l="1"/>
  <c r="JL83" i="4"/>
  <c r="JL78" i="4"/>
  <c r="JL81" i="4"/>
  <c r="JL80" i="4"/>
  <c r="JL85" i="4"/>
  <c r="JL79" i="4"/>
  <c r="JL77" i="4"/>
  <c r="JL86" i="4" l="1"/>
  <c r="JM42" i="4" l="1"/>
  <c r="JM79" i="4" l="1"/>
  <c r="JM80" i="4"/>
  <c r="JM83" i="4"/>
  <c r="JM81" i="4"/>
  <c r="JM77" i="4"/>
  <c r="JM82" i="4"/>
  <c r="JM84" i="4"/>
  <c r="JM85" i="4"/>
  <c r="JM78" i="4"/>
  <c r="JM86" i="4" l="1"/>
  <c r="JN42" i="4" l="1"/>
  <c r="JN82" i="4" l="1"/>
  <c r="JN78" i="4"/>
  <c r="JN85" i="4"/>
  <c r="JN84" i="4"/>
  <c r="JN81" i="4"/>
  <c r="JN79" i="4"/>
  <c r="JN80" i="4"/>
  <c r="JN77" i="4"/>
  <c r="JN83" i="4"/>
  <c r="JN86" i="4" l="1"/>
  <c r="JO42" i="4" l="1"/>
  <c r="JO83" i="4" l="1"/>
  <c r="JO79" i="4"/>
  <c r="JO82" i="4"/>
  <c r="JO80" i="4"/>
  <c r="JO81" i="4"/>
  <c r="JO84" i="4"/>
  <c r="JO77" i="4"/>
  <c r="JO78" i="4"/>
  <c r="JO85" i="4"/>
  <c r="JO86" i="4" l="1"/>
  <c r="JP42" i="4" l="1"/>
  <c r="JP82" i="4" l="1"/>
  <c r="JP79" i="4"/>
  <c r="JP81" i="4"/>
  <c r="JP80" i="4"/>
  <c r="JP85" i="4"/>
  <c r="JP77" i="4"/>
  <c r="JP78" i="4"/>
  <c r="JP83" i="4"/>
  <c r="JP84" i="4"/>
  <c r="JP86" i="4" l="1"/>
  <c r="JQ42" i="4" l="1"/>
  <c r="JQ80" i="4" l="1"/>
  <c r="JQ82" i="4"/>
  <c r="JQ85" i="4"/>
  <c r="JQ84" i="4"/>
  <c r="JQ78" i="4"/>
  <c r="JQ81" i="4"/>
  <c r="JQ79" i="4"/>
  <c r="JQ77" i="4"/>
  <c r="JQ83" i="4"/>
  <c r="JQ86" i="4" l="1"/>
  <c r="JR42" i="4" l="1"/>
  <c r="JR80" i="4" s="1"/>
  <c r="JR83" i="4" l="1"/>
  <c r="JR84" i="4"/>
  <c r="JR78" i="4"/>
  <c r="JR82" i="4"/>
  <c r="JR85" i="4"/>
  <c r="JR79" i="4"/>
  <c r="JR81" i="4"/>
  <c r="JR77" i="4"/>
  <c r="JR86" i="4" l="1"/>
  <c r="JS42" i="4" l="1"/>
  <c r="JS82" i="4" s="1"/>
  <c r="JS83" i="4" l="1"/>
  <c r="JS77" i="4"/>
  <c r="JS79" i="4"/>
  <c r="JS84" i="4"/>
  <c r="JS80" i="4"/>
  <c r="JS78" i="4"/>
  <c r="JS85" i="4"/>
  <c r="JS81" i="4"/>
  <c r="JS86" i="4" l="1"/>
  <c r="JT42" i="4" l="1"/>
  <c r="JT81" i="4" s="1"/>
  <c r="JT84" i="4" l="1"/>
  <c r="JT77" i="4"/>
  <c r="JT79" i="4"/>
  <c r="JT78" i="4"/>
  <c r="JT80" i="4"/>
  <c r="JT82" i="4"/>
  <c r="JT85" i="4"/>
  <c r="JT83" i="4"/>
  <c r="JT86" i="4" l="1"/>
  <c r="JU42" i="4" l="1"/>
  <c r="JU78" i="4" l="1"/>
  <c r="JU80" i="4"/>
  <c r="JU84" i="4"/>
  <c r="JU83" i="4"/>
  <c r="JU79" i="4"/>
  <c r="JU77" i="4"/>
  <c r="JU85" i="4"/>
  <c r="JU81" i="4"/>
  <c r="JU82" i="4"/>
  <c r="JU86" i="4" l="1"/>
  <c r="JV42" i="4" l="1"/>
  <c r="JV83" i="4" s="1"/>
  <c r="JV79" i="4" l="1"/>
  <c r="JV84" i="4"/>
  <c r="JV81" i="4"/>
  <c r="JV80" i="4"/>
  <c r="JV82" i="4"/>
  <c r="JV85" i="4"/>
  <c r="JV78" i="4"/>
  <c r="JV77" i="4"/>
  <c r="JV86" i="4" l="1"/>
  <c r="JW42" i="4" l="1"/>
  <c r="JW77" i="4" s="1"/>
  <c r="JW82" i="4" l="1"/>
  <c r="JW81" i="4"/>
  <c r="JW85" i="4"/>
  <c r="JW78" i="4"/>
  <c r="JW83" i="4"/>
  <c r="JW80" i="4"/>
  <c r="JW84" i="4"/>
  <c r="JW79" i="4"/>
  <c r="JW86" i="4" l="1"/>
  <c r="JX42" i="4" l="1"/>
  <c r="JX83" i="4" s="1"/>
  <c r="JX84" i="4" l="1"/>
  <c r="JX79" i="4"/>
  <c r="JX80" i="4"/>
  <c r="JX78" i="4"/>
  <c r="JX82" i="4"/>
  <c r="JX77" i="4"/>
  <c r="JX85" i="4"/>
  <c r="JX81" i="4"/>
  <c r="JX86" i="4" l="1"/>
  <c r="JY42" i="4" l="1"/>
  <c r="JY83" i="4" l="1"/>
  <c r="JY84" i="4"/>
  <c r="JY82" i="4"/>
  <c r="JY81" i="4"/>
  <c r="JY85" i="4"/>
  <c r="JY80" i="4"/>
  <c r="JY78" i="4"/>
  <c r="JY77" i="4"/>
  <c r="JY79" i="4"/>
  <c r="JY86" i="4" l="1"/>
  <c r="JZ42" i="4" l="1"/>
  <c r="JZ83" i="4" s="1"/>
  <c r="JZ82" i="4" l="1"/>
  <c r="JZ81" i="4"/>
  <c r="JZ85" i="4"/>
  <c r="JZ78" i="4"/>
  <c r="JZ77" i="4"/>
  <c r="JZ79" i="4"/>
  <c r="JZ84" i="4"/>
  <c r="JZ80" i="4"/>
  <c r="JZ86" i="4" l="1"/>
  <c r="KA42" i="4" l="1"/>
  <c r="KA80" i="4" l="1"/>
  <c r="KA78" i="4"/>
  <c r="KA85" i="4"/>
  <c r="KA82" i="4"/>
  <c r="KA81" i="4"/>
  <c r="KA83" i="4"/>
  <c r="KA84" i="4"/>
  <c r="KA79" i="4"/>
  <c r="KA77" i="4"/>
  <c r="KA86" i="4" l="1"/>
  <c r="KB42" i="4" l="1"/>
  <c r="KB78" i="4" l="1"/>
  <c r="KB79" i="4"/>
  <c r="KB85" i="4"/>
  <c r="KB80" i="4"/>
  <c r="KB82" i="4"/>
  <c r="KB77" i="4"/>
  <c r="KB84" i="4"/>
  <c r="KB83" i="4"/>
  <c r="KB81" i="4"/>
  <c r="KB86" i="4" l="1"/>
  <c r="KC42" i="4" l="1"/>
  <c r="KC79" i="4" l="1"/>
  <c r="KC77" i="4"/>
  <c r="KC81" i="4"/>
  <c r="KC78" i="4"/>
  <c r="KC80" i="4"/>
  <c r="KC85" i="4"/>
  <c r="KC83" i="4"/>
  <c r="KC84" i="4"/>
  <c r="KC82" i="4"/>
  <c r="KC86" i="4" l="1"/>
  <c r="KD42" i="4" l="1"/>
  <c r="KD83" i="4" l="1"/>
  <c r="KD85" i="4"/>
  <c r="KD80" i="4"/>
  <c r="KD78" i="4"/>
  <c r="KD81" i="4"/>
  <c r="KD77" i="4"/>
  <c r="KD84" i="4"/>
  <c r="KD79" i="4"/>
  <c r="KD82" i="4"/>
  <c r="KD86" i="4" l="1"/>
  <c r="KE42" i="4" l="1"/>
  <c r="KE80" i="4" l="1"/>
  <c r="KE79" i="4"/>
  <c r="KE78" i="4"/>
  <c r="KE82" i="4"/>
  <c r="KE84" i="4"/>
  <c r="KE85" i="4"/>
  <c r="KE77" i="4"/>
  <c r="KE83" i="4"/>
  <c r="KE81" i="4"/>
  <c r="KE86" i="4" l="1"/>
  <c r="KF42" i="4" l="1"/>
  <c r="KF79" i="4" s="1"/>
  <c r="KF80" i="4" l="1"/>
  <c r="KF82" i="4"/>
  <c r="KF78" i="4"/>
  <c r="KF84" i="4"/>
  <c r="KF77" i="4"/>
  <c r="KF85" i="4"/>
  <c r="KF83" i="4"/>
  <c r="KF81" i="4"/>
  <c r="KF86" i="4" l="1"/>
  <c r="KG42" i="4" l="1"/>
  <c r="KG81" i="4" l="1"/>
  <c r="KG84" i="4"/>
  <c r="KG83" i="4"/>
  <c r="KG79" i="4"/>
  <c r="KG82" i="4"/>
  <c r="KG78" i="4"/>
  <c r="KG80" i="4"/>
  <c r="KG77" i="4"/>
  <c r="KG85" i="4"/>
  <c r="KG86" i="4" l="1"/>
  <c r="KH42" i="4" l="1"/>
  <c r="KH82" i="4" l="1"/>
  <c r="KH85" i="4"/>
  <c r="KH81" i="4"/>
  <c r="KH79" i="4"/>
  <c r="KH77" i="4"/>
  <c r="KH83" i="4"/>
  <c r="KH78" i="4"/>
  <c r="KH80" i="4"/>
  <c r="KH84" i="4"/>
  <c r="KH86" i="4" l="1"/>
  <c r="KI42" i="4" l="1"/>
  <c r="KI85" i="4" l="1"/>
  <c r="KI81" i="4"/>
  <c r="KI78" i="4"/>
  <c r="KI84" i="4"/>
  <c r="KI79" i="4"/>
  <c r="KI77" i="4"/>
  <c r="KI82" i="4"/>
  <c r="KI80" i="4"/>
  <c r="KI83" i="4"/>
  <c r="KI86" i="4" l="1"/>
  <c r="KJ42" i="4" l="1"/>
  <c r="KJ79" i="4" l="1"/>
  <c r="KJ80" i="4"/>
  <c r="KJ78" i="4"/>
  <c r="KJ85" i="4"/>
  <c r="KJ83" i="4"/>
  <c r="KJ82" i="4"/>
  <c r="KJ84" i="4"/>
  <c r="KJ77" i="4"/>
  <c r="KJ81" i="4"/>
  <c r="KJ86" i="4" l="1"/>
  <c r="KK42" i="4" l="1"/>
  <c r="KK83" i="4" s="1"/>
  <c r="KK80" i="4" l="1"/>
  <c r="KK79" i="4"/>
  <c r="KK85" i="4"/>
  <c r="KK77" i="4"/>
  <c r="KK84" i="4"/>
  <c r="KK81" i="4"/>
  <c r="KK82" i="4"/>
  <c r="KK78" i="4"/>
  <c r="KK86" i="4" l="1"/>
  <c r="KL42" i="4" l="1"/>
  <c r="KL78" i="4" l="1"/>
  <c r="KL85" i="4"/>
  <c r="KL84" i="4"/>
  <c r="KL80" i="4"/>
  <c r="KL82" i="4"/>
  <c r="KL81" i="4"/>
  <c r="KL79" i="4"/>
  <c r="KL83" i="4"/>
  <c r="KL77" i="4"/>
  <c r="KL86" i="4" l="1"/>
  <c r="KM42" i="4" l="1"/>
  <c r="KM81" i="4" s="1"/>
  <c r="KM77" i="4" l="1"/>
  <c r="KM78" i="4"/>
  <c r="KM79" i="4"/>
  <c r="KM84" i="4"/>
  <c r="KM85" i="4"/>
  <c r="KM83" i="4"/>
  <c r="KM80" i="4"/>
  <c r="KM82" i="4"/>
  <c r="KM86" i="4" l="1"/>
  <c r="KN42" i="4" l="1"/>
  <c r="KN81" i="4" s="1"/>
  <c r="KN80" i="4" l="1"/>
  <c r="KN84" i="4"/>
  <c r="KN79" i="4"/>
  <c r="KN77" i="4"/>
  <c r="KN82" i="4"/>
  <c r="KN78" i="4"/>
  <c r="KN83" i="4"/>
  <c r="KN85" i="4"/>
  <c r="KN86" i="4" l="1"/>
  <c r="KO42" i="4" l="1"/>
  <c r="KO81" i="4" s="1"/>
  <c r="KO77" i="4" l="1"/>
  <c r="KO82" i="4"/>
  <c r="KO84" i="4"/>
  <c r="KO83" i="4"/>
  <c r="KO85" i="4"/>
  <c r="KO79" i="4"/>
  <c r="KO80" i="4"/>
  <c r="KO78" i="4"/>
  <c r="KO86" i="4" l="1"/>
  <c r="KP42" i="4" l="1"/>
  <c r="KP78" i="4" s="1"/>
  <c r="KP83" i="4" l="1"/>
  <c r="KP85" i="4"/>
  <c r="KP81" i="4"/>
  <c r="KP77" i="4"/>
  <c r="KP80" i="4"/>
  <c r="KP82" i="4"/>
  <c r="KP84" i="4"/>
  <c r="KP79" i="4"/>
  <c r="KP86" i="4" l="1"/>
  <c r="KQ42" i="4" l="1"/>
  <c r="KQ77" i="4" l="1"/>
  <c r="KQ79" i="4"/>
  <c r="KQ83" i="4"/>
  <c r="KQ85" i="4"/>
  <c r="KQ80" i="4"/>
  <c r="KQ78" i="4"/>
  <c r="KQ84" i="4"/>
  <c r="KQ81" i="4"/>
  <c r="KQ82" i="4"/>
  <c r="KQ86" i="4" l="1"/>
  <c r="KR42" i="4" l="1"/>
  <c r="KR77" i="4" l="1"/>
  <c r="KR85" i="4"/>
  <c r="KR82" i="4"/>
  <c r="KR78" i="4"/>
  <c r="KR83" i="4"/>
  <c r="KR81" i="4"/>
  <c r="KR80" i="4"/>
  <c r="KR84" i="4"/>
  <c r="KR79" i="4"/>
  <c r="KR86" i="4" l="1"/>
  <c r="KS42" i="4" l="1"/>
  <c r="KS78" i="4" l="1"/>
  <c r="KS82" i="4"/>
  <c r="KS79" i="4"/>
  <c r="KS80" i="4"/>
  <c r="KS81" i="4"/>
  <c r="KS84" i="4"/>
  <c r="KS83" i="4"/>
  <c r="KS85" i="4"/>
  <c r="KS77" i="4"/>
  <c r="KS86" i="4" l="1"/>
  <c r="KT42" i="4" l="1"/>
  <c r="KT77" i="4" l="1"/>
  <c r="KT83" i="4"/>
  <c r="KT78" i="4"/>
  <c r="KT80" i="4"/>
  <c r="KT82" i="4"/>
  <c r="KT81" i="4"/>
  <c r="KT84" i="4"/>
  <c r="KT79" i="4"/>
  <c r="KT85" i="4"/>
  <c r="KT86" i="4" l="1"/>
  <c r="KU42" i="4" l="1"/>
  <c r="KU77" i="4" s="1"/>
  <c r="KU82" i="4" l="1"/>
  <c r="KU84" i="4"/>
  <c r="KU85" i="4"/>
  <c r="KU81" i="4"/>
  <c r="KU80" i="4"/>
  <c r="KU79" i="4"/>
  <c r="KU83" i="4"/>
  <c r="KU78" i="4"/>
  <c r="KU86" i="4" l="1"/>
  <c r="KV42" i="4" l="1"/>
  <c r="KV83" i="4" s="1"/>
  <c r="KV82" i="4" l="1"/>
  <c r="KV78" i="4"/>
  <c r="KV81" i="4"/>
  <c r="KV77" i="4"/>
  <c r="KV85" i="4"/>
  <c r="KV84" i="4"/>
  <c r="KV80" i="4"/>
  <c r="KV79" i="4"/>
  <c r="KV86" i="4" l="1"/>
  <c r="KW42" i="4" l="1"/>
  <c r="KW77" i="4" s="1"/>
  <c r="KW82" i="4" l="1"/>
  <c r="KW78" i="4"/>
  <c r="KW84" i="4"/>
  <c r="KW85" i="4"/>
  <c r="KW81" i="4"/>
  <c r="KW80" i="4"/>
  <c r="KW79" i="4"/>
  <c r="KW83" i="4"/>
  <c r="KW86" i="4" l="1"/>
  <c r="KX42" i="4" l="1"/>
  <c r="KX85" i="4" s="1"/>
  <c r="KX77" i="4" l="1"/>
  <c r="KX80" i="4"/>
  <c r="KX83" i="4"/>
  <c r="KX81" i="4"/>
  <c r="KX84" i="4"/>
  <c r="KX79" i="4"/>
  <c r="KX78" i="4"/>
  <c r="KX82" i="4"/>
  <c r="KX86" i="4" l="1"/>
  <c r="KY42" i="4" l="1"/>
  <c r="KY84" i="4" s="1"/>
  <c r="KY82" i="4" l="1"/>
  <c r="KY77" i="4"/>
  <c r="KY80" i="4"/>
  <c r="KY81" i="4"/>
  <c r="KY83" i="4"/>
  <c r="KY79" i="4"/>
  <c r="KY78" i="4"/>
  <c r="KY85" i="4"/>
  <c r="KY86" i="4" l="1"/>
  <c r="KZ42" i="4" l="1"/>
  <c r="KZ77" i="4" s="1"/>
  <c r="KZ85" i="4" l="1"/>
  <c r="KZ84" i="4"/>
  <c r="KZ80" i="4"/>
  <c r="KZ83" i="4"/>
  <c r="KZ81" i="4"/>
  <c r="KZ78" i="4"/>
  <c r="KZ79" i="4"/>
  <c r="KZ82" i="4"/>
  <c r="KZ86" i="4" l="1"/>
  <c r="LA42" i="4" l="1"/>
  <c r="LA85" i="4" s="1"/>
  <c r="LA82" i="4" l="1"/>
  <c r="LA79" i="4"/>
  <c r="LA83" i="4"/>
  <c r="LA81" i="4"/>
  <c r="LA77" i="4"/>
  <c r="LA84" i="4"/>
  <c r="LA80" i="4"/>
  <c r="LA78" i="4"/>
  <c r="LA86" i="4" l="1"/>
  <c r="LB42" i="4" l="1"/>
  <c r="LB85" i="4" s="1"/>
  <c r="LB84" i="4" l="1"/>
  <c r="LB82" i="4"/>
  <c r="LB81" i="4"/>
  <c r="LB80" i="4"/>
  <c r="LB77" i="4"/>
  <c r="LB83" i="4"/>
  <c r="LB78" i="4"/>
  <c r="LB79" i="4"/>
  <c r="LB86" i="4" l="1"/>
  <c r="LC42" i="4" l="1"/>
  <c r="LC80" i="4" s="1"/>
  <c r="LC84" i="4" l="1"/>
  <c r="LC79" i="4"/>
  <c r="LC82" i="4"/>
  <c r="LC85" i="4"/>
  <c r="LC78" i="4"/>
  <c r="LC77" i="4"/>
  <c r="LC83" i="4"/>
  <c r="LC81" i="4"/>
  <c r="LC86" i="4" l="1"/>
  <c r="LD42" i="4" l="1"/>
  <c r="LD84" i="4" s="1"/>
  <c r="LD79" i="4" l="1"/>
  <c r="LD85" i="4"/>
  <c r="LD80" i="4"/>
  <c r="LD82" i="4"/>
  <c r="LD78" i="4"/>
  <c r="LD81" i="4"/>
  <c r="LD83" i="4"/>
  <c r="LD77" i="4"/>
  <c r="LD86" i="4" l="1"/>
  <c r="LE42" i="4" l="1"/>
  <c r="LE83" i="4" l="1"/>
  <c r="LE78" i="4"/>
  <c r="LE82" i="4"/>
  <c r="LE81" i="4"/>
  <c r="LE77" i="4"/>
  <c r="LE84" i="4"/>
  <c r="LE85" i="4"/>
  <c r="LE80" i="4"/>
  <c r="LE79" i="4"/>
  <c r="LE86" i="4" l="1"/>
  <c r="LF42" i="4" l="1"/>
  <c r="LF81" i="4" l="1"/>
  <c r="LF82" i="4"/>
  <c r="LF77" i="4"/>
  <c r="LF83" i="4"/>
  <c r="LF80" i="4"/>
  <c r="LF84" i="4"/>
  <c r="LF85" i="4"/>
  <c r="LF78" i="4"/>
  <c r="LF79" i="4"/>
  <c r="LF86" i="4" l="1"/>
  <c r="LG42" i="4" l="1"/>
  <c r="LG84" i="4" l="1"/>
  <c r="LG79" i="4"/>
  <c r="LG81" i="4"/>
  <c r="LG85" i="4"/>
  <c r="LG78" i="4"/>
  <c r="LG80" i="4"/>
  <c r="LG83" i="4"/>
  <c r="LG77" i="4"/>
  <c r="LG82" i="4"/>
  <c r="LG86" i="4" l="1"/>
  <c r="LH42" i="4" l="1"/>
  <c r="LH82" i="4" l="1"/>
  <c r="LH85" i="4"/>
  <c r="LH78" i="4"/>
  <c r="LH81" i="4"/>
  <c r="LH84" i="4"/>
  <c r="LH79" i="4"/>
  <c r="LH83" i="4"/>
  <c r="LH80" i="4"/>
  <c r="LH77" i="4"/>
  <c r="LH86" i="4" l="1"/>
  <c r="LI42" i="4" l="1"/>
  <c r="LI81" i="4" l="1"/>
  <c r="LI80" i="4"/>
  <c r="LI85" i="4"/>
  <c r="LI82" i="4"/>
  <c r="LI79" i="4"/>
  <c r="LI78" i="4"/>
  <c r="LI84" i="4"/>
  <c r="LI83" i="4"/>
  <c r="LI77" i="4"/>
  <c r="LI86" i="4" l="1"/>
  <c r="LJ42" i="4" l="1"/>
  <c r="LJ78" i="4" s="1"/>
  <c r="LJ80" i="4" l="1"/>
  <c r="LJ77" i="4"/>
  <c r="LJ81" i="4"/>
  <c r="LJ84" i="4"/>
  <c r="LJ79" i="4"/>
  <c r="LJ85" i="4"/>
  <c r="LJ83" i="4"/>
  <c r="LJ82" i="4"/>
  <c r="LJ86" i="4" l="1"/>
  <c r="LK42" i="4" l="1"/>
  <c r="LK79" i="4" l="1"/>
  <c r="LK80" i="4"/>
  <c r="LK78" i="4"/>
  <c r="LK77" i="4"/>
  <c r="LK81" i="4"/>
  <c r="LK83" i="4"/>
  <c r="LK84" i="4"/>
  <c r="LK85" i="4"/>
  <c r="LK82" i="4"/>
  <c r="LK86" i="4" l="1"/>
  <c r="LL42" i="4" l="1"/>
  <c r="LL84" i="4" s="1"/>
  <c r="LL81" i="4" l="1"/>
  <c r="LL78" i="4"/>
  <c r="LL82" i="4"/>
  <c r="LL77" i="4"/>
  <c r="LL79" i="4"/>
  <c r="LL85" i="4"/>
  <c r="LL83" i="4"/>
  <c r="LL80" i="4"/>
  <c r="LL86" i="4" l="1"/>
  <c r="LM42" i="4" l="1"/>
  <c r="LM81" i="4" s="1"/>
  <c r="LM83" i="4" l="1"/>
  <c r="LM80" i="4"/>
  <c r="LM84" i="4"/>
  <c r="LM78" i="4"/>
  <c r="LM79" i="4"/>
  <c r="LM77" i="4"/>
  <c r="LM85" i="4"/>
  <c r="LM82" i="4"/>
  <c r="LM86" i="4" l="1"/>
  <c r="LN42" i="4" l="1"/>
  <c r="LN81" i="4" s="1"/>
  <c r="LN83" i="4" l="1"/>
  <c r="LN78" i="4"/>
  <c r="LN80" i="4"/>
  <c r="LN85" i="4"/>
  <c r="LN84" i="4"/>
  <c r="LN77" i="4"/>
  <c r="LN82" i="4"/>
  <c r="LN79" i="4"/>
  <c r="LN86" i="4" l="1"/>
  <c r="LO42" i="4" l="1"/>
  <c r="LO78" i="4" s="1"/>
  <c r="LO83" i="4" l="1"/>
  <c r="LO82" i="4"/>
  <c r="LO77" i="4"/>
  <c r="LO85" i="4"/>
  <c r="LO81" i="4"/>
  <c r="LO84" i="4"/>
  <c r="LO79" i="4"/>
  <c r="LO80" i="4"/>
  <c r="LO86" i="4" l="1"/>
  <c r="LP42" i="4" l="1"/>
  <c r="LP79" i="4" s="1"/>
  <c r="LP80" i="4" l="1"/>
  <c r="LP84" i="4"/>
  <c r="LP77" i="4"/>
  <c r="LP82" i="4"/>
  <c r="LP83" i="4"/>
  <c r="LP81" i="4"/>
  <c r="LP85" i="4"/>
  <c r="LP78" i="4"/>
  <c r="LP86" i="4" l="1"/>
  <c r="LQ42" i="4" l="1"/>
  <c r="LQ80" i="4" s="1"/>
  <c r="LQ79" i="4" l="1"/>
  <c r="LQ84" i="4"/>
  <c r="LQ82" i="4"/>
  <c r="LQ83" i="4"/>
  <c r="LQ85" i="4"/>
  <c r="LQ77" i="4"/>
  <c r="LQ78" i="4"/>
  <c r="LQ81" i="4"/>
  <c r="LQ86" i="4" l="1"/>
  <c r="LR42" i="4" l="1"/>
  <c r="LR81" i="4" s="1"/>
  <c r="LR80" i="4" l="1"/>
  <c r="LR78" i="4"/>
  <c r="LR85" i="4"/>
  <c r="LR84" i="4"/>
  <c r="LR79" i="4"/>
  <c r="LR83" i="4"/>
  <c r="LR82" i="4"/>
  <c r="LR77" i="4"/>
  <c r="LR86" i="4" l="1"/>
  <c r="LS42" i="4" l="1"/>
  <c r="LS80" i="4" l="1"/>
  <c r="LS77" i="4"/>
  <c r="LS85" i="4"/>
  <c r="LS82" i="4"/>
  <c r="LS79" i="4"/>
  <c r="LS78" i="4"/>
  <c r="LS84" i="4"/>
  <c r="LS83" i="4"/>
  <c r="LS81" i="4"/>
  <c r="LS86" i="4" l="1"/>
  <c r="LT42" i="4" l="1"/>
  <c r="LT77" i="4" s="1"/>
  <c r="LT81" i="4" l="1"/>
  <c r="LT79" i="4"/>
  <c r="LT85" i="4"/>
  <c r="LT83" i="4"/>
  <c r="LT82" i="4"/>
  <c r="LT78" i="4"/>
  <c r="LT84" i="4"/>
  <c r="LT80" i="4"/>
  <c r="LT86" i="4" l="1"/>
  <c r="LU42" i="4" l="1"/>
  <c r="LU80" i="4" s="1"/>
  <c r="LU84" i="4" l="1"/>
  <c r="LU81" i="4"/>
  <c r="LU78" i="4"/>
  <c r="LU83" i="4"/>
  <c r="LU82" i="4"/>
  <c r="LU79" i="4"/>
  <c r="LU77" i="4"/>
  <c r="LU85" i="4"/>
  <c r="LU86" i="4" l="1"/>
  <c r="LV42" i="4" l="1"/>
  <c r="LV81" i="4" l="1"/>
  <c r="LV85" i="4"/>
  <c r="LV82" i="4"/>
  <c r="LV80" i="4"/>
  <c r="LV78" i="4"/>
  <c r="LV77" i="4"/>
  <c r="LV83" i="4"/>
  <c r="LV79" i="4"/>
  <c r="LV84" i="4"/>
  <c r="LV86" i="4" l="1"/>
  <c r="LW42" i="4" l="1"/>
  <c r="LW79" i="4" s="1"/>
  <c r="LW81" i="4" l="1"/>
  <c r="LW85" i="4"/>
  <c r="LW78" i="4"/>
  <c r="LW84" i="4"/>
  <c r="LW80" i="4"/>
  <c r="LW83" i="4"/>
  <c r="LW82" i="4"/>
  <c r="LW77" i="4"/>
  <c r="LW86" i="4" l="1"/>
  <c r="LX42" i="4" l="1"/>
  <c r="LX79" i="4" s="1"/>
  <c r="LX78" i="4" l="1"/>
  <c r="LX82" i="4"/>
  <c r="LX80" i="4"/>
  <c r="LX83" i="4"/>
  <c r="LX77" i="4"/>
  <c r="LX81" i="4"/>
  <c r="LX85" i="4"/>
  <c r="LX84" i="4"/>
  <c r="LX86" i="4" l="1"/>
  <c r="LY42" i="4" l="1"/>
  <c r="LY85" i="4" s="1"/>
  <c r="LY84" i="4" l="1"/>
  <c r="LY79" i="4"/>
  <c r="LY80" i="4"/>
  <c r="LY77" i="4"/>
  <c r="LY82" i="4"/>
  <c r="LY83" i="4"/>
  <c r="LY78" i="4"/>
  <c r="LY81" i="4"/>
  <c r="LY86" i="4" l="1"/>
  <c r="LZ42" i="4" l="1"/>
  <c r="LZ78" i="4" s="1"/>
  <c r="LZ84" i="4" l="1"/>
  <c r="LZ77" i="4"/>
  <c r="LZ81" i="4"/>
  <c r="LZ82" i="4"/>
  <c r="LZ83" i="4"/>
  <c r="LZ85" i="4"/>
  <c r="LZ79" i="4"/>
  <c r="LZ80" i="4"/>
  <c r="LZ86" i="4" l="1"/>
  <c r="MA42" i="4" l="1"/>
  <c r="MA77" i="4" s="1"/>
  <c r="MA83" i="4" l="1"/>
  <c r="MA84" i="4"/>
  <c r="MA80" i="4"/>
  <c r="MA82" i="4"/>
  <c r="MA85" i="4"/>
  <c r="MA79" i="4"/>
  <c r="MA78" i="4"/>
  <c r="MA81" i="4"/>
  <c r="MA86" i="4" l="1"/>
  <c r="MB42" i="4" l="1"/>
  <c r="MB82" i="4" s="1"/>
  <c r="MB85" i="4" l="1"/>
  <c r="MB81" i="4"/>
  <c r="MB77" i="4"/>
  <c r="MB79" i="4"/>
  <c r="MB80" i="4"/>
  <c r="MB78" i="4"/>
  <c r="MB84" i="4"/>
  <c r="MB83" i="4"/>
  <c r="MB86" i="4" l="1"/>
  <c r="MC42" i="4" l="1"/>
  <c r="MC85" i="4" s="1"/>
  <c r="MC82" i="4" l="1"/>
  <c r="MC81" i="4"/>
  <c r="MC77" i="4"/>
  <c r="MC83" i="4"/>
  <c r="MC78" i="4"/>
  <c r="MC80" i="4"/>
  <c r="MC79" i="4"/>
  <c r="MC84" i="4"/>
  <c r="MC86" i="4" l="1"/>
  <c r="MD42" i="4" l="1"/>
  <c r="MD85" i="4" l="1"/>
  <c r="MD79" i="4"/>
  <c r="MD82" i="4"/>
  <c r="MD84" i="4"/>
  <c r="MD83" i="4"/>
  <c r="MD77" i="4"/>
  <c r="MD80" i="4"/>
  <c r="MD81" i="4"/>
  <c r="MD78" i="4"/>
  <c r="MD86" i="4" l="1"/>
  <c r="ME42" i="4" l="1"/>
  <c r="ME82" i="4" s="1"/>
  <c r="ME80" i="4" l="1"/>
  <c r="ME79" i="4"/>
  <c r="ME77" i="4"/>
  <c r="ME84" i="4"/>
  <c r="ME85" i="4"/>
  <c r="ME78" i="4"/>
  <c r="ME81" i="4"/>
  <c r="ME83" i="4"/>
  <c r="ME86" i="4" l="1"/>
  <c r="MF42" i="4" l="1"/>
  <c r="MF80" i="4" s="1"/>
  <c r="MF81" i="4" l="1"/>
  <c r="MF79" i="4"/>
  <c r="MF77" i="4"/>
  <c r="MF83" i="4"/>
  <c r="MF85" i="4"/>
  <c r="MF78" i="4"/>
  <c r="MF84" i="4"/>
  <c r="MF82" i="4"/>
  <c r="MF86" i="4" l="1"/>
  <c r="MG42" i="4" l="1"/>
  <c r="MG77" i="4" s="1"/>
  <c r="MG83" i="4" l="1"/>
  <c r="MG81" i="4"/>
  <c r="MG84" i="4"/>
  <c r="MG85" i="4"/>
  <c r="MG79" i="4"/>
  <c r="MG78" i="4"/>
  <c r="MG80" i="4"/>
  <c r="MG82" i="4"/>
  <c r="MG86" i="4" l="1"/>
  <c r="MH42" i="4" l="1"/>
  <c r="MH83" i="4" s="1"/>
  <c r="MH80" i="4" l="1"/>
  <c r="MH79" i="4"/>
  <c r="MH84" i="4"/>
  <c r="MH77" i="4"/>
  <c r="MH85" i="4"/>
  <c r="MH78" i="4"/>
  <c r="MH81" i="4"/>
  <c r="MH82" i="4"/>
  <c r="MH86" i="4" l="1"/>
  <c r="MI42" i="4" l="1"/>
  <c r="MI79" i="4" l="1"/>
  <c r="MI83" i="4"/>
  <c r="MI78" i="4"/>
  <c r="MI77" i="4"/>
  <c r="MI84" i="4"/>
  <c r="MI82" i="4"/>
  <c r="MI80" i="4"/>
  <c r="MI81" i="4"/>
  <c r="MI85" i="4"/>
  <c r="MI86" i="4" l="1"/>
  <c r="MJ42" i="4" l="1"/>
  <c r="MJ78" i="4" l="1"/>
  <c r="MJ79" i="4"/>
  <c r="MJ80" i="4"/>
  <c r="MJ85" i="4"/>
  <c r="MJ81" i="4"/>
  <c r="MJ82" i="4"/>
  <c r="MJ83" i="4"/>
  <c r="MJ77" i="4"/>
  <c r="MJ84" i="4"/>
  <c r="MJ86" i="4" l="1"/>
  <c r="MK42" i="4" l="1"/>
  <c r="MK82" i="4" l="1"/>
  <c r="MK83" i="4"/>
  <c r="MK81" i="4"/>
  <c r="MK77" i="4"/>
  <c r="MK85" i="4"/>
  <c r="MK84" i="4"/>
  <c r="MK78" i="4"/>
  <c r="MK80" i="4"/>
  <c r="MK79" i="4"/>
  <c r="MK86" i="4" l="1"/>
  <c r="ML42" i="4" l="1"/>
  <c r="ML81" i="4" l="1"/>
  <c r="ML78" i="4"/>
  <c r="ML82" i="4"/>
  <c r="ML83" i="4"/>
  <c r="ML77" i="4"/>
  <c r="ML79" i="4"/>
  <c r="ML85" i="4"/>
  <c r="ML80" i="4"/>
  <c r="ML84" i="4"/>
  <c r="ML86" i="4" l="1"/>
  <c r="MM42" i="4" l="1"/>
  <c r="MM85" i="4" l="1"/>
  <c r="MM84" i="4"/>
  <c r="MM79" i="4"/>
  <c r="MM77" i="4"/>
  <c r="MM78" i="4"/>
  <c r="MM82" i="4"/>
  <c r="MM81" i="4"/>
  <c r="MM83" i="4"/>
  <c r="MM80" i="4"/>
  <c r="MM86" i="4" l="1"/>
  <c r="MN42" i="4" l="1"/>
  <c r="MN81" i="4" l="1"/>
  <c r="MN84" i="4"/>
  <c r="MN77" i="4"/>
  <c r="MN85" i="4"/>
  <c r="MN80" i="4"/>
  <c r="MN78" i="4"/>
  <c r="MN79" i="4"/>
  <c r="MN82" i="4"/>
  <c r="MN83" i="4"/>
  <c r="MN86" i="4" l="1"/>
  <c r="MO42" i="4" l="1"/>
  <c r="MO77" i="4" l="1"/>
  <c r="MO84" i="4"/>
  <c r="MO81" i="4"/>
  <c r="MO79" i="4"/>
  <c r="MO83" i="4"/>
  <c r="MO80" i="4"/>
  <c r="MO85" i="4"/>
  <c r="MO82" i="4"/>
  <c r="MO78" i="4"/>
  <c r="MO86" i="4" l="1"/>
  <c r="MP42" i="4" l="1"/>
  <c r="MP81" i="4" s="1"/>
  <c r="MP84" i="4" l="1"/>
  <c r="MP83" i="4"/>
  <c r="MP79" i="4"/>
  <c r="MP80" i="4"/>
  <c r="MP78" i="4"/>
  <c r="MP82" i="4"/>
  <c r="MP77" i="4"/>
  <c r="MP85" i="4"/>
  <c r="MP86" i="4" l="1"/>
  <c r="MQ42" i="4" l="1"/>
  <c r="MQ83" i="4" s="1"/>
  <c r="MQ80" i="4" l="1"/>
  <c r="MQ77" i="4"/>
  <c r="MQ78" i="4"/>
  <c r="MQ85" i="4"/>
  <c r="MQ79" i="4"/>
  <c r="MQ82" i="4"/>
  <c r="MQ84" i="4"/>
  <c r="MQ81" i="4"/>
  <c r="MQ86" i="4" l="1"/>
  <c r="MR42" i="4" l="1"/>
  <c r="MR83" i="4" s="1"/>
  <c r="MR79" i="4" l="1"/>
  <c r="MR81" i="4"/>
  <c r="MR82" i="4"/>
  <c r="MR77" i="4"/>
  <c r="MR78" i="4"/>
  <c r="MR80" i="4"/>
  <c r="MR84" i="4"/>
  <c r="MR85" i="4"/>
  <c r="MR86" i="4" l="1"/>
  <c r="MS42" i="4" l="1"/>
  <c r="MS77" i="4" l="1"/>
  <c r="MS82" i="4"/>
  <c r="MS78" i="4"/>
  <c r="MS83" i="4"/>
  <c r="MS80" i="4"/>
  <c r="MS84" i="4"/>
  <c r="MS85" i="4"/>
  <c r="MS81" i="4"/>
  <c r="MS79" i="4"/>
  <c r="MS86" i="4" l="1"/>
  <c r="MT42" i="4" l="1"/>
  <c r="MT84" i="4" l="1"/>
  <c r="MT83" i="4"/>
  <c r="MT78" i="4"/>
  <c r="MT80" i="4"/>
  <c r="MT81" i="4"/>
  <c r="MT77" i="4"/>
  <c r="MT82" i="4"/>
  <c r="MT85" i="4"/>
  <c r="MT79" i="4"/>
  <c r="MT86" i="4" l="1"/>
  <c r="MU42" i="4" l="1"/>
  <c r="MU78" i="4" l="1"/>
  <c r="MU81" i="4"/>
  <c r="MU79" i="4"/>
  <c r="MU80" i="4"/>
  <c r="MU77" i="4"/>
  <c r="MU84" i="4"/>
  <c r="MU82" i="4"/>
  <c r="MU83" i="4"/>
  <c r="MU85" i="4"/>
  <c r="MU86" i="4" l="1"/>
  <c r="MV42" i="4" l="1"/>
  <c r="MV78" i="4" l="1"/>
  <c r="MV81" i="4"/>
  <c r="MV77" i="4"/>
  <c r="MV79" i="4"/>
  <c r="MV85" i="4"/>
  <c r="MV82" i="4"/>
  <c r="MV84" i="4"/>
  <c r="MV80" i="4"/>
  <c r="MV83" i="4"/>
  <c r="MV86" i="4" l="1"/>
  <c r="MW42" i="4" l="1"/>
  <c r="MW81" i="4" l="1"/>
  <c r="MW83" i="4"/>
  <c r="MW78" i="4"/>
  <c r="MW85" i="4"/>
  <c r="MW79" i="4"/>
  <c r="MW84" i="4"/>
  <c r="MW77" i="4"/>
  <c r="MW80" i="4"/>
  <c r="MW82" i="4"/>
  <c r="MW86" i="4" l="1"/>
  <c r="MX42" i="4" l="1"/>
  <c r="MX85" i="4" l="1"/>
  <c r="MX79" i="4"/>
  <c r="MX80" i="4"/>
  <c r="MX83" i="4"/>
  <c r="MX82" i="4"/>
  <c r="MX84" i="4"/>
  <c r="MX77" i="4"/>
  <c r="MX78" i="4"/>
  <c r="MX81" i="4"/>
  <c r="MX86" i="4" l="1"/>
  <c r="MY42" i="4" l="1"/>
  <c r="MY78" i="4" l="1"/>
  <c r="MY82" i="4"/>
  <c r="MY80" i="4"/>
  <c r="MY84" i="4"/>
  <c r="MY81" i="4"/>
  <c r="MY83" i="4"/>
  <c r="MY77" i="4"/>
  <c r="MY85" i="4"/>
  <c r="MY79" i="4"/>
  <c r="MY86" i="4" l="1"/>
  <c r="MZ42" i="4" l="1"/>
  <c r="MZ78" i="4" l="1"/>
  <c r="MZ82" i="4"/>
  <c r="MZ81" i="4"/>
  <c r="MZ79" i="4"/>
  <c r="MZ80" i="4"/>
  <c r="MZ85" i="4"/>
  <c r="MZ83" i="4"/>
  <c r="MZ84" i="4"/>
  <c r="MZ77" i="4"/>
  <c r="MZ86" i="4" l="1"/>
  <c r="NA42" i="4" l="1"/>
  <c r="NA82" i="4" s="1"/>
  <c r="NA79" i="4" l="1"/>
  <c r="NA84" i="4"/>
  <c r="NA78" i="4"/>
  <c r="NA77" i="4"/>
  <c r="NA80" i="4"/>
  <c r="NA85" i="4"/>
  <c r="NA83" i="4"/>
  <c r="NA81" i="4"/>
  <c r="NA86" i="4" l="1"/>
  <c r="NB42" i="4" l="1"/>
  <c r="NB85" i="4" l="1"/>
  <c r="NB79" i="4"/>
  <c r="NB84" i="4"/>
  <c r="NB80" i="4"/>
  <c r="NB78" i="4"/>
  <c r="NB83" i="4"/>
  <c r="NB81" i="4"/>
  <c r="NB82" i="4"/>
  <c r="NB77" i="4"/>
  <c r="NB86" i="4" l="1"/>
  <c r="NC42" i="4" l="1"/>
  <c r="NC78" i="4" s="1"/>
  <c r="NC82" i="4" l="1"/>
  <c r="NC80" i="4"/>
  <c r="NC85" i="4"/>
  <c r="NC77" i="4"/>
  <c r="NC79" i="4"/>
  <c r="NC83" i="4"/>
  <c r="NC84" i="4"/>
  <c r="NC81" i="4"/>
  <c r="NC86" i="4" l="1"/>
  <c r="ND42" i="4" l="1"/>
  <c r="ND79" i="4" l="1"/>
  <c r="ND84" i="4"/>
  <c r="ND77" i="4"/>
  <c r="ND78" i="4"/>
  <c r="ND80" i="4"/>
  <c r="ND82" i="4"/>
  <c r="ND81" i="4"/>
  <c r="ND83" i="4"/>
  <c r="ND85" i="4"/>
  <c r="ND86" i="4" l="1"/>
  <c r="NE42" i="4" l="1"/>
  <c r="NE80" i="4" l="1"/>
  <c r="NE79" i="4"/>
  <c r="NE85" i="4"/>
  <c r="NE77" i="4"/>
  <c r="NE78" i="4"/>
  <c r="NE83" i="4"/>
  <c r="NE84" i="4"/>
  <c r="NE82" i="4"/>
  <c r="NE81" i="4"/>
  <c r="NE86" i="4" l="1"/>
  <c r="NF42" i="4" l="1"/>
  <c r="NF82" i="4" s="1"/>
  <c r="NF85" i="4" l="1"/>
  <c r="NF83" i="4"/>
  <c r="NF81" i="4"/>
  <c r="NF80" i="4"/>
  <c r="NF78" i="4"/>
  <c r="NF79" i="4"/>
  <c r="NF77" i="4"/>
  <c r="NF84" i="4"/>
  <c r="NF86" i="4" l="1"/>
  <c r="NG42" i="4" l="1"/>
  <c r="NG83" i="4" s="1"/>
  <c r="NG84" i="4" l="1"/>
  <c r="NG78" i="4"/>
  <c r="NG85" i="4"/>
  <c r="NG79" i="4"/>
  <c r="NG77" i="4"/>
  <c r="NG81" i="4"/>
  <c r="NG80" i="4"/>
  <c r="NG82" i="4"/>
  <c r="NG86" i="4" l="1"/>
  <c r="NH42" i="4" l="1"/>
  <c r="NH79" i="4" l="1"/>
  <c r="NH77" i="4"/>
  <c r="NH82" i="4"/>
  <c r="NH85" i="4"/>
  <c r="NH81" i="4"/>
  <c r="NH78" i="4"/>
  <c r="NH83" i="4"/>
  <c r="NH84" i="4"/>
  <c r="NH80" i="4"/>
  <c r="NH86" i="4" l="1"/>
  <c r="NI42" i="4" l="1"/>
  <c r="NI79" i="4" l="1"/>
  <c r="NI85" i="4"/>
  <c r="NI84" i="4"/>
  <c r="NI81" i="4"/>
  <c r="NI80" i="4"/>
  <c r="NI83" i="4"/>
  <c r="NI78" i="4"/>
  <c r="NI82" i="4"/>
  <c r="NI77" i="4"/>
  <c r="NI86" i="4" l="1"/>
  <c r="NJ42" i="4" l="1"/>
  <c r="NJ82" i="4" l="1"/>
  <c r="NJ84" i="4"/>
  <c r="NJ79" i="4"/>
  <c r="NJ85" i="4"/>
  <c r="NJ83" i="4"/>
  <c r="NJ78" i="4"/>
  <c r="NJ77" i="4"/>
  <c r="NJ81" i="4"/>
  <c r="NJ80" i="4"/>
  <c r="NJ86" i="4" l="1"/>
  <c r="NK42" i="4" l="1"/>
  <c r="NK78" i="4" l="1"/>
  <c r="NK82" i="4"/>
  <c r="NK83" i="4"/>
  <c r="NK85" i="4"/>
  <c r="NK77" i="4"/>
  <c r="NK84" i="4"/>
  <c r="NK81" i="4"/>
  <c r="NK80" i="4"/>
  <c r="NK79" i="4"/>
  <c r="NK86" i="4" l="1"/>
  <c r="NL42" i="4" l="1"/>
  <c r="NL79" i="4" l="1"/>
  <c r="NL78" i="4"/>
  <c r="NL77" i="4"/>
  <c r="NL81" i="4"/>
  <c r="NL80" i="4"/>
  <c r="NL85" i="4"/>
  <c r="NL84" i="4"/>
  <c r="NL82" i="4"/>
  <c r="NL83" i="4"/>
  <c r="NL86" i="4" l="1"/>
  <c r="NM42" i="4" l="1"/>
  <c r="NM79" i="4" l="1"/>
  <c r="NM83" i="4"/>
  <c r="NM78" i="4"/>
  <c r="NM81" i="4"/>
  <c r="NM84" i="4"/>
  <c r="NM77" i="4"/>
  <c r="NM85" i="4"/>
  <c r="NM82" i="4"/>
  <c r="NM80" i="4"/>
  <c r="NM86" i="4" l="1"/>
  <c r="NN42" i="4" l="1"/>
  <c r="NN83" i="4" l="1"/>
  <c r="NN79" i="4"/>
  <c r="NN82" i="4"/>
  <c r="NN81" i="4"/>
  <c r="NN78" i="4"/>
  <c r="NN80" i="4"/>
  <c r="NN85" i="4"/>
  <c r="NN77" i="4"/>
  <c r="NN84" i="4"/>
  <c r="NN86" i="4" l="1"/>
  <c r="NO42" i="4" l="1"/>
  <c r="N26" i="3" l="1"/>
  <c r="O26" i="3"/>
  <c r="P26" i="3"/>
  <c r="Q26" i="3"/>
  <c r="R26" i="3"/>
  <c r="S26" i="3"/>
  <c r="T26" i="3"/>
  <c r="U26" i="3"/>
  <c r="V26" i="3"/>
  <c r="W26" i="3"/>
  <c r="X26" i="3"/>
  <c r="Y26" i="3"/>
  <c r="NO77" i="4"/>
  <c r="NO83" i="4"/>
  <c r="NO79" i="4"/>
  <c r="NO85" i="4"/>
  <c r="NO78" i="4"/>
  <c r="NO84" i="4"/>
  <c r="NO80" i="4"/>
  <c r="NO81" i="4"/>
  <c r="NO82" i="4"/>
  <c r="Y2" i="4" l="1"/>
  <c r="X2" i="4"/>
  <c r="W2" i="4"/>
  <c r="V2" i="4"/>
  <c r="U2" i="4"/>
  <c r="T2" i="4"/>
  <c r="S2" i="4"/>
  <c r="R2" i="4"/>
  <c r="Q2" i="4"/>
  <c r="P2" i="4"/>
  <c r="O2" i="4"/>
  <c r="N2" i="4"/>
  <c r="Y27" i="3"/>
  <c r="N44" i="3"/>
  <c r="N126" i="20" s="1"/>
  <c r="O44" i="3"/>
  <c r="P44" i="3"/>
  <c r="Q44" i="3"/>
  <c r="R44" i="3"/>
  <c r="S44" i="3"/>
  <c r="T44" i="3"/>
  <c r="U44" i="3"/>
  <c r="V44" i="3"/>
  <c r="W44" i="3"/>
  <c r="W126" i="20" s="1"/>
  <c r="X44" i="3"/>
  <c r="X126" i="20" s="1"/>
  <c r="Y44" i="3"/>
  <c r="X27" i="3"/>
  <c r="W27" i="3"/>
  <c r="V27" i="3"/>
  <c r="U27" i="3"/>
  <c r="T27" i="3"/>
  <c r="S27" i="3"/>
  <c r="R27" i="3"/>
  <c r="Q27" i="3"/>
  <c r="P27" i="3"/>
  <c r="O27" i="3"/>
  <c r="K26" i="3"/>
  <c r="N27" i="3"/>
  <c r="NO86" i="4"/>
  <c r="V4" i="4" l="1"/>
  <c r="V126" i="20"/>
  <c r="U4" i="4"/>
  <c r="U126" i="20"/>
  <c r="T4" i="4"/>
  <c r="T126" i="20"/>
  <c r="S4" i="4"/>
  <c r="S126" i="20"/>
  <c r="R4" i="4"/>
  <c r="R126" i="20"/>
  <c r="Q4" i="4"/>
  <c r="Q126" i="20"/>
  <c r="P4" i="4"/>
  <c r="P126" i="20"/>
  <c r="O4" i="4"/>
  <c r="O126" i="20"/>
  <c r="Y4" i="4"/>
  <c r="Y126" i="20"/>
  <c r="O3" i="4"/>
  <c r="O108" i="4"/>
  <c r="O126" i="4" s="1"/>
  <c r="P3" i="4"/>
  <c r="P108" i="4"/>
  <c r="P126" i="4" s="1"/>
  <c r="Q3" i="4"/>
  <c r="Q108" i="4"/>
  <c r="Q126" i="4" s="1"/>
  <c r="R3" i="4"/>
  <c r="R108" i="4"/>
  <c r="R126" i="4" s="1"/>
  <c r="S3" i="4"/>
  <c r="S108" i="4"/>
  <c r="S126" i="4" s="1"/>
  <c r="T3" i="4"/>
  <c r="T108" i="4"/>
  <c r="T126" i="4" s="1"/>
  <c r="U3" i="4"/>
  <c r="U108" i="4"/>
  <c r="U126" i="4" s="1"/>
  <c r="V3" i="4"/>
  <c r="V108" i="4"/>
  <c r="V126" i="4" s="1"/>
  <c r="W3" i="4"/>
  <c r="W108" i="4"/>
  <c r="W126" i="4" s="1"/>
  <c r="X3" i="4"/>
  <c r="X108" i="4"/>
  <c r="X126" i="4" s="1"/>
  <c r="N3" i="4"/>
  <c r="N108" i="4"/>
  <c r="Y3" i="4"/>
  <c r="Y108" i="4"/>
  <c r="Y126" i="4" s="1"/>
  <c r="N4" i="4"/>
  <c r="N68" i="3"/>
  <c r="W45" i="3"/>
  <c r="W6" i="4" s="1"/>
  <c r="W4" i="4"/>
  <c r="X45" i="3"/>
  <c r="X6" i="4" s="1"/>
  <c r="X4" i="4"/>
  <c r="V68" i="3"/>
  <c r="V46" i="3"/>
  <c r="V11" i="20" s="1"/>
  <c r="U68" i="3"/>
  <c r="U46" i="3"/>
  <c r="U11" i="20" s="1"/>
  <c r="T68" i="3"/>
  <c r="T46" i="3"/>
  <c r="T13" i="20" s="1"/>
  <c r="T136" i="20" s="1"/>
  <c r="T156" i="20" s="1"/>
  <c r="S68" i="3"/>
  <c r="S46" i="3"/>
  <c r="S13" i="20" s="1"/>
  <c r="S136" i="20" s="1"/>
  <c r="S156" i="20" s="1"/>
  <c r="R68" i="3"/>
  <c r="R46" i="3"/>
  <c r="R13" i="20" s="1"/>
  <c r="R136" i="20" s="1"/>
  <c r="R156" i="20" s="1"/>
  <c r="Q68" i="3"/>
  <c r="Q46" i="3"/>
  <c r="Q13" i="20" s="1"/>
  <c r="Q136" i="20" s="1"/>
  <c r="Q156" i="20" s="1"/>
  <c r="P68" i="3"/>
  <c r="P46" i="3"/>
  <c r="P11" i="20" s="1"/>
  <c r="O68" i="3"/>
  <c r="O46" i="3"/>
  <c r="O11" i="20" s="1"/>
  <c r="K44" i="3"/>
  <c r="N46" i="3"/>
  <c r="N13" i="20" s="1"/>
  <c r="N136" i="20" s="1"/>
  <c r="N156" i="20" s="1"/>
  <c r="Y68" i="3"/>
  <c r="Y46" i="3"/>
  <c r="Y11" i="20" s="1"/>
  <c r="T45" i="3"/>
  <c r="T6" i="4" s="1"/>
  <c r="O45" i="3"/>
  <c r="O6" i="4" s="1"/>
  <c r="U45" i="3"/>
  <c r="U6" i="4" s="1"/>
  <c r="P45" i="3"/>
  <c r="P6" i="4" s="1"/>
  <c r="V45" i="3"/>
  <c r="V6" i="4" s="1"/>
  <c r="R45" i="3"/>
  <c r="R6" i="4" s="1"/>
  <c r="S45" i="3"/>
  <c r="S6" i="4" s="1"/>
  <c r="X68" i="3"/>
  <c r="X46" i="3"/>
  <c r="X13" i="20" s="1"/>
  <c r="X136" i="20" s="1"/>
  <c r="X156" i="20" s="1"/>
  <c r="N45" i="3"/>
  <c r="N6" i="4" s="1"/>
  <c r="Q45" i="3"/>
  <c r="Q6" i="4" s="1"/>
  <c r="K27" i="3"/>
  <c r="W68" i="3"/>
  <c r="W46" i="3"/>
  <c r="W13" i="20" s="1"/>
  <c r="W136" i="20" s="1"/>
  <c r="W156" i="20" s="1"/>
  <c r="Y45" i="3"/>
  <c r="Y6" i="4" s="1"/>
  <c r="K126" i="20" l="1"/>
  <c r="Y13" i="20"/>
  <c r="Y136" i="20" s="1"/>
  <c r="Y156" i="20" s="1"/>
  <c r="V13" i="20"/>
  <c r="V136" i="20" s="1"/>
  <c r="V156" i="20" s="1"/>
  <c r="Q11" i="20"/>
  <c r="Q43" i="20" s="1"/>
  <c r="P13" i="20"/>
  <c r="P136" i="20" s="1"/>
  <c r="P156" i="20" s="1"/>
  <c r="O43" i="20"/>
  <c r="U43" i="20"/>
  <c r="V43" i="20"/>
  <c r="P43" i="20"/>
  <c r="U13" i="20"/>
  <c r="U136" i="20" s="1"/>
  <c r="U156" i="20" s="1"/>
  <c r="O13" i="20"/>
  <c r="O136" i="20" s="1"/>
  <c r="O156" i="20" s="1"/>
  <c r="Y43" i="20"/>
  <c r="T11" i="20"/>
  <c r="N11" i="20"/>
  <c r="S11" i="20"/>
  <c r="X11" i="20"/>
  <c r="R11" i="20"/>
  <c r="W11" i="20"/>
  <c r="T112" i="4"/>
  <c r="T114" i="4" s="1"/>
  <c r="S112" i="4"/>
  <c r="S114" i="4" s="1"/>
  <c r="X112" i="4"/>
  <c r="X114" i="4" s="1"/>
  <c r="R112" i="4"/>
  <c r="R114" i="4" s="1"/>
  <c r="W112" i="4"/>
  <c r="W114" i="4" s="1"/>
  <c r="Q112" i="4"/>
  <c r="Q114" i="4" s="1"/>
  <c r="N112" i="4"/>
  <c r="N114" i="4" s="1"/>
  <c r="N126" i="4"/>
  <c r="V112" i="4"/>
  <c r="V114" i="4" s="1"/>
  <c r="P112" i="4"/>
  <c r="P114" i="4" s="1"/>
  <c r="U112" i="4"/>
  <c r="U114" i="4" s="1"/>
  <c r="O112" i="4"/>
  <c r="O114" i="4" s="1"/>
  <c r="Y112" i="4"/>
  <c r="Y114" i="4" s="1"/>
  <c r="K46" i="3"/>
  <c r="K68" i="3"/>
  <c r="N7" i="4"/>
  <c r="S7" i="4"/>
  <c r="U7" i="4"/>
  <c r="Y7" i="4"/>
  <c r="P7" i="4"/>
  <c r="V7" i="4"/>
  <c r="X7" i="4"/>
  <c r="Q7" i="4"/>
  <c r="T7" i="4"/>
  <c r="O7" i="4"/>
  <c r="W7" i="4"/>
  <c r="R7" i="4"/>
  <c r="T47" i="3"/>
  <c r="T5" i="4"/>
  <c r="S47" i="3"/>
  <c r="S5" i="4"/>
  <c r="X47" i="3"/>
  <c r="X5" i="4"/>
  <c r="O47" i="3"/>
  <c r="O5" i="4"/>
  <c r="U47" i="3"/>
  <c r="U5" i="4"/>
  <c r="N47" i="3"/>
  <c r="N5" i="4"/>
  <c r="P47" i="3"/>
  <c r="P5" i="4"/>
  <c r="V47" i="3"/>
  <c r="V5" i="4"/>
  <c r="W47" i="3"/>
  <c r="W5" i="4"/>
  <c r="Q47" i="3"/>
  <c r="Q5" i="4"/>
  <c r="R47" i="3"/>
  <c r="R5" i="4"/>
  <c r="K45" i="3"/>
  <c r="Y47" i="3"/>
  <c r="Y5" i="4"/>
  <c r="K47" i="3"/>
  <c r="K136" i="20" l="1"/>
  <c r="K13" i="20"/>
  <c r="T43" i="20"/>
  <c r="W43" i="20"/>
  <c r="R43" i="20"/>
  <c r="X43" i="20"/>
  <c r="S43" i="20"/>
  <c r="N19" i="20"/>
  <c r="N47" i="20" s="1"/>
  <c r="N43" i="20"/>
  <c r="K11" i="20"/>
  <c r="O116" i="4"/>
  <c r="U116" i="4"/>
  <c r="P116" i="4"/>
  <c r="V116" i="4"/>
  <c r="Y116" i="4"/>
  <c r="Q116" i="4"/>
  <c r="W116" i="4"/>
  <c r="T116" i="4"/>
  <c r="R116" i="4"/>
  <c r="X116" i="4"/>
  <c r="S116" i="4"/>
  <c r="N116" i="4"/>
  <c r="K114" i="4"/>
  <c r="N35" i="20" l="1"/>
  <c r="N27" i="20"/>
  <c r="K43" i="20"/>
  <c r="K49" i="20" s="1"/>
  <c r="N31" i="20"/>
  <c r="N23" i="20"/>
  <c r="O19" i="20"/>
  <c r="O47" i="20" s="1"/>
  <c r="N118" i="4"/>
  <c r="K116" i="4"/>
  <c r="N49" i="20" l="1"/>
  <c r="O27" i="20"/>
  <c r="O35" i="20"/>
  <c r="O31" i="20"/>
  <c r="O23" i="20"/>
  <c r="P19" i="20"/>
  <c r="N122" i="4"/>
  <c r="O118" i="4"/>
  <c r="N51" i="20" l="1"/>
  <c r="N162" i="20"/>
  <c r="P35" i="20"/>
  <c r="P47" i="20"/>
  <c r="O49" i="20"/>
  <c r="P23" i="20"/>
  <c r="P27" i="20"/>
  <c r="P31" i="20"/>
  <c r="Q19" i="20"/>
  <c r="N124" i="4"/>
  <c r="O122" i="4"/>
  <c r="P118" i="4"/>
  <c r="N164" i="20" l="1"/>
  <c r="N70" i="3"/>
  <c r="O51" i="20"/>
  <c r="O162" i="20"/>
  <c r="Q35" i="20"/>
  <c r="Q47" i="20"/>
  <c r="P49" i="20"/>
  <c r="Q23" i="20"/>
  <c r="Q31" i="20"/>
  <c r="Q27" i="20"/>
  <c r="R19" i="20"/>
  <c r="N128" i="4"/>
  <c r="N132" i="4" s="1"/>
  <c r="Q118" i="4"/>
  <c r="P122" i="4"/>
  <c r="AQ240" i="2" l="1"/>
  <c r="AE240" i="2"/>
  <c r="S240" i="2"/>
  <c r="AD240" i="2"/>
  <c r="AO240" i="2"/>
  <c r="P240" i="2"/>
  <c r="AP240" i="2"/>
  <c r="R240" i="2"/>
  <c r="Q240" i="2"/>
  <c r="AM240" i="2"/>
  <c r="Y240" i="2"/>
  <c r="AC240" i="2"/>
  <c r="W240" i="2"/>
  <c r="AN240" i="2"/>
  <c r="AB240" i="2"/>
  <c r="O240" i="2"/>
  <c r="AA240" i="2"/>
  <c r="AL240" i="2"/>
  <c r="Z240" i="2"/>
  <c r="N240" i="2"/>
  <c r="U240" i="2"/>
  <c r="AK240" i="2"/>
  <c r="AG240" i="2"/>
  <c r="AJ240" i="2"/>
  <c r="X240" i="2"/>
  <c r="AH240" i="2"/>
  <c r="V240" i="2"/>
  <c r="AF240" i="2"/>
  <c r="T240" i="2"/>
  <c r="AI240" i="2"/>
  <c r="O164" i="20"/>
  <c r="AR240" i="2" s="1"/>
  <c r="O70" i="3"/>
  <c r="P51" i="20"/>
  <c r="P162" i="20"/>
  <c r="P70" i="3" s="1"/>
  <c r="R35" i="20"/>
  <c r="R47" i="20"/>
  <c r="Q49" i="20"/>
  <c r="R23" i="20"/>
  <c r="R31" i="20"/>
  <c r="R27" i="20"/>
  <c r="S19" i="20"/>
  <c r="N130" i="4"/>
  <c r="N142" i="4"/>
  <c r="N144" i="4" s="1"/>
  <c r="Q122" i="4"/>
  <c r="R118" i="4"/>
  <c r="BO240" i="2" l="1"/>
  <c r="BC240" i="2"/>
  <c r="AW240" i="2"/>
  <c r="BN240" i="2"/>
  <c r="BB240" i="2"/>
  <c r="BM240" i="2"/>
  <c r="AY240" i="2"/>
  <c r="AS240" i="2"/>
  <c r="BL240" i="2"/>
  <c r="AZ240" i="2"/>
  <c r="BV240" i="2"/>
  <c r="BJ240" i="2"/>
  <c r="AX240" i="2"/>
  <c r="BI240" i="2"/>
  <c r="BU240" i="2"/>
  <c r="BT240" i="2"/>
  <c r="BH240" i="2"/>
  <c r="AV240" i="2"/>
  <c r="BG240" i="2"/>
  <c r="BS240" i="2"/>
  <c r="AU240" i="2"/>
  <c r="BE240" i="2"/>
  <c r="BR240" i="2"/>
  <c r="BF240" i="2"/>
  <c r="AT240" i="2"/>
  <c r="BQ240" i="2"/>
  <c r="BP240" i="2"/>
  <c r="BD240" i="2"/>
  <c r="BA240" i="2"/>
  <c r="BK240" i="2"/>
  <c r="Q51" i="20"/>
  <c r="Q162" i="20"/>
  <c r="P164" i="20"/>
  <c r="R49" i="20"/>
  <c r="S35" i="20"/>
  <c r="S47" i="20"/>
  <c r="S23" i="20"/>
  <c r="S27" i="20"/>
  <c r="S31" i="20"/>
  <c r="T19" i="20"/>
  <c r="N31" i="2"/>
  <c r="N150" i="4"/>
  <c r="N146" i="4"/>
  <c r="N148" i="4"/>
  <c r="N134" i="4"/>
  <c r="N140" i="4" s="1"/>
  <c r="O136" i="4"/>
  <c r="S118" i="4"/>
  <c r="R122" i="4"/>
  <c r="CY240" i="2" l="1"/>
  <c r="CM240" i="2"/>
  <c r="CA240" i="2"/>
  <c r="CK240" i="2"/>
  <c r="CX240" i="2"/>
  <c r="CL240" i="2"/>
  <c r="BZ240" i="2"/>
  <c r="CC240" i="2"/>
  <c r="CW240" i="2"/>
  <c r="BY240" i="2"/>
  <c r="CV240" i="2"/>
  <c r="CJ240" i="2"/>
  <c r="BX240" i="2"/>
  <c r="CU240" i="2"/>
  <c r="CI240" i="2"/>
  <c r="BW240" i="2"/>
  <c r="CT240" i="2"/>
  <c r="CH240" i="2"/>
  <c r="CG240" i="2"/>
  <c r="CS240" i="2"/>
  <c r="CR240" i="2"/>
  <c r="CF240" i="2"/>
  <c r="CE240" i="2"/>
  <c r="CQ240" i="2"/>
  <c r="CO240" i="2"/>
  <c r="CP240" i="2"/>
  <c r="CD240" i="2"/>
  <c r="CZ240" i="2"/>
  <c r="CN240" i="2"/>
  <c r="CB240" i="2"/>
  <c r="Q164" i="20"/>
  <c r="DA240" i="2" s="1"/>
  <c r="Q70" i="3"/>
  <c r="R51" i="20"/>
  <c r="R162" i="20"/>
  <c r="R70" i="3" s="1"/>
  <c r="T35" i="20"/>
  <c r="T47" i="20"/>
  <c r="S49" i="20"/>
  <c r="T23" i="20"/>
  <c r="T27" i="20"/>
  <c r="T31" i="20"/>
  <c r="U19" i="20"/>
  <c r="AH46" i="2"/>
  <c r="V46" i="2"/>
  <c r="U46" i="2"/>
  <c r="S46" i="2"/>
  <c r="N46" i="2"/>
  <c r="AG46" i="2"/>
  <c r="AF46" i="2"/>
  <c r="AB46" i="2"/>
  <c r="T46" i="2"/>
  <c r="P46" i="2"/>
  <c r="AQ46" i="2"/>
  <c r="AE46" i="2"/>
  <c r="R46" i="2"/>
  <c r="AP46" i="2"/>
  <c r="AD46" i="2"/>
  <c r="AN46" i="2"/>
  <c r="AO46" i="2"/>
  <c r="AC46" i="2"/>
  <c r="Q46" i="2"/>
  <c r="AM46" i="2"/>
  <c r="AA46" i="2"/>
  <c r="O46" i="2"/>
  <c r="AL46" i="2"/>
  <c r="Z46" i="2"/>
  <c r="AK46" i="2"/>
  <c r="Y46" i="2"/>
  <c r="AJ46" i="2"/>
  <c r="X46" i="2"/>
  <c r="AI46" i="2"/>
  <c r="W46" i="2"/>
  <c r="N33" i="2"/>
  <c r="N138" i="4"/>
  <c r="O124" i="4"/>
  <c r="O128" i="4" s="1"/>
  <c r="T118" i="4"/>
  <c r="S122" i="4"/>
  <c r="DW240" i="2" l="1"/>
  <c r="DK240" i="2"/>
  <c r="DV240" i="2"/>
  <c r="DJ240" i="2"/>
  <c r="DU240" i="2"/>
  <c r="DI240" i="2"/>
  <c r="DY240" i="2"/>
  <c r="DT240" i="2"/>
  <c r="DH240" i="2"/>
  <c r="EE240" i="2"/>
  <c r="DS240" i="2"/>
  <c r="DG240" i="2"/>
  <c r="ED240" i="2"/>
  <c r="DR240" i="2"/>
  <c r="DF240" i="2"/>
  <c r="DE240" i="2"/>
  <c r="EC240" i="2"/>
  <c r="DQ240" i="2"/>
  <c r="EB240" i="2"/>
  <c r="DP240" i="2"/>
  <c r="DD240" i="2"/>
  <c r="EA240" i="2"/>
  <c r="DO240" i="2"/>
  <c r="DC240" i="2"/>
  <c r="DZ240" i="2"/>
  <c r="DN240" i="2"/>
  <c r="DB240" i="2"/>
  <c r="DX240" i="2"/>
  <c r="DL240" i="2"/>
  <c r="DM240" i="2"/>
  <c r="S51" i="20"/>
  <c r="S162" i="20"/>
  <c r="R164" i="20"/>
  <c r="T49" i="20"/>
  <c r="U35" i="20"/>
  <c r="U47" i="20"/>
  <c r="U23" i="20"/>
  <c r="U27" i="20"/>
  <c r="U31" i="20"/>
  <c r="V19" i="20"/>
  <c r="N77" i="3"/>
  <c r="N69" i="3" s="1"/>
  <c r="N71" i="3" s="1"/>
  <c r="AO48" i="2"/>
  <c r="AO238" i="2" s="1"/>
  <c r="AC48" i="2"/>
  <c r="AC238" i="2" s="1"/>
  <c r="Q48" i="2"/>
  <c r="Q238" i="2" s="1"/>
  <c r="AN48" i="2"/>
  <c r="AN238" i="2" s="1"/>
  <c r="AB48" i="2"/>
  <c r="AB238" i="2" s="1"/>
  <c r="P48" i="2"/>
  <c r="P238" i="2" s="1"/>
  <c r="AM48" i="2"/>
  <c r="AM238" i="2" s="1"/>
  <c r="AA48" i="2"/>
  <c r="AA238" i="2" s="1"/>
  <c r="O48" i="2"/>
  <c r="O238" i="2" s="1"/>
  <c r="AL48" i="2"/>
  <c r="AL238" i="2" s="1"/>
  <c r="Z48" i="2"/>
  <c r="Z238" i="2" s="1"/>
  <c r="AK48" i="2"/>
  <c r="AK238" i="2" s="1"/>
  <c r="Y48" i="2"/>
  <c r="Y238" i="2" s="1"/>
  <c r="AJ48" i="2"/>
  <c r="AJ238" i="2" s="1"/>
  <c r="X48" i="2"/>
  <c r="X238" i="2" s="1"/>
  <c r="AI48" i="2"/>
  <c r="AI238" i="2" s="1"/>
  <c r="W48" i="2"/>
  <c r="W238" i="2" s="1"/>
  <c r="AH48" i="2"/>
  <c r="AH238" i="2" s="1"/>
  <c r="V48" i="2"/>
  <c r="V238" i="2" s="1"/>
  <c r="AG48" i="2"/>
  <c r="AG238" i="2" s="1"/>
  <c r="U48" i="2"/>
  <c r="U238" i="2" s="1"/>
  <c r="N48" i="2"/>
  <c r="N238" i="2" s="1"/>
  <c r="AF48" i="2"/>
  <c r="AF238" i="2" s="1"/>
  <c r="T48" i="2"/>
  <c r="T238" i="2" s="1"/>
  <c r="AQ48" i="2"/>
  <c r="AQ238" i="2" s="1"/>
  <c r="AE48" i="2"/>
  <c r="AE238" i="2" s="1"/>
  <c r="S48" i="2"/>
  <c r="S238" i="2" s="1"/>
  <c r="AP48" i="2"/>
  <c r="AP238" i="2" s="1"/>
  <c r="AD48" i="2"/>
  <c r="AD238" i="2" s="1"/>
  <c r="R48" i="2"/>
  <c r="R238" i="2" s="1"/>
  <c r="O130" i="4"/>
  <c r="O134" i="4" s="1"/>
  <c r="O142" i="4"/>
  <c r="O144" i="4" s="1"/>
  <c r="O132" i="4"/>
  <c r="U118" i="4"/>
  <c r="T122" i="4"/>
  <c r="FG240" i="2" l="1"/>
  <c r="EU240" i="2"/>
  <c r="EI240" i="2"/>
  <c r="EW240" i="2"/>
  <c r="FF240" i="2"/>
  <c r="ET240" i="2"/>
  <c r="EH240" i="2"/>
  <c r="FE240" i="2"/>
  <c r="ES240" i="2"/>
  <c r="EG240" i="2"/>
  <c r="FD240" i="2"/>
  <c r="ER240" i="2"/>
  <c r="EF240" i="2"/>
  <c r="FI240" i="2"/>
  <c r="FC240" i="2"/>
  <c r="EQ240" i="2"/>
  <c r="EK240" i="2"/>
  <c r="FB240" i="2"/>
  <c r="EP240" i="2"/>
  <c r="FA240" i="2"/>
  <c r="EO240" i="2"/>
  <c r="EZ240" i="2"/>
  <c r="EN240" i="2"/>
  <c r="EY240" i="2"/>
  <c r="EM240" i="2"/>
  <c r="FJ240" i="2"/>
  <c r="EX240" i="2"/>
  <c r="EL240" i="2"/>
  <c r="FH240" i="2"/>
  <c r="EV240" i="2"/>
  <c r="EJ240" i="2"/>
  <c r="S164" i="20"/>
  <c r="S70" i="3"/>
  <c r="T51" i="20"/>
  <c r="T162" i="20"/>
  <c r="T70" i="3" s="1"/>
  <c r="V35" i="20"/>
  <c r="V47" i="20"/>
  <c r="U49" i="20"/>
  <c r="V23" i="20"/>
  <c r="V27" i="20"/>
  <c r="V31" i="20"/>
  <c r="W19" i="20"/>
  <c r="N79" i="3"/>
  <c r="N80" i="3"/>
  <c r="N78" i="3"/>
  <c r="O140" i="4"/>
  <c r="O138" i="4"/>
  <c r="O150" i="4"/>
  <c r="O31" i="2"/>
  <c r="AR46" i="2" s="1"/>
  <c r="O146" i="4"/>
  <c r="O148" i="4"/>
  <c r="P136" i="4"/>
  <c r="P124" i="4" s="1"/>
  <c r="P128" i="4" s="1"/>
  <c r="P132" i="4" s="1"/>
  <c r="V118" i="4"/>
  <c r="U122" i="4"/>
  <c r="GE240" i="2" l="1"/>
  <c r="FS240" i="2"/>
  <c r="GD240" i="2"/>
  <c r="FR240" i="2"/>
  <c r="GC240" i="2"/>
  <c r="FQ240" i="2"/>
  <c r="GN240" i="2"/>
  <c r="GB240" i="2"/>
  <c r="FP240" i="2"/>
  <c r="GM240" i="2"/>
  <c r="GA240" i="2"/>
  <c r="FO240" i="2"/>
  <c r="GL240" i="2"/>
  <c r="FZ240" i="2"/>
  <c r="FN240" i="2"/>
  <c r="GG240" i="2"/>
  <c r="GK240" i="2"/>
  <c r="FY240" i="2"/>
  <c r="FM240" i="2"/>
  <c r="GJ240" i="2"/>
  <c r="FX240" i="2"/>
  <c r="FL240" i="2"/>
  <c r="FU240" i="2"/>
  <c r="GI240" i="2"/>
  <c r="FW240" i="2"/>
  <c r="FK240" i="2"/>
  <c r="GH240" i="2"/>
  <c r="FV240" i="2"/>
  <c r="GF240" i="2"/>
  <c r="FT240" i="2"/>
  <c r="U51" i="20"/>
  <c r="U162" i="20"/>
  <c r="T164" i="20"/>
  <c r="GO240" i="2" s="1"/>
  <c r="W35" i="20"/>
  <c r="W47" i="20"/>
  <c r="V49" i="20"/>
  <c r="W23" i="20"/>
  <c r="W27" i="20"/>
  <c r="W31" i="20"/>
  <c r="X19" i="20"/>
  <c r="N82" i="3"/>
  <c r="N81" i="3"/>
  <c r="N83" i="3"/>
  <c r="N90" i="3"/>
  <c r="BR46" i="2"/>
  <c r="BF46" i="2"/>
  <c r="AT46" i="2"/>
  <c r="AS46" i="2"/>
  <c r="BQ46" i="2"/>
  <c r="BE46" i="2"/>
  <c r="BP46" i="2"/>
  <c r="BD46" i="2"/>
  <c r="BO46" i="2"/>
  <c r="BC46" i="2"/>
  <c r="BN46" i="2"/>
  <c r="BB46" i="2"/>
  <c r="BM46" i="2"/>
  <c r="BA46" i="2"/>
  <c r="BL46" i="2"/>
  <c r="AZ46" i="2"/>
  <c r="BK46" i="2"/>
  <c r="AY46" i="2"/>
  <c r="BJ46" i="2"/>
  <c r="AX46" i="2"/>
  <c r="BU46" i="2"/>
  <c r="BI46" i="2"/>
  <c r="AW46" i="2"/>
  <c r="BT46" i="2"/>
  <c r="BH46" i="2"/>
  <c r="AV46" i="2"/>
  <c r="BS46" i="2"/>
  <c r="BG46" i="2"/>
  <c r="AU46" i="2"/>
  <c r="O33" i="2"/>
  <c r="AR48" i="2" s="1"/>
  <c r="AR238" i="2" s="1"/>
  <c r="P142" i="4"/>
  <c r="P144" i="4" s="1"/>
  <c r="P130" i="4"/>
  <c r="P134" i="4" s="1"/>
  <c r="P140" i="4" s="1"/>
  <c r="W118" i="4"/>
  <c r="V122" i="4"/>
  <c r="HO240" i="2" l="1"/>
  <c r="HC240" i="2"/>
  <c r="GQ240" i="2"/>
  <c r="HN240" i="2"/>
  <c r="HB240" i="2"/>
  <c r="GP240" i="2"/>
  <c r="HM240" i="2"/>
  <c r="HA240" i="2"/>
  <c r="HQ240" i="2"/>
  <c r="HL240" i="2"/>
  <c r="GZ240" i="2"/>
  <c r="HK240" i="2"/>
  <c r="GY240" i="2"/>
  <c r="HJ240" i="2"/>
  <c r="GX240" i="2"/>
  <c r="HI240" i="2"/>
  <c r="GW240" i="2"/>
  <c r="HH240" i="2"/>
  <c r="GV240" i="2"/>
  <c r="HG240" i="2"/>
  <c r="GU240" i="2"/>
  <c r="HE240" i="2"/>
  <c r="HF240" i="2"/>
  <c r="GT240" i="2"/>
  <c r="GS240" i="2"/>
  <c r="HP240" i="2"/>
  <c r="HD240" i="2"/>
  <c r="GR240" i="2"/>
  <c r="U164" i="20"/>
  <c r="U70" i="3"/>
  <c r="V51" i="20"/>
  <c r="V162" i="20"/>
  <c r="V70" i="3" s="1"/>
  <c r="X35" i="20"/>
  <c r="X47" i="20"/>
  <c r="W49" i="20"/>
  <c r="X23" i="20"/>
  <c r="X27" i="20"/>
  <c r="X31" i="20"/>
  <c r="Y19" i="20"/>
  <c r="Q136" i="4"/>
  <c r="Q124" i="4" s="1"/>
  <c r="Q128" i="4" s="1"/>
  <c r="N91" i="3"/>
  <c r="N92" i="3" s="1"/>
  <c r="BM48" i="2"/>
  <c r="BM238" i="2" s="1"/>
  <c r="BA48" i="2"/>
  <c r="BA238" i="2" s="1"/>
  <c r="BL48" i="2"/>
  <c r="BL238" i="2" s="1"/>
  <c r="AZ48" i="2"/>
  <c r="AZ238" i="2" s="1"/>
  <c r="BK48" i="2"/>
  <c r="BK238" i="2" s="1"/>
  <c r="AY48" i="2"/>
  <c r="AY238" i="2" s="1"/>
  <c r="BJ48" i="2"/>
  <c r="BJ238" i="2" s="1"/>
  <c r="AX48" i="2"/>
  <c r="AX238" i="2" s="1"/>
  <c r="BU48" i="2"/>
  <c r="BU238" i="2" s="1"/>
  <c r="BI48" i="2"/>
  <c r="BI238" i="2" s="1"/>
  <c r="AW48" i="2"/>
  <c r="AW238" i="2" s="1"/>
  <c r="BT48" i="2"/>
  <c r="BT238" i="2" s="1"/>
  <c r="BH48" i="2"/>
  <c r="BH238" i="2" s="1"/>
  <c r="AV48" i="2"/>
  <c r="AV238" i="2" s="1"/>
  <c r="BS48" i="2"/>
  <c r="BS238" i="2" s="1"/>
  <c r="BG48" i="2"/>
  <c r="BG238" i="2" s="1"/>
  <c r="AU48" i="2"/>
  <c r="AU238" i="2" s="1"/>
  <c r="BR48" i="2"/>
  <c r="BR238" i="2" s="1"/>
  <c r="BF48" i="2"/>
  <c r="BF238" i="2" s="1"/>
  <c r="AT48" i="2"/>
  <c r="AT238" i="2" s="1"/>
  <c r="BQ48" i="2"/>
  <c r="BQ238" i="2" s="1"/>
  <c r="BE48" i="2"/>
  <c r="BE238" i="2" s="1"/>
  <c r="AS48" i="2"/>
  <c r="AS238" i="2" s="1"/>
  <c r="BP48" i="2"/>
  <c r="BP238" i="2" s="1"/>
  <c r="BD48" i="2"/>
  <c r="BD238" i="2" s="1"/>
  <c r="BO48" i="2"/>
  <c r="BO238" i="2" s="1"/>
  <c r="BC48" i="2"/>
  <c r="BC238" i="2" s="1"/>
  <c r="BN48" i="2"/>
  <c r="BN238" i="2" s="1"/>
  <c r="BB48" i="2"/>
  <c r="BB238" i="2" s="1"/>
  <c r="P31" i="2"/>
  <c r="P150" i="4"/>
  <c r="P146" i="4"/>
  <c r="P148" i="4"/>
  <c r="P138" i="4"/>
  <c r="X118" i="4"/>
  <c r="W122" i="4"/>
  <c r="IM240" i="2" l="1"/>
  <c r="IA240" i="2"/>
  <c r="IL240" i="2"/>
  <c r="HZ240" i="2"/>
  <c r="IK240" i="2"/>
  <c r="HY240" i="2"/>
  <c r="IV240" i="2"/>
  <c r="IJ240" i="2"/>
  <c r="HX240" i="2"/>
  <c r="IU240" i="2"/>
  <c r="II240" i="2"/>
  <c r="HW240" i="2"/>
  <c r="IT240" i="2"/>
  <c r="IH240" i="2"/>
  <c r="HV240" i="2"/>
  <c r="IS240" i="2"/>
  <c r="IG240" i="2"/>
  <c r="HU240" i="2"/>
  <c r="IC240" i="2"/>
  <c r="IR240" i="2"/>
  <c r="IF240" i="2"/>
  <c r="HT240" i="2"/>
  <c r="IQ240" i="2"/>
  <c r="IE240" i="2"/>
  <c r="HS240" i="2"/>
  <c r="IP240" i="2"/>
  <c r="ID240" i="2"/>
  <c r="HR240" i="2"/>
  <c r="IN240" i="2"/>
  <c r="IB240" i="2"/>
  <c r="IO240" i="2"/>
  <c r="W51" i="20"/>
  <c r="W162" i="20"/>
  <c r="V164" i="20"/>
  <c r="Y35" i="20"/>
  <c r="Y47" i="20"/>
  <c r="K47" i="20" s="1"/>
  <c r="X49" i="20"/>
  <c r="Y23" i="20"/>
  <c r="Y27" i="20"/>
  <c r="K156" i="20" s="1"/>
  <c r="Y31" i="20"/>
  <c r="K31" i="20" s="1"/>
  <c r="N267" i="2"/>
  <c r="O88" i="3"/>
  <c r="N7" i="2"/>
  <c r="CP46" i="2"/>
  <c r="CD46" i="2"/>
  <c r="CO46" i="2"/>
  <c r="CC46" i="2"/>
  <c r="CZ46" i="2"/>
  <c r="CN46" i="2"/>
  <c r="CB46" i="2"/>
  <c r="CY46" i="2"/>
  <c r="CM46" i="2"/>
  <c r="CA46" i="2"/>
  <c r="CX46" i="2"/>
  <c r="CL46" i="2"/>
  <c r="BZ46" i="2"/>
  <c r="CW46" i="2"/>
  <c r="CK46" i="2"/>
  <c r="BY46" i="2"/>
  <c r="CV46" i="2"/>
  <c r="CJ46" i="2"/>
  <c r="BX46" i="2"/>
  <c r="CU46" i="2"/>
  <c r="CI46" i="2"/>
  <c r="BW46" i="2"/>
  <c r="CT46" i="2"/>
  <c r="CH46" i="2"/>
  <c r="BV46" i="2"/>
  <c r="O77" i="3" s="1"/>
  <c r="CS46" i="2"/>
  <c r="CG46" i="2"/>
  <c r="CR46" i="2"/>
  <c r="CF46" i="2"/>
  <c r="CQ46" i="2"/>
  <c r="CE46" i="2"/>
  <c r="P33" i="2"/>
  <c r="Q142" i="4"/>
  <c r="Q144" i="4" s="1"/>
  <c r="Q132" i="4"/>
  <c r="Q130" i="4"/>
  <c r="Y118" i="4"/>
  <c r="Y122" i="4" s="1"/>
  <c r="X122" i="4"/>
  <c r="JW240" i="2" l="1"/>
  <c r="JK240" i="2"/>
  <c r="IY240" i="2"/>
  <c r="JM240" i="2"/>
  <c r="JV240" i="2"/>
  <c r="JJ240" i="2"/>
  <c r="IX240" i="2"/>
  <c r="JA240" i="2"/>
  <c r="JU240" i="2"/>
  <c r="JI240" i="2"/>
  <c r="IW240" i="2"/>
  <c r="JT240" i="2"/>
  <c r="JH240" i="2"/>
  <c r="JY240" i="2"/>
  <c r="JS240" i="2"/>
  <c r="JG240" i="2"/>
  <c r="JR240" i="2"/>
  <c r="JF240" i="2"/>
  <c r="JQ240" i="2"/>
  <c r="JE240" i="2"/>
  <c r="JP240" i="2"/>
  <c r="JD240" i="2"/>
  <c r="JO240" i="2"/>
  <c r="JC240" i="2"/>
  <c r="JZ240" i="2"/>
  <c r="JN240" i="2"/>
  <c r="JB240" i="2"/>
  <c r="JX240" i="2"/>
  <c r="JL240" i="2"/>
  <c r="IZ240" i="2"/>
  <c r="W164" i="20"/>
  <c r="W70" i="3"/>
  <c r="O78" i="3"/>
  <c r="O69" i="3"/>
  <c r="O71" i="3" s="1"/>
  <c r="X51" i="20"/>
  <c r="X162" i="20"/>
  <c r="X70" i="3" s="1"/>
  <c r="Y49" i="20"/>
  <c r="K23" i="20"/>
  <c r="K35" i="20"/>
  <c r="K27" i="20"/>
  <c r="O80" i="3"/>
  <c r="O82" i="3" s="1"/>
  <c r="O79" i="3"/>
  <c r="N273" i="2"/>
  <c r="CW48" i="2"/>
  <c r="CW238" i="2" s="1"/>
  <c r="CK48" i="2"/>
  <c r="CK238" i="2" s="1"/>
  <c r="BY48" i="2"/>
  <c r="BY238" i="2" s="1"/>
  <c r="CV48" i="2"/>
  <c r="CV238" i="2" s="1"/>
  <c r="CJ48" i="2"/>
  <c r="CJ238" i="2" s="1"/>
  <c r="BX48" i="2"/>
  <c r="BX238" i="2" s="1"/>
  <c r="CU48" i="2"/>
  <c r="CU238" i="2" s="1"/>
  <c r="CI48" i="2"/>
  <c r="CI238" i="2" s="1"/>
  <c r="BW48" i="2"/>
  <c r="BW238" i="2" s="1"/>
  <c r="CT48" i="2"/>
  <c r="CT238" i="2" s="1"/>
  <c r="CH48" i="2"/>
  <c r="CH238" i="2" s="1"/>
  <c r="BV48" i="2"/>
  <c r="BV238" i="2" s="1"/>
  <c r="CS48" i="2"/>
  <c r="CS238" i="2" s="1"/>
  <c r="CG48" i="2"/>
  <c r="CG238" i="2" s="1"/>
  <c r="CR48" i="2"/>
  <c r="CR238" i="2" s="1"/>
  <c r="CF48" i="2"/>
  <c r="CF238" i="2" s="1"/>
  <c r="CQ48" i="2"/>
  <c r="CQ238" i="2" s="1"/>
  <c r="CE48" i="2"/>
  <c r="CE238" i="2" s="1"/>
  <c r="CP48" i="2"/>
  <c r="CP238" i="2" s="1"/>
  <c r="CD48" i="2"/>
  <c r="CD238" i="2" s="1"/>
  <c r="CO48" i="2"/>
  <c r="CO238" i="2" s="1"/>
  <c r="CC48" i="2"/>
  <c r="CC238" i="2" s="1"/>
  <c r="CZ48" i="2"/>
  <c r="CZ238" i="2" s="1"/>
  <c r="CN48" i="2"/>
  <c r="CN238" i="2" s="1"/>
  <c r="CB48" i="2"/>
  <c r="CB238" i="2" s="1"/>
  <c r="CY48" i="2"/>
  <c r="CY238" i="2" s="1"/>
  <c r="CM48" i="2"/>
  <c r="CM238" i="2" s="1"/>
  <c r="CA48" i="2"/>
  <c r="CA238" i="2" s="1"/>
  <c r="CX48" i="2"/>
  <c r="CX238" i="2" s="1"/>
  <c r="CL48" i="2"/>
  <c r="CL238" i="2" s="1"/>
  <c r="BZ48" i="2"/>
  <c r="BZ238" i="2" s="1"/>
  <c r="Q150" i="4"/>
  <c r="Q31" i="2"/>
  <c r="Q146" i="4"/>
  <c r="Q148" i="4"/>
  <c r="R136" i="4"/>
  <c r="R124" i="4" s="1"/>
  <c r="Q134" i="4"/>
  <c r="Q140" i="4" s="1"/>
  <c r="K122" i="4"/>
  <c r="KU240" i="2" l="1"/>
  <c r="KI240" i="2"/>
  <c r="KT240" i="2"/>
  <c r="KH240" i="2"/>
  <c r="LE240" i="2"/>
  <c r="KS240" i="2"/>
  <c r="KG240" i="2"/>
  <c r="LD240" i="2"/>
  <c r="KR240" i="2"/>
  <c r="KF240" i="2"/>
  <c r="LC240" i="2"/>
  <c r="KQ240" i="2"/>
  <c r="KE240" i="2"/>
  <c r="KK240" i="2"/>
  <c r="LB240" i="2"/>
  <c r="KP240" i="2"/>
  <c r="KD240" i="2"/>
  <c r="KW240" i="2"/>
  <c r="LA240" i="2"/>
  <c r="KO240" i="2"/>
  <c r="KC240" i="2"/>
  <c r="KZ240" i="2"/>
  <c r="KN240" i="2"/>
  <c r="KB240" i="2"/>
  <c r="KY240" i="2"/>
  <c r="KM240" i="2"/>
  <c r="KA240" i="2"/>
  <c r="KX240" i="2"/>
  <c r="KL240" i="2"/>
  <c r="KV240" i="2"/>
  <c r="KJ240" i="2"/>
  <c r="Y51" i="20"/>
  <c r="Y162" i="20"/>
  <c r="K162" i="20" s="1"/>
  <c r="X164" i="20"/>
  <c r="O83" i="3"/>
  <c r="O81" i="3"/>
  <c r="DZ46" i="2"/>
  <c r="DN46" i="2"/>
  <c r="DB46" i="2"/>
  <c r="DY46" i="2"/>
  <c r="DM46" i="2"/>
  <c r="DA46" i="2"/>
  <c r="P77" i="3" s="1"/>
  <c r="DX46" i="2"/>
  <c r="DL46" i="2"/>
  <c r="DW46" i="2"/>
  <c r="DK46" i="2"/>
  <c r="DV46" i="2"/>
  <c r="DJ46" i="2"/>
  <c r="DU46" i="2"/>
  <c r="DI46" i="2"/>
  <c r="DT46" i="2"/>
  <c r="DH46" i="2"/>
  <c r="DS46" i="2"/>
  <c r="DG46" i="2"/>
  <c r="ED46" i="2"/>
  <c r="DR46" i="2"/>
  <c r="DF46" i="2"/>
  <c r="EC46" i="2"/>
  <c r="DQ46" i="2"/>
  <c r="DE46" i="2"/>
  <c r="EB46" i="2"/>
  <c r="DP46" i="2"/>
  <c r="DD46" i="2"/>
  <c r="EA46" i="2"/>
  <c r="DO46" i="2"/>
  <c r="DC46" i="2"/>
  <c r="Q33" i="2"/>
  <c r="R128" i="4"/>
  <c r="Q138" i="4"/>
  <c r="ME240" i="2" l="1"/>
  <c r="LS240" i="2"/>
  <c r="LG240" i="2"/>
  <c r="MD240" i="2"/>
  <c r="LR240" i="2"/>
  <c r="LF240" i="2"/>
  <c r="MC240" i="2"/>
  <c r="LQ240" i="2"/>
  <c r="MB240" i="2"/>
  <c r="LP240" i="2"/>
  <c r="MA240" i="2"/>
  <c r="LO240" i="2"/>
  <c r="LZ240" i="2"/>
  <c r="LN240" i="2"/>
  <c r="LY240" i="2"/>
  <c r="LM240" i="2"/>
  <c r="LX240" i="2"/>
  <c r="LL240" i="2"/>
  <c r="LI240" i="2"/>
  <c r="MI240" i="2"/>
  <c r="LW240" i="2"/>
  <c r="LK240" i="2"/>
  <c r="MH240" i="2"/>
  <c r="LV240" i="2"/>
  <c r="LJ240" i="2"/>
  <c r="MG240" i="2"/>
  <c r="LU240" i="2"/>
  <c r="MF240" i="2"/>
  <c r="LT240" i="2"/>
  <c r="LH240" i="2"/>
  <c r="Y164" i="20"/>
  <c r="Y70" i="3"/>
  <c r="P78" i="3"/>
  <c r="P69" i="3"/>
  <c r="P71" i="3" s="1"/>
  <c r="P80" i="3"/>
  <c r="P82" i="3" s="1"/>
  <c r="P79" i="3"/>
  <c r="O267" i="2"/>
  <c r="DY48" i="2"/>
  <c r="DY238" i="2" s="1"/>
  <c r="DM48" i="2"/>
  <c r="DM238" i="2" s="1"/>
  <c r="DA48" i="2"/>
  <c r="DA238" i="2" s="1"/>
  <c r="DX48" i="2"/>
  <c r="DX238" i="2" s="1"/>
  <c r="DL48" i="2"/>
  <c r="DL238" i="2" s="1"/>
  <c r="DW48" i="2"/>
  <c r="DW238" i="2" s="1"/>
  <c r="DV48" i="2"/>
  <c r="DV238" i="2" s="1"/>
  <c r="DU48" i="2"/>
  <c r="DU238" i="2" s="1"/>
  <c r="DS48" i="2"/>
  <c r="DS238" i="2" s="1"/>
  <c r="DG48" i="2"/>
  <c r="DG238" i="2" s="1"/>
  <c r="ED48" i="2"/>
  <c r="ED238" i="2" s="1"/>
  <c r="DR48" i="2"/>
  <c r="DR238" i="2" s="1"/>
  <c r="EC48" i="2"/>
  <c r="EC238" i="2" s="1"/>
  <c r="DQ48" i="2"/>
  <c r="DQ238" i="2" s="1"/>
  <c r="EB48" i="2"/>
  <c r="EB238" i="2" s="1"/>
  <c r="DP48" i="2"/>
  <c r="DP238" i="2" s="1"/>
  <c r="EA48" i="2"/>
  <c r="EA238" i="2" s="1"/>
  <c r="DK48" i="2"/>
  <c r="DK238" i="2" s="1"/>
  <c r="DJ48" i="2"/>
  <c r="DJ238" i="2" s="1"/>
  <c r="DI48" i="2"/>
  <c r="DI238" i="2" s="1"/>
  <c r="DH48" i="2"/>
  <c r="DH238" i="2" s="1"/>
  <c r="DF48" i="2"/>
  <c r="DF238" i="2" s="1"/>
  <c r="DE48" i="2"/>
  <c r="DE238" i="2" s="1"/>
  <c r="DD48" i="2"/>
  <c r="DD238" i="2" s="1"/>
  <c r="DC48" i="2"/>
  <c r="DC238" i="2" s="1"/>
  <c r="DZ48" i="2"/>
  <c r="DZ238" i="2" s="1"/>
  <c r="DB48" i="2"/>
  <c r="DB238" i="2" s="1"/>
  <c r="DT48" i="2"/>
  <c r="DT238" i="2" s="1"/>
  <c r="DO48" i="2"/>
  <c r="DO238" i="2" s="1"/>
  <c r="DN48" i="2"/>
  <c r="DN238" i="2" s="1"/>
  <c r="R132" i="4"/>
  <c r="R142" i="4"/>
  <c r="R144" i="4" s="1"/>
  <c r="R130" i="4"/>
  <c r="R134" i="4" s="1"/>
  <c r="K164" i="20" l="1"/>
  <c r="NO240" i="2"/>
  <c r="NC240" i="2"/>
  <c r="MQ240" i="2"/>
  <c r="NN240" i="2"/>
  <c r="NB240" i="2"/>
  <c r="MP240" i="2"/>
  <c r="NM240" i="2"/>
  <c r="NA240" i="2"/>
  <c r="MO240" i="2"/>
  <c r="NL240" i="2"/>
  <c r="MZ240" i="2"/>
  <c r="MN240" i="2"/>
  <c r="NK240" i="2"/>
  <c r="MY240" i="2"/>
  <c r="MM240" i="2"/>
  <c r="NJ240" i="2"/>
  <c r="MX240" i="2"/>
  <c r="ML240" i="2"/>
  <c r="NI240" i="2"/>
  <c r="MW240" i="2"/>
  <c r="MK240" i="2"/>
  <c r="NH240" i="2"/>
  <c r="MV240" i="2"/>
  <c r="MJ240" i="2"/>
  <c r="NG240" i="2"/>
  <c r="MU240" i="2"/>
  <c r="NF240" i="2"/>
  <c r="MT240" i="2"/>
  <c r="MS240" i="2"/>
  <c r="NE240" i="2"/>
  <c r="ND240" i="2"/>
  <c r="MR240" i="2"/>
  <c r="P83" i="3"/>
  <c r="P81" i="3"/>
  <c r="R150" i="4"/>
  <c r="R31" i="2"/>
  <c r="R146" i="4"/>
  <c r="R148" i="4"/>
  <c r="S136" i="4"/>
  <c r="S124" i="4" s="1"/>
  <c r="S128" i="4" s="1"/>
  <c r="R140" i="4"/>
  <c r="R138" i="4"/>
  <c r="K240" i="2" l="1"/>
  <c r="EX46" i="2"/>
  <c r="EL46" i="2"/>
  <c r="FI46" i="2"/>
  <c r="EW46" i="2"/>
  <c r="EK46" i="2"/>
  <c r="FH46" i="2"/>
  <c r="EV46" i="2"/>
  <c r="EJ46" i="2"/>
  <c r="FG46" i="2"/>
  <c r="EU46" i="2"/>
  <c r="EI46" i="2"/>
  <c r="FF46" i="2"/>
  <c r="ET46" i="2"/>
  <c r="EH46" i="2"/>
  <c r="FE46" i="2"/>
  <c r="ES46" i="2"/>
  <c r="EG46" i="2"/>
  <c r="FD46" i="2"/>
  <c r="ER46" i="2"/>
  <c r="EF46" i="2"/>
  <c r="FC46" i="2"/>
  <c r="EQ46" i="2"/>
  <c r="EE46" i="2"/>
  <c r="Q77" i="3" s="1"/>
  <c r="Q69" i="3" s="1"/>
  <c r="Q71" i="3" s="1"/>
  <c r="FB46" i="2"/>
  <c r="EP46" i="2"/>
  <c r="FA46" i="2"/>
  <c r="EO46" i="2"/>
  <c r="EZ46" i="2"/>
  <c r="EN46" i="2"/>
  <c r="EY46" i="2"/>
  <c r="EM46" i="2"/>
  <c r="R33" i="2"/>
  <c r="S132" i="4"/>
  <c r="S130" i="4"/>
  <c r="T136" i="4" s="1"/>
  <c r="T124" i="4" s="1"/>
  <c r="S142" i="4"/>
  <c r="S144" i="4" s="1"/>
  <c r="Q79" i="3" l="1"/>
  <c r="Q78" i="3"/>
  <c r="Q80" i="3"/>
  <c r="Q83" i="3" s="1"/>
  <c r="S134" i="4"/>
  <c r="FI48" i="2"/>
  <c r="FI238" i="2" s="1"/>
  <c r="EW48" i="2"/>
  <c r="EW238" i="2" s="1"/>
  <c r="EK48" i="2"/>
  <c r="EK238" i="2" s="1"/>
  <c r="FH48" i="2"/>
  <c r="FH238" i="2" s="1"/>
  <c r="EV48" i="2"/>
  <c r="EV238" i="2" s="1"/>
  <c r="EJ48" i="2"/>
  <c r="EJ238" i="2" s="1"/>
  <c r="FG48" i="2"/>
  <c r="FG238" i="2" s="1"/>
  <c r="EU48" i="2"/>
  <c r="EU238" i="2" s="1"/>
  <c r="EI48" i="2"/>
  <c r="EI238" i="2" s="1"/>
  <c r="FF48" i="2"/>
  <c r="FF238" i="2" s="1"/>
  <c r="ET48" i="2"/>
  <c r="ET238" i="2" s="1"/>
  <c r="EH48" i="2"/>
  <c r="EH238" i="2" s="1"/>
  <c r="FE48" i="2"/>
  <c r="FE238" i="2" s="1"/>
  <c r="ES48" i="2"/>
  <c r="ES238" i="2" s="1"/>
  <c r="EG48" i="2"/>
  <c r="EG238" i="2" s="1"/>
  <c r="FD48" i="2"/>
  <c r="FD238" i="2" s="1"/>
  <c r="ER48" i="2"/>
  <c r="ER238" i="2" s="1"/>
  <c r="EF48" i="2"/>
  <c r="EF238" i="2" s="1"/>
  <c r="FC48" i="2"/>
  <c r="FC238" i="2" s="1"/>
  <c r="EQ48" i="2"/>
  <c r="EQ238" i="2" s="1"/>
  <c r="EE48" i="2"/>
  <c r="EE238" i="2" s="1"/>
  <c r="FB48" i="2"/>
  <c r="FB238" i="2" s="1"/>
  <c r="EP48" i="2"/>
  <c r="EP238" i="2" s="1"/>
  <c r="FA48" i="2"/>
  <c r="FA238" i="2" s="1"/>
  <c r="EO48" i="2"/>
  <c r="EO238" i="2" s="1"/>
  <c r="EZ48" i="2"/>
  <c r="EZ238" i="2" s="1"/>
  <c r="EN48" i="2"/>
  <c r="EN238" i="2" s="1"/>
  <c r="EY48" i="2"/>
  <c r="EY238" i="2" s="1"/>
  <c r="EM48" i="2"/>
  <c r="EM238" i="2" s="1"/>
  <c r="EX48" i="2"/>
  <c r="EX238" i="2" s="1"/>
  <c r="EL48" i="2"/>
  <c r="EL238" i="2" s="1"/>
  <c r="S150" i="4"/>
  <c r="S31" i="2"/>
  <c r="S146" i="4"/>
  <c r="S148" i="4"/>
  <c r="S140" i="4"/>
  <c r="S138" i="4"/>
  <c r="T128" i="4"/>
  <c r="Q82" i="3" l="1"/>
  <c r="Q81" i="3"/>
  <c r="GH46" i="2"/>
  <c r="FV46" i="2"/>
  <c r="FJ46" i="2"/>
  <c r="R77" i="3" s="1"/>
  <c r="GG46" i="2"/>
  <c r="FU46" i="2"/>
  <c r="GF46" i="2"/>
  <c r="FT46" i="2"/>
  <c r="GE46" i="2"/>
  <c r="FS46" i="2"/>
  <c r="GD46" i="2"/>
  <c r="FR46" i="2"/>
  <c r="GC46" i="2"/>
  <c r="FQ46" i="2"/>
  <c r="GB46" i="2"/>
  <c r="FP46" i="2"/>
  <c r="GM46" i="2"/>
  <c r="GA46" i="2"/>
  <c r="FO46" i="2"/>
  <c r="GL46" i="2"/>
  <c r="FZ46" i="2"/>
  <c r="FN46" i="2"/>
  <c r="GK46" i="2"/>
  <c r="FY46" i="2"/>
  <c r="FM46" i="2"/>
  <c r="GJ46" i="2"/>
  <c r="FX46" i="2"/>
  <c r="FL46" i="2"/>
  <c r="GI46" i="2"/>
  <c r="FW46" i="2"/>
  <c r="FK46" i="2"/>
  <c r="S33" i="2"/>
  <c r="T132" i="4"/>
  <c r="T130" i="4"/>
  <c r="T142" i="4"/>
  <c r="T144" i="4" s="1"/>
  <c r="R78" i="3" l="1"/>
  <c r="R69" i="3"/>
  <c r="R71" i="3" s="1"/>
  <c r="R80" i="3"/>
  <c r="R83" i="3" s="1"/>
  <c r="R79" i="3"/>
  <c r="GG48" i="2"/>
  <c r="GG238" i="2" s="1"/>
  <c r="FU48" i="2"/>
  <c r="FU238" i="2" s="1"/>
  <c r="GF48" i="2"/>
  <c r="GF238" i="2" s="1"/>
  <c r="FT48" i="2"/>
  <c r="FT238" i="2" s="1"/>
  <c r="GE48" i="2"/>
  <c r="GE238" i="2" s="1"/>
  <c r="FS48" i="2"/>
  <c r="FS238" i="2" s="1"/>
  <c r="GD48" i="2"/>
  <c r="GD238" i="2" s="1"/>
  <c r="FR48" i="2"/>
  <c r="FR238" i="2" s="1"/>
  <c r="GC48" i="2"/>
  <c r="GC238" i="2" s="1"/>
  <c r="FQ48" i="2"/>
  <c r="FQ238" i="2" s="1"/>
  <c r="GB48" i="2"/>
  <c r="GB238" i="2" s="1"/>
  <c r="FP48" i="2"/>
  <c r="FP238" i="2" s="1"/>
  <c r="GM48" i="2"/>
  <c r="GM238" i="2" s="1"/>
  <c r="GA48" i="2"/>
  <c r="GA238" i="2" s="1"/>
  <c r="FO48" i="2"/>
  <c r="FO238" i="2" s="1"/>
  <c r="GL48" i="2"/>
  <c r="GL238" i="2" s="1"/>
  <c r="FZ48" i="2"/>
  <c r="FZ238" i="2" s="1"/>
  <c r="FN48" i="2"/>
  <c r="FN238" i="2" s="1"/>
  <c r="GK48" i="2"/>
  <c r="GK238" i="2" s="1"/>
  <c r="FY48" i="2"/>
  <c r="FY238" i="2" s="1"/>
  <c r="FM48" i="2"/>
  <c r="FM238" i="2" s="1"/>
  <c r="GJ48" i="2"/>
  <c r="GJ238" i="2" s="1"/>
  <c r="FX48" i="2"/>
  <c r="FX238" i="2" s="1"/>
  <c r="FL48" i="2"/>
  <c r="FL238" i="2" s="1"/>
  <c r="GI48" i="2"/>
  <c r="GI238" i="2" s="1"/>
  <c r="FW48" i="2"/>
  <c r="FW238" i="2" s="1"/>
  <c r="FK48" i="2"/>
  <c r="FK238" i="2" s="1"/>
  <c r="GH48" i="2"/>
  <c r="GH238" i="2" s="1"/>
  <c r="FV48" i="2"/>
  <c r="FV238" i="2" s="1"/>
  <c r="FJ48" i="2"/>
  <c r="FJ238" i="2" s="1"/>
  <c r="T31" i="2"/>
  <c r="T150" i="4"/>
  <c r="T146" i="4"/>
  <c r="T148" i="4"/>
  <c r="U136" i="4"/>
  <c r="T134" i="4"/>
  <c r="T140" i="4" s="1"/>
  <c r="R81" i="3" l="1"/>
  <c r="R82" i="3"/>
  <c r="T33" i="2"/>
  <c r="HQ48" i="2"/>
  <c r="HQ238" i="2" s="1"/>
  <c r="HE48" i="2"/>
  <c r="HE238" i="2" s="1"/>
  <c r="GS48" i="2"/>
  <c r="GS238" i="2" s="1"/>
  <c r="HP48" i="2"/>
  <c r="HP238" i="2" s="1"/>
  <c r="HD48" i="2"/>
  <c r="HD238" i="2" s="1"/>
  <c r="GR48" i="2"/>
  <c r="GR238" i="2" s="1"/>
  <c r="HO48" i="2"/>
  <c r="HO238" i="2" s="1"/>
  <c r="HC48" i="2"/>
  <c r="HC238" i="2" s="1"/>
  <c r="GQ48" i="2"/>
  <c r="GQ238" i="2" s="1"/>
  <c r="HN48" i="2"/>
  <c r="HN238" i="2" s="1"/>
  <c r="HB48" i="2"/>
  <c r="HB238" i="2" s="1"/>
  <c r="GP48" i="2"/>
  <c r="GP238" i="2" s="1"/>
  <c r="HM48" i="2"/>
  <c r="HM238" i="2" s="1"/>
  <c r="HA48" i="2"/>
  <c r="HA238" i="2" s="1"/>
  <c r="GO48" i="2"/>
  <c r="GO238" i="2" s="1"/>
  <c r="HL48" i="2"/>
  <c r="HL238" i="2" s="1"/>
  <c r="GZ48" i="2"/>
  <c r="GZ238" i="2" s="1"/>
  <c r="GN48" i="2"/>
  <c r="GN238" i="2" s="1"/>
  <c r="HK48" i="2"/>
  <c r="HK238" i="2" s="1"/>
  <c r="GY48" i="2"/>
  <c r="GY238" i="2" s="1"/>
  <c r="HJ48" i="2"/>
  <c r="HJ238" i="2" s="1"/>
  <c r="GX48" i="2"/>
  <c r="GX238" i="2" s="1"/>
  <c r="HI48" i="2"/>
  <c r="HI238" i="2" s="1"/>
  <c r="GW48" i="2"/>
  <c r="GW238" i="2" s="1"/>
  <c r="HH48" i="2"/>
  <c r="HH238" i="2" s="1"/>
  <c r="GV48" i="2"/>
  <c r="GV238" i="2" s="1"/>
  <c r="HG48" i="2"/>
  <c r="HG238" i="2" s="1"/>
  <c r="GU48" i="2"/>
  <c r="GU238" i="2" s="1"/>
  <c r="HF48" i="2"/>
  <c r="HF238" i="2" s="1"/>
  <c r="GT48" i="2"/>
  <c r="GT238" i="2" s="1"/>
  <c r="HF46" i="2"/>
  <c r="GT46" i="2"/>
  <c r="HQ46" i="2"/>
  <c r="HE46" i="2"/>
  <c r="GS46" i="2"/>
  <c r="HP46" i="2"/>
  <c r="HD46" i="2"/>
  <c r="GR46" i="2"/>
  <c r="HO46" i="2"/>
  <c r="HC46" i="2"/>
  <c r="GQ46" i="2"/>
  <c r="HN46" i="2"/>
  <c r="HB46" i="2"/>
  <c r="GP46" i="2"/>
  <c r="HM46" i="2"/>
  <c r="HA46" i="2"/>
  <c r="GO46" i="2"/>
  <c r="HL46" i="2"/>
  <c r="GZ46" i="2"/>
  <c r="GN46" i="2"/>
  <c r="HK46" i="2"/>
  <c r="GY46" i="2"/>
  <c r="HJ46" i="2"/>
  <c r="GX46" i="2"/>
  <c r="HI46" i="2"/>
  <c r="GW46" i="2"/>
  <c r="HH46" i="2"/>
  <c r="GV46" i="2"/>
  <c r="HG46" i="2"/>
  <c r="GU46" i="2"/>
  <c r="U124" i="4"/>
  <c r="U128" i="4" s="1"/>
  <c r="T138" i="4"/>
  <c r="S90" i="3" l="1"/>
  <c r="S91" i="3" s="1"/>
  <c r="S77" i="3"/>
  <c r="S69" i="3" s="1"/>
  <c r="S71" i="3" s="1"/>
  <c r="U130" i="4"/>
  <c r="U142" i="4"/>
  <c r="U144" i="4" s="1"/>
  <c r="U132" i="4"/>
  <c r="S79" i="3" l="1"/>
  <c r="S78" i="3"/>
  <c r="S80" i="3"/>
  <c r="U150" i="4"/>
  <c r="U31" i="2"/>
  <c r="HR46" i="2" s="1"/>
  <c r="U146" i="4"/>
  <c r="U148" i="4"/>
  <c r="V136" i="4"/>
  <c r="V124" i="4" s="1"/>
  <c r="V128" i="4" s="1"/>
  <c r="V142" i="4" s="1"/>
  <c r="V144" i="4" s="1"/>
  <c r="U134" i="4"/>
  <c r="U140" i="4" s="1"/>
  <c r="S82" i="3" l="1"/>
  <c r="S81" i="3"/>
  <c r="S83" i="3"/>
  <c r="U33" i="2"/>
  <c r="HR48" i="2" s="1"/>
  <c r="HR238" i="2" s="1"/>
  <c r="IP46" i="2"/>
  <c r="ID46" i="2"/>
  <c r="IO46" i="2"/>
  <c r="IC46" i="2"/>
  <c r="IN46" i="2"/>
  <c r="IB46" i="2"/>
  <c r="IM46" i="2"/>
  <c r="IA46" i="2"/>
  <c r="IL46" i="2"/>
  <c r="HZ46" i="2"/>
  <c r="IK46" i="2"/>
  <c r="HY46" i="2"/>
  <c r="IV46" i="2"/>
  <c r="IJ46" i="2"/>
  <c r="HX46" i="2"/>
  <c r="IU46" i="2"/>
  <c r="II46" i="2"/>
  <c r="HW46" i="2"/>
  <c r="IT46" i="2"/>
  <c r="IH46" i="2"/>
  <c r="HV46" i="2"/>
  <c r="IS46" i="2"/>
  <c r="IG46" i="2"/>
  <c r="HU46" i="2"/>
  <c r="IR46" i="2"/>
  <c r="IF46" i="2"/>
  <c r="HT46" i="2"/>
  <c r="IQ46" i="2"/>
  <c r="IE46" i="2"/>
  <c r="HS46" i="2"/>
  <c r="T77" i="3" s="1"/>
  <c r="IO48" i="2"/>
  <c r="IO238" i="2" s="1"/>
  <c r="IC48" i="2"/>
  <c r="IC238" i="2" s="1"/>
  <c r="IN48" i="2"/>
  <c r="IN238" i="2" s="1"/>
  <c r="IB48" i="2"/>
  <c r="IB238" i="2" s="1"/>
  <c r="IM48" i="2"/>
  <c r="IM238" i="2" s="1"/>
  <c r="IA48" i="2"/>
  <c r="IA238" i="2" s="1"/>
  <c r="IL48" i="2"/>
  <c r="IL238" i="2" s="1"/>
  <c r="HZ48" i="2"/>
  <c r="HZ238" i="2" s="1"/>
  <c r="IK48" i="2"/>
  <c r="IK238" i="2" s="1"/>
  <c r="HY48" i="2"/>
  <c r="HY238" i="2" s="1"/>
  <c r="IV48" i="2"/>
  <c r="IV238" i="2" s="1"/>
  <c r="IJ48" i="2"/>
  <c r="IJ238" i="2" s="1"/>
  <c r="HX48" i="2"/>
  <c r="HX238" i="2" s="1"/>
  <c r="IU48" i="2"/>
  <c r="IU238" i="2" s="1"/>
  <c r="II48" i="2"/>
  <c r="II238" i="2" s="1"/>
  <c r="HW48" i="2"/>
  <c r="HW238" i="2" s="1"/>
  <c r="IT48" i="2"/>
  <c r="IT238" i="2" s="1"/>
  <c r="IH48" i="2"/>
  <c r="IH238" i="2" s="1"/>
  <c r="HV48" i="2"/>
  <c r="HV238" i="2" s="1"/>
  <c r="IS48" i="2"/>
  <c r="IS238" i="2" s="1"/>
  <c r="IG48" i="2"/>
  <c r="IG238" i="2" s="1"/>
  <c r="HU48" i="2"/>
  <c r="HU238" i="2" s="1"/>
  <c r="IR48" i="2"/>
  <c r="IR238" i="2" s="1"/>
  <c r="IF48" i="2"/>
  <c r="IF238" i="2" s="1"/>
  <c r="HT48" i="2"/>
  <c r="HT238" i="2" s="1"/>
  <c r="IQ48" i="2"/>
  <c r="IQ238" i="2" s="1"/>
  <c r="IE48" i="2"/>
  <c r="IE238" i="2" s="1"/>
  <c r="HS48" i="2"/>
  <c r="HS238" i="2" s="1"/>
  <c r="IP48" i="2"/>
  <c r="IP238" i="2" s="1"/>
  <c r="ID48" i="2"/>
  <c r="ID238" i="2" s="1"/>
  <c r="V31" i="2"/>
  <c r="IW46" i="2" s="1"/>
  <c r="V150" i="4"/>
  <c r="V146" i="4"/>
  <c r="V132" i="4"/>
  <c r="V130" i="4"/>
  <c r="V134" i="4" s="1"/>
  <c r="U138" i="4"/>
  <c r="T79" i="3" l="1"/>
  <c r="T78" i="3"/>
  <c r="T80" i="3"/>
  <c r="T83" i="3" s="1"/>
  <c r="T69" i="3"/>
  <c r="T71" i="3" s="1"/>
  <c r="T90" i="3"/>
  <c r="T91" i="3" s="1"/>
  <c r="V33" i="2"/>
  <c r="IW48" i="2" s="1"/>
  <c r="IW238" i="2" s="1"/>
  <c r="U77" i="3"/>
  <c r="JS48" i="2"/>
  <c r="JS238" i="2" s="1"/>
  <c r="JQ48" i="2"/>
  <c r="JQ238" i="2" s="1"/>
  <c r="JB48" i="2"/>
  <c r="JB238" i="2" s="1"/>
  <c r="JZ46" i="2"/>
  <c r="JN46" i="2"/>
  <c r="JB46" i="2"/>
  <c r="JY46" i="2"/>
  <c r="JM46" i="2"/>
  <c r="JA46" i="2"/>
  <c r="JX46" i="2"/>
  <c r="JL46" i="2"/>
  <c r="IZ46" i="2"/>
  <c r="JW46" i="2"/>
  <c r="JK46" i="2"/>
  <c r="IY46" i="2"/>
  <c r="JV46" i="2"/>
  <c r="JJ46" i="2"/>
  <c r="IX46" i="2"/>
  <c r="JU46" i="2"/>
  <c r="JI46" i="2"/>
  <c r="JT46" i="2"/>
  <c r="JH46" i="2"/>
  <c r="JS46" i="2"/>
  <c r="JG46" i="2"/>
  <c r="JR46" i="2"/>
  <c r="JF46" i="2"/>
  <c r="JQ46" i="2"/>
  <c r="JE46" i="2"/>
  <c r="JP46" i="2"/>
  <c r="JD46" i="2"/>
  <c r="JO46" i="2"/>
  <c r="JC46" i="2"/>
  <c r="W136" i="4"/>
  <c r="W124" i="4" s="1"/>
  <c r="W128" i="4" s="1"/>
  <c r="V140" i="4"/>
  <c r="V138" i="4"/>
  <c r="T82" i="3" l="1"/>
  <c r="T81" i="3"/>
  <c r="U90" i="3"/>
  <c r="U91" i="3" s="1"/>
  <c r="JR48" i="2"/>
  <c r="JR238" i="2" s="1"/>
  <c r="JG48" i="2"/>
  <c r="JG238" i="2" s="1"/>
  <c r="JN48" i="2"/>
  <c r="JN238" i="2" s="1"/>
  <c r="JH48" i="2"/>
  <c r="JH238" i="2" s="1"/>
  <c r="JZ48" i="2"/>
  <c r="JZ238" i="2" s="1"/>
  <c r="JW48" i="2"/>
  <c r="JW238" i="2" s="1"/>
  <c r="JC48" i="2"/>
  <c r="JC238" i="2" s="1"/>
  <c r="JO48" i="2"/>
  <c r="JO238" i="2" s="1"/>
  <c r="JD48" i="2"/>
  <c r="JD238" i="2" s="1"/>
  <c r="JP48" i="2"/>
  <c r="JP238" i="2" s="1"/>
  <c r="JE48" i="2"/>
  <c r="JE238" i="2" s="1"/>
  <c r="JF48" i="2"/>
  <c r="JF238" i="2" s="1"/>
  <c r="U80" i="3"/>
  <c r="U69" i="3"/>
  <c r="U71" i="3" s="1"/>
  <c r="IZ48" i="2"/>
  <c r="IZ238" i="2" s="1"/>
  <c r="JL48" i="2"/>
  <c r="JL238" i="2" s="1"/>
  <c r="JX48" i="2"/>
  <c r="JX238" i="2" s="1"/>
  <c r="JT48" i="2"/>
  <c r="JT238" i="2" s="1"/>
  <c r="JA48" i="2"/>
  <c r="JA238" i="2" s="1"/>
  <c r="JI48" i="2"/>
  <c r="JI238" i="2" s="1"/>
  <c r="JM48" i="2"/>
  <c r="JM238" i="2" s="1"/>
  <c r="JU48" i="2"/>
  <c r="JU238" i="2" s="1"/>
  <c r="JY48" i="2"/>
  <c r="JY238" i="2" s="1"/>
  <c r="IX48" i="2"/>
  <c r="IX238" i="2" s="1"/>
  <c r="JJ48" i="2"/>
  <c r="JJ238" i="2" s="1"/>
  <c r="JV48" i="2"/>
  <c r="JV238" i="2" s="1"/>
  <c r="IY48" i="2"/>
  <c r="IY238" i="2" s="1"/>
  <c r="JK48" i="2"/>
  <c r="JK238" i="2" s="1"/>
  <c r="U79" i="3"/>
  <c r="U78" i="3"/>
  <c r="U83" i="3"/>
  <c r="U82" i="3"/>
  <c r="U81" i="3"/>
  <c r="W130" i="4"/>
  <c r="W132" i="4"/>
  <c r="W142" i="4"/>
  <c r="W144" i="4" s="1"/>
  <c r="W31" i="2" l="1"/>
  <c r="KA46" i="2" s="1"/>
  <c r="W150" i="4"/>
  <c r="W146" i="4"/>
  <c r="W148" i="4"/>
  <c r="X136" i="4"/>
  <c r="X124" i="4" s="1"/>
  <c r="W134" i="4"/>
  <c r="W140" i="4" s="1"/>
  <c r="W33" i="2" l="1"/>
  <c r="KA48" i="2" s="1"/>
  <c r="KA238" i="2" s="1"/>
  <c r="KT48" i="2"/>
  <c r="KT238" i="2" s="1"/>
  <c r="KP48" i="2"/>
  <c r="KP238" i="2" s="1"/>
  <c r="KB48" i="2"/>
  <c r="KB238" i="2" s="1"/>
  <c r="KY48" i="2"/>
  <c r="KY238" i="2" s="1"/>
  <c r="KM48" i="2"/>
  <c r="KM238" i="2" s="1"/>
  <c r="KX48" i="2"/>
  <c r="KX238" i="2" s="1"/>
  <c r="KX46" i="2"/>
  <c r="KL46" i="2"/>
  <c r="KW46" i="2"/>
  <c r="KK46" i="2"/>
  <c r="KV46" i="2"/>
  <c r="KJ46" i="2"/>
  <c r="KU46" i="2"/>
  <c r="KI46" i="2"/>
  <c r="KT46" i="2"/>
  <c r="KH46" i="2"/>
  <c r="LE46" i="2"/>
  <c r="KS46" i="2"/>
  <c r="KG46" i="2"/>
  <c r="LD46" i="2"/>
  <c r="KR46" i="2"/>
  <c r="KF46" i="2"/>
  <c r="LC46" i="2"/>
  <c r="KQ46" i="2"/>
  <c r="KE46" i="2"/>
  <c r="LB46" i="2"/>
  <c r="KP46" i="2"/>
  <c r="KD46" i="2"/>
  <c r="LA46" i="2"/>
  <c r="KO46" i="2"/>
  <c r="KC46" i="2"/>
  <c r="KZ46" i="2"/>
  <c r="KN46" i="2"/>
  <c r="KB46" i="2"/>
  <c r="V77" i="3" s="1"/>
  <c r="KY46" i="2"/>
  <c r="KM46" i="2"/>
  <c r="W138" i="4"/>
  <c r="X128" i="4"/>
  <c r="V69" i="3" l="1"/>
  <c r="V71" i="3" s="1"/>
  <c r="V80" i="3"/>
  <c r="V78" i="3"/>
  <c r="V90" i="3"/>
  <c r="V91" i="3" s="1"/>
  <c r="KE48" i="2"/>
  <c r="KE238" i="2" s="1"/>
  <c r="KU48" i="2"/>
  <c r="KU238" i="2" s="1"/>
  <c r="KQ48" i="2"/>
  <c r="KQ238" i="2" s="1"/>
  <c r="KJ48" i="2"/>
  <c r="KJ238" i="2" s="1"/>
  <c r="LC48" i="2"/>
  <c r="LC238" i="2" s="1"/>
  <c r="KV48" i="2"/>
  <c r="KV238" i="2" s="1"/>
  <c r="KF48" i="2"/>
  <c r="KF238" i="2" s="1"/>
  <c r="KK48" i="2"/>
  <c r="KK238" i="2" s="1"/>
  <c r="KN48" i="2"/>
  <c r="KN238" i="2" s="1"/>
  <c r="KR48" i="2"/>
  <c r="KR238" i="2" s="1"/>
  <c r="KW48" i="2"/>
  <c r="KW238" i="2" s="1"/>
  <c r="KZ48" i="2"/>
  <c r="KZ238" i="2" s="1"/>
  <c r="LD48" i="2"/>
  <c r="LD238" i="2" s="1"/>
  <c r="KC48" i="2"/>
  <c r="KC238" i="2" s="1"/>
  <c r="KG48" i="2"/>
  <c r="KG238" i="2" s="1"/>
  <c r="KO48" i="2"/>
  <c r="KO238" i="2" s="1"/>
  <c r="KS48" i="2"/>
  <c r="KS238" i="2" s="1"/>
  <c r="LA48" i="2"/>
  <c r="LA238" i="2" s="1"/>
  <c r="LE48" i="2"/>
  <c r="LE238" i="2" s="1"/>
  <c r="KD48" i="2"/>
  <c r="KD238" i="2" s="1"/>
  <c r="KH48" i="2"/>
  <c r="KH238" i="2" s="1"/>
  <c r="KL48" i="2"/>
  <c r="KL238" i="2" s="1"/>
  <c r="LB48" i="2"/>
  <c r="LB238" i="2" s="1"/>
  <c r="KI48" i="2"/>
  <c r="KI238" i="2" s="1"/>
  <c r="X142" i="4"/>
  <c r="X144" i="4" s="1"/>
  <c r="X130" i="4"/>
  <c r="X132" i="4"/>
  <c r="V83" i="3" l="1"/>
  <c r="V82" i="3"/>
  <c r="V81" i="3"/>
  <c r="X31" i="2"/>
  <c r="LF46" i="2" s="1"/>
  <c r="X150" i="4"/>
  <c r="X146" i="4"/>
  <c r="X148" i="4"/>
  <c r="Y136" i="4"/>
  <c r="Y124" i="4" s="1"/>
  <c r="X134" i="4"/>
  <c r="X140" i="4" s="1"/>
  <c r="X33" i="2" l="1"/>
  <c r="LF48" i="2" s="1"/>
  <c r="LF238" i="2" s="1"/>
  <c r="R267" i="2"/>
  <c r="LT48" i="2"/>
  <c r="LT238" i="2" s="1"/>
  <c r="ME48" i="2"/>
  <c r="ME238" i="2" s="1"/>
  <c r="LQ48" i="2"/>
  <c r="LQ238" i="2" s="1"/>
  <c r="LP48" i="2"/>
  <c r="LP238" i="2" s="1"/>
  <c r="MA48" i="2"/>
  <c r="MA238" i="2" s="1"/>
  <c r="LO48" i="2"/>
  <c r="LO238" i="2" s="1"/>
  <c r="LN48" i="2"/>
  <c r="LN238" i="2" s="1"/>
  <c r="LX48" i="2"/>
  <c r="LX238" i="2" s="1"/>
  <c r="LW48" i="2"/>
  <c r="LW238" i="2" s="1"/>
  <c r="LK48" i="2"/>
  <c r="LK238" i="2" s="1"/>
  <c r="MH48" i="2"/>
  <c r="MH238" i="2" s="1"/>
  <c r="LV48" i="2"/>
  <c r="LV238" i="2" s="1"/>
  <c r="LJ48" i="2"/>
  <c r="LJ238" i="2" s="1"/>
  <c r="MH46" i="2"/>
  <c r="LV46" i="2"/>
  <c r="LJ46" i="2"/>
  <c r="MG46" i="2"/>
  <c r="LU46" i="2"/>
  <c r="LI46" i="2"/>
  <c r="MF46" i="2"/>
  <c r="LT46" i="2"/>
  <c r="LH46" i="2"/>
  <c r="ME46" i="2"/>
  <c r="LS46" i="2"/>
  <c r="LG46" i="2"/>
  <c r="W77" i="3" s="1"/>
  <c r="MD46" i="2"/>
  <c r="LR46" i="2"/>
  <c r="MC46" i="2"/>
  <c r="LQ46" i="2"/>
  <c r="MB46" i="2"/>
  <c r="LP46" i="2"/>
  <c r="MA46" i="2"/>
  <c r="LO46" i="2"/>
  <c r="LZ46" i="2"/>
  <c r="LN46" i="2"/>
  <c r="LY46" i="2"/>
  <c r="LM46" i="2"/>
  <c r="LX46" i="2"/>
  <c r="LL46" i="2"/>
  <c r="MI46" i="2"/>
  <c r="LW46" i="2"/>
  <c r="LK46" i="2"/>
  <c r="X138" i="4"/>
  <c r="Y128" i="4"/>
  <c r="K124" i="4"/>
  <c r="W69" i="3" l="1"/>
  <c r="W71" i="3" s="1"/>
  <c r="W80" i="3"/>
  <c r="W79" i="3"/>
  <c r="W78" i="3"/>
  <c r="LZ48" i="2"/>
  <c r="LZ238" i="2" s="1"/>
  <c r="LH48" i="2"/>
  <c r="LH238" i="2" s="1"/>
  <c r="MF48" i="2"/>
  <c r="MF238" i="2" s="1"/>
  <c r="LI48" i="2"/>
  <c r="LI238" i="2" s="1"/>
  <c r="MB48" i="2"/>
  <c r="MB238" i="2" s="1"/>
  <c r="LU48" i="2"/>
  <c r="LU238" i="2" s="1"/>
  <c r="MG48" i="2"/>
  <c r="MG238" i="2" s="1"/>
  <c r="MI48" i="2"/>
  <c r="MI238" i="2" s="1"/>
  <c r="MC48" i="2"/>
  <c r="MC238" i="2" s="1"/>
  <c r="LL48" i="2"/>
  <c r="LL238" i="2" s="1"/>
  <c r="LR48" i="2"/>
  <c r="LR238" i="2" s="1"/>
  <c r="MD48" i="2"/>
  <c r="MD238" i="2" s="1"/>
  <c r="LM48" i="2"/>
  <c r="LM238" i="2" s="1"/>
  <c r="LG48" i="2"/>
  <c r="LG238" i="2" s="1"/>
  <c r="LY48" i="2"/>
  <c r="LY238" i="2" s="1"/>
  <c r="LS48" i="2"/>
  <c r="LS238" i="2" s="1"/>
  <c r="Y130" i="4"/>
  <c r="Y142" i="4"/>
  <c r="Y132" i="4"/>
  <c r="K128" i="4"/>
  <c r="W90" i="3" l="1"/>
  <c r="W91" i="3" s="1"/>
  <c r="W83" i="3"/>
  <c r="W82" i="3"/>
  <c r="W81" i="3"/>
  <c r="K142" i="4"/>
  <c r="Y144" i="4"/>
  <c r="K136" i="4"/>
  <c r="K132" i="4"/>
  <c r="Y134" i="4"/>
  <c r="Y140" i="4" s="1"/>
  <c r="K130" i="4"/>
  <c r="K144" i="4" l="1"/>
  <c r="K146" i="4" s="1"/>
  <c r="Y31" i="2"/>
  <c r="MJ46" i="2" s="1"/>
  <c r="X77" i="3" s="1"/>
  <c r="Y150" i="4"/>
  <c r="Y146" i="4"/>
  <c r="Y148" i="4"/>
  <c r="K140" i="4"/>
  <c r="K134" i="4"/>
  <c r="Y138" i="4"/>
  <c r="K138" i="4" s="1"/>
  <c r="X69" i="3" l="1"/>
  <c r="X71" i="3" s="1"/>
  <c r="X79" i="3"/>
  <c r="X78" i="3"/>
  <c r="X80" i="3"/>
  <c r="K31" i="2"/>
  <c r="NF46" i="2"/>
  <c r="MT46" i="2"/>
  <c r="NE46" i="2"/>
  <c r="MS46" i="2"/>
  <c r="ND46" i="2"/>
  <c r="MR46" i="2"/>
  <c r="NO46" i="2"/>
  <c r="NC46" i="2"/>
  <c r="MQ46" i="2"/>
  <c r="NN46" i="2"/>
  <c r="NB46" i="2"/>
  <c r="MP46" i="2"/>
  <c r="NM46" i="2"/>
  <c r="NA46" i="2"/>
  <c r="MO46" i="2"/>
  <c r="NL46" i="2"/>
  <c r="MZ46" i="2"/>
  <c r="MN46" i="2"/>
  <c r="NK46" i="2"/>
  <c r="MY46" i="2"/>
  <c r="MM46" i="2"/>
  <c r="NJ46" i="2"/>
  <c r="MX46" i="2"/>
  <c r="ML46" i="2"/>
  <c r="NI46" i="2"/>
  <c r="MW46" i="2"/>
  <c r="MK46" i="2"/>
  <c r="NH46" i="2"/>
  <c r="MV46" i="2"/>
  <c r="NG46" i="2"/>
  <c r="MU46" i="2"/>
  <c r="Y33" i="2"/>
  <c r="MJ48" i="2" s="1"/>
  <c r="MJ238" i="2" s="1"/>
  <c r="K150" i="4"/>
  <c r="X90" i="3" l="1"/>
  <c r="X91" i="3" s="1"/>
  <c r="X83" i="3"/>
  <c r="X82" i="3"/>
  <c r="X81" i="3"/>
  <c r="Y77" i="3"/>
  <c r="Y69" i="3" s="1"/>
  <c r="K46" i="2"/>
  <c r="K33" i="2"/>
  <c r="NE48" i="2"/>
  <c r="NE238" i="2" s="1"/>
  <c r="MS48" i="2"/>
  <c r="MS238" i="2" s="1"/>
  <c r="ND48" i="2"/>
  <c r="ND238" i="2" s="1"/>
  <c r="MR48" i="2"/>
  <c r="MR238" i="2" s="1"/>
  <c r="NO48" i="2"/>
  <c r="NO238" i="2" s="1"/>
  <c r="NC48" i="2"/>
  <c r="NC238" i="2" s="1"/>
  <c r="MQ48" i="2"/>
  <c r="MQ238" i="2" s="1"/>
  <c r="NN48" i="2"/>
  <c r="NN238" i="2" s="1"/>
  <c r="NB48" i="2"/>
  <c r="NB238" i="2" s="1"/>
  <c r="MP48" i="2"/>
  <c r="MP238" i="2" s="1"/>
  <c r="NM48" i="2"/>
  <c r="NM238" i="2" s="1"/>
  <c r="NA48" i="2"/>
  <c r="NA238" i="2" s="1"/>
  <c r="MO48" i="2"/>
  <c r="MO238" i="2" s="1"/>
  <c r="NL48" i="2"/>
  <c r="NL238" i="2" s="1"/>
  <c r="MZ48" i="2"/>
  <c r="MZ238" i="2" s="1"/>
  <c r="MN48" i="2"/>
  <c r="MN238" i="2" s="1"/>
  <c r="NK48" i="2"/>
  <c r="NK238" i="2" s="1"/>
  <c r="MY48" i="2"/>
  <c r="MY238" i="2" s="1"/>
  <c r="MM48" i="2"/>
  <c r="MM238" i="2" s="1"/>
  <c r="NJ48" i="2"/>
  <c r="NJ238" i="2" s="1"/>
  <c r="MX48" i="2"/>
  <c r="MX238" i="2" s="1"/>
  <c r="ML48" i="2"/>
  <c r="ML238" i="2" s="1"/>
  <c r="NI48" i="2"/>
  <c r="NI238" i="2" s="1"/>
  <c r="MW48" i="2"/>
  <c r="MW238" i="2" s="1"/>
  <c r="MK48" i="2"/>
  <c r="MK238" i="2" s="1"/>
  <c r="NH48" i="2"/>
  <c r="NH238" i="2" s="1"/>
  <c r="MV48" i="2"/>
  <c r="MV238" i="2" s="1"/>
  <c r="NG48" i="2"/>
  <c r="NG238" i="2" s="1"/>
  <c r="MU48" i="2"/>
  <c r="MU238" i="2" s="1"/>
  <c r="NF48" i="2"/>
  <c r="NF238" i="2" s="1"/>
  <c r="MT48" i="2"/>
  <c r="MT238" i="2" s="1"/>
  <c r="K69" i="3" l="1"/>
  <c r="Y71" i="3"/>
  <c r="Y78" i="3"/>
  <c r="K70" i="3" s="1"/>
  <c r="Y79" i="3"/>
  <c r="Y80" i="3"/>
  <c r="Y83" i="3" s="1"/>
  <c r="K77" i="3"/>
  <c r="K238" i="2"/>
  <c r="Y90" i="3"/>
  <c r="S267" i="2"/>
  <c r="K48" i="2"/>
  <c r="K71" i="3" l="1"/>
  <c r="K78" i="3"/>
  <c r="K80" i="3"/>
  <c r="Y82" i="3"/>
  <c r="Y81" i="3"/>
  <c r="Y91" i="3"/>
  <c r="K81" i="3" l="1"/>
  <c r="K82" i="3"/>
  <c r="K83" i="3"/>
  <c r="T267" i="2" l="1"/>
  <c r="U267" i="2" l="1"/>
  <c r="V267" i="2" l="1"/>
  <c r="W267" i="2" l="1"/>
  <c r="X267" i="2" l="1"/>
  <c r="Y267" i="2" l="1"/>
  <c r="Z267" i="2" l="1"/>
  <c r="AA267" i="2" l="1"/>
  <c r="AB267" i="2" l="1"/>
  <c r="AC267" i="2" l="1"/>
  <c r="AE267" i="2" l="1"/>
  <c r="AF267" i="2" l="1"/>
  <c r="AG267" i="2" l="1"/>
  <c r="AH267" i="2" l="1"/>
  <c r="AI267" i="2" l="1"/>
  <c r="AJ267" i="2" l="1"/>
  <c r="AK267" i="2" l="1"/>
  <c r="AL267" i="2" l="1"/>
  <c r="AM267" i="2" l="1"/>
  <c r="AN267" i="2" l="1"/>
  <c r="AO267" i="2" l="1"/>
  <c r="AP267" i="2" l="1"/>
  <c r="AQ267" i="2" l="1"/>
  <c r="AR267" i="2" l="1"/>
  <c r="AS267" i="2" l="1"/>
  <c r="AT267" i="2" l="1"/>
  <c r="AY267" i="2" l="1"/>
  <c r="AZ267" i="2" l="1"/>
  <c r="BA267" i="2" l="1"/>
  <c r="BB267" i="2" l="1"/>
  <c r="BF267" i="2" l="1"/>
  <c r="BG267" i="2" l="1"/>
  <c r="BJ267" i="2" l="1"/>
  <c r="BV267" i="2" l="1"/>
  <c r="BW267" i="2" l="1"/>
  <c r="BX267" i="2" l="1"/>
  <c r="BY267" i="2" l="1"/>
  <c r="BZ267" i="2" l="1"/>
  <c r="DA267" i="2" l="1"/>
  <c r="DB267" i="2" l="1"/>
  <c r="DC267" i="2" l="1"/>
  <c r="DD267" i="2" l="1"/>
  <c r="DE267" i="2" l="1"/>
  <c r="DH267" i="2" l="1"/>
  <c r="EE267" i="2" l="1"/>
  <c r="EF267" i="2" l="1"/>
  <c r="EG267" i="2" l="1"/>
  <c r="EH267" i="2" l="1"/>
  <c r="EI267" i="2" l="1"/>
  <c r="EJ267" i="2" l="1"/>
  <c r="EM267" i="2" l="1"/>
  <c r="EP267" i="2" l="1"/>
  <c r="EQ267" i="2" l="1"/>
  <c r="FJ267" i="2" l="1"/>
  <c r="FK267" i="2" l="1"/>
  <c r="FL267" i="2" l="1"/>
  <c r="FM267" i="2" l="1"/>
  <c r="FN267" i="2" l="1"/>
  <c r="FO267" i="2" l="1"/>
  <c r="FS267" i="2" l="1"/>
  <c r="FT267" i="2" l="1"/>
  <c r="FU267" i="2" l="1"/>
  <c r="FV267" i="2" l="1"/>
  <c r="FW267" i="2" l="1"/>
  <c r="FX267" i="2" l="1"/>
  <c r="FY267" i="2" l="1"/>
  <c r="GM267" i="2" l="1"/>
  <c r="GN267" i="2" l="1"/>
  <c r="GO267" i="2" l="1"/>
  <c r="GP267" i="2" l="1"/>
  <c r="GQ267" i="2" l="1"/>
  <c r="GR267" i="2" l="1"/>
  <c r="GV267" i="2" l="1"/>
  <c r="GY267" i="2" l="1"/>
  <c r="GZ267" i="2" l="1"/>
  <c r="HC267" i="2" l="1"/>
  <c r="HD267" i="2" l="1"/>
  <c r="HF267" i="2" l="1"/>
  <c r="HH267" i="2" l="1"/>
  <c r="HM267" i="2" l="1"/>
  <c r="HP267" i="2" l="1"/>
  <c r="HQ267" i="2" l="1"/>
  <c r="HR267" i="2" l="1"/>
  <c r="HS267" i="2" l="1"/>
  <c r="HT267" i="2" l="1"/>
  <c r="HU267" i="2" l="1"/>
  <c r="IB267" i="2" l="1"/>
  <c r="IC267" i="2" l="1"/>
  <c r="IL267" i="2" l="1"/>
  <c r="IN267" i="2" l="1"/>
  <c r="IO267" i="2" l="1"/>
  <c r="IP267" i="2" l="1"/>
  <c r="IR267" i="2" l="1"/>
  <c r="IS267" i="2" l="1"/>
  <c r="IT267" i="2" l="1"/>
  <c r="IU267" i="2" l="1"/>
  <c r="IV267" i="2" l="1"/>
  <c r="IW267" i="2" l="1"/>
  <c r="IX267" i="2" l="1"/>
  <c r="IY267" i="2" l="1"/>
  <c r="IZ267" i="2" l="1"/>
  <c r="JE267" i="2" l="1"/>
  <c r="JF267" i="2" l="1"/>
  <c r="JG267" i="2" l="1"/>
  <c r="JH267" i="2" l="1"/>
  <c r="JI267" i="2" l="1"/>
  <c r="JK267" i="2" l="1"/>
  <c r="JL267" i="2" l="1"/>
  <c r="JM267" i="2" l="1"/>
  <c r="JN267" i="2" l="1"/>
  <c r="JO267" i="2" l="1"/>
  <c r="JP267" i="2" l="1"/>
  <c r="JQ267" i="2" l="1"/>
  <c r="JR267" i="2" l="1"/>
  <c r="JS267" i="2" l="1"/>
  <c r="JT267" i="2" l="1"/>
  <c r="JU267" i="2" l="1"/>
  <c r="JV267" i="2" l="1"/>
  <c r="JW267" i="2" l="1"/>
  <c r="JX267" i="2" l="1"/>
  <c r="JY267" i="2" l="1"/>
  <c r="JZ267" i="2" l="1"/>
  <c r="KA267" i="2" l="1"/>
  <c r="KB267" i="2" l="1"/>
  <c r="KC267" i="2" l="1"/>
  <c r="KD267" i="2" l="1"/>
  <c r="KE267" i="2" l="1"/>
  <c r="KF267" i="2" l="1"/>
  <c r="KH267" i="2" l="1"/>
  <c r="KI267" i="2" l="1"/>
  <c r="KJ267" i="2" l="1"/>
  <c r="KK267" i="2" l="1"/>
  <c r="KL267" i="2" l="1"/>
  <c r="KM267" i="2" l="1"/>
  <c r="KN267" i="2" l="1"/>
  <c r="KO267" i="2" l="1"/>
  <c r="KP267" i="2" l="1"/>
  <c r="KQ267" i="2" l="1"/>
  <c r="KR267" i="2" l="1"/>
  <c r="KS267" i="2" l="1"/>
  <c r="KT267" i="2" l="1"/>
  <c r="KU267" i="2" l="1"/>
  <c r="KV267" i="2" l="1"/>
  <c r="KX267" i="2" l="1"/>
  <c r="KY267" i="2" l="1"/>
  <c r="KZ267" i="2" l="1"/>
  <c r="LA267" i="2" l="1"/>
  <c r="LB267" i="2" l="1"/>
  <c r="LC267" i="2" l="1"/>
  <c r="LD267" i="2" l="1"/>
  <c r="LE267" i="2" l="1"/>
  <c r="LF267" i="2" l="1"/>
  <c r="LG267" i="2" l="1"/>
  <c r="LH267" i="2" l="1"/>
  <c r="LJ267" i="2" l="1"/>
  <c r="LK267" i="2" l="1"/>
  <c r="LM267" i="2" l="1"/>
  <c r="LN267" i="2" l="1"/>
  <c r="LO267" i="2" l="1"/>
  <c r="LP267" i="2" l="1"/>
  <c r="LQ267" i="2" l="1"/>
  <c r="LR267" i="2" l="1"/>
  <c r="LS267" i="2" l="1"/>
  <c r="LT267" i="2" l="1"/>
  <c r="LU267" i="2" l="1"/>
  <c r="LV267" i="2" l="1"/>
  <c r="LW267" i="2" l="1"/>
  <c r="LX267" i="2" l="1"/>
  <c r="LY267" i="2" l="1"/>
  <c r="LZ267" i="2" l="1"/>
  <c r="MA267" i="2" l="1"/>
  <c r="MB267" i="2" l="1"/>
  <c r="MC267" i="2" l="1"/>
  <c r="MD267" i="2" l="1"/>
  <c r="ME267" i="2" l="1"/>
  <c r="MF267" i="2" l="1"/>
  <c r="MG267" i="2" l="1"/>
  <c r="MH267" i="2" l="1"/>
  <c r="MI267" i="2" l="1"/>
  <c r="MJ267" i="2" l="1"/>
  <c r="MK267" i="2" l="1"/>
  <c r="ML267" i="2" l="1"/>
  <c r="MM267" i="2" l="1"/>
  <c r="MN267" i="2" l="1"/>
  <c r="MO267" i="2" l="1"/>
  <c r="MQ267" i="2" l="1"/>
  <c r="MR267" i="2" l="1"/>
  <c r="MS267" i="2" l="1"/>
  <c r="MT267" i="2" l="1"/>
  <c r="MU267" i="2" l="1"/>
  <c r="MV267" i="2" l="1"/>
  <c r="MW267" i="2" l="1"/>
  <c r="MX267" i="2" l="1"/>
  <c r="MY267" i="2" l="1"/>
  <c r="MZ267" i="2" l="1"/>
  <c r="NA267" i="2" l="1"/>
  <c r="NB267" i="2" l="1"/>
  <c r="NC267" i="2" l="1"/>
  <c r="ND267" i="2" l="1"/>
  <c r="NE267" i="2" l="1"/>
  <c r="NF267" i="2" l="1"/>
  <c r="NG267" i="2" l="1"/>
  <c r="NH267" i="2" l="1"/>
  <c r="NI267" i="2" l="1"/>
  <c r="NJ267" i="2" l="1"/>
  <c r="NK267" i="2" l="1"/>
  <c r="NL267" i="2" l="1"/>
  <c r="NM267" i="2" l="1"/>
  <c r="NN267" i="2" l="1"/>
  <c r="N98" i="3" l="1"/>
  <c r="O98" i="3"/>
  <c r="P98" i="3"/>
  <c r="Q98" i="3"/>
  <c r="R98" i="3"/>
  <c r="S98" i="3"/>
  <c r="T98" i="3"/>
  <c r="U98" i="3"/>
  <c r="V98" i="3"/>
  <c r="W98" i="3"/>
  <c r="X98" i="3"/>
  <c r="Y98" i="3"/>
  <c r="NO267" i="2"/>
  <c r="W108" i="3" l="1"/>
  <c r="V108" i="3"/>
  <c r="U108" i="3"/>
  <c r="T108" i="3"/>
  <c r="S108" i="3"/>
  <c r="R108" i="3"/>
  <c r="Q108" i="3"/>
  <c r="P108" i="3"/>
  <c r="O108" i="3"/>
  <c r="Y108" i="3"/>
  <c r="K98" i="3"/>
  <c r="N108" i="3"/>
  <c r="X108" i="3"/>
  <c r="N102" i="3" l="1"/>
  <c r="O102" i="3"/>
  <c r="P102" i="3"/>
  <c r="Q102" i="3"/>
  <c r="R102" i="3"/>
  <c r="S102" i="3"/>
  <c r="T102" i="3"/>
  <c r="U102" i="3"/>
  <c r="V102" i="3"/>
  <c r="W102" i="3"/>
  <c r="X102" i="3"/>
  <c r="Y102" i="3"/>
  <c r="K108" i="3"/>
  <c r="N99" i="3" l="1"/>
  <c r="O99" i="3"/>
  <c r="P99" i="3"/>
  <c r="Q99" i="3"/>
  <c r="R99" i="3"/>
  <c r="S99" i="3"/>
  <c r="T99" i="3"/>
  <c r="U99" i="3"/>
  <c r="V99" i="3"/>
  <c r="W99" i="3"/>
  <c r="X99" i="3"/>
  <c r="Y99" i="3"/>
  <c r="K102" i="3"/>
  <c r="X109" i="3" l="1"/>
  <c r="X110" i="3" s="1"/>
  <c r="X100" i="3"/>
  <c r="W109" i="3"/>
  <c r="W110" i="3" s="1"/>
  <c r="W100" i="3"/>
  <c r="V109" i="3"/>
  <c r="V110" i="3" s="1"/>
  <c r="V100" i="3"/>
  <c r="U109" i="3"/>
  <c r="U110" i="3" s="1"/>
  <c r="U100" i="3"/>
  <c r="T109" i="3"/>
  <c r="T110" i="3" s="1"/>
  <c r="T100" i="3"/>
  <c r="S109" i="3"/>
  <c r="S110" i="3" s="1"/>
  <c r="S100" i="3"/>
  <c r="R100" i="3"/>
  <c r="Q100" i="3"/>
  <c r="P100" i="3"/>
  <c r="O100" i="3"/>
  <c r="K99" i="3"/>
  <c r="K100" i="3" s="1"/>
  <c r="K101" i="3" s="1"/>
  <c r="N109" i="3"/>
  <c r="N100" i="3"/>
  <c r="N101" i="3" s="1"/>
  <c r="O97" i="3" s="1"/>
  <c r="Y109" i="3"/>
  <c r="Y110" i="3" s="1"/>
  <c r="Y100" i="3"/>
  <c r="O101" i="3" l="1"/>
  <c r="P97" i="3" s="1"/>
  <c r="P101" i="3" s="1"/>
  <c r="Q97" i="3" s="1"/>
  <c r="Q101" i="3" s="1"/>
  <c r="R97" i="3" s="1"/>
  <c r="R101" i="3" s="1"/>
  <c r="S97" i="3" s="1"/>
  <c r="S101" i="3" s="1"/>
  <c r="T97" i="3" s="1"/>
  <c r="T101" i="3" s="1"/>
  <c r="U97" i="3" s="1"/>
  <c r="U101" i="3" s="1"/>
  <c r="V97" i="3" s="1"/>
  <c r="V101" i="3" s="1"/>
  <c r="W97" i="3" s="1"/>
  <c r="W101" i="3" s="1"/>
  <c r="X97" i="3" s="1"/>
  <c r="X101" i="3" s="1"/>
  <c r="Y97" i="3" s="1"/>
  <c r="Y101" i="3" s="1"/>
  <c r="N110" i="3"/>
  <c r="N111" i="3" s="1"/>
  <c r="O107" i="3" s="1"/>
  <c r="O90" i="3"/>
  <c r="O109" i="3" s="1"/>
  <c r="P90" i="3"/>
  <c r="P109" i="3" s="1"/>
  <c r="P110" i="3" s="1"/>
  <c r="Q90" i="3"/>
  <c r="Q109" i="3" s="1"/>
  <c r="Q110" i="3" s="1"/>
  <c r="R90" i="3"/>
  <c r="R109" i="3" s="1"/>
  <c r="R110" i="3" s="1"/>
  <c r="Q71" i="2"/>
  <c r="Q143" i="2" s="1"/>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GY71" i="2"/>
  <c r="GZ71" i="2"/>
  <c r="HA71" i="2"/>
  <c r="HB71" i="2"/>
  <c r="HC71" i="2"/>
  <c r="HD71" i="2"/>
  <c r="HE71" i="2"/>
  <c r="HF71" i="2"/>
  <c r="HG71" i="2"/>
  <c r="HH71" i="2"/>
  <c r="HI71" i="2"/>
  <c r="HJ71" i="2"/>
  <c r="HK71" i="2"/>
  <c r="HL71" i="2"/>
  <c r="HM71" i="2"/>
  <c r="HN71" i="2"/>
  <c r="HO71" i="2"/>
  <c r="HP71" i="2"/>
  <c r="HQ71" i="2"/>
  <c r="HR71" i="2"/>
  <c r="HS71" i="2"/>
  <c r="HT71" i="2"/>
  <c r="HU71" i="2"/>
  <c r="HV71" i="2"/>
  <c r="HW71" i="2"/>
  <c r="HX71" i="2"/>
  <c r="HY71" i="2"/>
  <c r="HZ71" i="2"/>
  <c r="IA71" i="2"/>
  <c r="IB71" i="2"/>
  <c r="IC71" i="2"/>
  <c r="ID71" i="2"/>
  <c r="IE71" i="2"/>
  <c r="IF71" i="2"/>
  <c r="IG71" i="2"/>
  <c r="IH71" i="2"/>
  <c r="II71" i="2"/>
  <c r="IJ71" i="2"/>
  <c r="IK71" i="2"/>
  <c r="IL71" i="2"/>
  <c r="IM71" i="2"/>
  <c r="IN71" i="2"/>
  <c r="IO71" i="2"/>
  <c r="IP71" i="2"/>
  <c r="IQ71" i="2"/>
  <c r="IR71" i="2"/>
  <c r="IS71" i="2"/>
  <c r="IT71" i="2"/>
  <c r="IU71" i="2"/>
  <c r="IV71" i="2"/>
  <c r="IW71" i="2"/>
  <c r="IX71" i="2"/>
  <c r="IY71" i="2"/>
  <c r="IZ71" i="2"/>
  <c r="JA71" i="2"/>
  <c r="JB71" i="2"/>
  <c r="JC71" i="2"/>
  <c r="JD71" i="2"/>
  <c r="JE71" i="2"/>
  <c r="JF71" i="2"/>
  <c r="JG71" i="2"/>
  <c r="JH71" i="2"/>
  <c r="JI71" i="2"/>
  <c r="JJ71" i="2"/>
  <c r="JK71" i="2"/>
  <c r="JL71" i="2"/>
  <c r="JM71" i="2"/>
  <c r="JN71" i="2"/>
  <c r="JO71" i="2"/>
  <c r="JP71" i="2"/>
  <c r="JQ71" i="2"/>
  <c r="JR71" i="2"/>
  <c r="JS71" i="2"/>
  <c r="JT71" i="2"/>
  <c r="JU71" i="2"/>
  <c r="JV71" i="2"/>
  <c r="JW71" i="2"/>
  <c r="JX71" i="2"/>
  <c r="JY71" i="2"/>
  <c r="JZ71" i="2"/>
  <c r="KA71" i="2"/>
  <c r="KB71" i="2"/>
  <c r="KC71" i="2"/>
  <c r="KD71" i="2"/>
  <c r="KE71" i="2"/>
  <c r="KF71" i="2"/>
  <c r="KG71" i="2"/>
  <c r="KH71" i="2"/>
  <c r="KI71" i="2"/>
  <c r="KJ71" i="2"/>
  <c r="KK71" i="2"/>
  <c r="KL71" i="2"/>
  <c r="KM71" i="2"/>
  <c r="KN71" i="2"/>
  <c r="KO71" i="2"/>
  <c r="KP71" i="2"/>
  <c r="KQ71" i="2"/>
  <c r="KR71" i="2"/>
  <c r="KS71" i="2"/>
  <c r="KT71" i="2"/>
  <c r="KU71" i="2"/>
  <c r="KV71" i="2"/>
  <c r="KW71" i="2"/>
  <c r="KX71" i="2"/>
  <c r="KY71" i="2"/>
  <c r="KZ71" i="2"/>
  <c r="LA71" i="2"/>
  <c r="LB71" i="2"/>
  <c r="LC71" i="2"/>
  <c r="LD71" i="2"/>
  <c r="LE71" i="2"/>
  <c r="LF71" i="2"/>
  <c r="LG71" i="2"/>
  <c r="LH71" i="2"/>
  <c r="LI71" i="2"/>
  <c r="LJ71" i="2"/>
  <c r="LK71" i="2"/>
  <c r="LL71" i="2"/>
  <c r="LM71" i="2"/>
  <c r="LN71" i="2"/>
  <c r="LO71" i="2"/>
  <c r="LP71" i="2"/>
  <c r="LQ71" i="2"/>
  <c r="LR71" i="2"/>
  <c r="LS71" i="2"/>
  <c r="LT71" i="2"/>
  <c r="LU71" i="2"/>
  <c r="LV71" i="2"/>
  <c r="LW71" i="2"/>
  <c r="LX71" i="2"/>
  <c r="LY71" i="2"/>
  <c r="LZ71" i="2"/>
  <c r="MA71" i="2"/>
  <c r="MB71" i="2"/>
  <c r="MC71" i="2"/>
  <c r="MD71" i="2"/>
  <c r="ME71" i="2"/>
  <c r="MF71" i="2"/>
  <c r="MG71" i="2"/>
  <c r="MH71" i="2"/>
  <c r="MI71" i="2"/>
  <c r="MJ71" i="2"/>
  <c r="MK71" i="2"/>
  <c r="ML71" i="2"/>
  <c r="MM71" i="2"/>
  <c r="MN71" i="2"/>
  <c r="MO71" i="2"/>
  <c r="MP71" i="2"/>
  <c r="MQ71" i="2"/>
  <c r="MR71" i="2"/>
  <c r="MS71" i="2"/>
  <c r="MT71" i="2"/>
  <c r="MU71" i="2"/>
  <c r="MV71" i="2"/>
  <c r="MW71" i="2"/>
  <c r="MX71" i="2"/>
  <c r="MY71" i="2"/>
  <c r="MZ71" i="2"/>
  <c r="NF71" i="2"/>
  <c r="NG71" i="2"/>
  <c r="NH71" i="2"/>
  <c r="NI71" i="2"/>
  <c r="NJ71" i="2"/>
  <c r="NK71" i="2"/>
  <c r="NL71" i="2"/>
  <c r="NM71" i="2"/>
  <c r="NN71" i="2"/>
  <c r="Q151" i="2"/>
  <c r="R151" i="2"/>
  <c r="R170" i="2" s="1"/>
  <c r="S151" i="2"/>
  <c r="S170" i="2" s="1"/>
  <c r="T151" i="2"/>
  <c r="T170" i="2" s="1"/>
  <c r="U151" i="2"/>
  <c r="U170" i="2" s="1"/>
  <c r="P267" i="2"/>
  <c r="Q267" i="2"/>
  <c r="AD267" i="2"/>
  <c r="AU267" i="2"/>
  <c r="AV267" i="2"/>
  <c r="AW267" i="2"/>
  <c r="AX267" i="2"/>
  <c r="BC267" i="2"/>
  <c r="BD267" i="2"/>
  <c r="BE267" i="2"/>
  <c r="BH267" i="2"/>
  <c r="BI267" i="2"/>
  <c r="BK267" i="2"/>
  <c r="BL267" i="2"/>
  <c r="BM267" i="2"/>
  <c r="BN267" i="2"/>
  <c r="BO267" i="2"/>
  <c r="BP267" i="2"/>
  <c r="BQ267" i="2"/>
  <c r="BR267" i="2"/>
  <c r="BS267" i="2"/>
  <c r="BT267" i="2"/>
  <c r="BU267" i="2"/>
  <c r="CA267" i="2"/>
  <c r="CB267" i="2"/>
  <c r="CC267" i="2"/>
  <c r="CD267" i="2"/>
  <c r="CE267" i="2"/>
  <c r="CF267" i="2"/>
  <c r="CG267" i="2"/>
  <c r="CH267" i="2"/>
  <c r="CI267" i="2"/>
  <c r="CJ267" i="2"/>
  <c r="CK267" i="2"/>
  <c r="CL267" i="2"/>
  <c r="CM267" i="2"/>
  <c r="CN267" i="2"/>
  <c r="CO267" i="2"/>
  <c r="CP267" i="2"/>
  <c r="CQ267" i="2"/>
  <c r="CR267" i="2"/>
  <c r="CS267" i="2"/>
  <c r="CT267" i="2"/>
  <c r="CU267" i="2"/>
  <c r="CV267" i="2"/>
  <c r="CW267" i="2"/>
  <c r="CX267" i="2"/>
  <c r="CY267" i="2"/>
  <c r="CZ267" i="2"/>
  <c r="DF267" i="2"/>
  <c r="DG267" i="2"/>
  <c r="DI267" i="2"/>
  <c r="DJ267" i="2"/>
  <c r="DK267" i="2"/>
  <c r="DL267" i="2"/>
  <c r="DM267" i="2"/>
  <c r="DN267" i="2"/>
  <c r="DO267" i="2"/>
  <c r="DP267" i="2"/>
  <c r="DQ267" i="2"/>
  <c r="DR267" i="2"/>
  <c r="DS267" i="2"/>
  <c r="DT267" i="2"/>
  <c r="DU267" i="2"/>
  <c r="DV267" i="2"/>
  <c r="DW267" i="2"/>
  <c r="DX267" i="2"/>
  <c r="DY267" i="2"/>
  <c r="DZ267" i="2"/>
  <c r="EA267" i="2"/>
  <c r="EB267" i="2"/>
  <c r="EC267" i="2"/>
  <c r="ED267" i="2"/>
  <c r="EK267" i="2"/>
  <c r="EL267" i="2"/>
  <c r="EN267" i="2"/>
  <c r="EO267" i="2"/>
  <c r="ER267" i="2"/>
  <c r="ES267" i="2"/>
  <c r="ET267" i="2"/>
  <c r="EU267" i="2"/>
  <c r="EV267" i="2"/>
  <c r="EW267" i="2"/>
  <c r="EX267" i="2"/>
  <c r="EY267" i="2"/>
  <c r="EZ267" i="2"/>
  <c r="FA267" i="2"/>
  <c r="FB267" i="2"/>
  <c r="FC267" i="2"/>
  <c r="FD267" i="2"/>
  <c r="FE267" i="2"/>
  <c r="FF267" i="2"/>
  <c r="FG267" i="2"/>
  <c r="FH267" i="2"/>
  <c r="FI267" i="2"/>
  <c r="FP267" i="2"/>
  <c r="FQ267" i="2"/>
  <c r="FR267" i="2"/>
  <c r="FZ267" i="2"/>
  <c r="GA267" i="2"/>
  <c r="GB267" i="2"/>
  <c r="GC267" i="2"/>
  <c r="GD267" i="2"/>
  <c r="GE267" i="2"/>
  <c r="GF267" i="2"/>
  <c r="GG267" i="2"/>
  <c r="GH267" i="2"/>
  <c r="GI267" i="2"/>
  <c r="GJ267" i="2"/>
  <c r="GK267" i="2"/>
  <c r="GL267" i="2"/>
  <c r="GS267" i="2"/>
  <c r="GT267" i="2"/>
  <c r="GU267" i="2"/>
  <c r="GW267" i="2"/>
  <c r="GX267" i="2"/>
  <c r="HA267" i="2"/>
  <c r="HB267" i="2"/>
  <c r="HE267" i="2"/>
  <c r="HG267" i="2"/>
  <c r="HI267" i="2"/>
  <c r="HJ267" i="2"/>
  <c r="HK267" i="2"/>
  <c r="HL267" i="2"/>
  <c r="HN267" i="2"/>
  <c r="HO267" i="2"/>
  <c r="HV267" i="2"/>
  <c r="HW267" i="2"/>
  <c r="HX267" i="2"/>
  <c r="HY267" i="2"/>
  <c r="HZ267" i="2"/>
  <c r="IA267" i="2"/>
  <c r="ID267" i="2"/>
  <c r="IE267" i="2"/>
  <c r="IF267" i="2"/>
  <c r="IG267" i="2"/>
  <c r="IH267" i="2"/>
  <c r="II267" i="2"/>
  <c r="IJ267" i="2"/>
  <c r="IK267" i="2"/>
  <c r="IM267" i="2"/>
  <c r="IQ267" i="2"/>
  <c r="JA267" i="2"/>
  <c r="JB267" i="2"/>
  <c r="JC267" i="2"/>
  <c r="JD267" i="2"/>
  <c r="JJ267" i="2"/>
  <c r="KG267" i="2"/>
  <c r="KW267" i="2"/>
  <c r="LI267" i="2"/>
  <c r="LL267" i="2"/>
  <c r="MP267" i="2"/>
  <c r="O42" i="4"/>
  <c r="P42" i="4"/>
  <c r="R42" i="4"/>
  <c r="S42"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R98" i="4"/>
  <c r="CT98" i="4"/>
  <c r="CU98" i="4"/>
  <c r="CV98" i="4"/>
  <c r="CW98" i="4"/>
  <c r="CX98" i="4"/>
  <c r="CZ98" i="4"/>
  <c r="DA98" i="4"/>
  <c r="DB98" i="4"/>
  <c r="DC98" i="4"/>
  <c r="DD98" i="4"/>
  <c r="DE98" i="4"/>
  <c r="DF98" i="4"/>
  <c r="DH98" i="4"/>
  <c r="DI98" i="4"/>
  <c r="DJ98" i="4"/>
  <c r="DM98" i="4"/>
  <c r="DN98" i="4"/>
  <c r="DO98" i="4"/>
  <c r="DP98" i="4"/>
  <c r="DQ98" i="4"/>
  <c r="DR98" i="4"/>
  <c r="DT98" i="4"/>
  <c r="DU98" i="4"/>
  <c r="DV98" i="4"/>
  <c r="DW98" i="4"/>
  <c r="DX98" i="4"/>
  <c r="DY98" i="4"/>
  <c r="DZ98" i="4"/>
  <c r="EA98" i="4"/>
  <c r="EB98" i="4"/>
  <c r="EC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I98" i="4"/>
  <c r="FJ98" i="4"/>
  <c r="FK98" i="4"/>
  <c r="FM98" i="4"/>
  <c r="FN98" i="4"/>
  <c r="FP98" i="4"/>
  <c r="FQ98" i="4"/>
  <c r="FS98" i="4"/>
  <c r="FU98" i="4"/>
  <c r="FV98" i="4"/>
  <c r="FW98" i="4"/>
  <c r="FX98" i="4"/>
  <c r="FY98" i="4"/>
  <c r="FZ98" i="4"/>
  <c r="GA98" i="4"/>
  <c r="GC98" i="4"/>
  <c r="GD98" i="4"/>
  <c r="GE98" i="4"/>
  <c r="GG98" i="4"/>
  <c r="GH98" i="4"/>
  <c r="GI98" i="4"/>
  <c r="GK98" i="4"/>
  <c r="GM98" i="4"/>
  <c r="GN98" i="4"/>
  <c r="GO98" i="4"/>
  <c r="GP98" i="4"/>
  <c r="GQ98" i="4"/>
  <c r="GR98" i="4"/>
  <c r="GT98" i="4"/>
  <c r="GU98" i="4"/>
  <c r="GV98" i="4"/>
  <c r="GW98" i="4"/>
  <c r="GY98" i="4"/>
  <c r="GZ98" i="4"/>
  <c r="HA98" i="4"/>
  <c r="HC98" i="4"/>
  <c r="HD98" i="4"/>
  <c r="HE98" i="4"/>
  <c r="HF98" i="4"/>
  <c r="HG98" i="4"/>
  <c r="HH98" i="4"/>
  <c r="HI98" i="4"/>
  <c r="HJ98" i="4"/>
  <c r="HK98" i="4"/>
  <c r="HM98" i="4"/>
  <c r="HN98" i="4"/>
  <c r="HP98" i="4"/>
  <c r="HQ98" i="4"/>
  <c r="HR98" i="4"/>
  <c r="HS98" i="4"/>
  <c r="HT98" i="4"/>
  <c r="HU98" i="4"/>
  <c r="HV98" i="4"/>
  <c r="HX98" i="4"/>
  <c r="HY98" i="4"/>
  <c r="HZ98" i="4"/>
  <c r="IB98" i="4"/>
  <c r="IC98" i="4"/>
  <c r="ID98" i="4"/>
  <c r="IE98" i="4"/>
  <c r="IF98" i="4"/>
  <c r="IH98" i="4"/>
  <c r="IJ98" i="4"/>
  <c r="IL98" i="4"/>
  <c r="IM98" i="4"/>
  <c r="IN98" i="4"/>
  <c r="IO98" i="4"/>
  <c r="IP98" i="4"/>
  <c r="IQ98" i="4"/>
  <c r="IS98" i="4"/>
  <c r="IT98" i="4"/>
  <c r="IV98" i="4"/>
  <c r="IW98" i="4"/>
  <c r="IX98" i="4"/>
  <c r="IY98" i="4"/>
  <c r="IZ98" i="4"/>
  <c r="JA98" i="4"/>
  <c r="JB98" i="4"/>
  <c r="JC98" i="4"/>
  <c r="JE98" i="4"/>
  <c r="JF98" i="4"/>
  <c r="JG98" i="4"/>
  <c r="JH98" i="4"/>
  <c r="JI98" i="4"/>
  <c r="JJ98" i="4"/>
  <c r="JL98" i="4"/>
  <c r="JM98" i="4"/>
  <c r="JO98" i="4"/>
  <c r="JP98" i="4"/>
  <c r="JQ98" i="4"/>
  <c r="JR98" i="4"/>
  <c r="JS98" i="4"/>
  <c r="JT98" i="4"/>
  <c r="JU98" i="4"/>
  <c r="JV98" i="4"/>
  <c r="JW98" i="4"/>
  <c r="JX98" i="4"/>
  <c r="JY98" i="4"/>
  <c r="JZ98" i="4"/>
  <c r="KA98" i="4"/>
  <c r="KB98" i="4"/>
  <c r="KC98" i="4"/>
  <c r="KD98" i="4"/>
  <c r="KE98" i="4"/>
  <c r="KF98" i="4"/>
  <c r="KG98" i="4"/>
  <c r="KH98" i="4"/>
  <c r="KI98" i="4"/>
  <c r="KJ98" i="4"/>
  <c r="KK98" i="4"/>
  <c r="KL98" i="4"/>
  <c r="KM98" i="4"/>
  <c r="KN98" i="4"/>
  <c r="KO98" i="4"/>
  <c r="KQ98" i="4"/>
  <c r="KS98" i="4"/>
  <c r="KU98" i="4"/>
  <c r="KV98" i="4"/>
  <c r="KW98" i="4"/>
  <c r="KY98" i="4"/>
  <c r="KZ98" i="4"/>
  <c r="LA98" i="4"/>
  <c r="LB98" i="4"/>
  <c r="LC98" i="4"/>
  <c r="LD98" i="4"/>
  <c r="LE98" i="4"/>
  <c r="LF98" i="4"/>
  <c r="LG98" i="4"/>
  <c r="LH98" i="4"/>
  <c r="LI98" i="4"/>
  <c r="LJ98" i="4"/>
  <c r="LK98" i="4"/>
  <c r="LL98" i="4"/>
  <c r="LM98" i="4"/>
  <c r="LN98" i="4"/>
  <c r="LO98" i="4"/>
  <c r="LR98" i="4"/>
  <c r="LS98" i="4"/>
  <c r="LT98" i="4"/>
  <c r="LU98" i="4"/>
  <c r="LV98" i="4"/>
  <c r="LX98" i="4"/>
  <c r="LZ98" i="4"/>
  <c r="MA98" i="4"/>
  <c r="MB98" i="4"/>
  <c r="MC98" i="4"/>
  <c r="MD98" i="4"/>
  <c r="ME98" i="4"/>
  <c r="MF98" i="4"/>
  <c r="MP98" i="4"/>
  <c r="MQ98" i="4"/>
  <c r="MR98" i="4"/>
  <c r="MS98" i="4"/>
  <c r="MT98" i="4"/>
  <c r="MU98" i="4"/>
  <c r="MV98" i="4"/>
  <c r="MX98" i="4"/>
  <c r="MY98" i="4"/>
  <c r="MZ98" i="4"/>
  <c r="NA98" i="4"/>
  <c r="NC98" i="4"/>
  <c r="NE98" i="4"/>
  <c r="NF98" i="4"/>
  <c r="NG98" i="4"/>
  <c r="NH98" i="4"/>
  <c r="NI98" i="4"/>
  <c r="NJ98" i="4"/>
  <c r="NM98" i="4"/>
  <c r="NN98" i="4"/>
  <c r="NO98" i="4"/>
  <c r="AF81" i="4"/>
  <c r="AM81" i="4"/>
  <c r="O77" i="4"/>
  <c r="Q77" i="4"/>
  <c r="W77" i="4"/>
  <c r="AG77" i="4"/>
  <c r="AI77" i="4"/>
  <c r="O83" i="4"/>
  <c r="Q83" i="4"/>
  <c r="W83" i="4"/>
  <c r="AE83" i="4"/>
  <c r="AG83" i="4"/>
  <c r="AU83" i="4"/>
  <c r="O79" i="4"/>
  <c r="U79" i="4"/>
  <c r="AC79" i="4"/>
  <c r="AE79" i="4"/>
  <c r="AS79" i="4"/>
  <c r="Q198" i="2"/>
  <c r="Q202" i="2" s="1"/>
  <c r="V25" i="3"/>
  <c r="K25" i="3" s="1"/>
  <c r="ML67" i="2"/>
  <c r="MM67" i="2"/>
  <c r="MN67" i="2"/>
  <c r="MO67" i="2"/>
  <c r="MP67" i="2"/>
  <c r="MQ67" i="2"/>
  <c r="MR67" i="2"/>
  <c r="MS67" i="2"/>
  <c r="MT67" i="2"/>
  <c r="MU67" i="2"/>
  <c r="MV67" i="2"/>
  <c r="MW67" i="2"/>
  <c r="MX67" i="2"/>
  <c r="MY67" i="2"/>
  <c r="MZ67" i="2"/>
  <c r="NF67" i="2"/>
  <c r="NG67" i="2"/>
  <c r="NH67" i="2"/>
  <c r="NI67" i="2"/>
  <c r="NJ67" i="2"/>
  <c r="NK67" i="2"/>
  <c r="NL67" i="2"/>
  <c r="NM67" i="2"/>
  <c r="NN67" i="2"/>
  <c r="Q67" i="2"/>
  <c r="Q122" i="2" s="1"/>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BQ67" i="2"/>
  <c r="BR67" i="2"/>
  <c r="BS67" i="2"/>
  <c r="BT67" i="2"/>
  <c r="BU67" i="2"/>
  <c r="BV67" i="2"/>
  <c r="BW67" i="2"/>
  <c r="BX67" i="2"/>
  <c r="BY67" i="2"/>
  <c r="BZ67" i="2"/>
  <c r="CA67" i="2"/>
  <c r="CB67" i="2"/>
  <c r="CC67" i="2"/>
  <c r="CD67" i="2"/>
  <c r="CE67" i="2"/>
  <c r="CF67" i="2"/>
  <c r="CG67" i="2"/>
  <c r="CH67" i="2"/>
  <c r="CI67" i="2"/>
  <c r="CJ67" i="2"/>
  <c r="CK67" i="2"/>
  <c r="CL67" i="2"/>
  <c r="CM67" i="2"/>
  <c r="CN67" i="2"/>
  <c r="CO67" i="2"/>
  <c r="CP67" i="2"/>
  <c r="CQ67" i="2"/>
  <c r="CR67" i="2"/>
  <c r="CS67" i="2"/>
  <c r="CT67" i="2"/>
  <c r="CU67" i="2"/>
  <c r="CV67" i="2"/>
  <c r="CW67" i="2"/>
  <c r="CX67" i="2"/>
  <c r="CY67" i="2"/>
  <c r="CZ67" i="2"/>
  <c r="DA67" i="2"/>
  <c r="DB67" i="2"/>
  <c r="DC67" i="2"/>
  <c r="DD67" i="2"/>
  <c r="DE67" i="2"/>
  <c r="DF67" i="2"/>
  <c r="DG67" i="2"/>
  <c r="DH67" i="2"/>
  <c r="DI67" i="2"/>
  <c r="DJ67" i="2"/>
  <c r="DK67" i="2"/>
  <c r="DL67" i="2"/>
  <c r="DM67" i="2"/>
  <c r="DN67" i="2"/>
  <c r="DO67" i="2"/>
  <c r="DP67" i="2"/>
  <c r="DQ67" i="2"/>
  <c r="DR67" i="2"/>
  <c r="DS67" i="2"/>
  <c r="DT67" i="2"/>
  <c r="DU67" i="2"/>
  <c r="DV67" i="2"/>
  <c r="DW67" i="2"/>
  <c r="DX67" i="2"/>
  <c r="DY67" i="2"/>
  <c r="DZ67" i="2"/>
  <c r="EA67" i="2"/>
  <c r="EB67" i="2"/>
  <c r="EC67" i="2"/>
  <c r="ED67" i="2"/>
  <c r="EE67" i="2"/>
  <c r="EF67" i="2"/>
  <c r="EG67" i="2"/>
  <c r="EH67" i="2"/>
  <c r="EI67" i="2"/>
  <c r="EJ67" i="2"/>
  <c r="EK67" i="2"/>
  <c r="EL67" i="2"/>
  <c r="EM67" i="2"/>
  <c r="EN67" i="2"/>
  <c r="EO67" i="2"/>
  <c r="EP67" i="2"/>
  <c r="EQ67" i="2"/>
  <c r="ER67" i="2"/>
  <c r="ES67" i="2"/>
  <c r="ET67" i="2"/>
  <c r="EU67" i="2"/>
  <c r="EV67" i="2"/>
  <c r="EW67" i="2"/>
  <c r="EX67" i="2"/>
  <c r="EY67" i="2"/>
  <c r="EZ67" i="2"/>
  <c r="FA67" i="2"/>
  <c r="FB67" i="2"/>
  <c r="FC67" i="2"/>
  <c r="FD67" i="2"/>
  <c r="FE67" i="2"/>
  <c r="FF67" i="2"/>
  <c r="FG67" i="2"/>
  <c r="FH67" i="2"/>
  <c r="FI67" i="2"/>
  <c r="FJ67" i="2"/>
  <c r="FK67" i="2"/>
  <c r="FL67" i="2"/>
  <c r="FM67" i="2"/>
  <c r="FN67" i="2"/>
  <c r="FO67" i="2"/>
  <c r="FP67" i="2"/>
  <c r="FQ67" i="2"/>
  <c r="FR67" i="2"/>
  <c r="FS67" i="2"/>
  <c r="FT67" i="2"/>
  <c r="FU67" i="2"/>
  <c r="FV67" i="2"/>
  <c r="FW67" i="2"/>
  <c r="FX67" i="2"/>
  <c r="FY67" i="2"/>
  <c r="FZ67" i="2"/>
  <c r="GA67" i="2"/>
  <c r="GB67" i="2"/>
  <c r="GC67" i="2"/>
  <c r="GD67" i="2"/>
  <c r="GE67" i="2"/>
  <c r="GF67" i="2"/>
  <c r="GG67" i="2"/>
  <c r="GH67" i="2"/>
  <c r="GI67" i="2"/>
  <c r="GJ67" i="2"/>
  <c r="GK67" i="2"/>
  <c r="GL67" i="2"/>
  <c r="GM67" i="2"/>
  <c r="GN67" i="2"/>
  <c r="GO67" i="2"/>
  <c r="GP67" i="2"/>
  <c r="GQ67" i="2"/>
  <c r="GR67" i="2"/>
  <c r="GS67" i="2"/>
  <c r="GT67" i="2"/>
  <c r="GU67" i="2"/>
  <c r="GV67" i="2"/>
  <c r="GW67" i="2"/>
  <c r="GX67" i="2"/>
  <c r="GY67" i="2"/>
  <c r="GZ67" i="2"/>
  <c r="HA67" i="2"/>
  <c r="HB67" i="2"/>
  <c r="HC67" i="2"/>
  <c r="HD67" i="2"/>
  <c r="HE67" i="2"/>
  <c r="HF67" i="2"/>
  <c r="HG67" i="2"/>
  <c r="HH67" i="2"/>
  <c r="HI67" i="2"/>
  <c r="HJ67" i="2"/>
  <c r="HK67" i="2"/>
  <c r="HL67" i="2"/>
  <c r="HM67" i="2"/>
  <c r="HN67" i="2"/>
  <c r="HO67" i="2"/>
  <c r="HP67" i="2"/>
  <c r="HQ67" i="2"/>
  <c r="HR67" i="2"/>
  <c r="HS67" i="2"/>
  <c r="HT67" i="2"/>
  <c r="HU67" i="2"/>
  <c r="HV67" i="2"/>
  <c r="HW67" i="2"/>
  <c r="HX67" i="2"/>
  <c r="HY67" i="2"/>
  <c r="HZ67" i="2"/>
  <c r="IA67" i="2"/>
  <c r="IB67" i="2"/>
  <c r="IC67" i="2"/>
  <c r="ID67" i="2"/>
  <c r="IE67" i="2"/>
  <c r="IF67" i="2"/>
  <c r="IG67" i="2"/>
  <c r="IH67" i="2"/>
  <c r="II67" i="2"/>
  <c r="IJ67" i="2"/>
  <c r="IK67" i="2"/>
  <c r="IL67" i="2"/>
  <c r="IM67" i="2"/>
  <c r="IN67" i="2"/>
  <c r="IO67" i="2"/>
  <c r="IP67" i="2"/>
  <c r="IQ67" i="2"/>
  <c r="IR67" i="2"/>
  <c r="IS67" i="2"/>
  <c r="IT67" i="2"/>
  <c r="IU67" i="2"/>
  <c r="IV67" i="2"/>
  <c r="IW67" i="2"/>
  <c r="IX67" i="2"/>
  <c r="IY67" i="2"/>
  <c r="IZ67" i="2"/>
  <c r="JA67" i="2"/>
  <c r="JB67" i="2"/>
  <c r="JC67" i="2"/>
  <c r="JD67" i="2"/>
  <c r="JE67" i="2"/>
  <c r="JF67" i="2"/>
  <c r="JG67" i="2"/>
  <c r="JH67" i="2"/>
  <c r="JI67" i="2"/>
  <c r="JJ67" i="2"/>
  <c r="JK67" i="2"/>
  <c r="JL67" i="2"/>
  <c r="JM67" i="2"/>
  <c r="JN67" i="2"/>
  <c r="JO67" i="2"/>
  <c r="JP67" i="2"/>
  <c r="JQ67" i="2"/>
  <c r="JR67" i="2"/>
  <c r="JS67" i="2"/>
  <c r="JT67" i="2"/>
  <c r="JU67" i="2"/>
  <c r="JV67" i="2"/>
  <c r="JW67" i="2"/>
  <c r="JX67" i="2"/>
  <c r="JY67" i="2"/>
  <c r="JZ67" i="2"/>
  <c r="KA67" i="2"/>
  <c r="KB67" i="2"/>
  <c r="KC67" i="2"/>
  <c r="KD67" i="2"/>
  <c r="KE67" i="2"/>
  <c r="KF67" i="2"/>
  <c r="KG67" i="2"/>
  <c r="KH67" i="2"/>
  <c r="KI67" i="2"/>
  <c r="KJ67" i="2"/>
  <c r="KK67" i="2"/>
  <c r="KL67" i="2"/>
  <c r="KM67" i="2"/>
  <c r="KN67" i="2"/>
  <c r="KO67" i="2"/>
  <c r="KP67" i="2"/>
  <c r="KQ67" i="2"/>
  <c r="KR67" i="2"/>
  <c r="KS67" i="2"/>
  <c r="KT67" i="2"/>
  <c r="KU67" i="2"/>
  <c r="KV67" i="2"/>
  <c r="KW67" i="2"/>
  <c r="KX67" i="2"/>
  <c r="KY67" i="2"/>
  <c r="KZ67" i="2"/>
  <c r="LA67" i="2"/>
  <c r="LB67" i="2"/>
  <c r="LC67" i="2"/>
  <c r="LD67" i="2"/>
  <c r="LE67" i="2"/>
  <c r="LF67" i="2"/>
  <c r="LG67" i="2"/>
  <c r="LH67" i="2"/>
  <c r="LI67" i="2"/>
  <c r="LJ67" i="2"/>
  <c r="LK67" i="2"/>
  <c r="LL67" i="2"/>
  <c r="LM67" i="2"/>
  <c r="LN67" i="2"/>
  <c r="LO67" i="2"/>
  <c r="LP67" i="2"/>
  <c r="LQ67" i="2"/>
  <c r="LR67" i="2"/>
  <c r="LS67" i="2"/>
  <c r="LT67" i="2"/>
  <c r="LU67" i="2"/>
  <c r="LV67" i="2"/>
  <c r="LW67" i="2"/>
  <c r="LX67" i="2"/>
  <c r="LY67" i="2"/>
  <c r="NA121" i="2" s="1"/>
  <c r="LZ67" i="2"/>
  <c r="MA67" i="2"/>
  <c r="MB67" i="2"/>
  <c r="MC67" i="2"/>
  <c r="MD67" i="2"/>
  <c r="ME67" i="2"/>
  <c r="MF67" i="2"/>
  <c r="MG67" i="2"/>
  <c r="MH67" i="2"/>
  <c r="MI67" i="2"/>
  <c r="MJ67" i="2"/>
  <c r="MK67" i="2"/>
  <c r="NL127" i="2" s="1"/>
  <c r="V28" i="3"/>
  <c r="K28" i="3" s="1"/>
  <c r="V29" i="3"/>
  <c r="Q144" i="2"/>
  <c r="Q146" i="2"/>
  <c r="Q148" i="2"/>
  <c r="Q150" i="2"/>
  <c r="R144" i="2"/>
  <c r="R146" i="2"/>
  <c r="R148" i="2"/>
  <c r="R150" i="2"/>
  <c r="S144" i="2"/>
  <c r="S146" i="2"/>
  <c r="S148" i="2"/>
  <c r="S150" i="2"/>
  <c r="T144" i="2"/>
  <c r="T146" i="2"/>
  <c r="T148" i="2"/>
  <c r="T150" i="2"/>
  <c r="U144" i="2"/>
  <c r="U146" i="2"/>
  <c r="U148" i="2"/>
  <c r="U150" i="2"/>
  <c r="V144" i="2"/>
  <c r="BL146" i="2"/>
  <c r="EK144" i="2"/>
  <c r="FA146" i="2"/>
  <c r="MY150" i="2"/>
  <c r="Q149" i="2"/>
  <c r="R149" i="2"/>
  <c r="S149" i="2"/>
  <c r="T149" i="2"/>
  <c r="U149" i="2"/>
  <c r="W149" i="2"/>
  <c r="Y149" i="2"/>
  <c r="AE149" i="2"/>
  <c r="AM149" i="2"/>
  <c r="BK149" i="2"/>
  <c r="BS149" i="2"/>
  <c r="CQ149" i="2"/>
  <c r="CY149" i="2"/>
  <c r="DW149" i="2"/>
  <c r="EE149" i="2"/>
  <c r="FC149" i="2"/>
  <c r="Q121" i="2"/>
  <c r="R121" i="2"/>
  <c r="S121" i="2"/>
  <c r="T121" i="2"/>
  <c r="U121" i="2"/>
  <c r="V121" i="2"/>
  <c r="W121" i="2"/>
  <c r="X121" i="2"/>
  <c r="Y121" i="2"/>
  <c r="Z121" i="2"/>
  <c r="AA121" i="2"/>
  <c r="AB121" i="2"/>
  <c r="AC121" i="2"/>
  <c r="AD121" i="2"/>
  <c r="AE121" i="2"/>
  <c r="AF121" i="2"/>
  <c r="AG121" i="2"/>
  <c r="AH121" i="2"/>
  <c r="AI121" i="2"/>
  <c r="AJ121" i="2"/>
  <c r="AK121" i="2"/>
  <c r="AL121" i="2"/>
  <c r="AM121" i="2"/>
  <c r="AN121" i="2"/>
  <c r="AO121" i="2"/>
  <c r="AP121" i="2"/>
  <c r="AQ121" i="2"/>
  <c r="AR121" i="2"/>
  <c r="AS121" i="2"/>
  <c r="AT121" i="2"/>
  <c r="AU121" i="2"/>
  <c r="AV121" i="2"/>
  <c r="AW121" i="2"/>
  <c r="AX121" i="2"/>
  <c r="AY121" i="2"/>
  <c r="AZ121" i="2"/>
  <c r="BA121" i="2"/>
  <c r="BB121" i="2"/>
  <c r="BC121" i="2"/>
  <c r="BD121" i="2"/>
  <c r="BE121" i="2"/>
  <c r="BF121" i="2"/>
  <c r="BG121" i="2"/>
  <c r="BH121" i="2"/>
  <c r="BI121" i="2"/>
  <c r="BJ121" i="2"/>
  <c r="BK121" i="2"/>
  <c r="BL121" i="2"/>
  <c r="BM121" i="2"/>
  <c r="BN121" i="2"/>
  <c r="BO121" i="2"/>
  <c r="BP121" i="2"/>
  <c r="BQ121" i="2"/>
  <c r="BR121" i="2"/>
  <c r="BS121" i="2"/>
  <c r="BT121" i="2"/>
  <c r="BU121" i="2"/>
  <c r="BV121" i="2"/>
  <c r="BW121" i="2"/>
  <c r="BX121" i="2"/>
  <c r="BY121" i="2"/>
  <c r="BZ121" i="2"/>
  <c r="CA121" i="2"/>
  <c r="CB121" i="2"/>
  <c r="CC121" i="2"/>
  <c r="CD121" i="2"/>
  <c r="CE121" i="2"/>
  <c r="CF121" i="2"/>
  <c r="CG121" i="2"/>
  <c r="CH121" i="2"/>
  <c r="CI121" i="2"/>
  <c r="CJ121" i="2"/>
  <c r="CK121" i="2"/>
  <c r="CL121" i="2"/>
  <c r="CM121" i="2"/>
  <c r="CN121" i="2"/>
  <c r="CO121" i="2"/>
  <c r="CP121" i="2"/>
  <c r="CQ121" i="2"/>
  <c r="CR121" i="2"/>
  <c r="CS121" i="2"/>
  <c r="CT121" i="2"/>
  <c r="CU121" i="2"/>
  <c r="CV121" i="2"/>
  <c r="CW121" i="2"/>
  <c r="CX121" i="2"/>
  <c r="CY121" i="2"/>
  <c r="CZ121" i="2"/>
  <c r="DA121" i="2"/>
  <c r="DB121" i="2"/>
  <c r="DC121" i="2"/>
  <c r="DD121" i="2"/>
  <c r="DE121" i="2"/>
  <c r="DF121" i="2"/>
  <c r="DG121" i="2"/>
  <c r="DH121" i="2"/>
  <c r="DI121" i="2"/>
  <c r="DJ121" i="2"/>
  <c r="DK121" i="2"/>
  <c r="DL121" i="2"/>
  <c r="DM121" i="2"/>
  <c r="DN121" i="2"/>
  <c r="DO121" i="2"/>
  <c r="DP121" i="2"/>
  <c r="DQ121" i="2"/>
  <c r="DR121" i="2"/>
  <c r="DS121" i="2"/>
  <c r="DT121" i="2"/>
  <c r="DU121" i="2"/>
  <c r="DV121" i="2"/>
  <c r="DW121" i="2"/>
  <c r="DX121" i="2"/>
  <c r="DY121" i="2"/>
  <c r="DZ121" i="2"/>
  <c r="EA121" i="2"/>
  <c r="EB121" i="2"/>
  <c r="EC121" i="2"/>
  <c r="JI121" i="2"/>
  <c r="NO121" i="2"/>
  <c r="Q147" i="2"/>
  <c r="R147" i="2"/>
  <c r="S147" i="2"/>
  <c r="T147" i="2"/>
  <c r="U147" i="2"/>
  <c r="V147" i="2"/>
  <c r="W147" i="2"/>
  <c r="X147" i="2"/>
  <c r="Y147" i="2"/>
  <c r="Z147" i="2"/>
  <c r="AA147" i="2"/>
  <c r="AB147" i="2"/>
  <c r="AC147" i="2"/>
  <c r="AD147" i="2"/>
  <c r="AE147" i="2"/>
  <c r="AF147" i="2"/>
  <c r="AG147" i="2"/>
  <c r="AH147" i="2"/>
  <c r="AI147" i="2"/>
  <c r="AJ147" i="2"/>
  <c r="AK147" i="2"/>
  <c r="AL147" i="2"/>
  <c r="AM147" i="2"/>
  <c r="AN147" i="2"/>
  <c r="AO147" i="2"/>
  <c r="AP147" i="2"/>
  <c r="AQ147" i="2"/>
  <c r="AR147" i="2"/>
  <c r="AS147" i="2"/>
  <c r="AT147" i="2"/>
  <c r="AU147" i="2"/>
  <c r="AV147" i="2"/>
  <c r="AW147" i="2"/>
  <c r="AX147" i="2"/>
  <c r="AY147" i="2"/>
  <c r="AZ147" i="2"/>
  <c r="BA147" i="2"/>
  <c r="BB147" i="2"/>
  <c r="BC147" i="2"/>
  <c r="BD147" i="2"/>
  <c r="BE147" i="2"/>
  <c r="BF147" i="2"/>
  <c r="BG147" i="2"/>
  <c r="BH147" i="2"/>
  <c r="BI147" i="2"/>
  <c r="BJ147" i="2"/>
  <c r="BK147" i="2"/>
  <c r="BL147" i="2"/>
  <c r="BM147" i="2"/>
  <c r="BN147" i="2"/>
  <c r="BO147" i="2"/>
  <c r="BP147" i="2"/>
  <c r="BQ147" i="2"/>
  <c r="BR147" i="2"/>
  <c r="BS147" i="2"/>
  <c r="BT147" i="2"/>
  <c r="BU147" i="2"/>
  <c r="BV147" i="2"/>
  <c r="BW147" i="2"/>
  <c r="BX147" i="2"/>
  <c r="BY147" i="2"/>
  <c r="BZ147" i="2"/>
  <c r="CA147" i="2"/>
  <c r="CB147" i="2"/>
  <c r="CC147" i="2"/>
  <c r="CD147" i="2"/>
  <c r="CE147" i="2"/>
  <c r="CF147" i="2"/>
  <c r="CG147" i="2"/>
  <c r="CH147" i="2"/>
  <c r="CI147" i="2"/>
  <c r="CJ147" i="2"/>
  <c r="CK147" i="2"/>
  <c r="CL147" i="2"/>
  <c r="CM147" i="2"/>
  <c r="CN147" i="2"/>
  <c r="CO147" i="2"/>
  <c r="CP147" i="2"/>
  <c r="CQ147" i="2"/>
  <c r="CR147" i="2"/>
  <c r="CS147" i="2"/>
  <c r="CT147" i="2"/>
  <c r="CU147" i="2"/>
  <c r="CV147" i="2"/>
  <c r="CW147" i="2"/>
  <c r="CX147" i="2"/>
  <c r="CY147" i="2"/>
  <c r="CZ147" i="2"/>
  <c r="DA147" i="2"/>
  <c r="DB147" i="2"/>
  <c r="DC147" i="2"/>
  <c r="DD147" i="2"/>
  <c r="DE147" i="2"/>
  <c r="DF147" i="2"/>
  <c r="DG147" i="2"/>
  <c r="DH147" i="2"/>
  <c r="DI147" i="2"/>
  <c r="DJ147" i="2"/>
  <c r="DK147" i="2"/>
  <c r="DL147" i="2"/>
  <c r="DM147" i="2"/>
  <c r="DN147" i="2"/>
  <c r="DO147" i="2"/>
  <c r="DP147" i="2"/>
  <c r="DQ147" i="2"/>
  <c r="DR147" i="2"/>
  <c r="DS147" i="2"/>
  <c r="DT147" i="2"/>
  <c r="DU147" i="2"/>
  <c r="DX147" i="2"/>
  <c r="DZ147" i="2"/>
  <c r="EF147" i="2"/>
  <c r="EH147" i="2"/>
  <c r="EN147" i="2"/>
  <c r="EP147" i="2"/>
  <c r="EV147" i="2"/>
  <c r="EX147" i="2"/>
  <c r="FD147" i="2"/>
  <c r="FF147" i="2"/>
  <c r="JT147" i="2"/>
  <c r="MM147" i="2"/>
  <c r="Q145" i="2"/>
  <c r="R145" i="2"/>
  <c r="S145" i="2"/>
  <c r="T145" i="2"/>
  <c r="U145" i="2"/>
  <c r="V145" i="2"/>
  <c r="W145" i="2"/>
  <c r="X145" i="2"/>
  <c r="Y145" i="2"/>
  <c r="Z145" i="2"/>
  <c r="AA145" i="2"/>
  <c r="AB145" i="2"/>
  <c r="AC145" i="2"/>
  <c r="AD145" i="2"/>
  <c r="AE145" i="2"/>
  <c r="AF145" i="2"/>
  <c r="AG145" i="2"/>
  <c r="AH145" i="2"/>
  <c r="AI145" i="2"/>
  <c r="AJ145" i="2"/>
  <c r="AK145" i="2"/>
  <c r="AL145" i="2"/>
  <c r="AM145" i="2"/>
  <c r="AN145" i="2"/>
  <c r="AO145" i="2"/>
  <c r="AP145" i="2"/>
  <c r="AQ145" i="2"/>
  <c r="AR145" i="2"/>
  <c r="AS145" i="2"/>
  <c r="AT145" i="2"/>
  <c r="AU145" i="2"/>
  <c r="AV145" i="2"/>
  <c r="AW145" i="2"/>
  <c r="AX145" i="2"/>
  <c r="AY145" i="2"/>
  <c r="AZ145" i="2"/>
  <c r="BA145" i="2"/>
  <c r="BB145" i="2"/>
  <c r="BC145" i="2"/>
  <c r="BD145" i="2"/>
  <c r="BE145" i="2"/>
  <c r="BF145" i="2"/>
  <c r="BG145" i="2"/>
  <c r="BH145" i="2"/>
  <c r="BI145" i="2"/>
  <c r="BJ145" i="2"/>
  <c r="BK145" i="2"/>
  <c r="BL145" i="2"/>
  <c r="BM145" i="2"/>
  <c r="BN145" i="2"/>
  <c r="BO145" i="2"/>
  <c r="BP145" i="2"/>
  <c r="BQ145" i="2"/>
  <c r="BR145" i="2"/>
  <c r="BS145" i="2"/>
  <c r="BT145" i="2"/>
  <c r="BU145" i="2"/>
  <c r="BV145" i="2"/>
  <c r="BW145" i="2"/>
  <c r="BX145" i="2"/>
  <c r="BY145" i="2"/>
  <c r="BZ145" i="2"/>
  <c r="CA145" i="2"/>
  <c r="CB145" i="2"/>
  <c r="CC145" i="2"/>
  <c r="CD145" i="2"/>
  <c r="CE145" i="2"/>
  <c r="CF145" i="2"/>
  <c r="CG145" i="2"/>
  <c r="CH145" i="2"/>
  <c r="CI145" i="2"/>
  <c r="CJ145" i="2"/>
  <c r="CK145" i="2"/>
  <c r="CL145" i="2"/>
  <c r="CM145" i="2"/>
  <c r="CN145" i="2"/>
  <c r="CO145" i="2"/>
  <c r="CP145" i="2"/>
  <c r="CQ145" i="2"/>
  <c r="CR145" i="2"/>
  <c r="CS145" i="2"/>
  <c r="CT145" i="2"/>
  <c r="CU145" i="2"/>
  <c r="CV145" i="2"/>
  <c r="CW145" i="2"/>
  <c r="CX145" i="2"/>
  <c r="CY145" i="2"/>
  <c r="CZ145" i="2"/>
  <c r="DA145" i="2"/>
  <c r="DB145" i="2"/>
  <c r="DC145" i="2"/>
  <c r="DD145" i="2"/>
  <c r="DE145" i="2"/>
  <c r="DF145" i="2"/>
  <c r="DG145" i="2"/>
  <c r="DH145" i="2"/>
  <c r="DI145" i="2"/>
  <c r="DJ145" i="2"/>
  <c r="DK145" i="2"/>
  <c r="DL145" i="2"/>
  <c r="DM145" i="2"/>
  <c r="DN145" i="2"/>
  <c r="DO145" i="2"/>
  <c r="DP145" i="2"/>
  <c r="DQ145" i="2"/>
  <c r="DR145" i="2"/>
  <c r="DS145" i="2"/>
  <c r="DT145" i="2"/>
  <c r="DU145" i="2"/>
  <c r="DV145" i="2"/>
  <c r="DW145" i="2"/>
  <c r="DX145" i="2"/>
  <c r="DY145" i="2"/>
  <c r="DZ145" i="2"/>
  <c r="EA145" i="2"/>
  <c r="EB145" i="2"/>
  <c r="EC145" i="2"/>
  <c r="ED145" i="2"/>
  <c r="EE145" i="2"/>
  <c r="EF145" i="2"/>
  <c r="EG145" i="2"/>
  <c r="EH145" i="2"/>
  <c r="EI145" i="2"/>
  <c r="EJ145" i="2"/>
  <c r="EK145" i="2"/>
  <c r="EL145" i="2"/>
  <c r="EM145" i="2"/>
  <c r="EN145" i="2"/>
  <c r="EO145" i="2"/>
  <c r="EP145" i="2"/>
  <c r="EQ145" i="2"/>
  <c r="ER145" i="2"/>
  <c r="ES145" i="2"/>
  <c r="ET145" i="2"/>
  <c r="EU145" i="2"/>
  <c r="EV145" i="2"/>
  <c r="EW145" i="2"/>
  <c r="EX145" i="2"/>
  <c r="EY145" i="2"/>
  <c r="EZ145" i="2"/>
  <c r="FA145" i="2"/>
  <c r="FB145" i="2"/>
  <c r="FC145" i="2"/>
  <c r="FD145" i="2"/>
  <c r="FE145" i="2"/>
  <c r="FF145" i="2"/>
  <c r="FG145" i="2"/>
  <c r="FH145" i="2"/>
  <c r="FI145" i="2"/>
  <c r="FJ145" i="2"/>
  <c r="FZ145" i="2"/>
  <c r="GN145" i="2"/>
  <c r="HF145" i="2"/>
  <c r="HT145" i="2"/>
  <c r="IL145" i="2"/>
  <c r="IZ145" i="2"/>
  <c r="JR145" i="2"/>
  <c r="KF145" i="2"/>
  <c r="KX145" i="2"/>
  <c r="LL145" i="2"/>
  <c r="MD145" i="2"/>
  <c r="MR145" i="2"/>
  <c r="NJ145" i="2"/>
  <c r="NO127" i="2"/>
  <c r="Q127" i="2"/>
  <c r="R127" i="2"/>
  <c r="S127" i="2"/>
  <c r="T127" i="2"/>
  <c r="U127" i="2"/>
  <c r="V127" i="2"/>
  <c r="W127" i="2"/>
  <c r="X127" i="2"/>
  <c r="Y127" i="2"/>
  <c r="Z127" i="2"/>
  <c r="AA127" i="2"/>
  <c r="AB127" i="2"/>
  <c r="AC127" i="2"/>
  <c r="AD127" i="2"/>
  <c r="AE127" i="2"/>
  <c r="AF127" i="2"/>
  <c r="AG127" i="2"/>
  <c r="AH127" i="2"/>
  <c r="AI127" i="2"/>
  <c r="AJ127" i="2"/>
  <c r="AK127" i="2"/>
  <c r="AL127" i="2"/>
  <c r="AM127" i="2"/>
  <c r="AN127" i="2"/>
  <c r="AO127" i="2"/>
  <c r="AP127" i="2"/>
  <c r="AQ127" i="2"/>
  <c r="AR127" i="2"/>
  <c r="AS127" i="2"/>
  <c r="AT127" i="2"/>
  <c r="AU127" i="2"/>
  <c r="AV127" i="2"/>
  <c r="AW127" i="2"/>
  <c r="AX127" i="2"/>
  <c r="AY127" i="2"/>
  <c r="AZ127" i="2"/>
  <c r="BA127" i="2"/>
  <c r="BB127" i="2"/>
  <c r="BC127" i="2"/>
  <c r="BD127" i="2"/>
  <c r="BE127" i="2"/>
  <c r="BF127" i="2"/>
  <c r="BG127" i="2"/>
  <c r="BH127" i="2"/>
  <c r="BI127" i="2"/>
  <c r="BJ127" i="2"/>
  <c r="BK127" i="2"/>
  <c r="BL127" i="2"/>
  <c r="BM127" i="2"/>
  <c r="BN127" i="2"/>
  <c r="BO127" i="2"/>
  <c r="BP127" i="2"/>
  <c r="BQ127" i="2"/>
  <c r="BR127" i="2"/>
  <c r="BS127" i="2"/>
  <c r="BT127" i="2"/>
  <c r="BU127" i="2"/>
  <c r="BV127" i="2"/>
  <c r="BW127" i="2"/>
  <c r="BX127" i="2"/>
  <c r="BY127" i="2"/>
  <c r="BZ127" i="2"/>
  <c r="CA127" i="2"/>
  <c r="CB127" i="2"/>
  <c r="CC127" i="2"/>
  <c r="CD127" i="2"/>
  <c r="CE127" i="2"/>
  <c r="CF127" i="2"/>
  <c r="CG127" i="2"/>
  <c r="CH127" i="2"/>
  <c r="CI127" i="2"/>
  <c r="CJ127" i="2"/>
  <c r="CK127" i="2"/>
  <c r="CL127" i="2"/>
  <c r="CM127" i="2"/>
  <c r="CN127" i="2"/>
  <c r="CO127" i="2"/>
  <c r="CP127" i="2"/>
  <c r="CQ127" i="2"/>
  <c r="CR127" i="2"/>
  <c r="CS127" i="2"/>
  <c r="CT127" i="2"/>
  <c r="CU127" i="2"/>
  <c r="CV127" i="2"/>
  <c r="CW127" i="2"/>
  <c r="CX127" i="2"/>
  <c r="CY127" i="2"/>
  <c r="CZ127" i="2"/>
  <c r="DA127" i="2"/>
  <c r="DB127" i="2"/>
  <c r="DC127" i="2"/>
  <c r="DD127" i="2"/>
  <c r="DE127" i="2"/>
  <c r="DF127" i="2"/>
  <c r="DG127" i="2"/>
  <c r="DH127" i="2"/>
  <c r="DI127" i="2"/>
  <c r="DJ127" i="2"/>
  <c r="DK127" i="2"/>
  <c r="DL127" i="2"/>
  <c r="DM127" i="2"/>
  <c r="DN127" i="2"/>
  <c r="DO127" i="2"/>
  <c r="DP127" i="2"/>
  <c r="DQ127" i="2"/>
  <c r="DR127" i="2"/>
  <c r="DS127" i="2"/>
  <c r="DT127" i="2"/>
  <c r="DU127" i="2"/>
  <c r="DV127" i="2"/>
  <c r="DW127" i="2"/>
  <c r="DX127" i="2"/>
  <c r="DY127" i="2"/>
  <c r="DZ127" i="2"/>
  <c r="EA127" i="2"/>
  <c r="EB127" i="2"/>
  <c r="EC127" i="2"/>
  <c r="EH127" i="2"/>
  <c r="EV127" i="2"/>
  <c r="FN127" i="2"/>
  <c r="GB127" i="2"/>
  <c r="GT127" i="2"/>
  <c r="HH127" i="2"/>
  <c r="HZ127" i="2"/>
  <c r="IN127" i="2"/>
  <c r="JF127" i="2"/>
  <c r="JT127" i="2"/>
  <c r="KL127" i="2"/>
  <c r="KZ127" i="2"/>
  <c r="LR127" i="2"/>
  <c r="MF127" i="2"/>
  <c r="MX127" i="2"/>
  <c r="NH127" i="2"/>
  <c r="NI127" i="2"/>
  <c r="NJ127" i="2"/>
  <c r="NK127" i="2"/>
  <c r="NM127" i="2"/>
  <c r="NN127" i="2"/>
  <c r="NO125" i="2"/>
  <c r="Q125" i="2"/>
  <c r="R125" i="2"/>
  <c r="S125" i="2"/>
  <c r="T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AR125" i="2"/>
  <c r="AS125" i="2"/>
  <c r="AT125" i="2"/>
  <c r="AU125" i="2"/>
  <c r="AV125" i="2"/>
  <c r="AW125" i="2"/>
  <c r="AX125" i="2"/>
  <c r="AY125" i="2"/>
  <c r="AZ125" i="2"/>
  <c r="BA125" i="2"/>
  <c r="BB125" i="2"/>
  <c r="BC125" i="2"/>
  <c r="BD125" i="2"/>
  <c r="BE125" i="2"/>
  <c r="BF125" i="2"/>
  <c r="BG125" i="2"/>
  <c r="BH125" i="2"/>
  <c r="BI125" i="2"/>
  <c r="BJ125" i="2"/>
  <c r="BK125" i="2"/>
  <c r="BL125" i="2"/>
  <c r="BM125" i="2"/>
  <c r="BN125" i="2"/>
  <c r="BO125" i="2"/>
  <c r="BP125" i="2"/>
  <c r="BQ125" i="2"/>
  <c r="BR125" i="2"/>
  <c r="BS125" i="2"/>
  <c r="BT125" i="2"/>
  <c r="BU125" i="2"/>
  <c r="BV125" i="2"/>
  <c r="BW125" i="2"/>
  <c r="BX125" i="2"/>
  <c r="BY125" i="2"/>
  <c r="BZ125" i="2"/>
  <c r="CA125" i="2"/>
  <c r="CB125" i="2"/>
  <c r="CC125" i="2"/>
  <c r="CD125" i="2"/>
  <c r="CE125" i="2"/>
  <c r="CF125" i="2"/>
  <c r="CG125" i="2"/>
  <c r="CH125" i="2"/>
  <c r="CI125" i="2"/>
  <c r="CJ125" i="2"/>
  <c r="CK125" i="2"/>
  <c r="CL125" i="2"/>
  <c r="CM125" i="2"/>
  <c r="CN125" i="2"/>
  <c r="CO125" i="2"/>
  <c r="CP125" i="2"/>
  <c r="CQ125" i="2"/>
  <c r="CR125" i="2"/>
  <c r="CS125" i="2"/>
  <c r="CT125" i="2"/>
  <c r="CU125" i="2"/>
  <c r="CV125" i="2"/>
  <c r="CW125" i="2"/>
  <c r="CX125" i="2"/>
  <c r="CY125" i="2"/>
  <c r="CZ125" i="2"/>
  <c r="DA125" i="2"/>
  <c r="DB125" i="2"/>
  <c r="DC125" i="2"/>
  <c r="DD125" i="2"/>
  <c r="DE125" i="2"/>
  <c r="DF125" i="2"/>
  <c r="DG125" i="2"/>
  <c r="DH125" i="2"/>
  <c r="DI125" i="2"/>
  <c r="DJ125" i="2"/>
  <c r="DK125" i="2"/>
  <c r="DL125" i="2"/>
  <c r="DM125" i="2"/>
  <c r="DN125" i="2"/>
  <c r="DO125" i="2"/>
  <c r="DP125" i="2"/>
  <c r="DQ125" i="2"/>
  <c r="DR125" i="2"/>
  <c r="DS125" i="2"/>
  <c r="DT125" i="2"/>
  <c r="DU125" i="2"/>
  <c r="DV125" i="2"/>
  <c r="DW125" i="2"/>
  <c r="DX125" i="2"/>
  <c r="DY125" i="2"/>
  <c r="DZ125" i="2"/>
  <c r="EA125" i="2"/>
  <c r="EB125" i="2"/>
  <c r="EC125" i="2"/>
  <c r="EE125" i="2"/>
  <c r="EM125" i="2"/>
  <c r="FA125" i="2"/>
  <c r="FI125" i="2"/>
  <c r="FW125" i="2"/>
  <c r="GE125" i="2"/>
  <c r="GQ125" i="2"/>
  <c r="GW125" i="2"/>
  <c r="HG125" i="2"/>
  <c r="HM125" i="2"/>
  <c r="HU125" i="2"/>
  <c r="HZ125" i="2"/>
  <c r="IH125" i="2"/>
  <c r="IK125" i="2"/>
  <c r="IQ125" i="2"/>
  <c r="IT125" i="2"/>
  <c r="IY125" i="2"/>
  <c r="JB125" i="2"/>
  <c r="JG125" i="2"/>
  <c r="JJ125" i="2"/>
  <c r="JO125" i="2"/>
  <c r="JR125" i="2"/>
  <c r="JW125" i="2"/>
  <c r="JZ125" i="2"/>
  <c r="KE125" i="2"/>
  <c r="KH125" i="2"/>
  <c r="KM125" i="2"/>
  <c r="KP125" i="2"/>
  <c r="KU125" i="2"/>
  <c r="KX125" i="2"/>
  <c r="LC125" i="2"/>
  <c r="LF125" i="2"/>
  <c r="LK125" i="2"/>
  <c r="LN125" i="2"/>
  <c r="LS125" i="2"/>
  <c r="LV125" i="2"/>
  <c r="MA125" i="2"/>
  <c r="MD125" i="2"/>
  <c r="MI125" i="2"/>
  <c r="ML125" i="2"/>
  <c r="MQ125" i="2"/>
  <c r="MT125" i="2"/>
  <c r="MY125" i="2"/>
  <c r="NB125" i="2"/>
  <c r="NG125" i="2"/>
  <c r="NH125" i="2"/>
  <c r="NI125" i="2"/>
  <c r="NJ125" i="2"/>
  <c r="NK125" i="2"/>
  <c r="NL125" i="2"/>
  <c r="NM125" i="2"/>
  <c r="NN125" i="2"/>
  <c r="NO123"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AR123" i="2"/>
  <c r="AS123" i="2"/>
  <c r="AT123" i="2"/>
  <c r="AU123" i="2"/>
  <c r="AV123" i="2"/>
  <c r="AW123" i="2"/>
  <c r="AX123" i="2"/>
  <c r="AY123" i="2"/>
  <c r="AZ123" i="2"/>
  <c r="BA123" i="2"/>
  <c r="BB123" i="2"/>
  <c r="BC123" i="2"/>
  <c r="BD123" i="2"/>
  <c r="BE123" i="2"/>
  <c r="BF123" i="2"/>
  <c r="BG123" i="2"/>
  <c r="BH123" i="2"/>
  <c r="BI123" i="2"/>
  <c r="BJ123" i="2"/>
  <c r="BK123" i="2"/>
  <c r="BL123" i="2"/>
  <c r="BM123" i="2"/>
  <c r="BN123" i="2"/>
  <c r="BO123" i="2"/>
  <c r="BP123" i="2"/>
  <c r="BQ123" i="2"/>
  <c r="BR123" i="2"/>
  <c r="BS123" i="2"/>
  <c r="BT123" i="2"/>
  <c r="BU123" i="2"/>
  <c r="BV123" i="2"/>
  <c r="BW123" i="2"/>
  <c r="BX123" i="2"/>
  <c r="BY123" i="2"/>
  <c r="BZ123" i="2"/>
  <c r="CA123" i="2"/>
  <c r="CB123" i="2"/>
  <c r="CC123" i="2"/>
  <c r="CD123" i="2"/>
  <c r="CE123" i="2"/>
  <c r="CF123" i="2"/>
  <c r="CG123" i="2"/>
  <c r="CH123" i="2"/>
  <c r="CI123" i="2"/>
  <c r="CJ123" i="2"/>
  <c r="CK123" i="2"/>
  <c r="CL123" i="2"/>
  <c r="CM123" i="2"/>
  <c r="CN123" i="2"/>
  <c r="CO123" i="2"/>
  <c r="CP123" i="2"/>
  <c r="CQ123" i="2"/>
  <c r="CR123" i="2"/>
  <c r="CS123" i="2"/>
  <c r="CT123" i="2"/>
  <c r="CU123" i="2"/>
  <c r="CV123" i="2"/>
  <c r="CW123" i="2"/>
  <c r="CX123" i="2"/>
  <c r="CY123" i="2"/>
  <c r="CZ123" i="2"/>
  <c r="DA123" i="2"/>
  <c r="DB123" i="2"/>
  <c r="DC123" i="2"/>
  <c r="DD123" i="2"/>
  <c r="DE123" i="2"/>
  <c r="DF123" i="2"/>
  <c r="DG123" i="2"/>
  <c r="DH123" i="2"/>
  <c r="DI123" i="2"/>
  <c r="DJ123" i="2"/>
  <c r="DK123" i="2"/>
  <c r="DL123" i="2"/>
  <c r="DM123" i="2"/>
  <c r="DN123" i="2"/>
  <c r="DO123" i="2"/>
  <c r="DP123" i="2"/>
  <c r="DQ123" i="2"/>
  <c r="DR123" i="2"/>
  <c r="DS123" i="2"/>
  <c r="DT123" i="2"/>
  <c r="DU123" i="2"/>
  <c r="DV123" i="2"/>
  <c r="DW123" i="2"/>
  <c r="DX123" i="2"/>
  <c r="DY123" i="2"/>
  <c r="DZ123" i="2"/>
  <c r="EA123" i="2"/>
  <c r="EB123" i="2"/>
  <c r="EC123" i="2"/>
  <c r="EF123" i="2"/>
  <c r="EI123" i="2"/>
  <c r="EN123" i="2"/>
  <c r="EQ123" i="2"/>
  <c r="EV123" i="2"/>
  <c r="EY123" i="2"/>
  <c r="FD123" i="2"/>
  <c r="FG123" i="2"/>
  <c r="FL123" i="2"/>
  <c r="FO123" i="2"/>
  <c r="FT123" i="2"/>
  <c r="FW123" i="2"/>
  <c r="GB123" i="2"/>
  <c r="GE123" i="2"/>
  <c r="GJ123" i="2"/>
  <c r="GM123" i="2"/>
  <c r="GR123" i="2"/>
  <c r="GU123" i="2"/>
  <c r="GZ123" i="2"/>
  <c r="HC123" i="2"/>
  <c r="HH123" i="2"/>
  <c r="HK123" i="2"/>
  <c r="HP123" i="2"/>
  <c r="HS123" i="2"/>
  <c r="HX123" i="2"/>
  <c r="IA123" i="2"/>
  <c r="IF123" i="2"/>
  <c r="II123" i="2"/>
  <c r="IN123" i="2"/>
  <c r="IQ123" i="2"/>
  <c r="IV123" i="2"/>
  <c r="IY123" i="2"/>
  <c r="JD123" i="2"/>
  <c r="JG123" i="2"/>
  <c r="JL123" i="2"/>
  <c r="JO123" i="2"/>
  <c r="JT123" i="2"/>
  <c r="JW123" i="2"/>
  <c r="KB123" i="2"/>
  <c r="KE123" i="2"/>
  <c r="KJ123" i="2"/>
  <c r="KM123" i="2"/>
  <c r="KR123" i="2"/>
  <c r="KU123" i="2"/>
  <c r="KZ123" i="2"/>
  <c r="LC123" i="2"/>
  <c r="LH123" i="2"/>
  <c r="LK123" i="2"/>
  <c r="LP123" i="2"/>
  <c r="LS123" i="2"/>
  <c r="LX123" i="2"/>
  <c r="MA123" i="2"/>
  <c r="MF123" i="2"/>
  <c r="MI123" i="2"/>
  <c r="MN123" i="2"/>
  <c r="MQ123" i="2"/>
  <c r="MV123" i="2"/>
  <c r="MY123" i="2"/>
  <c r="ND123" i="2"/>
  <c r="NG123" i="2"/>
  <c r="NH123" i="2"/>
  <c r="NI123" i="2"/>
  <c r="NJ123" i="2"/>
  <c r="NK123" i="2"/>
  <c r="NL123" i="2"/>
  <c r="NM123" i="2"/>
  <c r="NN123" i="2"/>
  <c r="V79" i="3"/>
  <c r="V148" i="4"/>
  <c r="V33" i="3"/>
  <c r="V35" i="3"/>
  <c r="V39" i="3"/>
  <c r="V37" i="3"/>
  <c r="V41" i="3"/>
  <c r="V31" i="3"/>
  <c r="V43" i="3"/>
  <c r="V49" i="3"/>
  <c r="P65" i="2"/>
  <c r="P111" i="2" s="1"/>
  <c r="Q65" i="2"/>
  <c r="R65" i="2"/>
  <c r="S65" i="2"/>
  <c r="T65" i="2"/>
  <c r="U65" i="2"/>
  <c r="V65" i="2"/>
  <c r="Z114" i="2" s="1"/>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BO65" i="2"/>
  <c r="BP65" i="2"/>
  <c r="BQ65" i="2"/>
  <c r="BR65" i="2"/>
  <c r="BS65" i="2"/>
  <c r="BT65" i="2"/>
  <c r="BU65" i="2"/>
  <c r="BV65" i="2"/>
  <c r="BW65" i="2"/>
  <c r="BX65" i="2"/>
  <c r="BY65" i="2"/>
  <c r="BZ65" i="2"/>
  <c r="CA65" i="2"/>
  <c r="CB65" i="2"/>
  <c r="CC65" i="2"/>
  <c r="CD65" i="2"/>
  <c r="CE65" i="2"/>
  <c r="CF65" i="2"/>
  <c r="CG65" i="2"/>
  <c r="CH65" i="2"/>
  <c r="CI65" i="2"/>
  <c r="CJ65" i="2"/>
  <c r="CK65" i="2"/>
  <c r="CL65" i="2"/>
  <c r="CM65" i="2"/>
  <c r="CN65" i="2"/>
  <c r="CO65" i="2"/>
  <c r="CP65" i="2"/>
  <c r="CQ65" i="2"/>
  <c r="CR65" i="2"/>
  <c r="CS65" i="2"/>
  <c r="CT65" i="2"/>
  <c r="CU65" i="2"/>
  <c r="CV65" i="2"/>
  <c r="CW65" i="2"/>
  <c r="CX65" i="2"/>
  <c r="CY65" i="2"/>
  <c r="CZ65" i="2"/>
  <c r="DA65" i="2"/>
  <c r="DB65" i="2"/>
  <c r="DC65" i="2"/>
  <c r="DD65" i="2"/>
  <c r="DE65" i="2"/>
  <c r="DF65" i="2"/>
  <c r="DG65" i="2"/>
  <c r="DH65" i="2"/>
  <c r="DI65" i="2"/>
  <c r="DJ65" i="2"/>
  <c r="DK65" i="2"/>
  <c r="DL65" i="2"/>
  <c r="DM65" i="2"/>
  <c r="DN65" i="2"/>
  <c r="DO65" i="2"/>
  <c r="DP65" i="2"/>
  <c r="DQ65" i="2"/>
  <c r="DR65" i="2"/>
  <c r="DS65" i="2"/>
  <c r="DT65" i="2"/>
  <c r="DU65" i="2"/>
  <c r="DV65" i="2"/>
  <c r="DW65" i="2"/>
  <c r="DX65" i="2"/>
  <c r="DY65" i="2"/>
  <c r="DZ65" i="2"/>
  <c r="EA65" i="2"/>
  <c r="EB65" i="2"/>
  <c r="EC65" i="2"/>
  <c r="ED65" i="2"/>
  <c r="EE65" i="2"/>
  <c r="EF65" i="2"/>
  <c r="EG65" i="2"/>
  <c r="EH65" i="2"/>
  <c r="EI65" i="2"/>
  <c r="EJ65" i="2"/>
  <c r="EK65" i="2"/>
  <c r="EL65" i="2"/>
  <c r="EM65" i="2"/>
  <c r="EN65" i="2"/>
  <c r="EO65" i="2"/>
  <c r="EP65" i="2"/>
  <c r="EQ65" i="2"/>
  <c r="ER65" i="2"/>
  <c r="ES65" i="2"/>
  <c r="ET65" i="2"/>
  <c r="EU65" i="2"/>
  <c r="EV65" i="2"/>
  <c r="EW65" i="2"/>
  <c r="EX65" i="2"/>
  <c r="EY65" i="2"/>
  <c r="EZ65" i="2"/>
  <c r="FA65" i="2"/>
  <c r="FB65" i="2"/>
  <c r="FC65" i="2"/>
  <c r="FD65" i="2"/>
  <c r="FE65" i="2"/>
  <c r="FF65" i="2"/>
  <c r="FG65" i="2"/>
  <c r="FH65" i="2"/>
  <c r="FI65" i="2"/>
  <c r="FJ65" i="2"/>
  <c r="FK65" i="2"/>
  <c r="FL65" i="2"/>
  <c r="FM65" i="2"/>
  <c r="FN65" i="2"/>
  <c r="FO65" i="2"/>
  <c r="FP65" i="2"/>
  <c r="FQ65" i="2"/>
  <c r="FR65" i="2"/>
  <c r="FS65" i="2"/>
  <c r="FT65" i="2"/>
  <c r="FU65" i="2"/>
  <c r="FV65" i="2"/>
  <c r="FW65" i="2"/>
  <c r="FX65" i="2"/>
  <c r="FY65" i="2"/>
  <c r="FZ65" i="2"/>
  <c r="GA65" i="2"/>
  <c r="GB65" i="2"/>
  <c r="GC65" i="2"/>
  <c r="GD65" i="2"/>
  <c r="GE65" i="2"/>
  <c r="GF65" i="2"/>
  <c r="GG65" i="2"/>
  <c r="GH65" i="2"/>
  <c r="GI65" i="2"/>
  <c r="GJ65" i="2"/>
  <c r="GK65" i="2"/>
  <c r="GL65" i="2"/>
  <c r="GM65" i="2"/>
  <c r="GN65" i="2"/>
  <c r="GO65" i="2"/>
  <c r="GP65" i="2"/>
  <c r="GQ65" i="2"/>
  <c r="GR65" i="2"/>
  <c r="GS65" i="2"/>
  <c r="GT65" i="2"/>
  <c r="GU65" i="2"/>
  <c r="GV65" i="2"/>
  <c r="GW65" i="2"/>
  <c r="GX65" i="2"/>
  <c r="GY65" i="2"/>
  <c r="GZ65" i="2"/>
  <c r="HA65" i="2"/>
  <c r="HB65" i="2"/>
  <c r="HC65" i="2"/>
  <c r="HD65" i="2"/>
  <c r="HE65" i="2"/>
  <c r="HF65" i="2"/>
  <c r="HG65" i="2"/>
  <c r="HH65" i="2"/>
  <c r="HI65" i="2"/>
  <c r="HJ65" i="2"/>
  <c r="HK65" i="2"/>
  <c r="HL65" i="2"/>
  <c r="HM65" i="2"/>
  <c r="HN65" i="2"/>
  <c r="HO65" i="2"/>
  <c r="HP65" i="2"/>
  <c r="HQ65" i="2"/>
  <c r="HR65" i="2"/>
  <c r="HS65" i="2"/>
  <c r="HT65" i="2"/>
  <c r="HU65" i="2"/>
  <c r="HV65" i="2"/>
  <c r="HW65" i="2"/>
  <c r="HX65" i="2"/>
  <c r="HY65" i="2"/>
  <c r="HZ65" i="2"/>
  <c r="IA65" i="2"/>
  <c r="IB65" i="2"/>
  <c r="IC65" i="2"/>
  <c r="ID65" i="2"/>
  <c r="IE65" i="2"/>
  <c r="IF65" i="2"/>
  <c r="IG65" i="2"/>
  <c r="IH65" i="2"/>
  <c r="II65" i="2"/>
  <c r="IJ65" i="2"/>
  <c r="IK65" i="2"/>
  <c r="IL65" i="2"/>
  <c r="IM65" i="2"/>
  <c r="IN65" i="2"/>
  <c r="IO65" i="2"/>
  <c r="IP65" i="2"/>
  <c r="IQ65" i="2"/>
  <c r="IR65" i="2"/>
  <c r="IS65" i="2"/>
  <c r="IT65" i="2"/>
  <c r="IU65" i="2"/>
  <c r="IV65" i="2"/>
  <c r="IW65" i="2"/>
  <c r="IX65" i="2"/>
  <c r="IY65" i="2"/>
  <c r="IZ65" i="2"/>
  <c r="JA65" i="2"/>
  <c r="JB65" i="2"/>
  <c r="JC65" i="2"/>
  <c r="JD65" i="2"/>
  <c r="JE65" i="2"/>
  <c r="JF65" i="2"/>
  <c r="JG65" i="2"/>
  <c r="JH65" i="2"/>
  <c r="JI65" i="2"/>
  <c r="JJ65" i="2"/>
  <c r="JK65" i="2"/>
  <c r="JL65" i="2"/>
  <c r="JM65" i="2"/>
  <c r="JN65" i="2"/>
  <c r="JO65" i="2"/>
  <c r="JP65" i="2"/>
  <c r="JQ65" i="2"/>
  <c r="JR65" i="2"/>
  <c r="JS65" i="2"/>
  <c r="JT65" i="2"/>
  <c r="JU65" i="2"/>
  <c r="JV65" i="2"/>
  <c r="JW65" i="2"/>
  <c r="JX65" i="2"/>
  <c r="JY65" i="2"/>
  <c r="JZ65" i="2"/>
  <c r="KA65" i="2"/>
  <c r="KB65" i="2"/>
  <c r="KC65" i="2"/>
  <c r="KD65" i="2"/>
  <c r="KE65" i="2"/>
  <c r="KF65" i="2"/>
  <c r="KG65" i="2"/>
  <c r="KH65" i="2"/>
  <c r="KI65" i="2"/>
  <c r="KJ65" i="2"/>
  <c r="KK65" i="2"/>
  <c r="KL65" i="2"/>
  <c r="KM65" i="2"/>
  <c r="KN65" i="2"/>
  <c r="KO65" i="2"/>
  <c r="KP65" i="2"/>
  <c r="KQ65" i="2"/>
  <c r="KR65" i="2"/>
  <c r="KS65" i="2"/>
  <c r="KT65" i="2"/>
  <c r="KU65" i="2"/>
  <c r="KV65" i="2"/>
  <c r="KW65" i="2"/>
  <c r="KX65" i="2"/>
  <c r="KY65" i="2"/>
  <c r="KZ65" i="2"/>
  <c r="LA65" i="2"/>
  <c r="LB65" i="2"/>
  <c r="LC65" i="2"/>
  <c r="LD65" i="2"/>
  <c r="LE65" i="2"/>
  <c r="LF65" i="2"/>
  <c r="LG65" i="2"/>
  <c r="LH65" i="2"/>
  <c r="LI65" i="2"/>
  <c r="LJ65" i="2"/>
  <c r="LK65" i="2"/>
  <c r="LL65" i="2"/>
  <c r="LM65" i="2"/>
  <c r="LN65" i="2"/>
  <c r="LO65" i="2"/>
  <c r="LP65" i="2"/>
  <c r="LQ65" i="2"/>
  <c r="LR65" i="2"/>
  <c r="LS65" i="2"/>
  <c r="LT65" i="2"/>
  <c r="LU65" i="2"/>
  <c r="LV65" i="2"/>
  <c r="LW65" i="2"/>
  <c r="LX65" i="2"/>
  <c r="LY65" i="2"/>
  <c r="LZ65" i="2"/>
  <c r="MA65" i="2"/>
  <c r="MB65" i="2"/>
  <c r="MC65" i="2"/>
  <c r="MD65" i="2"/>
  <c r="ME65" i="2"/>
  <c r="MF65" i="2"/>
  <c r="MG65" i="2"/>
  <c r="MH65" i="2"/>
  <c r="MI65" i="2"/>
  <c r="MJ65" i="2"/>
  <c r="MK65" i="2"/>
  <c r="ML65" i="2"/>
  <c r="MM65" i="2"/>
  <c r="MN65" i="2"/>
  <c r="MO65" i="2"/>
  <c r="MP65" i="2"/>
  <c r="MQ65" i="2"/>
  <c r="MR65" i="2"/>
  <c r="MS65" i="2"/>
  <c r="MT65" i="2"/>
  <c r="MU65" i="2"/>
  <c r="MV65" i="2"/>
  <c r="MW65" i="2"/>
  <c r="MX65" i="2"/>
  <c r="MY65" i="2"/>
  <c r="MZ65" i="2"/>
  <c r="NA65" i="2"/>
  <c r="NB65" i="2"/>
  <c r="NC65" i="2"/>
  <c r="ND65" i="2"/>
  <c r="NE65" i="2"/>
  <c r="NF65" i="2"/>
  <c r="NG65" i="2"/>
  <c r="NH65" i="2"/>
  <c r="NI65" i="2"/>
  <c r="NJ65" i="2"/>
  <c r="NK65" i="2"/>
  <c r="NM65" i="2"/>
  <c r="NN65" i="2"/>
  <c r="P69" i="2"/>
  <c r="P132" i="2" s="1"/>
  <c r="Q69" i="2"/>
  <c r="R69" i="2"/>
  <c r="S69" i="2"/>
  <c r="T69" i="2"/>
  <c r="U133" i="2" s="1"/>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BS69" i="2"/>
  <c r="BT69" i="2"/>
  <c r="BU69" i="2"/>
  <c r="BV69" i="2"/>
  <c r="BW69" i="2"/>
  <c r="BX69" i="2"/>
  <c r="BY69" i="2"/>
  <c r="BZ69" i="2"/>
  <c r="CA69" i="2"/>
  <c r="CB69" i="2"/>
  <c r="CC69" i="2"/>
  <c r="CD69" i="2"/>
  <c r="CE69" i="2"/>
  <c r="CF69" i="2"/>
  <c r="CG69" i="2"/>
  <c r="CH69" i="2"/>
  <c r="CI69" i="2"/>
  <c r="CJ69" i="2"/>
  <c r="CK69" i="2"/>
  <c r="CL69" i="2"/>
  <c r="CM69" i="2"/>
  <c r="CN69" i="2"/>
  <c r="CO69" i="2"/>
  <c r="CP69" i="2"/>
  <c r="CQ69" i="2"/>
  <c r="CR69" i="2"/>
  <c r="CS69" i="2"/>
  <c r="CT69" i="2"/>
  <c r="CU69" i="2"/>
  <c r="CV69" i="2"/>
  <c r="CW69" i="2"/>
  <c r="CX69" i="2"/>
  <c r="CY69" i="2"/>
  <c r="CZ69" i="2"/>
  <c r="DA69" i="2"/>
  <c r="DB69" i="2"/>
  <c r="DC69" i="2"/>
  <c r="DD69" i="2"/>
  <c r="DE69" i="2"/>
  <c r="DF69" i="2"/>
  <c r="DG69" i="2"/>
  <c r="DH69" i="2"/>
  <c r="DI69" i="2"/>
  <c r="DJ69" i="2"/>
  <c r="DK69" i="2"/>
  <c r="DL69" i="2"/>
  <c r="DM69" i="2"/>
  <c r="DN69" i="2"/>
  <c r="DO69" i="2"/>
  <c r="DP69" i="2"/>
  <c r="DQ69" i="2"/>
  <c r="DR69" i="2"/>
  <c r="DS69" i="2"/>
  <c r="DT69" i="2"/>
  <c r="DU69" i="2"/>
  <c r="DV69" i="2"/>
  <c r="DW69" i="2"/>
  <c r="DX69" i="2"/>
  <c r="DY69" i="2"/>
  <c r="DZ69" i="2"/>
  <c r="EA69" i="2"/>
  <c r="EB69" i="2"/>
  <c r="EC69" i="2"/>
  <c r="ED69" i="2"/>
  <c r="EE69" i="2"/>
  <c r="EF69" i="2"/>
  <c r="EG69" i="2"/>
  <c r="EH69" i="2"/>
  <c r="EI69" i="2"/>
  <c r="EJ69" i="2"/>
  <c r="EK69" i="2"/>
  <c r="EL69" i="2"/>
  <c r="EM69" i="2"/>
  <c r="EN69" i="2"/>
  <c r="EO69" i="2"/>
  <c r="EP69" i="2"/>
  <c r="EQ69" i="2"/>
  <c r="ER69" i="2"/>
  <c r="ES69" i="2"/>
  <c r="ET69" i="2"/>
  <c r="EU69" i="2"/>
  <c r="EV69" i="2"/>
  <c r="EW69" i="2"/>
  <c r="EX69" i="2"/>
  <c r="EY69" i="2"/>
  <c r="EZ69" i="2"/>
  <c r="FA69" i="2"/>
  <c r="FB69" i="2"/>
  <c r="FC69" i="2"/>
  <c r="FD69" i="2"/>
  <c r="FE69" i="2"/>
  <c r="FF69" i="2"/>
  <c r="FG69" i="2"/>
  <c r="FH69" i="2"/>
  <c r="FI69" i="2"/>
  <c r="FJ69" i="2"/>
  <c r="FK69" i="2"/>
  <c r="FL69" i="2"/>
  <c r="FM69" i="2"/>
  <c r="FN69" i="2"/>
  <c r="FO69" i="2"/>
  <c r="FP69" i="2"/>
  <c r="FQ69" i="2"/>
  <c r="FR69" i="2"/>
  <c r="FS69" i="2"/>
  <c r="FT69" i="2"/>
  <c r="FU69" i="2"/>
  <c r="FV69" i="2"/>
  <c r="FW69" i="2"/>
  <c r="FX69" i="2"/>
  <c r="GD140" i="2" s="1"/>
  <c r="GD168" i="2" s="1"/>
  <c r="FY69" i="2"/>
  <c r="FZ69" i="2"/>
  <c r="GA69" i="2"/>
  <c r="GB69" i="2"/>
  <c r="GC69" i="2"/>
  <c r="GD69" i="2"/>
  <c r="GE69" i="2"/>
  <c r="GF69" i="2"/>
  <c r="GG69" i="2"/>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HI69" i="2"/>
  <c r="HJ69" i="2"/>
  <c r="HK69" i="2"/>
  <c r="HL69" i="2"/>
  <c r="HO140" i="2" s="1"/>
  <c r="HO168" i="2" s="1"/>
  <c r="HM69" i="2"/>
  <c r="HN69" i="2"/>
  <c r="HO69" i="2"/>
  <c r="HP69" i="2"/>
  <c r="HQ69" i="2"/>
  <c r="HR69" i="2"/>
  <c r="HS69" i="2"/>
  <c r="HT69" i="2"/>
  <c r="HU69" i="2"/>
  <c r="HV69" i="2"/>
  <c r="HW69" i="2"/>
  <c r="HX69" i="2"/>
  <c r="HY69" i="2"/>
  <c r="HZ69" i="2"/>
  <c r="IA69" i="2"/>
  <c r="IB69" i="2"/>
  <c r="IC69" i="2"/>
  <c r="ID69" i="2"/>
  <c r="IE69" i="2"/>
  <c r="IF69" i="2"/>
  <c r="IG69" i="2"/>
  <c r="IH69" i="2"/>
  <c r="II69" i="2"/>
  <c r="IJ69" i="2"/>
  <c r="IK69" i="2"/>
  <c r="IL69" i="2"/>
  <c r="IM69" i="2"/>
  <c r="IN69" i="2"/>
  <c r="IO69" i="2"/>
  <c r="IP69" i="2"/>
  <c r="IQ69" i="2"/>
  <c r="IR69" i="2"/>
  <c r="IS69" i="2"/>
  <c r="IT69" i="2"/>
  <c r="IU69" i="2"/>
  <c r="IV69" i="2"/>
  <c r="IW69" i="2"/>
  <c r="IX69" i="2"/>
  <c r="IY69" i="2"/>
  <c r="IZ69" i="2"/>
  <c r="JA69" i="2"/>
  <c r="JB69" i="2"/>
  <c r="JC69" i="2"/>
  <c r="JD69" i="2"/>
  <c r="JE69" i="2"/>
  <c r="JF69" i="2"/>
  <c r="JG69" i="2"/>
  <c r="JH69" i="2"/>
  <c r="JI69" i="2"/>
  <c r="JJ69" i="2"/>
  <c r="JK69" i="2"/>
  <c r="JL69" i="2"/>
  <c r="JM69" i="2"/>
  <c r="JN69" i="2"/>
  <c r="JO69" i="2"/>
  <c r="JU69" i="2"/>
  <c r="JV69" i="2"/>
  <c r="JW69" i="2"/>
  <c r="JX69" i="2"/>
  <c r="JY69" i="2"/>
  <c r="JZ69" i="2"/>
  <c r="KA69" i="2"/>
  <c r="KB69" i="2"/>
  <c r="KC69" i="2"/>
  <c r="KD69" i="2"/>
  <c r="KE69" i="2"/>
  <c r="KF69" i="2"/>
  <c r="KG69" i="2"/>
  <c r="KH69" i="2"/>
  <c r="KI69" i="2"/>
  <c r="KJ69" i="2"/>
  <c r="KK69" i="2"/>
  <c r="KL69" i="2"/>
  <c r="KM69" i="2"/>
  <c r="KN69" i="2"/>
  <c r="KO69" i="2"/>
  <c r="KP69" i="2"/>
  <c r="KQ69" i="2"/>
  <c r="KR69" i="2"/>
  <c r="KS69" i="2"/>
  <c r="KT69" i="2"/>
  <c r="KU69" i="2"/>
  <c r="KV69" i="2"/>
  <c r="KW69" i="2"/>
  <c r="KX69" i="2"/>
  <c r="KY69" i="2"/>
  <c r="KZ69" i="2"/>
  <c r="LA69" i="2"/>
  <c r="LB69" i="2"/>
  <c r="LC69" i="2"/>
  <c r="LD69" i="2"/>
  <c r="LE69" i="2"/>
  <c r="LF69" i="2"/>
  <c r="LG69" i="2"/>
  <c r="LH69" i="2"/>
  <c r="LI69" i="2"/>
  <c r="LJ69" i="2"/>
  <c r="LK69" i="2"/>
  <c r="LL69" i="2"/>
  <c r="LM69" i="2"/>
  <c r="LN69" i="2"/>
  <c r="LO69" i="2"/>
  <c r="LP69" i="2"/>
  <c r="LQ69" i="2"/>
  <c r="LR69" i="2"/>
  <c r="LS69" i="2"/>
  <c r="LT69" i="2"/>
  <c r="LU69" i="2"/>
  <c r="LV69" i="2"/>
  <c r="LW69" i="2"/>
  <c r="LX69" i="2"/>
  <c r="LY69" i="2"/>
  <c r="LZ69" i="2"/>
  <c r="MA69" i="2"/>
  <c r="MB69" i="2"/>
  <c r="MC69" i="2"/>
  <c r="MD69" i="2"/>
  <c r="ME69" i="2"/>
  <c r="MF69" i="2"/>
  <c r="MG69" i="2"/>
  <c r="MH69" i="2"/>
  <c r="MI69" i="2"/>
  <c r="MJ69" i="2"/>
  <c r="MK69" i="2"/>
  <c r="ML69" i="2"/>
  <c r="MM69" i="2"/>
  <c r="MN69" i="2"/>
  <c r="MO69" i="2"/>
  <c r="MP69" i="2"/>
  <c r="MQ69" i="2"/>
  <c r="MR69" i="2"/>
  <c r="MS69" i="2"/>
  <c r="MT69" i="2"/>
  <c r="MU69" i="2"/>
  <c r="MV69" i="2"/>
  <c r="MW69" i="2"/>
  <c r="NE138" i="2" s="1"/>
  <c r="MX69" i="2"/>
  <c r="MY69" i="2"/>
  <c r="MZ69" i="2"/>
  <c r="NA69" i="2"/>
  <c r="NB69" i="2"/>
  <c r="NC69" i="2"/>
  <c r="ND69" i="2"/>
  <c r="NE69" i="2"/>
  <c r="NF138" i="2" s="1"/>
  <c r="NF69" i="2"/>
  <c r="NG69" i="2"/>
  <c r="NH69" i="2"/>
  <c r="NI69" i="2"/>
  <c r="NJ69" i="2"/>
  <c r="NK69" i="2"/>
  <c r="NL69" i="2"/>
  <c r="NM69" i="2"/>
  <c r="NN69" i="2"/>
  <c r="P114" i="2"/>
  <c r="Q114" i="2"/>
  <c r="R114" i="2"/>
  <c r="S114" i="2"/>
  <c r="T114" i="2"/>
  <c r="U114" i="2"/>
  <c r="X114" i="2"/>
  <c r="AC114" i="2"/>
  <c r="AF114" i="2"/>
  <c r="AK114" i="2"/>
  <c r="AS114" i="2"/>
  <c r="BA114" i="2"/>
  <c r="BF114" i="2"/>
  <c r="BN114" i="2"/>
  <c r="BV114" i="2"/>
  <c r="CB114" i="2"/>
  <c r="CJ114" i="2"/>
  <c r="CR114" i="2"/>
  <c r="CW114" i="2"/>
  <c r="DE114" i="2"/>
  <c r="DM114" i="2"/>
  <c r="DR114" i="2"/>
  <c r="DZ114" i="2"/>
  <c r="EV114" i="2"/>
  <c r="FI114" i="2"/>
  <c r="GD114" i="2"/>
  <c r="GZ114" i="2"/>
  <c r="HP114" i="2"/>
  <c r="IK114" i="2"/>
  <c r="JT114" i="2"/>
  <c r="KO114" i="2"/>
  <c r="LX114" i="2"/>
  <c r="P110" i="2"/>
  <c r="Q110" i="2"/>
  <c r="R110" i="2"/>
  <c r="S110" i="2"/>
  <c r="T110" i="2"/>
  <c r="U110" i="2"/>
  <c r="V110" i="2"/>
  <c r="Y110" i="2"/>
  <c r="AB110" i="2"/>
  <c r="AG110" i="2"/>
  <c r="AL110" i="2"/>
  <c r="AO110" i="2"/>
  <c r="AT110" i="2"/>
  <c r="BB110" i="2"/>
  <c r="BJ110" i="2"/>
  <c r="BP110" i="2"/>
  <c r="BX110" i="2"/>
  <c r="CF110" i="2"/>
  <c r="CK110" i="2"/>
  <c r="CS110" i="2"/>
  <c r="DA110" i="2"/>
  <c r="DF110" i="2"/>
  <c r="DN110" i="2"/>
  <c r="DV110" i="2"/>
  <c r="EG110" i="2"/>
  <c r="EW110" i="2"/>
  <c r="FM110" i="2"/>
  <c r="FX110" i="2"/>
  <c r="GN110" i="2"/>
  <c r="HD110" i="2"/>
  <c r="HN110" i="2"/>
  <c r="ID110" i="2"/>
  <c r="JE110" i="2"/>
  <c r="JU110" i="2"/>
  <c r="KS110" i="2"/>
  <c r="LF110" i="2"/>
  <c r="LX110" i="2"/>
  <c r="MJ110" i="2"/>
  <c r="P112" i="2"/>
  <c r="Q112" i="2"/>
  <c r="R112" i="2"/>
  <c r="S112" i="2"/>
  <c r="T112" i="2"/>
  <c r="U112" i="2"/>
  <c r="X112" i="2"/>
  <c r="Y112" i="2"/>
  <c r="Z112" i="2"/>
  <c r="AA112" i="2"/>
  <c r="AB112" i="2"/>
  <c r="AC112" i="2"/>
  <c r="AF112" i="2"/>
  <c r="AG112" i="2"/>
  <c r="AH112" i="2"/>
  <c r="AI112" i="2"/>
  <c r="AJ112" i="2"/>
  <c r="AK112" i="2"/>
  <c r="AN112" i="2"/>
  <c r="AO112" i="2"/>
  <c r="AP112" i="2"/>
  <c r="AQ112" i="2"/>
  <c r="AR112" i="2"/>
  <c r="AS112" i="2"/>
  <c r="AV112" i="2"/>
  <c r="AW112" i="2"/>
  <c r="AX112" i="2"/>
  <c r="AY112" i="2"/>
  <c r="AZ112" i="2"/>
  <c r="BA112" i="2"/>
  <c r="BE112" i="2"/>
  <c r="BF112" i="2"/>
  <c r="BG112" i="2"/>
  <c r="BH112" i="2"/>
  <c r="BI112" i="2"/>
  <c r="BM112" i="2"/>
  <c r="BO112" i="2"/>
  <c r="BP112" i="2"/>
  <c r="BQ112" i="2"/>
  <c r="BR112" i="2"/>
  <c r="BV112" i="2"/>
  <c r="BX112" i="2"/>
  <c r="BY112" i="2"/>
  <c r="CB112" i="2"/>
  <c r="CE112" i="2"/>
  <c r="CG112" i="2"/>
  <c r="CH112" i="2"/>
  <c r="CK112" i="2"/>
  <c r="CN112" i="2"/>
  <c r="CR112" i="2"/>
  <c r="CT112" i="2"/>
  <c r="CW112" i="2"/>
  <c r="CZ112" i="2"/>
  <c r="DB112" i="2"/>
  <c r="DE112" i="2"/>
  <c r="DH112" i="2"/>
  <c r="DJ112" i="2"/>
  <c r="DM112" i="2"/>
  <c r="DP112" i="2"/>
  <c r="DR112" i="2"/>
  <c r="DU112" i="2"/>
  <c r="EC112" i="2"/>
  <c r="EK112" i="2"/>
  <c r="EP112" i="2"/>
  <c r="EX112" i="2"/>
  <c r="FF112" i="2"/>
  <c r="FL112" i="2"/>
  <c r="FT112" i="2"/>
  <c r="GB112" i="2"/>
  <c r="GG112" i="2"/>
  <c r="GO112" i="2"/>
  <c r="GW112" i="2"/>
  <c r="HB112" i="2"/>
  <c r="HJ112" i="2"/>
  <c r="HR112" i="2"/>
  <c r="HX112" i="2"/>
  <c r="IF112" i="2"/>
  <c r="IN112" i="2"/>
  <c r="IS112" i="2"/>
  <c r="JA112" i="2"/>
  <c r="JI112" i="2"/>
  <c r="JN112" i="2"/>
  <c r="JT112" i="2"/>
  <c r="KD112" i="2"/>
  <c r="KJ112" i="2"/>
  <c r="KT112" i="2"/>
  <c r="KZ112" i="2"/>
  <c r="LJ112" i="2"/>
  <c r="LP112" i="2"/>
  <c r="LZ112" i="2"/>
  <c r="NF112" i="2"/>
  <c r="P116" i="2"/>
  <c r="Q116" i="2"/>
  <c r="R116" i="2"/>
  <c r="S116" i="2"/>
  <c r="T116" i="2"/>
  <c r="U116" i="2"/>
  <c r="V116" i="2"/>
  <c r="W116" i="2"/>
  <c r="X116" i="2"/>
  <c r="Y116" i="2"/>
  <c r="Z116" i="2"/>
  <c r="AA116" i="2"/>
  <c r="AB116" i="2"/>
  <c r="AC116" i="2"/>
  <c r="AD116" i="2"/>
  <c r="AE116" i="2"/>
  <c r="AF116" i="2"/>
  <c r="AG116" i="2"/>
  <c r="AH116" i="2"/>
  <c r="AI116" i="2"/>
  <c r="AJ116" i="2"/>
  <c r="AK116" i="2"/>
  <c r="AL116" i="2"/>
  <c r="AM116" i="2"/>
  <c r="AN116" i="2"/>
  <c r="AO116" i="2"/>
  <c r="AP116" i="2"/>
  <c r="AQ116" i="2"/>
  <c r="AR116" i="2"/>
  <c r="AS116" i="2"/>
  <c r="AT116" i="2"/>
  <c r="AU116" i="2"/>
  <c r="AV116" i="2"/>
  <c r="AW116" i="2"/>
  <c r="AX116" i="2"/>
  <c r="AY116" i="2"/>
  <c r="AZ116" i="2"/>
  <c r="BA116" i="2"/>
  <c r="BB116" i="2"/>
  <c r="BC116" i="2"/>
  <c r="BD116" i="2"/>
  <c r="BE116" i="2"/>
  <c r="BF116" i="2"/>
  <c r="BG116" i="2"/>
  <c r="BH116" i="2"/>
  <c r="BI116" i="2"/>
  <c r="BJ116" i="2"/>
  <c r="BK116" i="2"/>
  <c r="BL116" i="2"/>
  <c r="BM116" i="2"/>
  <c r="BN116" i="2"/>
  <c r="BO116" i="2"/>
  <c r="BP116" i="2"/>
  <c r="BQ116" i="2"/>
  <c r="BR116" i="2"/>
  <c r="BS116" i="2"/>
  <c r="BT116" i="2"/>
  <c r="BU116" i="2"/>
  <c r="BV116" i="2"/>
  <c r="BW116" i="2"/>
  <c r="BX116" i="2"/>
  <c r="BY116" i="2"/>
  <c r="BZ116" i="2"/>
  <c r="CA116" i="2"/>
  <c r="CB116" i="2"/>
  <c r="CC116" i="2"/>
  <c r="CD116" i="2"/>
  <c r="CE116" i="2"/>
  <c r="CF116" i="2"/>
  <c r="CG116" i="2"/>
  <c r="CH116" i="2"/>
  <c r="CI116" i="2"/>
  <c r="CJ116" i="2"/>
  <c r="CK116" i="2"/>
  <c r="CL116" i="2"/>
  <c r="CM116" i="2"/>
  <c r="CN116" i="2"/>
  <c r="CO116" i="2"/>
  <c r="CP116" i="2"/>
  <c r="CQ116" i="2"/>
  <c r="CR116" i="2"/>
  <c r="CS116" i="2"/>
  <c r="CT116" i="2"/>
  <c r="CU116" i="2"/>
  <c r="CV116" i="2"/>
  <c r="CW116" i="2"/>
  <c r="CX116" i="2"/>
  <c r="CY116" i="2"/>
  <c r="CZ116" i="2"/>
  <c r="DA116" i="2"/>
  <c r="DB116" i="2"/>
  <c r="DC116" i="2"/>
  <c r="DD116" i="2"/>
  <c r="DE116" i="2"/>
  <c r="DF116" i="2"/>
  <c r="DG116" i="2"/>
  <c r="DH116" i="2"/>
  <c r="DI116" i="2"/>
  <c r="DK116" i="2"/>
  <c r="DL116" i="2"/>
  <c r="DM116" i="2"/>
  <c r="DN116" i="2"/>
  <c r="DO116" i="2"/>
  <c r="DP116" i="2"/>
  <c r="DQ116" i="2"/>
  <c r="DS116" i="2"/>
  <c r="DT116" i="2"/>
  <c r="DU116" i="2"/>
  <c r="DV116" i="2"/>
  <c r="DW116" i="2"/>
  <c r="DX116" i="2"/>
  <c r="DY116" i="2"/>
  <c r="EA116" i="2"/>
  <c r="EB116" i="2"/>
  <c r="EC116" i="2"/>
  <c r="ED116" i="2"/>
  <c r="EE116" i="2"/>
  <c r="EF116" i="2"/>
  <c r="EG116" i="2"/>
  <c r="EI116" i="2"/>
  <c r="EJ116" i="2"/>
  <c r="EK116" i="2"/>
  <c r="EL116" i="2"/>
  <c r="EM116" i="2"/>
  <c r="EN116" i="2"/>
  <c r="EO116" i="2"/>
  <c r="EQ116" i="2"/>
  <c r="ER116" i="2"/>
  <c r="ES116" i="2"/>
  <c r="ET116" i="2"/>
  <c r="EV116" i="2"/>
  <c r="EW116" i="2"/>
  <c r="EX116" i="2"/>
  <c r="EY116" i="2"/>
  <c r="EZ116" i="2"/>
  <c r="FA116" i="2"/>
  <c r="FB116" i="2"/>
  <c r="FD116" i="2"/>
  <c r="FE116" i="2"/>
  <c r="FF116" i="2"/>
  <c r="FG116" i="2"/>
  <c r="FH116" i="2"/>
  <c r="FJ116" i="2"/>
  <c r="FM116" i="2"/>
  <c r="FN116" i="2"/>
  <c r="FP116" i="2"/>
  <c r="FR116" i="2"/>
  <c r="FU116" i="2"/>
  <c r="FX116" i="2"/>
  <c r="FZ116" i="2"/>
  <c r="GC116" i="2"/>
  <c r="GF116" i="2"/>
  <c r="GH116" i="2"/>
  <c r="GK116" i="2"/>
  <c r="GN116" i="2"/>
  <c r="GP116" i="2"/>
  <c r="GS116" i="2"/>
  <c r="GV116" i="2"/>
  <c r="GX116" i="2"/>
  <c r="HA116" i="2"/>
  <c r="HD116" i="2"/>
  <c r="HF116" i="2"/>
  <c r="HI116" i="2"/>
  <c r="HL116" i="2"/>
  <c r="HN116" i="2"/>
  <c r="HQ116" i="2"/>
  <c r="HT116" i="2"/>
  <c r="HV116" i="2"/>
  <c r="HY116" i="2"/>
  <c r="IB116" i="2"/>
  <c r="ID116" i="2"/>
  <c r="IG116" i="2"/>
  <c r="IJ116" i="2"/>
  <c r="IL116" i="2"/>
  <c r="IO116" i="2"/>
  <c r="IR116" i="2"/>
  <c r="IT116" i="2"/>
  <c r="IW116" i="2"/>
  <c r="IZ116" i="2"/>
  <c r="JB116" i="2"/>
  <c r="JE116" i="2"/>
  <c r="JH116" i="2"/>
  <c r="JJ116" i="2"/>
  <c r="JM116" i="2"/>
  <c r="JP116" i="2"/>
  <c r="JR116" i="2"/>
  <c r="JU116" i="2"/>
  <c r="JX116" i="2"/>
  <c r="JZ116" i="2"/>
  <c r="KC116" i="2"/>
  <c r="KF116" i="2"/>
  <c r="KH116" i="2"/>
  <c r="KK116" i="2"/>
  <c r="KN116" i="2"/>
  <c r="KP116" i="2"/>
  <c r="KS116" i="2"/>
  <c r="KV116" i="2"/>
  <c r="KX116" i="2"/>
  <c r="LA116" i="2"/>
  <c r="LD116" i="2"/>
  <c r="LF116" i="2"/>
  <c r="LI116" i="2"/>
  <c r="LL116" i="2"/>
  <c r="LN116" i="2"/>
  <c r="LQ116" i="2"/>
  <c r="LT116" i="2"/>
  <c r="LV116" i="2"/>
  <c r="LY116" i="2"/>
  <c r="MB116" i="2"/>
  <c r="MR116" i="2"/>
  <c r="NM116" i="2"/>
  <c r="P133" i="2"/>
  <c r="P135" i="2"/>
  <c r="P137" i="2"/>
  <c r="P139" i="2"/>
  <c r="P140" i="2"/>
  <c r="Q133" i="2"/>
  <c r="Q135" i="2"/>
  <c r="Q137" i="2"/>
  <c r="Q139" i="2"/>
  <c r="Q140" i="2"/>
  <c r="R133" i="2"/>
  <c r="R135" i="2"/>
  <c r="R137" i="2"/>
  <c r="R139" i="2"/>
  <c r="R140" i="2"/>
  <c r="S133" i="2"/>
  <c r="S135" i="2"/>
  <c r="S137" i="2"/>
  <c r="S139" i="2"/>
  <c r="S140" i="2"/>
  <c r="S168" i="2" s="1"/>
  <c r="T137" i="2"/>
  <c r="X140" i="2"/>
  <c r="X168" i="2" s="1"/>
  <c r="AC133" i="2"/>
  <c r="AG135" i="2"/>
  <c r="AK139" i="2"/>
  <c r="AO140" i="2"/>
  <c r="AT133" i="2"/>
  <c r="AX137" i="2"/>
  <c r="BB139" i="2"/>
  <c r="BF140" i="2"/>
  <c r="BK135" i="2"/>
  <c r="BO137" i="2"/>
  <c r="BS139" i="2"/>
  <c r="BX133" i="2"/>
  <c r="CB135" i="2"/>
  <c r="CF137" i="2"/>
  <c r="CJ140" i="2"/>
  <c r="CO133" i="2"/>
  <c r="CS135" i="2"/>
  <c r="CW139" i="2"/>
  <c r="DA140" i="2"/>
  <c r="DF133" i="2"/>
  <c r="DJ137" i="2"/>
  <c r="DN139" i="2"/>
  <c r="DR140" i="2"/>
  <c r="DW135" i="2"/>
  <c r="EA137" i="2"/>
  <c r="EE139" i="2"/>
  <c r="EJ133" i="2"/>
  <c r="EN135" i="2"/>
  <c r="ER137" i="2"/>
  <c r="EV140" i="2"/>
  <c r="EV168" i="2" s="1"/>
  <c r="FA133" i="2"/>
  <c r="FE135" i="2"/>
  <c r="FI139" i="2"/>
  <c r="FM140" i="2"/>
  <c r="FR133" i="2"/>
  <c r="FV137" i="2"/>
  <c r="FZ139" i="2"/>
  <c r="HB139" i="2"/>
  <c r="IB139" i="2"/>
  <c r="IO137" i="2"/>
  <c r="KN139" i="2"/>
  <c r="LA137" i="2"/>
  <c r="P136" i="2"/>
  <c r="Q136" i="2"/>
  <c r="R136" i="2"/>
  <c r="S136" i="2"/>
  <c r="T136" i="2"/>
  <c r="U136" i="2"/>
  <c r="V136" i="2"/>
  <c r="W136" i="2"/>
  <c r="X136" i="2"/>
  <c r="Y136" i="2"/>
  <c r="Z136" i="2"/>
  <c r="AA136" i="2"/>
  <c r="AB136" i="2"/>
  <c r="AC136" i="2"/>
  <c r="AD136" i="2"/>
  <c r="AE136" i="2"/>
  <c r="AF136" i="2"/>
  <c r="AG136" i="2"/>
  <c r="AH136" i="2"/>
  <c r="AI136" i="2"/>
  <c r="AJ136" i="2"/>
  <c r="AK136" i="2"/>
  <c r="AL136" i="2"/>
  <c r="AM136" i="2"/>
  <c r="AN136" i="2"/>
  <c r="AO136" i="2"/>
  <c r="AP136" i="2"/>
  <c r="AQ136" i="2"/>
  <c r="AR136" i="2"/>
  <c r="AS136" i="2"/>
  <c r="AT136" i="2"/>
  <c r="AU136" i="2"/>
  <c r="AV136" i="2"/>
  <c r="AW136" i="2"/>
  <c r="AX136" i="2"/>
  <c r="AY136" i="2"/>
  <c r="AZ136" i="2"/>
  <c r="BA136" i="2"/>
  <c r="BB136" i="2"/>
  <c r="BC136" i="2"/>
  <c r="BD136" i="2"/>
  <c r="BE136" i="2"/>
  <c r="BF136" i="2"/>
  <c r="BG136" i="2"/>
  <c r="BH136" i="2"/>
  <c r="BI136" i="2"/>
  <c r="BJ136" i="2"/>
  <c r="BK136" i="2"/>
  <c r="BL136" i="2"/>
  <c r="BM136" i="2"/>
  <c r="BN136" i="2"/>
  <c r="BO136" i="2"/>
  <c r="BP136" i="2"/>
  <c r="BQ136" i="2"/>
  <c r="BR136" i="2"/>
  <c r="BS136" i="2"/>
  <c r="BT136" i="2"/>
  <c r="BU136" i="2"/>
  <c r="BV136" i="2"/>
  <c r="BW136" i="2"/>
  <c r="BX136" i="2"/>
  <c r="BY136" i="2"/>
  <c r="BZ136" i="2"/>
  <c r="CA136" i="2"/>
  <c r="CB136" i="2"/>
  <c r="CC136" i="2"/>
  <c r="CD136" i="2"/>
  <c r="CE136" i="2"/>
  <c r="CF136" i="2"/>
  <c r="CG136" i="2"/>
  <c r="CH136" i="2"/>
  <c r="CI136" i="2"/>
  <c r="CJ136" i="2"/>
  <c r="CK136" i="2"/>
  <c r="CL136" i="2"/>
  <c r="CM136" i="2"/>
  <c r="CN136" i="2"/>
  <c r="CO136" i="2"/>
  <c r="CP136" i="2"/>
  <c r="CQ136" i="2"/>
  <c r="CR136" i="2"/>
  <c r="CS136" i="2"/>
  <c r="CT136" i="2"/>
  <c r="CU136" i="2"/>
  <c r="CV136" i="2"/>
  <c r="CW136" i="2"/>
  <c r="CX136" i="2"/>
  <c r="CY136" i="2"/>
  <c r="CZ136" i="2"/>
  <c r="DA136" i="2"/>
  <c r="DB136" i="2"/>
  <c r="DC136" i="2"/>
  <c r="DD136" i="2"/>
  <c r="DE136" i="2"/>
  <c r="DF136" i="2"/>
  <c r="DG136" i="2"/>
  <c r="DH136" i="2"/>
  <c r="DI136" i="2"/>
  <c r="DJ136" i="2"/>
  <c r="DK136" i="2"/>
  <c r="DL136" i="2"/>
  <c r="DM136" i="2"/>
  <c r="DN136" i="2"/>
  <c r="DO136" i="2"/>
  <c r="DP136" i="2"/>
  <c r="DQ136" i="2"/>
  <c r="DR136" i="2"/>
  <c r="DS136" i="2"/>
  <c r="DT136" i="2"/>
  <c r="DU136" i="2"/>
  <c r="DV136" i="2"/>
  <c r="DW136" i="2"/>
  <c r="DX136" i="2"/>
  <c r="DY136" i="2"/>
  <c r="DZ136" i="2"/>
  <c r="EA136" i="2"/>
  <c r="EB136" i="2"/>
  <c r="EC136" i="2"/>
  <c r="ED136" i="2"/>
  <c r="EE136" i="2"/>
  <c r="EF136" i="2"/>
  <c r="EG136" i="2"/>
  <c r="EH136" i="2"/>
  <c r="EI136" i="2"/>
  <c r="EJ136" i="2"/>
  <c r="EK136" i="2"/>
  <c r="EL136" i="2"/>
  <c r="EM136" i="2"/>
  <c r="EN136" i="2"/>
  <c r="EO136" i="2"/>
  <c r="EP136" i="2"/>
  <c r="EQ136" i="2"/>
  <c r="ER136" i="2"/>
  <c r="ES136" i="2"/>
  <c r="ET136" i="2"/>
  <c r="EU136" i="2"/>
  <c r="EV136" i="2"/>
  <c r="EW136" i="2"/>
  <c r="EX136" i="2"/>
  <c r="EY136" i="2"/>
  <c r="EZ136" i="2"/>
  <c r="FA136" i="2"/>
  <c r="FB136" i="2"/>
  <c r="FC136" i="2"/>
  <c r="FD136" i="2"/>
  <c r="FG136" i="2"/>
  <c r="FH136" i="2"/>
  <c r="FJ136" i="2"/>
  <c r="FK136" i="2"/>
  <c r="FL136" i="2"/>
  <c r="FO136" i="2"/>
  <c r="FP136" i="2"/>
  <c r="FR136" i="2"/>
  <c r="FS136" i="2"/>
  <c r="FT136" i="2"/>
  <c r="GF136" i="2"/>
  <c r="GH136" i="2"/>
  <c r="GR136" i="2"/>
  <c r="GU136" i="2"/>
  <c r="HF136" i="2"/>
  <c r="HS136" i="2"/>
  <c r="IE136" i="2"/>
  <c r="IR136" i="2"/>
  <c r="JK136" i="2"/>
  <c r="JT136" i="2"/>
  <c r="KR136" i="2"/>
  <c r="KZ136" i="2"/>
  <c r="LH136" i="2"/>
  <c r="NL136" i="2"/>
  <c r="P190" i="2"/>
  <c r="P168" i="2"/>
  <c r="Q168" i="2"/>
  <c r="R168" i="2"/>
  <c r="AO168" i="2"/>
  <c r="BF168" i="2"/>
  <c r="CJ168" i="2"/>
  <c r="DA168" i="2"/>
  <c r="DR168" i="2"/>
  <c r="FM168" i="2"/>
  <c r="P134" i="2"/>
  <c r="Q134" i="2"/>
  <c r="R134" i="2"/>
  <c r="S134" i="2"/>
  <c r="T134" i="2"/>
  <c r="U134" i="2"/>
  <c r="V134" i="2"/>
  <c r="W134" i="2"/>
  <c r="X134" i="2"/>
  <c r="Y134" i="2"/>
  <c r="Z134" i="2"/>
  <c r="AA134" i="2"/>
  <c r="AB134" i="2"/>
  <c r="AC134" i="2"/>
  <c r="AD134" i="2"/>
  <c r="AE134" i="2"/>
  <c r="AF134" i="2"/>
  <c r="AG134" i="2"/>
  <c r="AH134" i="2"/>
  <c r="AI134" i="2"/>
  <c r="AJ134" i="2"/>
  <c r="AK134" i="2"/>
  <c r="AL134" i="2"/>
  <c r="AM134" i="2"/>
  <c r="AN134" i="2"/>
  <c r="AO134" i="2"/>
  <c r="AP134" i="2"/>
  <c r="AQ134" i="2"/>
  <c r="AR134" i="2"/>
  <c r="AS134" i="2"/>
  <c r="AT134" i="2"/>
  <c r="AU134" i="2"/>
  <c r="AV134" i="2"/>
  <c r="AW134" i="2"/>
  <c r="AX134" i="2"/>
  <c r="AY134" i="2"/>
  <c r="AZ134" i="2"/>
  <c r="BA134" i="2"/>
  <c r="BB134" i="2"/>
  <c r="BC134" i="2"/>
  <c r="BD134" i="2"/>
  <c r="BE134" i="2"/>
  <c r="BF134" i="2"/>
  <c r="BG134" i="2"/>
  <c r="BH134" i="2"/>
  <c r="BI134" i="2"/>
  <c r="BJ134" i="2"/>
  <c r="BK134" i="2"/>
  <c r="BL134" i="2"/>
  <c r="BM134" i="2"/>
  <c r="BN134" i="2"/>
  <c r="BO134" i="2"/>
  <c r="BP134" i="2"/>
  <c r="BQ134" i="2"/>
  <c r="BR134" i="2"/>
  <c r="BS134" i="2"/>
  <c r="BT134" i="2"/>
  <c r="BU134" i="2"/>
  <c r="BV134" i="2"/>
  <c r="BW134" i="2"/>
  <c r="BX134" i="2"/>
  <c r="BY134" i="2"/>
  <c r="BZ134" i="2"/>
  <c r="CA134" i="2"/>
  <c r="CB134" i="2"/>
  <c r="CC134" i="2"/>
  <c r="CD134" i="2"/>
  <c r="CE134" i="2"/>
  <c r="CF134" i="2"/>
  <c r="CG134" i="2"/>
  <c r="CH134" i="2"/>
  <c r="CI134" i="2"/>
  <c r="CJ134" i="2"/>
  <c r="CK134" i="2"/>
  <c r="CL134" i="2"/>
  <c r="CM134" i="2"/>
  <c r="CN134" i="2"/>
  <c r="CO134" i="2"/>
  <c r="CP134" i="2"/>
  <c r="CQ134" i="2"/>
  <c r="CR134" i="2"/>
  <c r="CS134" i="2"/>
  <c r="CT134" i="2"/>
  <c r="CU134" i="2"/>
  <c r="CV134" i="2"/>
  <c r="CW134" i="2"/>
  <c r="CX134" i="2"/>
  <c r="CY134" i="2"/>
  <c r="CZ134" i="2"/>
  <c r="DA134" i="2"/>
  <c r="DB134" i="2"/>
  <c r="DC134" i="2"/>
  <c r="DD134" i="2"/>
  <c r="DE134" i="2"/>
  <c r="DF134" i="2"/>
  <c r="DG134" i="2"/>
  <c r="DH134" i="2"/>
  <c r="DI134" i="2"/>
  <c r="DJ134" i="2"/>
  <c r="DK134" i="2"/>
  <c r="DL134" i="2"/>
  <c r="DM134" i="2"/>
  <c r="DN134" i="2"/>
  <c r="DO134" i="2"/>
  <c r="DP134" i="2"/>
  <c r="DQ134" i="2"/>
  <c r="DR134" i="2"/>
  <c r="DS134" i="2"/>
  <c r="DT134" i="2"/>
  <c r="DU134" i="2"/>
  <c r="DV134" i="2"/>
  <c r="DW134" i="2"/>
  <c r="DX134" i="2"/>
  <c r="DY134" i="2"/>
  <c r="DZ134" i="2"/>
  <c r="EA134" i="2"/>
  <c r="EB134" i="2"/>
  <c r="EC134" i="2"/>
  <c r="ED134" i="2"/>
  <c r="EE134" i="2"/>
  <c r="EF134" i="2"/>
  <c r="EG134" i="2"/>
  <c r="EH134" i="2"/>
  <c r="EI134" i="2"/>
  <c r="EJ134" i="2"/>
  <c r="EK134" i="2"/>
  <c r="EL134" i="2"/>
  <c r="EM134" i="2"/>
  <c r="EN134" i="2"/>
  <c r="EO134" i="2"/>
  <c r="EP134" i="2"/>
  <c r="EQ134" i="2"/>
  <c r="ER134" i="2"/>
  <c r="ES134" i="2"/>
  <c r="ET134" i="2"/>
  <c r="EU134" i="2"/>
  <c r="EV134" i="2"/>
  <c r="EW134" i="2"/>
  <c r="EX134" i="2"/>
  <c r="EY134" i="2"/>
  <c r="EZ134" i="2"/>
  <c r="FA134" i="2"/>
  <c r="FB134" i="2"/>
  <c r="FC134" i="2"/>
  <c r="FD134" i="2"/>
  <c r="FE134" i="2"/>
  <c r="FF134" i="2"/>
  <c r="FG134" i="2"/>
  <c r="FH134" i="2"/>
  <c r="FI134" i="2"/>
  <c r="FJ134" i="2"/>
  <c r="FK134" i="2"/>
  <c r="FL134" i="2"/>
  <c r="FM134" i="2"/>
  <c r="FN134" i="2"/>
  <c r="FO134" i="2"/>
  <c r="FP134" i="2"/>
  <c r="FQ134" i="2"/>
  <c r="FR134" i="2"/>
  <c r="FS134" i="2"/>
  <c r="FT134" i="2"/>
  <c r="FU134" i="2"/>
  <c r="FV134" i="2"/>
  <c r="FW134" i="2"/>
  <c r="FX134" i="2"/>
  <c r="FY134" i="2"/>
  <c r="FZ134" i="2"/>
  <c r="GA134" i="2"/>
  <c r="GB134" i="2"/>
  <c r="GC134" i="2"/>
  <c r="GD134" i="2"/>
  <c r="GE134" i="2"/>
  <c r="GF134" i="2"/>
  <c r="GG134" i="2"/>
  <c r="GH134" i="2"/>
  <c r="GI134" i="2"/>
  <c r="GJ134" i="2"/>
  <c r="GK134" i="2"/>
  <c r="GL134" i="2"/>
  <c r="GM134" i="2"/>
  <c r="GN134" i="2"/>
  <c r="GO134" i="2"/>
  <c r="GP134" i="2"/>
  <c r="GQ134" i="2"/>
  <c r="GR134" i="2"/>
  <c r="GS134" i="2"/>
  <c r="GT134" i="2"/>
  <c r="GU134" i="2"/>
  <c r="GV134" i="2"/>
  <c r="GW134" i="2"/>
  <c r="GX134" i="2"/>
  <c r="GY134" i="2"/>
  <c r="GZ134" i="2"/>
  <c r="HA134" i="2"/>
  <c r="HB134" i="2"/>
  <c r="HC134" i="2"/>
  <c r="HD134" i="2"/>
  <c r="HE134" i="2"/>
  <c r="HF134" i="2"/>
  <c r="HG134" i="2"/>
  <c r="HH134" i="2"/>
  <c r="HI134" i="2"/>
  <c r="HJ134" i="2"/>
  <c r="HK134" i="2"/>
  <c r="HL134" i="2"/>
  <c r="HM134" i="2"/>
  <c r="HN134" i="2"/>
  <c r="HO134" i="2"/>
  <c r="HP134" i="2"/>
  <c r="HQ134" i="2"/>
  <c r="HR134" i="2"/>
  <c r="HS134" i="2"/>
  <c r="HT134" i="2"/>
  <c r="HU134" i="2"/>
  <c r="HV134" i="2"/>
  <c r="HW134" i="2"/>
  <c r="HY134" i="2"/>
  <c r="HZ134" i="2"/>
  <c r="IC134" i="2"/>
  <c r="ID134" i="2"/>
  <c r="IG134" i="2"/>
  <c r="IH134" i="2"/>
  <c r="IK134" i="2"/>
  <c r="IL134" i="2"/>
  <c r="IO134" i="2"/>
  <c r="IS134" i="2"/>
  <c r="IT134" i="2"/>
  <c r="IW134" i="2"/>
  <c r="JA134" i="2"/>
  <c r="JB134" i="2"/>
  <c r="JI134" i="2"/>
  <c r="JQ134" i="2"/>
  <c r="JY134" i="2"/>
  <c r="KO134" i="2"/>
  <c r="KW134" i="2"/>
  <c r="LU134" i="2"/>
  <c r="MC134" i="2"/>
  <c r="MK134"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N138" i="2"/>
  <c r="AO138" i="2"/>
  <c r="AP138" i="2"/>
  <c r="AQ138" i="2"/>
  <c r="AR138" i="2"/>
  <c r="AS138" i="2"/>
  <c r="AT138" i="2"/>
  <c r="AU138" i="2"/>
  <c r="AV138" i="2"/>
  <c r="AW138" i="2"/>
  <c r="AX138" i="2"/>
  <c r="AY138" i="2"/>
  <c r="AZ138" i="2"/>
  <c r="BA138" i="2"/>
  <c r="BB138" i="2"/>
  <c r="BC138" i="2"/>
  <c r="BD138" i="2"/>
  <c r="BE138" i="2"/>
  <c r="BF138" i="2"/>
  <c r="BG138" i="2"/>
  <c r="BH138" i="2"/>
  <c r="BI138" i="2"/>
  <c r="BJ138" i="2"/>
  <c r="BK138" i="2"/>
  <c r="BL138" i="2"/>
  <c r="BM138" i="2"/>
  <c r="BN138" i="2"/>
  <c r="BO138" i="2"/>
  <c r="BP138" i="2"/>
  <c r="BQ138" i="2"/>
  <c r="BR138" i="2"/>
  <c r="BS138" i="2"/>
  <c r="BT138" i="2"/>
  <c r="BU138" i="2"/>
  <c r="BV138" i="2"/>
  <c r="BW138" i="2"/>
  <c r="BX138" i="2"/>
  <c r="BY138" i="2"/>
  <c r="BZ138" i="2"/>
  <c r="CA138" i="2"/>
  <c r="CB138" i="2"/>
  <c r="CC138" i="2"/>
  <c r="CD138" i="2"/>
  <c r="CE138" i="2"/>
  <c r="CF138" i="2"/>
  <c r="CG138" i="2"/>
  <c r="CH138" i="2"/>
  <c r="CI138" i="2"/>
  <c r="CJ138" i="2"/>
  <c r="CK138" i="2"/>
  <c r="CL138" i="2"/>
  <c r="CM138" i="2"/>
  <c r="CN138" i="2"/>
  <c r="CO138" i="2"/>
  <c r="CP138" i="2"/>
  <c r="CQ138" i="2"/>
  <c r="CR138" i="2"/>
  <c r="CS138" i="2"/>
  <c r="CT138" i="2"/>
  <c r="CU138" i="2"/>
  <c r="CV138" i="2"/>
  <c r="CW138" i="2"/>
  <c r="CX138" i="2"/>
  <c r="CY138" i="2"/>
  <c r="CZ138" i="2"/>
  <c r="DA138" i="2"/>
  <c r="DB138" i="2"/>
  <c r="DC138" i="2"/>
  <c r="DD138" i="2"/>
  <c r="DE138" i="2"/>
  <c r="DF138" i="2"/>
  <c r="DG138" i="2"/>
  <c r="DH138" i="2"/>
  <c r="DI138" i="2"/>
  <c r="DJ138" i="2"/>
  <c r="DK138" i="2"/>
  <c r="DL138" i="2"/>
  <c r="DM138" i="2"/>
  <c r="DN138" i="2"/>
  <c r="DO138" i="2"/>
  <c r="DP138" i="2"/>
  <c r="DQ138" i="2"/>
  <c r="DR138" i="2"/>
  <c r="DS138" i="2"/>
  <c r="DT138" i="2"/>
  <c r="DU138" i="2"/>
  <c r="DV138" i="2"/>
  <c r="DW138" i="2"/>
  <c r="DX138" i="2"/>
  <c r="DY138" i="2"/>
  <c r="DZ138" i="2"/>
  <c r="EA138" i="2"/>
  <c r="EB138" i="2"/>
  <c r="EC138" i="2"/>
  <c r="ED138" i="2"/>
  <c r="EE138" i="2"/>
  <c r="EF138" i="2"/>
  <c r="EG138" i="2"/>
  <c r="EH138" i="2"/>
  <c r="EI138" i="2"/>
  <c r="EJ138" i="2"/>
  <c r="EK138" i="2"/>
  <c r="EL138" i="2"/>
  <c r="EM138" i="2"/>
  <c r="EN138" i="2"/>
  <c r="EO138" i="2"/>
  <c r="EP138" i="2"/>
  <c r="EQ138" i="2"/>
  <c r="ER138" i="2"/>
  <c r="ES138" i="2"/>
  <c r="ET138" i="2"/>
  <c r="EU138" i="2"/>
  <c r="EV138" i="2"/>
  <c r="EW138" i="2"/>
  <c r="EX138" i="2"/>
  <c r="EY138" i="2"/>
  <c r="EZ138" i="2"/>
  <c r="FA138" i="2"/>
  <c r="FB138" i="2"/>
  <c r="FC138" i="2"/>
  <c r="FD138" i="2"/>
  <c r="FE138" i="2"/>
  <c r="FF138" i="2"/>
  <c r="FG138" i="2"/>
  <c r="FH138" i="2"/>
  <c r="FI138" i="2"/>
  <c r="FJ138" i="2"/>
  <c r="FK138" i="2"/>
  <c r="FL138" i="2"/>
  <c r="FM138" i="2"/>
  <c r="FN138" i="2"/>
  <c r="FO138" i="2"/>
  <c r="FP138" i="2"/>
  <c r="FQ138" i="2"/>
  <c r="FR138" i="2"/>
  <c r="FS138" i="2"/>
  <c r="FT138" i="2"/>
  <c r="FU138" i="2"/>
  <c r="FV138" i="2"/>
  <c r="FW138" i="2"/>
  <c r="FX138" i="2"/>
  <c r="FY138" i="2"/>
  <c r="FZ138" i="2"/>
  <c r="GA138" i="2"/>
  <c r="GB138" i="2"/>
  <c r="GC138" i="2"/>
  <c r="GD138" i="2"/>
  <c r="GE138" i="2"/>
  <c r="GF138" i="2"/>
  <c r="GG138" i="2"/>
  <c r="GH138" i="2"/>
  <c r="GI138" i="2"/>
  <c r="GJ138" i="2"/>
  <c r="GK138" i="2"/>
  <c r="GL138" i="2"/>
  <c r="GM138" i="2"/>
  <c r="GN138" i="2"/>
  <c r="GO138" i="2"/>
  <c r="GP138" i="2"/>
  <c r="GQ138" i="2"/>
  <c r="GR138" i="2"/>
  <c r="GS138" i="2"/>
  <c r="GT138" i="2"/>
  <c r="GU138" i="2"/>
  <c r="GV138" i="2"/>
  <c r="GW138" i="2"/>
  <c r="GX138" i="2"/>
  <c r="GY138" i="2"/>
  <c r="GZ138" i="2"/>
  <c r="HA138" i="2"/>
  <c r="HB138" i="2"/>
  <c r="HC138" i="2"/>
  <c r="HD138" i="2"/>
  <c r="HE138" i="2"/>
  <c r="HF138" i="2"/>
  <c r="HG138" i="2"/>
  <c r="HH138" i="2"/>
  <c r="HI138" i="2"/>
  <c r="HJ138" i="2"/>
  <c r="HK138" i="2"/>
  <c r="HL138" i="2"/>
  <c r="HM138" i="2"/>
  <c r="HN138" i="2"/>
  <c r="HO138" i="2"/>
  <c r="HP138" i="2"/>
  <c r="HQ138" i="2"/>
  <c r="HR138" i="2"/>
  <c r="HS138" i="2"/>
  <c r="HT138" i="2"/>
  <c r="HU138" i="2"/>
  <c r="HV138" i="2"/>
  <c r="HW138" i="2"/>
  <c r="HX138" i="2"/>
  <c r="HY138" i="2"/>
  <c r="HZ138" i="2"/>
  <c r="IA138" i="2"/>
  <c r="IB138" i="2"/>
  <c r="IC138" i="2"/>
  <c r="ID138" i="2"/>
  <c r="IE138" i="2"/>
  <c r="IF138" i="2"/>
  <c r="IG138" i="2"/>
  <c r="IH138" i="2"/>
  <c r="II138" i="2"/>
  <c r="IJ138" i="2"/>
  <c r="IK138" i="2"/>
  <c r="IL138" i="2"/>
  <c r="IM138" i="2"/>
  <c r="IN138" i="2"/>
  <c r="IO138" i="2"/>
  <c r="IP138" i="2"/>
  <c r="IQ138" i="2"/>
  <c r="IR138" i="2"/>
  <c r="IS138" i="2"/>
  <c r="IT138" i="2"/>
  <c r="IU138" i="2"/>
  <c r="IV138" i="2"/>
  <c r="IW138" i="2"/>
  <c r="IX138" i="2"/>
  <c r="IY138" i="2"/>
  <c r="IZ138" i="2"/>
  <c r="JA138" i="2"/>
  <c r="JB138" i="2"/>
  <c r="JC138" i="2"/>
  <c r="JD138" i="2"/>
  <c r="JE138" i="2"/>
  <c r="JF138" i="2"/>
  <c r="JG138" i="2"/>
  <c r="JH138" i="2"/>
  <c r="JI138" i="2"/>
  <c r="JJ138" i="2"/>
  <c r="JK138" i="2"/>
  <c r="JL138" i="2"/>
  <c r="JM138" i="2"/>
  <c r="JN138" i="2"/>
  <c r="JO138" i="2"/>
  <c r="JP138" i="2"/>
  <c r="JQ138" i="2"/>
  <c r="JR138" i="2"/>
  <c r="JS138" i="2"/>
  <c r="JT138" i="2"/>
  <c r="JU138" i="2"/>
  <c r="JV138" i="2"/>
  <c r="JW138" i="2"/>
  <c r="JX138" i="2"/>
  <c r="JY138" i="2"/>
  <c r="JZ138" i="2"/>
  <c r="KA138" i="2"/>
  <c r="KB138" i="2"/>
  <c r="KC138" i="2"/>
  <c r="KD138" i="2"/>
  <c r="KE138" i="2"/>
  <c r="KF138" i="2"/>
  <c r="KG138" i="2"/>
  <c r="KH138" i="2"/>
  <c r="KI138" i="2"/>
  <c r="KJ138" i="2"/>
  <c r="KK138" i="2"/>
  <c r="KL138" i="2"/>
  <c r="KM138" i="2"/>
  <c r="KN138" i="2"/>
  <c r="KO138" i="2"/>
  <c r="KP138" i="2"/>
  <c r="KQ138" i="2"/>
  <c r="KR138" i="2"/>
  <c r="KS138" i="2"/>
  <c r="KT138" i="2"/>
  <c r="KU138" i="2"/>
  <c r="KW138" i="2"/>
  <c r="KX138" i="2"/>
  <c r="KZ138" i="2"/>
  <c r="LA138" i="2"/>
  <c r="LB138" i="2"/>
  <c r="LE138" i="2"/>
  <c r="LF138" i="2"/>
  <c r="LI138" i="2"/>
  <c r="LJ138" i="2"/>
  <c r="LM138" i="2"/>
  <c r="LQ138" i="2"/>
  <c r="LY138" i="2"/>
  <c r="LZ138" i="2"/>
  <c r="MH138" i="2"/>
  <c r="MO138" i="2"/>
  <c r="MP138" i="2"/>
  <c r="K67" i="2"/>
  <c r="K71" i="2"/>
  <c r="K65" i="2"/>
  <c r="AC81" i="4" l="1"/>
  <c r="NN134" i="2"/>
  <c r="NE136" i="2"/>
  <c r="MY133" i="2"/>
  <c r="MO137" i="2"/>
  <c r="MG136" i="2"/>
  <c r="MB139" i="2"/>
  <c r="LO140" i="2"/>
  <c r="LO168" i="2" s="1"/>
  <c r="LI136" i="2"/>
  <c r="LC133" i="2"/>
  <c r="KP135" i="2"/>
  <c r="KK136" i="2"/>
  <c r="KC137" i="2"/>
  <c r="JP139" i="2"/>
  <c r="JL136" i="2"/>
  <c r="JC140" i="2"/>
  <c r="JC168" i="2" s="1"/>
  <c r="IQ133" i="2"/>
  <c r="ID135" i="2"/>
  <c r="HG136" i="2"/>
  <c r="HQ137" i="2"/>
  <c r="HD137" i="2"/>
  <c r="FV140" i="2"/>
  <c r="FV168" i="2" s="1"/>
  <c r="FN137" i="2"/>
  <c r="FJ133" i="2"/>
  <c r="FA139" i="2"/>
  <c r="ES133" i="2"/>
  <c r="EJ137" i="2"/>
  <c r="EB133" i="2"/>
  <c r="DS137" i="2"/>
  <c r="DJ140" i="2"/>
  <c r="DJ168" i="2" s="1"/>
  <c r="DB137" i="2"/>
  <c r="CX133" i="2"/>
  <c r="CO139" i="2"/>
  <c r="CG133" i="2"/>
  <c r="BX137" i="2"/>
  <c r="BP133" i="2"/>
  <c r="BG137" i="2"/>
  <c r="AX140" i="2"/>
  <c r="AX168" i="2" s="1"/>
  <c r="NL112" i="2"/>
  <c r="NA110" i="2"/>
  <c r="LZ116" i="2"/>
  <c r="LR112" i="2"/>
  <c r="LI110" i="2"/>
  <c r="KW114" i="2"/>
  <c r="KT116" i="2"/>
  <c r="KL112" i="2"/>
  <c r="JZ110" i="2"/>
  <c r="JV112" i="2"/>
  <c r="JN116" i="2"/>
  <c r="JD112" i="2"/>
  <c r="IX116" i="2"/>
  <c r="IP114" i="2"/>
  <c r="IH112" i="2"/>
  <c r="HZ116" i="2"/>
  <c r="HM112" i="2"/>
  <c r="HJ116" i="2"/>
  <c r="HB116" i="2"/>
  <c r="GS110" i="2"/>
  <c r="GL114" i="2"/>
  <c r="FV112" i="2"/>
  <c r="FB110" i="2"/>
  <c r="EH114" i="2"/>
  <c r="DQ110" i="2"/>
  <c r="DH114" i="2"/>
  <c r="CV110" i="2"/>
  <c r="CO112" i="2"/>
  <c r="CL114" i="2"/>
  <c r="BZ110" i="2"/>
  <c r="BQ114" i="2"/>
  <c r="BE110" i="2"/>
  <c r="ND136" i="2"/>
  <c r="KA140" i="2"/>
  <c r="KA168" i="2" s="1"/>
  <c r="NN138" i="2"/>
  <c r="MG138" i="2"/>
  <c r="LM134" i="2"/>
  <c r="MV136" i="2"/>
  <c r="KJ136" i="2"/>
  <c r="NM137" i="2"/>
  <c r="JO133" i="2"/>
  <c r="NM138" i="2"/>
  <c r="LE134" i="2"/>
  <c r="MN136" i="2"/>
  <c r="KB136" i="2"/>
  <c r="MZ139" i="2"/>
  <c r="JB135" i="2"/>
  <c r="NI134" i="2"/>
  <c r="MF136" i="2"/>
  <c r="MM140" i="2"/>
  <c r="MM168" i="2" s="1"/>
  <c r="MX138" i="2"/>
  <c r="NA134" i="2"/>
  <c r="LX136" i="2"/>
  <c r="MA133" i="2"/>
  <c r="NN121" i="2"/>
  <c r="MW138" i="2"/>
  <c r="MS134" i="2"/>
  <c r="KG134" i="2"/>
  <c r="LP136" i="2"/>
  <c r="JB136" i="2"/>
  <c r="LN135" i="2"/>
  <c r="LR138" i="2"/>
  <c r="NJ134" i="2"/>
  <c r="NB134" i="2"/>
  <c r="MT134" i="2"/>
  <c r="ML134" i="2"/>
  <c r="MD134" i="2"/>
  <c r="LV134" i="2"/>
  <c r="LN134" i="2"/>
  <c r="LF134" i="2"/>
  <c r="KX134" i="2"/>
  <c r="KP134" i="2"/>
  <c r="KH134" i="2"/>
  <c r="JZ134" i="2"/>
  <c r="JR134" i="2"/>
  <c r="JJ134" i="2"/>
  <c r="NM136" i="2"/>
  <c r="MW136" i="2"/>
  <c r="MO136" i="2"/>
  <c r="LY136" i="2"/>
  <c r="LQ136" i="2"/>
  <c r="LA136" i="2"/>
  <c r="KS136" i="2"/>
  <c r="KC136" i="2"/>
  <c r="JU136" i="2"/>
  <c r="JC136" i="2"/>
  <c r="IS136" i="2"/>
  <c r="IF136" i="2"/>
  <c r="HT136" i="2"/>
  <c r="NB135" i="2"/>
  <c r="ND135" i="2"/>
  <c r="NE140" i="2"/>
  <c r="NE168" i="2" s="1"/>
  <c r="NG137" i="2"/>
  <c r="NI133" i="2"/>
  <c r="NJ139" i="2"/>
  <c r="ND137" i="2"/>
  <c r="NF133" i="2"/>
  <c r="NG139" i="2"/>
  <c r="NI135" i="2"/>
  <c r="NJ140" i="2"/>
  <c r="NJ168" i="2" s="1"/>
  <c r="NC133" i="2"/>
  <c r="ND139" i="2"/>
  <c r="NF135" i="2"/>
  <c r="NG140" i="2"/>
  <c r="NG168" i="2" s="1"/>
  <c r="NI137" i="2"/>
  <c r="NC135" i="2"/>
  <c r="ND140" i="2"/>
  <c r="ND168" i="2" s="1"/>
  <c r="NF137" i="2"/>
  <c r="NH133" i="2"/>
  <c r="NI139" i="2"/>
  <c r="NC137" i="2"/>
  <c r="NE133" i="2"/>
  <c r="NF139" i="2"/>
  <c r="NH135" i="2"/>
  <c r="NI140" i="2"/>
  <c r="NI168" i="2" s="1"/>
  <c r="NC139" i="2"/>
  <c r="NE135" i="2"/>
  <c r="NF140" i="2"/>
  <c r="NF168" i="2" s="1"/>
  <c r="NH137" i="2"/>
  <c r="NJ133" i="2"/>
  <c r="ND133" i="2"/>
  <c r="NE139" i="2"/>
  <c r="NG135" i="2"/>
  <c r="NH140" i="2"/>
  <c r="NH168" i="2" s="1"/>
  <c r="NJ137" i="2"/>
  <c r="MF135" i="2"/>
  <c r="MG140" i="2"/>
  <c r="MG168" i="2" s="1"/>
  <c r="MI137" i="2"/>
  <c r="MK133" i="2"/>
  <c r="ML139" i="2"/>
  <c r="MF137" i="2"/>
  <c r="MH133" i="2"/>
  <c r="MI139" i="2"/>
  <c r="MK135" i="2"/>
  <c r="ML140" i="2"/>
  <c r="ML168" i="2" s="1"/>
  <c r="ME133" i="2"/>
  <c r="MF139" i="2"/>
  <c r="MH135" i="2"/>
  <c r="MI140" i="2"/>
  <c r="MI168" i="2" s="1"/>
  <c r="MK137" i="2"/>
  <c r="ME135" i="2"/>
  <c r="MF140" i="2"/>
  <c r="MF168" i="2" s="1"/>
  <c r="MH137" i="2"/>
  <c r="MJ133" i="2"/>
  <c r="MK139" i="2"/>
  <c r="ME137" i="2"/>
  <c r="MG133" i="2"/>
  <c r="MH139" i="2"/>
  <c r="MJ135" i="2"/>
  <c r="MK140" i="2"/>
  <c r="MK168" i="2" s="1"/>
  <c r="ME139" i="2"/>
  <c r="MG135" i="2"/>
  <c r="MH140" i="2"/>
  <c r="MH168" i="2" s="1"/>
  <c r="MJ137" i="2"/>
  <c r="ML133" i="2"/>
  <c r="MF133" i="2"/>
  <c r="MG139" i="2"/>
  <c r="MI135" i="2"/>
  <c r="MJ140" i="2"/>
  <c r="MJ168" i="2" s="1"/>
  <c r="ML137" i="2"/>
  <c r="LX135" i="2"/>
  <c r="LY140" i="2"/>
  <c r="LY168" i="2" s="1"/>
  <c r="MA137" i="2"/>
  <c r="MC133" i="2"/>
  <c r="MD139" i="2"/>
  <c r="LX137" i="2"/>
  <c r="LZ133" i="2"/>
  <c r="MA139" i="2"/>
  <c r="MC135" i="2"/>
  <c r="MD140" i="2"/>
  <c r="MD168" i="2" s="1"/>
  <c r="LW133" i="2"/>
  <c r="LX139" i="2"/>
  <c r="LZ135" i="2"/>
  <c r="MA140" i="2"/>
  <c r="MA168" i="2" s="1"/>
  <c r="MC137" i="2"/>
  <c r="LW135" i="2"/>
  <c r="LX140" i="2"/>
  <c r="LX168" i="2" s="1"/>
  <c r="LZ137" i="2"/>
  <c r="MB133" i="2"/>
  <c r="MC139" i="2"/>
  <c r="LW137" i="2"/>
  <c r="LY133" i="2"/>
  <c r="LZ139" i="2"/>
  <c r="MB135" i="2"/>
  <c r="MC140" i="2"/>
  <c r="MC168" i="2" s="1"/>
  <c r="LW139" i="2"/>
  <c r="LY135" i="2"/>
  <c r="LZ140" i="2"/>
  <c r="LZ168" i="2" s="1"/>
  <c r="MB137" i="2"/>
  <c r="MD133" i="2"/>
  <c r="LX133" i="2"/>
  <c r="LY139" i="2"/>
  <c r="MA135" i="2"/>
  <c r="MB140" i="2"/>
  <c r="MB168" i="2" s="1"/>
  <c r="MD137" i="2"/>
  <c r="LP135" i="2"/>
  <c r="LQ140" i="2"/>
  <c r="LQ168" i="2" s="1"/>
  <c r="LS137" i="2"/>
  <c r="LU133" i="2"/>
  <c r="LV139" i="2"/>
  <c r="LP137" i="2"/>
  <c r="LR133" i="2"/>
  <c r="LS139" i="2"/>
  <c r="LU135" i="2"/>
  <c r="LV140" i="2"/>
  <c r="LV168" i="2" s="1"/>
  <c r="LO133" i="2"/>
  <c r="LP139" i="2"/>
  <c r="LR135" i="2"/>
  <c r="LS140" i="2"/>
  <c r="LS168" i="2" s="1"/>
  <c r="LU137" i="2"/>
  <c r="LO135" i="2"/>
  <c r="LP140" i="2"/>
  <c r="LP168" i="2" s="1"/>
  <c r="LR137" i="2"/>
  <c r="LT133" i="2"/>
  <c r="LU139" i="2"/>
  <c r="LO137" i="2"/>
  <c r="LQ133" i="2"/>
  <c r="LR139" i="2"/>
  <c r="LT135" i="2"/>
  <c r="LU140" i="2"/>
  <c r="LU168" i="2" s="1"/>
  <c r="LO139" i="2"/>
  <c r="LQ135" i="2"/>
  <c r="LR140" i="2"/>
  <c r="LR168" i="2" s="1"/>
  <c r="LT137" i="2"/>
  <c r="LV133" i="2"/>
  <c r="LP133" i="2"/>
  <c r="LQ139" i="2"/>
  <c r="LS135" i="2"/>
  <c r="LT140" i="2"/>
  <c r="LT168" i="2" s="1"/>
  <c r="LV137" i="2"/>
  <c r="LH135" i="2"/>
  <c r="LI140" i="2"/>
  <c r="LI168" i="2" s="1"/>
  <c r="LK137" i="2"/>
  <c r="LM133" i="2"/>
  <c r="LN139" i="2"/>
  <c r="LH137" i="2"/>
  <c r="LJ133" i="2"/>
  <c r="LK139" i="2"/>
  <c r="LM135" i="2"/>
  <c r="LN140" i="2"/>
  <c r="LN168" i="2" s="1"/>
  <c r="LG133" i="2"/>
  <c r="LH139" i="2"/>
  <c r="LJ135" i="2"/>
  <c r="LK140" i="2"/>
  <c r="LK168" i="2" s="1"/>
  <c r="LM137" i="2"/>
  <c r="LG135" i="2"/>
  <c r="LH140" i="2"/>
  <c r="LH168" i="2" s="1"/>
  <c r="LJ137" i="2"/>
  <c r="LL133" i="2"/>
  <c r="LM139" i="2"/>
  <c r="LG137" i="2"/>
  <c r="LI133" i="2"/>
  <c r="LJ139" i="2"/>
  <c r="LL135" i="2"/>
  <c r="LM140" i="2"/>
  <c r="LM168" i="2" s="1"/>
  <c r="LG139" i="2"/>
  <c r="LI135" i="2"/>
  <c r="LJ140" i="2"/>
  <c r="LJ168" i="2" s="1"/>
  <c r="LL137" i="2"/>
  <c r="LN133" i="2"/>
  <c r="LH133" i="2"/>
  <c r="LI139" i="2"/>
  <c r="LK135" i="2"/>
  <c r="LL140" i="2"/>
  <c r="LL168" i="2" s="1"/>
  <c r="LN137" i="2"/>
  <c r="KZ135" i="2"/>
  <c r="LA140" i="2"/>
  <c r="LA168" i="2" s="1"/>
  <c r="LC137" i="2"/>
  <c r="LE133" i="2"/>
  <c r="LF139" i="2"/>
  <c r="KZ137" i="2"/>
  <c r="LB133" i="2"/>
  <c r="LC139" i="2"/>
  <c r="LE135" i="2"/>
  <c r="LF140" i="2"/>
  <c r="LF168" i="2" s="1"/>
  <c r="KY133" i="2"/>
  <c r="KZ139" i="2"/>
  <c r="LB135" i="2"/>
  <c r="LC140" i="2"/>
  <c r="LC168" i="2" s="1"/>
  <c r="LE137" i="2"/>
  <c r="KY135" i="2"/>
  <c r="KZ140" i="2"/>
  <c r="KZ168" i="2" s="1"/>
  <c r="LB137" i="2"/>
  <c r="LD133" i="2"/>
  <c r="LE139" i="2"/>
  <c r="KY137" i="2"/>
  <c r="LA133" i="2"/>
  <c r="LB139" i="2"/>
  <c r="LD135" i="2"/>
  <c r="LE140" i="2"/>
  <c r="LE168" i="2" s="1"/>
  <c r="KY139" i="2"/>
  <c r="LA135" i="2"/>
  <c r="LB140" i="2"/>
  <c r="LB168" i="2" s="1"/>
  <c r="LD137" i="2"/>
  <c r="LF133" i="2"/>
  <c r="KZ133" i="2"/>
  <c r="LA139" i="2"/>
  <c r="LC135" i="2"/>
  <c r="LD140" i="2"/>
  <c r="LD168" i="2" s="1"/>
  <c r="LF137" i="2"/>
  <c r="KM137" i="2"/>
  <c r="KO133" i="2"/>
  <c r="KP139" i="2"/>
  <c r="KR135" i="2"/>
  <c r="KS140" i="2"/>
  <c r="KS168" i="2" s="1"/>
  <c r="KU137" i="2"/>
  <c r="KW133" i="2"/>
  <c r="KX139" i="2"/>
  <c r="KL133" i="2"/>
  <c r="KM139" i="2"/>
  <c r="KO135" i="2"/>
  <c r="KP140" i="2"/>
  <c r="KP168" i="2" s="1"/>
  <c r="KR137" i="2"/>
  <c r="KT133" i="2"/>
  <c r="KU139" i="2"/>
  <c r="KW135" i="2"/>
  <c r="KX140" i="2"/>
  <c r="KX168" i="2" s="1"/>
  <c r="KL135" i="2"/>
  <c r="KM140" i="2"/>
  <c r="KM168" i="2" s="1"/>
  <c r="KO137" i="2"/>
  <c r="KQ133" i="2"/>
  <c r="KR139" i="2"/>
  <c r="KT135" i="2"/>
  <c r="KU140" i="2"/>
  <c r="KU168" i="2" s="1"/>
  <c r="KW137" i="2"/>
  <c r="KL137" i="2"/>
  <c r="KN133" i="2"/>
  <c r="KO139" i="2"/>
  <c r="KQ135" i="2"/>
  <c r="KR140" i="2"/>
  <c r="KR168" i="2" s="1"/>
  <c r="KT137" i="2"/>
  <c r="KV133" i="2"/>
  <c r="KW139" i="2"/>
  <c r="KL139" i="2"/>
  <c r="KN135" i="2"/>
  <c r="KO140" i="2"/>
  <c r="KO168" i="2" s="1"/>
  <c r="KQ137" i="2"/>
  <c r="KS133" i="2"/>
  <c r="KT139" i="2"/>
  <c r="KV135" i="2"/>
  <c r="KW140" i="2"/>
  <c r="KW168" i="2" s="1"/>
  <c r="KL140" i="2"/>
  <c r="KL168" i="2" s="1"/>
  <c r="KN137" i="2"/>
  <c r="KP133" i="2"/>
  <c r="KQ139" i="2"/>
  <c r="KS135" i="2"/>
  <c r="KT140" i="2"/>
  <c r="KT168" i="2" s="1"/>
  <c r="KV137" i="2"/>
  <c r="KX133" i="2"/>
  <c r="KM135" i="2"/>
  <c r="KN140" i="2"/>
  <c r="KN168" i="2" s="1"/>
  <c r="KP137" i="2"/>
  <c r="KR133" i="2"/>
  <c r="KS139" i="2"/>
  <c r="KU135" i="2"/>
  <c r="KV140" i="2"/>
  <c r="KV168" i="2" s="1"/>
  <c r="KX137" i="2"/>
  <c r="KE137" i="2"/>
  <c r="KG133" i="2"/>
  <c r="KH139" i="2"/>
  <c r="KJ135" i="2"/>
  <c r="KK140" i="2"/>
  <c r="KK168" i="2" s="1"/>
  <c r="KD133" i="2"/>
  <c r="KE139" i="2"/>
  <c r="KG135" i="2"/>
  <c r="KH140" i="2"/>
  <c r="KH168" i="2" s="1"/>
  <c r="KJ137" i="2"/>
  <c r="KD135" i="2"/>
  <c r="KE140" i="2"/>
  <c r="KE168" i="2" s="1"/>
  <c r="KG137" i="2"/>
  <c r="KI133" i="2"/>
  <c r="KJ139" i="2"/>
  <c r="KD137" i="2"/>
  <c r="KF133" i="2"/>
  <c r="KG139" i="2"/>
  <c r="KI135" i="2"/>
  <c r="KJ140" i="2"/>
  <c r="KJ168" i="2" s="1"/>
  <c r="KD139" i="2"/>
  <c r="KF135" i="2"/>
  <c r="KG140" i="2"/>
  <c r="KG168" i="2" s="1"/>
  <c r="KI137" i="2"/>
  <c r="KK133" i="2"/>
  <c r="KD140" i="2"/>
  <c r="KD168" i="2" s="1"/>
  <c r="KF137" i="2"/>
  <c r="KH133" i="2"/>
  <c r="KI139" i="2"/>
  <c r="KK135" i="2"/>
  <c r="KE135" i="2"/>
  <c r="KF140" i="2"/>
  <c r="KF168" i="2" s="1"/>
  <c r="KH137" i="2"/>
  <c r="KJ133" i="2"/>
  <c r="KK139" i="2"/>
  <c r="JW137" i="2"/>
  <c r="JY133" i="2"/>
  <c r="JZ139" i="2"/>
  <c r="KB135" i="2"/>
  <c r="KC140" i="2"/>
  <c r="KC168" i="2" s="1"/>
  <c r="JV133" i="2"/>
  <c r="JW139" i="2"/>
  <c r="JY135" i="2"/>
  <c r="JZ140" i="2"/>
  <c r="JZ168" i="2" s="1"/>
  <c r="KB137" i="2"/>
  <c r="JV135" i="2"/>
  <c r="JW140" i="2"/>
  <c r="JW168" i="2" s="1"/>
  <c r="JY137" i="2"/>
  <c r="KA133" i="2"/>
  <c r="KB139" i="2"/>
  <c r="JV137" i="2"/>
  <c r="JX133" i="2"/>
  <c r="JY139" i="2"/>
  <c r="KA135" i="2"/>
  <c r="KB140" i="2"/>
  <c r="KB168" i="2" s="1"/>
  <c r="JV139" i="2"/>
  <c r="JX135" i="2"/>
  <c r="JY140" i="2"/>
  <c r="JY168" i="2" s="1"/>
  <c r="KA137" i="2"/>
  <c r="KC133" i="2"/>
  <c r="JV140" i="2"/>
  <c r="JV168" i="2" s="1"/>
  <c r="JX137" i="2"/>
  <c r="JZ133" i="2"/>
  <c r="KA139" i="2"/>
  <c r="KC135" i="2"/>
  <c r="JW135" i="2"/>
  <c r="JX140" i="2"/>
  <c r="JX168" i="2" s="1"/>
  <c r="JZ137" i="2"/>
  <c r="KB133" i="2"/>
  <c r="KC139" i="2"/>
  <c r="JO137" i="2"/>
  <c r="JQ133" i="2"/>
  <c r="JR139" i="2"/>
  <c r="JT135" i="2"/>
  <c r="JU140" i="2"/>
  <c r="JU168" i="2" s="1"/>
  <c r="JN133" i="2"/>
  <c r="JO139" i="2"/>
  <c r="JQ135" i="2"/>
  <c r="JR140" i="2"/>
  <c r="JR168" i="2" s="1"/>
  <c r="JT137" i="2"/>
  <c r="JN135" i="2"/>
  <c r="JO140" i="2"/>
  <c r="JO168" i="2" s="1"/>
  <c r="JQ137" i="2"/>
  <c r="JS133" i="2"/>
  <c r="JT139" i="2"/>
  <c r="JN137" i="2"/>
  <c r="JP133" i="2"/>
  <c r="JQ139" i="2"/>
  <c r="JS135" i="2"/>
  <c r="JT140" i="2"/>
  <c r="JT168" i="2" s="1"/>
  <c r="JN139" i="2"/>
  <c r="JP135" i="2"/>
  <c r="JQ140" i="2"/>
  <c r="JQ168" i="2" s="1"/>
  <c r="JS137" i="2"/>
  <c r="JU133" i="2"/>
  <c r="JN140" i="2"/>
  <c r="JN168" i="2" s="1"/>
  <c r="JP137" i="2"/>
  <c r="JR133" i="2"/>
  <c r="JS139" i="2"/>
  <c r="JU135" i="2"/>
  <c r="JO135" i="2"/>
  <c r="JP140" i="2"/>
  <c r="JP168" i="2" s="1"/>
  <c r="JR137" i="2"/>
  <c r="JT133" i="2"/>
  <c r="JU139" i="2"/>
  <c r="JG137" i="2"/>
  <c r="JI133" i="2"/>
  <c r="JJ139" i="2"/>
  <c r="JL135" i="2"/>
  <c r="JM140" i="2"/>
  <c r="JM168" i="2" s="1"/>
  <c r="JF133" i="2"/>
  <c r="JG139" i="2"/>
  <c r="JI135" i="2"/>
  <c r="JJ140" i="2"/>
  <c r="JJ168" i="2" s="1"/>
  <c r="JL137" i="2"/>
  <c r="JF135" i="2"/>
  <c r="JG140" i="2"/>
  <c r="JG168" i="2" s="1"/>
  <c r="JI137" i="2"/>
  <c r="JK133" i="2"/>
  <c r="JL139" i="2"/>
  <c r="JF137" i="2"/>
  <c r="JH133" i="2"/>
  <c r="JI139" i="2"/>
  <c r="JK135" i="2"/>
  <c r="JL140" i="2"/>
  <c r="JL168" i="2" s="1"/>
  <c r="JF139" i="2"/>
  <c r="JH135" i="2"/>
  <c r="JI140" i="2"/>
  <c r="JI168" i="2" s="1"/>
  <c r="JK137" i="2"/>
  <c r="JM133" i="2"/>
  <c r="JF140" i="2"/>
  <c r="JF168" i="2" s="1"/>
  <c r="JH137" i="2"/>
  <c r="JJ133" i="2"/>
  <c r="JK139" i="2"/>
  <c r="JM135" i="2"/>
  <c r="JG135" i="2"/>
  <c r="JH140" i="2"/>
  <c r="JH168" i="2" s="1"/>
  <c r="JJ137" i="2"/>
  <c r="JL133" i="2"/>
  <c r="JM139" i="2"/>
  <c r="JM136" i="2"/>
  <c r="IY137" i="2"/>
  <c r="JA133" i="2"/>
  <c r="JB139" i="2"/>
  <c r="JD135" i="2"/>
  <c r="JE140" i="2"/>
  <c r="JE168" i="2" s="1"/>
  <c r="IX136" i="2"/>
  <c r="IX133" i="2"/>
  <c r="IY139" i="2"/>
  <c r="JA135" i="2"/>
  <c r="JB140" i="2"/>
  <c r="JB168" i="2" s="1"/>
  <c r="JD137" i="2"/>
  <c r="IX135" i="2"/>
  <c r="IY140" i="2"/>
  <c r="IY168" i="2" s="1"/>
  <c r="JA137" i="2"/>
  <c r="JC133" i="2"/>
  <c r="JD139" i="2"/>
  <c r="IX137" i="2"/>
  <c r="IZ133" i="2"/>
  <c r="JA139" i="2"/>
  <c r="JC135" i="2"/>
  <c r="JD140" i="2"/>
  <c r="JD168" i="2" s="1"/>
  <c r="IX139" i="2"/>
  <c r="IZ135" i="2"/>
  <c r="JA140" i="2"/>
  <c r="JA168" i="2" s="1"/>
  <c r="JC137" i="2"/>
  <c r="JE133" i="2"/>
  <c r="IX140" i="2"/>
  <c r="IX168" i="2" s="1"/>
  <c r="IZ137" i="2"/>
  <c r="JB133" i="2"/>
  <c r="JC139" i="2"/>
  <c r="JE135" i="2"/>
  <c r="IY135" i="2"/>
  <c r="IZ140" i="2"/>
  <c r="IZ168" i="2" s="1"/>
  <c r="JB137" i="2"/>
  <c r="JD133" i="2"/>
  <c r="JE139" i="2"/>
  <c r="JE136" i="2"/>
  <c r="IQ137" i="2"/>
  <c r="IS133" i="2"/>
  <c r="IT139" i="2"/>
  <c r="IV135" i="2"/>
  <c r="IW140" i="2"/>
  <c r="IW168" i="2" s="1"/>
  <c r="IP136" i="2"/>
  <c r="IP133" i="2"/>
  <c r="IQ139" i="2"/>
  <c r="IS135" i="2"/>
  <c r="IT140" i="2"/>
  <c r="IT168" i="2" s="1"/>
  <c r="IV137" i="2"/>
  <c r="IP135" i="2"/>
  <c r="IQ140" i="2"/>
  <c r="IQ168" i="2" s="1"/>
  <c r="IS137" i="2"/>
  <c r="IU133" i="2"/>
  <c r="IV139" i="2"/>
  <c r="IP137" i="2"/>
  <c r="IR133" i="2"/>
  <c r="IS139" i="2"/>
  <c r="IU135" i="2"/>
  <c r="IV140" i="2"/>
  <c r="IV168" i="2" s="1"/>
  <c r="IP139" i="2"/>
  <c r="IR135" i="2"/>
  <c r="IS140" i="2"/>
  <c r="IS168" i="2" s="1"/>
  <c r="IU137" i="2"/>
  <c r="IW133" i="2"/>
  <c r="IP140" i="2"/>
  <c r="IP168" i="2" s="1"/>
  <c r="IR137" i="2"/>
  <c r="IT133" i="2"/>
  <c r="IU139" i="2"/>
  <c r="IW135" i="2"/>
  <c r="IQ135" i="2"/>
  <c r="IR140" i="2"/>
  <c r="IR168" i="2" s="1"/>
  <c r="IT137" i="2"/>
  <c r="IV133" i="2"/>
  <c r="IW139" i="2"/>
  <c r="IW136" i="2"/>
  <c r="II137" i="2"/>
  <c r="IK133" i="2"/>
  <c r="IL139" i="2"/>
  <c r="IN135" i="2"/>
  <c r="IO140" i="2"/>
  <c r="IO168" i="2" s="1"/>
  <c r="IH136" i="2"/>
  <c r="IH133" i="2"/>
  <c r="II139" i="2"/>
  <c r="IK135" i="2"/>
  <c r="IL140" i="2"/>
  <c r="IL168" i="2" s="1"/>
  <c r="IN137" i="2"/>
  <c r="IH135" i="2"/>
  <c r="II140" i="2"/>
  <c r="II168" i="2" s="1"/>
  <c r="IK137" i="2"/>
  <c r="IM133" i="2"/>
  <c r="IN139" i="2"/>
  <c r="IH137" i="2"/>
  <c r="IJ133" i="2"/>
  <c r="IK139" i="2"/>
  <c r="IM135" i="2"/>
  <c r="IN140" i="2"/>
  <c r="IN168" i="2" s="1"/>
  <c r="IK136" i="2"/>
  <c r="IH139" i="2"/>
  <c r="IJ135" i="2"/>
  <c r="IK140" i="2"/>
  <c r="IK168" i="2" s="1"/>
  <c r="IM137" i="2"/>
  <c r="IO133" i="2"/>
  <c r="IH140" i="2"/>
  <c r="IH168" i="2" s="1"/>
  <c r="IJ137" i="2"/>
  <c r="IL133" i="2"/>
  <c r="IM139" i="2"/>
  <c r="IO135" i="2"/>
  <c r="II135" i="2"/>
  <c r="IJ140" i="2"/>
  <c r="IJ168" i="2" s="1"/>
  <c r="IL137" i="2"/>
  <c r="IN133" i="2"/>
  <c r="IO139" i="2"/>
  <c r="IO136" i="2"/>
  <c r="IA137" i="2"/>
  <c r="IC133" i="2"/>
  <c r="ID139" i="2"/>
  <c r="IF135" i="2"/>
  <c r="IG140" i="2"/>
  <c r="IG168" i="2" s="1"/>
  <c r="HZ136" i="2"/>
  <c r="HZ133" i="2"/>
  <c r="IA139" i="2"/>
  <c r="IC135" i="2"/>
  <c r="ID140" i="2"/>
  <c r="ID168" i="2" s="1"/>
  <c r="IF137" i="2"/>
  <c r="HZ135" i="2"/>
  <c r="IA140" i="2"/>
  <c r="IA168" i="2" s="1"/>
  <c r="IC137" i="2"/>
  <c r="IE133" i="2"/>
  <c r="IF139" i="2"/>
  <c r="HZ137" i="2"/>
  <c r="IB133" i="2"/>
  <c r="IC139" i="2"/>
  <c r="IE135" i="2"/>
  <c r="IF140" i="2"/>
  <c r="IF168" i="2" s="1"/>
  <c r="IC136" i="2"/>
  <c r="HZ139" i="2"/>
  <c r="IB135" i="2"/>
  <c r="IC140" i="2"/>
  <c r="IC168" i="2" s="1"/>
  <c r="IE137" i="2"/>
  <c r="IG133" i="2"/>
  <c r="HZ140" i="2"/>
  <c r="HZ168" i="2" s="1"/>
  <c r="IB137" i="2"/>
  <c r="ID133" i="2"/>
  <c r="IE139" i="2"/>
  <c r="IG135" i="2"/>
  <c r="IA135" i="2"/>
  <c r="IB140" i="2"/>
  <c r="IB168" i="2" s="1"/>
  <c r="ID137" i="2"/>
  <c r="IF133" i="2"/>
  <c r="IG139" i="2"/>
  <c r="IG136" i="2"/>
  <c r="HS137" i="2"/>
  <c r="HU133" i="2"/>
  <c r="HV139" i="2"/>
  <c r="HX135" i="2"/>
  <c r="HY140" i="2"/>
  <c r="HY168" i="2" s="1"/>
  <c r="HR136" i="2"/>
  <c r="HR133" i="2"/>
  <c r="HS139" i="2"/>
  <c r="HU135" i="2"/>
  <c r="HV140" i="2"/>
  <c r="HV168" i="2" s="1"/>
  <c r="HX137" i="2"/>
  <c r="HR135" i="2"/>
  <c r="HS140" i="2"/>
  <c r="HS168" i="2" s="1"/>
  <c r="HU137" i="2"/>
  <c r="HW133" i="2"/>
  <c r="HX139" i="2"/>
  <c r="HR137" i="2"/>
  <c r="HT133" i="2"/>
  <c r="HU139" i="2"/>
  <c r="HW135" i="2"/>
  <c r="HX140" i="2"/>
  <c r="HX168" i="2" s="1"/>
  <c r="HU136" i="2"/>
  <c r="HR139" i="2"/>
  <c r="HT135" i="2"/>
  <c r="HU140" i="2"/>
  <c r="HU168" i="2" s="1"/>
  <c r="HW137" i="2"/>
  <c r="HY133" i="2"/>
  <c r="HR140" i="2"/>
  <c r="HR168" i="2" s="1"/>
  <c r="HT137" i="2"/>
  <c r="HV133" i="2"/>
  <c r="HW139" i="2"/>
  <c r="HY135" i="2"/>
  <c r="HS135" i="2"/>
  <c r="HT140" i="2"/>
  <c r="HT168" i="2" s="1"/>
  <c r="HV137" i="2"/>
  <c r="HX133" i="2"/>
  <c r="HY139" i="2"/>
  <c r="HY136" i="2"/>
  <c r="HK137" i="2"/>
  <c r="HM133" i="2"/>
  <c r="HN139" i="2"/>
  <c r="HP135" i="2"/>
  <c r="HQ140" i="2"/>
  <c r="HQ168" i="2" s="1"/>
  <c r="HJ136" i="2"/>
  <c r="HJ133" i="2"/>
  <c r="HK139" i="2"/>
  <c r="HM135" i="2"/>
  <c r="HN140" i="2"/>
  <c r="HN168" i="2" s="1"/>
  <c r="HP137" i="2"/>
  <c r="HJ135" i="2"/>
  <c r="HK140" i="2"/>
  <c r="HK168" i="2" s="1"/>
  <c r="HM137" i="2"/>
  <c r="HO133" i="2"/>
  <c r="HP139" i="2"/>
  <c r="HJ137" i="2"/>
  <c r="HL133" i="2"/>
  <c r="HM139" i="2"/>
  <c r="HO135" i="2"/>
  <c r="HP140" i="2"/>
  <c r="HP168" i="2" s="1"/>
  <c r="HM136" i="2"/>
  <c r="HJ139" i="2"/>
  <c r="HL135" i="2"/>
  <c r="HM140" i="2"/>
  <c r="HM168" i="2" s="1"/>
  <c r="HO137" i="2"/>
  <c r="HQ133" i="2"/>
  <c r="HJ140" i="2"/>
  <c r="HJ168" i="2" s="1"/>
  <c r="HL137" i="2"/>
  <c r="HN133" i="2"/>
  <c r="HO139" i="2"/>
  <c r="HQ135" i="2"/>
  <c r="HK135" i="2"/>
  <c r="HL140" i="2"/>
  <c r="HL168" i="2" s="1"/>
  <c r="HN137" i="2"/>
  <c r="HP133" i="2"/>
  <c r="HQ139" i="2"/>
  <c r="HQ136" i="2"/>
  <c r="HC133" i="2"/>
  <c r="HD139" i="2"/>
  <c r="HC135" i="2"/>
  <c r="HE133" i="2"/>
  <c r="HF139" i="2"/>
  <c r="HH135" i="2"/>
  <c r="HI140" i="2"/>
  <c r="HI168" i="2" s="1"/>
  <c r="HB136" i="2"/>
  <c r="HC137" i="2"/>
  <c r="HE135" i="2"/>
  <c r="HF140" i="2"/>
  <c r="HF168" i="2" s="1"/>
  <c r="HH137" i="2"/>
  <c r="HC139" i="2"/>
  <c r="HE137" i="2"/>
  <c r="HG133" i="2"/>
  <c r="HH139" i="2"/>
  <c r="HB133" i="2"/>
  <c r="HC140" i="2"/>
  <c r="HC168" i="2" s="1"/>
  <c r="HE139" i="2"/>
  <c r="HG135" i="2"/>
  <c r="HH140" i="2"/>
  <c r="HH168" i="2" s="1"/>
  <c r="HE136" i="2"/>
  <c r="HB135" i="2"/>
  <c r="HD133" i="2"/>
  <c r="HE140" i="2"/>
  <c r="HE168" i="2" s="1"/>
  <c r="HG137" i="2"/>
  <c r="HI133" i="2"/>
  <c r="HB137" i="2"/>
  <c r="HD135" i="2"/>
  <c r="HF133" i="2"/>
  <c r="HG139" i="2"/>
  <c r="HI135" i="2"/>
  <c r="HB140" i="2"/>
  <c r="HB168" i="2" s="1"/>
  <c r="HD140" i="2"/>
  <c r="HD168" i="2" s="1"/>
  <c r="HF137" i="2"/>
  <c r="HH133" i="2"/>
  <c r="HI139" i="2"/>
  <c r="HI136" i="2"/>
  <c r="GT135" i="2"/>
  <c r="GU140" i="2"/>
  <c r="GU168" i="2" s="1"/>
  <c r="GW137" i="2"/>
  <c r="GY133" i="2"/>
  <c r="GZ139" i="2"/>
  <c r="GT139" i="2"/>
  <c r="GV135" i="2"/>
  <c r="GW140" i="2"/>
  <c r="GW168" i="2" s="1"/>
  <c r="GY137" i="2"/>
  <c r="GU133" i="2"/>
  <c r="GV139" i="2"/>
  <c r="GX135" i="2"/>
  <c r="GY140" i="2"/>
  <c r="GY168" i="2" s="1"/>
  <c r="HA137" i="2"/>
  <c r="GT133" i="2"/>
  <c r="GU139" i="2"/>
  <c r="GV137" i="2"/>
  <c r="GX140" i="2"/>
  <c r="GX168" i="2" s="1"/>
  <c r="HA135" i="2"/>
  <c r="GT136" i="2"/>
  <c r="GV140" i="2"/>
  <c r="GV168" i="2" s="1"/>
  <c r="GY135" i="2"/>
  <c r="HA139" i="2"/>
  <c r="GW133" i="2"/>
  <c r="GY139" i="2"/>
  <c r="HA140" i="2"/>
  <c r="HA168" i="2" s="1"/>
  <c r="GT137" i="2"/>
  <c r="GW135" i="2"/>
  <c r="GZ133" i="2"/>
  <c r="GW136" i="2"/>
  <c r="GT140" i="2"/>
  <c r="GT168" i="2" s="1"/>
  <c r="GW139" i="2"/>
  <c r="GZ135" i="2"/>
  <c r="GU135" i="2"/>
  <c r="GX133" i="2"/>
  <c r="GZ137" i="2"/>
  <c r="GV133" i="2"/>
  <c r="GX139" i="2"/>
  <c r="HA133" i="2"/>
  <c r="HA136" i="2"/>
  <c r="GN133" i="2"/>
  <c r="GE137" i="2"/>
  <c r="MN135" i="2"/>
  <c r="MO140" i="2"/>
  <c r="MO168" i="2" s="1"/>
  <c r="MQ137" i="2"/>
  <c r="MS133" i="2"/>
  <c r="MT139" i="2"/>
  <c r="MN137" i="2"/>
  <c r="MP133" i="2"/>
  <c r="MQ139" i="2"/>
  <c r="MS135" i="2"/>
  <c r="MT140" i="2"/>
  <c r="MT168" i="2" s="1"/>
  <c r="MM133" i="2"/>
  <c r="MN139" i="2"/>
  <c r="MP135" i="2"/>
  <c r="MQ140" i="2"/>
  <c r="MQ168" i="2" s="1"/>
  <c r="MS137" i="2"/>
  <c r="MM135" i="2"/>
  <c r="MN140" i="2"/>
  <c r="MN168" i="2" s="1"/>
  <c r="MP137" i="2"/>
  <c r="MR133" i="2"/>
  <c r="MS139" i="2"/>
  <c r="MM137" i="2"/>
  <c r="MO133" i="2"/>
  <c r="MP139" i="2"/>
  <c r="MR135" i="2"/>
  <c r="MS140" i="2"/>
  <c r="MS168" i="2" s="1"/>
  <c r="MM139" i="2"/>
  <c r="MO135" i="2"/>
  <c r="MP140" i="2"/>
  <c r="MP168" i="2" s="1"/>
  <c r="MR137" i="2"/>
  <c r="MT133" i="2"/>
  <c r="MN133" i="2"/>
  <c r="MO139" i="2"/>
  <c r="MQ135" i="2"/>
  <c r="MR140" i="2"/>
  <c r="MR168" i="2" s="1"/>
  <c r="MT137" i="2"/>
  <c r="ND138" i="2"/>
  <c r="MN138" i="2"/>
  <c r="MF138" i="2"/>
  <c r="LX138" i="2"/>
  <c r="LP138" i="2"/>
  <c r="LH138" i="2"/>
  <c r="NH134" i="2"/>
  <c r="MZ134" i="2"/>
  <c r="MR134" i="2"/>
  <c r="MJ134" i="2"/>
  <c r="MB134" i="2"/>
  <c r="LT134" i="2"/>
  <c r="LL134" i="2"/>
  <c r="LD134" i="2"/>
  <c r="KV134" i="2"/>
  <c r="KN134" i="2"/>
  <c r="KF134" i="2"/>
  <c r="JX134" i="2"/>
  <c r="JP134" i="2"/>
  <c r="JH134" i="2"/>
  <c r="IZ134" i="2"/>
  <c r="IR134" i="2"/>
  <c r="IJ134" i="2"/>
  <c r="IB134" i="2"/>
  <c r="NK136" i="2"/>
  <c r="NC136" i="2"/>
  <c r="MU136" i="2"/>
  <c r="MM136" i="2"/>
  <c r="ME136" i="2"/>
  <c r="LW136" i="2"/>
  <c r="LO136" i="2"/>
  <c r="LG136" i="2"/>
  <c r="KY136" i="2"/>
  <c r="KQ136" i="2"/>
  <c r="KI136" i="2"/>
  <c r="KA136" i="2"/>
  <c r="JS136" i="2"/>
  <c r="JJ136" i="2"/>
  <c r="JA136" i="2"/>
  <c r="IQ136" i="2"/>
  <c r="ID136" i="2"/>
  <c r="HP136" i="2"/>
  <c r="HD136" i="2"/>
  <c r="GQ136" i="2"/>
  <c r="GB136" i="2"/>
  <c r="NK140" i="2"/>
  <c r="NK168" i="2" s="1"/>
  <c r="ML135" i="2"/>
  <c r="LY137" i="2"/>
  <c r="LL139" i="2"/>
  <c r="KY140" i="2"/>
  <c r="KY168" i="2" s="1"/>
  <c r="KM133" i="2"/>
  <c r="JZ135" i="2"/>
  <c r="JM137" i="2"/>
  <c r="IZ139" i="2"/>
  <c r="IM140" i="2"/>
  <c r="IM168" i="2" s="1"/>
  <c r="IA133" i="2"/>
  <c r="HN135" i="2"/>
  <c r="GZ140" i="2"/>
  <c r="GZ168" i="2" s="1"/>
  <c r="MV135" i="2"/>
  <c r="MW140" i="2"/>
  <c r="MW168" i="2" s="1"/>
  <c r="MY137" i="2"/>
  <c r="NA133" i="2"/>
  <c r="NB139" i="2"/>
  <c r="MV137" i="2"/>
  <c r="MX133" i="2"/>
  <c r="MY139" i="2"/>
  <c r="NA135" i="2"/>
  <c r="NB140" i="2"/>
  <c r="NB168" i="2" s="1"/>
  <c r="MU133" i="2"/>
  <c r="MV139" i="2"/>
  <c r="MX135" i="2"/>
  <c r="MY140" i="2"/>
  <c r="MY168" i="2" s="1"/>
  <c r="NA137" i="2"/>
  <c r="MU135" i="2"/>
  <c r="MV140" i="2"/>
  <c r="MV168" i="2" s="1"/>
  <c r="MX137" i="2"/>
  <c r="MZ133" i="2"/>
  <c r="NA139" i="2"/>
  <c r="MU137" i="2"/>
  <c r="MW133" i="2"/>
  <c r="MX139" i="2"/>
  <c r="MZ135" i="2"/>
  <c r="NA140" i="2"/>
  <c r="NA168" i="2" s="1"/>
  <c r="MU139" i="2"/>
  <c r="MW135" i="2"/>
  <c r="MX140" i="2"/>
  <c r="MX168" i="2" s="1"/>
  <c r="MZ137" i="2"/>
  <c r="NB133" i="2"/>
  <c r="MV133" i="2"/>
  <c r="MW139" i="2"/>
  <c r="MY135" i="2"/>
  <c r="MZ140" i="2"/>
  <c r="MZ168" i="2" s="1"/>
  <c r="NB137" i="2"/>
  <c r="NL138" i="2"/>
  <c r="MV138" i="2"/>
  <c r="K69" i="2"/>
  <c r="NK138" i="2"/>
  <c r="NC138" i="2"/>
  <c r="MU138" i="2"/>
  <c r="MM138" i="2"/>
  <c r="ME138" i="2"/>
  <c r="LW138" i="2"/>
  <c r="LO138" i="2"/>
  <c r="LG138" i="2"/>
  <c r="KY138" i="2"/>
  <c r="NO138" i="2"/>
  <c r="NG134" i="2"/>
  <c r="MY134" i="2"/>
  <c r="MQ134" i="2"/>
  <c r="MI134" i="2"/>
  <c r="MA134" i="2"/>
  <c r="LS134" i="2"/>
  <c r="LK134" i="2"/>
  <c r="LC134" i="2"/>
  <c r="KU134" i="2"/>
  <c r="KM134" i="2"/>
  <c r="KE134" i="2"/>
  <c r="JW134" i="2"/>
  <c r="JO134" i="2"/>
  <c r="JG134" i="2"/>
  <c r="IY134" i="2"/>
  <c r="IQ134" i="2"/>
  <c r="II134" i="2"/>
  <c r="IA134" i="2"/>
  <c r="NJ136" i="2"/>
  <c r="NB136" i="2"/>
  <c r="MT136" i="2"/>
  <c r="ML136" i="2"/>
  <c r="MD136" i="2"/>
  <c r="LV136" i="2"/>
  <c r="LN136" i="2"/>
  <c r="LF136" i="2"/>
  <c r="KX136" i="2"/>
  <c r="KP136" i="2"/>
  <c r="KH136" i="2"/>
  <c r="JZ136" i="2"/>
  <c r="JR136" i="2"/>
  <c r="JI136" i="2"/>
  <c r="IZ136" i="2"/>
  <c r="IN136" i="2"/>
  <c r="IB136" i="2"/>
  <c r="HO136" i="2"/>
  <c r="HC136" i="2"/>
  <c r="GP136" i="2"/>
  <c r="GA136" i="2"/>
  <c r="NJ135" i="2"/>
  <c r="MW137" i="2"/>
  <c r="MJ139" i="2"/>
  <c r="LW140" i="2"/>
  <c r="LW168" i="2" s="1"/>
  <c r="LK133" i="2"/>
  <c r="KX135" i="2"/>
  <c r="KK137" i="2"/>
  <c r="JX139" i="2"/>
  <c r="JK140" i="2"/>
  <c r="JK168" i="2" s="1"/>
  <c r="IY133" i="2"/>
  <c r="IL135" i="2"/>
  <c r="HY137" i="2"/>
  <c r="HL139" i="2"/>
  <c r="GX137" i="2"/>
  <c r="NJ138" i="2"/>
  <c r="NB138" i="2"/>
  <c r="MT138" i="2"/>
  <c r="ML138" i="2"/>
  <c r="MD138" i="2"/>
  <c r="LV138" i="2"/>
  <c r="LN138" i="2"/>
  <c r="NF134" i="2"/>
  <c r="MX134" i="2"/>
  <c r="MP134" i="2"/>
  <c r="MH134" i="2"/>
  <c r="LZ134" i="2"/>
  <c r="LR134" i="2"/>
  <c r="LJ134" i="2"/>
  <c r="LB134" i="2"/>
  <c r="KT134" i="2"/>
  <c r="KL134" i="2"/>
  <c r="KD134" i="2"/>
  <c r="JV134" i="2"/>
  <c r="JN134" i="2"/>
  <c r="JF134" i="2"/>
  <c r="IX134" i="2"/>
  <c r="IP134" i="2"/>
  <c r="NI136" i="2"/>
  <c r="NA136" i="2"/>
  <c r="MS136" i="2"/>
  <c r="MK136" i="2"/>
  <c r="MC136" i="2"/>
  <c r="LU136" i="2"/>
  <c r="LM136" i="2"/>
  <c r="LE136" i="2"/>
  <c r="KW136" i="2"/>
  <c r="KO136" i="2"/>
  <c r="KG136" i="2"/>
  <c r="JY136" i="2"/>
  <c r="JQ136" i="2"/>
  <c r="JH136" i="2"/>
  <c r="IY136" i="2"/>
  <c r="IM136" i="2"/>
  <c r="IA136" i="2"/>
  <c r="HN136" i="2"/>
  <c r="GZ136" i="2"/>
  <c r="GN136" i="2"/>
  <c r="FZ136" i="2"/>
  <c r="NH139" i="2"/>
  <c r="MU140" i="2"/>
  <c r="MU168" i="2" s="1"/>
  <c r="MI133" i="2"/>
  <c r="LV135" i="2"/>
  <c r="LI137" i="2"/>
  <c r="KV139" i="2"/>
  <c r="KI140" i="2"/>
  <c r="KI168" i="2" s="1"/>
  <c r="JW133" i="2"/>
  <c r="JJ135" i="2"/>
  <c r="IW137" i="2"/>
  <c r="IJ139" i="2"/>
  <c r="HW140" i="2"/>
  <c r="HW168" i="2" s="1"/>
  <c r="HK133" i="2"/>
  <c r="GU137" i="2"/>
  <c r="NO139" i="2"/>
  <c r="NL135" i="2"/>
  <c r="NM140" i="2"/>
  <c r="NM168" i="2" s="1"/>
  <c r="NL137" i="2"/>
  <c r="NN133" i="2"/>
  <c r="NK133" i="2"/>
  <c r="NL139" i="2"/>
  <c r="NN135" i="2"/>
  <c r="NK135" i="2"/>
  <c r="NL140" i="2"/>
  <c r="NL168" i="2" s="1"/>
  <c r="NN137" i="2"/>
  <c r="NK137" i="2"/>
  <c r="NM133" i="2"/>
  <c r="NN139" i="2"/>
  <c r="NK139" i="2"/>
  <c r="NM135" i="2"/>
  <c r="NN140" i="2"/>
  <c r="NN168" i="2" s="1"/>
  <c r="NO135" i="2"/>
  <c r="NL133" i="2"/>
  <c r="NM139" i="2"/>
  <c r="NA138" i="2"/>
  <c r="MC138" i="2"/>
  <c r="NM134" i="2"/>
  <c r="NE134" i="2"/>
  <c r="MW134" i="2"/>
  <c r="MO134" i="2"/>
  <c r="MG134" i="2"/>
  <c r="LY134" i="2"/>
  <c r="LQ134" i="2"/>
  <c r="LI134" i="2"/>
  <c r="LA134" i="2"/>
  <c r="KS134" i="2"/>
  <c r="KK134" i="2"/>
  <c r="KC134" i="2"/>
  <c r="JU134" i="2"/>
  <c r="JM134" i="2"/>
  <c r="JE134" i="2"/>
  <c r="NH136" i="2"/>
  <c r="MZ136" i="2"/>
  <c r="MR136" i="2"/>
  <c r="MJ136" i="2"/>
  <c r="MB136" i="2"/>
  <c r="LT136" i="2"/>
  <c r="LL136" i="2"/>
  <c r="LD136" i="2"/>
  <c r="KV136" i="2"/>
  <c r="KN136" i="2"/>
  <c r="KF136" i="2"/>
  <c r="JX136" i="2"/>
  <c r="JP136" i="2"/>
  <c r="JG136" i="2"/>
  <c r="IV136" i="2"/>
  <c r="IL136" i="2"/>
  <c r="HX136" i="2"/>
  <c r="HL136" i="2"/>
  <c r="GY136" i="2"/>
  <c r="GM136" i="2"/>
  <c r="FX136" i="2"/>
  <c r="NG133" i="2"/>
  <c r="MT135" i="2"/>
  <c r="MG137" i="2"/>
  <c r="LT139" i="2"/>
  <c r="LG140" i="2"/>
  <c r="LG168" i="2" s="1"/>
  <c r="KU133" i="2"/>
  <c r="KH135" i="2"/>
  <c r="JU137" i="2"/>
  <c r="JH139" i="2"/>
  <c r="IU140" i="2"/>
  <c r="IU168" i="2" s="1"/>
  <c r="II133" i="2"/>
  <c r="HV135" i="2"/>
  <c r="HI137" i="2"/>
  <c r="GQ139" i="2"/>
  <c r="MS138" i="2"/>
  <c r="NH138" i="2"/>
  <c r="MZ138" i="2"/>
  <c r="MR138" i="2"/>
  <c r="MJ138" i="2"/>
  <c r="MB138" i="2"/>
  <c r="LT138" i="2"/>
  <c r="LL138" i="2"/>
  <c r="LD138" i="2"/>
  <c r="KV138" i="2"/>
  <c r="NL134" i="2"/>
  <c r="ND134" i="2"/>
  <c r="MV134" i="2"/>
  <c r="MN134" i="2"/>
  <c r="MF134" i="2"/>
  <c r="LX134" i="2"/>
  <c r="LP134" i="2"/>
  <c r="LH134" i="2"/>
  <c r="KZ134" i="2"/>
  <c r="KR134" i="2"/>
  <c r="KJ134" i="2"/>
  <c r="KB134" i="2"/>
  <c r="JT134" i="2"/>
  <c r="JL134" i="2"/>
  <c r="JD134" i="2"/>
  <c r="IV134" i="2"/>
  <c r="IN134" i="2"/>
  <c r="IF134" i="2"/>
  <c r="HX134" i="2"/>
  <c r="NO136" i="2"/>
  <c r="NG136" i="2"/>
  <c r="MY136" i="2"/>
  <c r="MQ136" i="2"/>
  <c r="MI136" i="2"/>
  <c r="MA136" i="2"/>
  <c r="LS136" i="2"/>
  <c r="LK136" i="2"/>
  <c r="LC136" i="2"/>
  <c r="KU136" i="2"/>
  <c r="KM136" i="2"/>
  <c r="KE136" i="2"/>
  <c r="JW136" i="2"/>
  <c r="JO136" i="2"/>
  <c r="JF136" i="2"/>
  <c r="IU136" i="2"/>
  <c r="IJ136" i="2"/>
  <c r="HW136" i="2"/>
  <c r="HK136" i="2"/>
  <c r="GX136" i="2"/>
  <c r="GJ136" i="2"/>
  <c r="NE137" i="2"/>
  <c r="MR139" i="2"/>
  <c r="ME140" i="2"/>
  <c r="ME168" i="2" s="1"/>
  <c r="LS133" i="2"/>
  <c r="LF135" i="2"/>
  <c r="KS137" i="2"/>
  <c r="KF139" i="2"/>
  <c r="JS140" i="2"/>
  <c r="JS168" i="2" s="1"/>
  <c r="JG133" i="2"/>
  <c r="IT135" i="2"/>
  <c r="IG137" i="2"/>
  <c r="HT139" i="2"/>
  <c r="HG140" i="2"/>
  <c r="HG168" i="2" s="1"/>
  <c r="GM137" i="2"/>
  <c r="NI138" i="2"/>
  <c r="MK138" i="2"/>
  <c r="LU138" i="2"/>
  <c r="NG138" i="2"/>
  <c r="MY138" i="2"/>
  <c r="MQ138" i="2"/>
  <c r="MI138" i="2"/>
  <c r="MA138" i="2"/>
  <c r="LS138" i="2"/>
  <c r="LK138" i="2"/>
  <c r="LC138" i="2"/>
  <c r="NK134" i="2"/>
  <c r="NC134" i="2"/>
  <c r="MU134" i="2"/>
  <c r="MM134" i="2"/>
  <c r="ME134" i="2"/>
  <c r="LW134" i="2"/>
  <c r="LO134" i="2"/>
  <c r="LG134" i="2"/>
  <c r="KY134" i="2"/>
  <c r="KQ134" i="2"/>
  <c r="KI134" i="2"/>
  <c r="KA134" i="2"/>
  <c r="JS134" i="2"/>
  <c r="JK134" i="2"/>
  <c r="JC134" i="2"/>
  <c r="IU134" i="2"/>
  <c r="IM134" i="2"/>
  <c r="IE134" i="2"/>
  <c r="NO134" i="2"/>
  <c r="NN136" i="2"/>
  <c r="NF136" i="2"/>
  <c r="MX136" i="2"/>
  <c r="MP136" i="2"/>
  <c r="MH136" i="2"/>
  <c r="LZ136" i="2"/>
  <c r="LR136" i="2"/>
  <c r="LJ136" i="2"/>
  <c r="LB136" i="2"/>
  <c r="KT136" i="2"/>
  <c r="KL136" i="2"/>
  <c r="KD136" i="2"/>
  <c r="JV136" i="2"/>
  <c r="JN136" i="2"/>
  <c r="JD136" i="2"/>
  <c r="IT136" i="2"/>
  <c r="II136" i="2"/>
  <c r="HV136" i="2"/>
  <c r="HH136" i="2"/>
  <c r="GV136" i="2"/>
  <c r="GI136" i="2"/>
  <c r="NC140" i="2"/>
  <c r="NC168" i="2" s="1"/>
  <c r="MQ133" i="2"/>
  <c r="MD135" i="2"/>
  <c r="LQ137" i="2"/>
  <c r="LD139" i="2"/>
  <c r="KQ140" i="2"/>
  <c r="KQ168" i="2" s="1"/>
  <c r="KE133" i="2"/>
  <c r="JR135" i="2"/>
  <c r="JE137" i="2"/>
  <c r="IR139" i="2"/>
  <c r="IE140" i="2"/>
  <c r="IE168" i="2" s="1"/>
  <c r="HS133" i="2"/>
  <c r="HF135" i="2"/>
  <c r="GI135" i="2"/>
  <c r="GS136" i="2"/>
  <c r="GK136" i="2"/>
  <c r="GC136" i="2"/>
  <c r="FU136" i="2"/>
  <c r="FM136" i="2"/>
  <c r="FE136" i="2"/>
  <c r="GR135" i="2"/>
  <c r="GI139" i="2"/>
  <c r="GA135" i="2"/>
  <c r="FR139" i="2"/>
  <c r="FE140" i="2"/>
  <c r="FE168" i="2" s="1"/>
  <c r="EW135" i="2"/>
  <c r="EN140" i="2"/>
  <c r="EN168" i="2" s="1"/>
  <c r="EF135" i="2"/>
  <c r="DW139" i="2"/>
  <c r="DO135" i="2"/>
  <c r="DF139" i="2"/>
  <c r="CS140" i="2"/>
  <c r="CS168" i="2" s="1"/>
  <c r="CK135" i="2"/>
  <c r="CB140" i="2"/>
  <c r="CB168" i="2" s="1"/>
  <c r="BT135" i="2"/>
  <c r="BK139" i="2"/>
  <c r="BC135" i="2"/>
  <c r="AT139" i="2"/>
  <c r="AP137" i="2"/>
  <c r="AL133" i="2"/>
  <c r="AG140" i="2"/>
  <c r="AG168" i="2" s="1"/>
  <c r="AC139" i="2"/>
  <c r="Y135" i="2"/>
  <c r="MT116" i="2"/>
  <c r="GL135" i="2"/>
  <c r="GM140" i="2"/>
  <c r="GM168" i="2" s="1"/>
  <c r="GO137" i="2"/>
  <c r="GQ133" i="2"/>
  <c r="GR139" i="2"/>
  <c r="GL139" i="2"/>
  <c r="GN135" i="2"/>
  <c r="GO140" i="2"/>
  <c r="GO168" i="2" s="1"/>
  <c r="GQ137" i="2"/>
  <c r="GS133" i="2"/>
  <c r="GM133" i="2"/>
  <c r="GN139" i="2"/>
  <c r="GP135" i="2"/>
  <c r="GQ140" i="2"/>
  <c r="GQ168" i="2" s="1"/>
  <c r="GS137" i="2"/>
  <c r="GM135" i="2"/>
  <c r="GN140" i="2"/>
  <c r="GN168" i="2" s="1"/>
  <c r="GP137" i="2"/>
  <c r="GR133" i="2"/>
  <c r="GS139" i="2"/>
  <c r="GL133" i="2"/>
  <c r="GM139" i="2"/>
  <c r="GO135" i="2"/>
  <c r="GP140" i="2"/>
  <c r="GP168" i="2" s="1"/>
  <c r="GR137" i="2"/>
  <c r="GD135" i="2"/>
  <c r="GE140" i="2"/>
  <c r="GE168" i="2" s="1"/>
  <c r="GG137" i="2"/>
  <c r="GI133" i="2"/>
  <c r="GJ139" i="2"/>
  <c r="GD139" i="2"/>
  <c r="GF135" i="2"/>
  <c r="GG140" i="2"/>
  <c r="GG168" i="2" s="1"/>
  <c r="GI137" i="2"/>
  <c r="GK133" i="2"/>
  <c r="GE133" i="2"/>
  <c r="GF139" i="2"/>
  <c r="GH135" i="2"/>
  <c r="GI140" i="2"/>
  <c r="GI168" i="2" s="1"/>
  <c r="GK137" i="2"/>
  <c r="GE135" i="2"/>
  <c r="GF140" i="2"/>
  <c r="GF168" i="2" s="1"/>
  <c r="GH137" i="2"/>
  <c r="GJ133" i="2"/>
  <c r="GK139" i="2"/>
  <c r="GD133" i="2"/>
  <c r="GE139" i="2"/>
  <c r="GG135" i="2"/>
  <c r="GH140" i="2"/>
  <c r="GH168" i="2" s="1"/>
  <c r="GJ137" i="2"/>
  <c r="FV135" i="2"/>
  <c r="FW140" i="2"/>
  <c r="FW168" i="2" s="1"/>
  <c r="FY137" i="2"/>
  <c r="GA133" i="2"/>
  <c r="GB139" i="2"/>
  <c r="FV139" i="2"/>
  <c r="FX135" i="2"/>
  <c r="FY140" i="2"/>
  <c r="FY168" i="2" s="1"/>
  <c r="GA137" i="2"/>
  <c r="GC133" i="2"/>
  <c r="FW133" i="2"/>
  <c r="FX139" i="2"/>
  <c r="FZ135" i="2"/>
  <c r="GA140" i="2"/>
  <c r="GA168" i="2" s="1"/>
  <c r="GC137" i="2"/>
  <c r="FW135" i="2"/>
  <c r="FX140" i="2"/>
  <c r="FX168" i="2" s="1"/>
  <c r="FZ137" i="2"/>
  <c r="GB133" i="2"/>
  <c r="GC139" i="2"/>
  <c r="FV133" i="2"/>
  <c r="FW139" i="2"/>
  <c r="FY135" i="2"/>
  <c r="FZ140" i="2"/>
  <c r="FZ168" i="2" s="1"/>
  <c r="GB137" i="2"/>
  <c r="FN135" i="2"/>
  <c r="FO140" i="2"/>
  <c r="FO168" i="2" s="1"/>
  <c r="FQ137" i="2"/>
  <c r="FS133" i="2"/>
  <c r="FT139" i="2"/>
  <c r="FN139" i="2"/>
  <c r="FP135" i="2"/>
  <c r="FQ140" i="2"/>
  <c r="FQ168" i="2" s="1"/>
  <c r="FS137" i="2"/>
  <c r="FU133" i="2"/>
  <c r="FO133" i="2"/>
  <c r="FP139" i="2"/>
  <c r="FR135" i="2"/>
  <c r="FS140" i="2"/>
  <c r="FS168" i="2" s="1"/>
  <c r="FU137" i="2"/>
  <c r="FO135" i="2"/>
  <c r="FP140" i="2"/>
  <c r="FP168" i="2" s="1"/>
  <c r="FR137" i="2"/>
  <c r="FT133" i="2"/>
  <c r="FU139" i="2"/>
  <c r="FN133" i="2"/>
  <c r="FO139" i="2"/>
  <c r="FQ135" i="2"/>
  <c r="FR140" i="2"/>
  <c r="FR168" i="2" s="1"/>
  <c r="FT137" i="2"/>
  <c r="FF135" i="2"/>
  <c r="FG140" i="2"/>
  <c r="FG168" i="2" s="1"/>
  <c r="FI137" i="2"/>
  <c r="FK133" i="2"/>
  <c r="FL139" i="2"/>
  <c r="FF139" i="2"/>
  <c r="FH135" i="2"/>
  <c r="FI140" i="2"/>
  <c r="FI168" i="2" s="1"/>
  <c r="FK137" i="2"/>
  <c r="FM133" i="2"/>
  <c r="FG133" i="2"/>
  <c r="FH139" i="2"/>
  <c r="FJ135" i="2"/>
  <c r="FK140" i="2"/>
  <c r="FK168" i="2" s="1"/>
  <c r="FM137" i="2"/>
  <c r="FG135" i="2"/>
  <c r="FH140" i="2"/>
  <c r="FH168" i="2" s="1"/>
  <c r="FJ137" i="2"/>
  <c r="FL133" i="2"/>
  <c r="FM139" i="2"/>
  <c r="FF133" i="2"/>
  <c r="FG139" i="2"/>
  <c r="FI135" i="2"/>
  <c r="FJ140" i="2"/>
  <c r="FJ168" i="2" s="1"/>
  <c r="FL137" i="2"/>
  <c r="EX135" i="2"/>
  <c r="EY140" i="2"/>
  <c r="EY168" i="2" s="1"/>
  <c r="FA137" i="2"/>
  <c r="FC133" i="2"/>
  <c r="FD139" i="2"/>
  <c r="EX139" i="2"/>
  <c r="EZ135" i="2"/>
  <c r="FA140" i="2"/>
  <c r="FA168" i="2" s="1"/>
  <c r="FC137" i="2"/>
  <c r="FE133" i="2"/>
  <c r="EY133" i="2"/>
  <c r="EZ139" i="2"/>
  <c r="FB135" i="2"/>
  <c r="FC140" i="2"/>
  <c r="FC168" i="2" s="1"/>
  <c r="FE137" i="2"/>
  <c r="EY135" i="2"/>
  <c r="EZ140" i="2"/>
  <c r="EZ168" i="2" s="1"/>
  <c r="FB137" i="2"/>
  <c r="FD133" i="2"/>
  <c r="FE139" i="2"/>
  <c r="EX133" i="2"/>
  <c r="EY139" i="2"/>
  <c r="FA135" i="2"/>
  <c r="FB140" i="2"/>
  <c r="FB168" i="2" s="1"/>
  <c r="FD137" i="2"/>
  <c r="EP135" i="2"/>
  <c r="EQ140" i="2"/>
  <c r="EQ168" i="2" s="1"/>
  <c r="ES137" i="2"/>
  <c r="EU133" i="2"/>
  <c r="EV139" i="2"/>
  <c r="EP139" i="2"/>
  <c r="ER135" i="2"/>
  <c r="ES140" i="2"/>
  <c r="ES168" i="2" s="1"/>
  <c r="EU137" i="2"/>
  <c r="EW133" i="2"/>
  <c r="EQ133" i="2"/>
  <c r="ER139" i="2"/>
  <c r="ET135" i="2"/>
  <c r="EU140" i="2"/>
  <c r="EU168" i="2" s="1"/>
  <c r="EW137" i="2"/>
  <c r="EQ135" i="2"/>
  <c r="ER140" i="2"/>
  <c r="ER168" i="2" s="1"/>
  <c r="ET137" i="2"/>
  <c r="EV133" i="2"/>
  <c r="EW139" i="2"/>
  <c r="EP133" i="2"/>
  <c r="EQ139" i="2"/>
  <c r="ES135" i="2"/>
  <c r="ET140" i="2"/>
  <c r="ET168" i="2" s="1"/>
  <c r="EV137" i="2"/>
  <c r="EH135" i="2"/>
  <c r="EI140" i="2"/>
  <c r="EI168" i="2" s="1"/>
  <c r="EK137" i="2"/>
  <c r="EM133" i="2"/>
  <c r="EN139" i="2"/>
  <c r="EH139" i="2"/>
  <c r="EJ135" i="2"/>
  <c r="EK140" i="2"/>
  <c r="EK168" i="2" s="1"/>
  <c r="EM137" i="2"/>
  <c r="EO133" i="2"/>
  <c r="EI133" i="2"/>
  <c r="EJ139" i="2"/>
  <c r="EL135" i="2"/>
  <c r="EM140" i="2"/>
  <c r="EM168" i="2" s="1"/>
  <c r="EO137" i="2"/>
  <c r="EI135" i="2"/>
  <c r="EJ140" i="2"/>
  <c r="EJ168" i="2" s="1"/>
  <c r="EL137" i="2"/>
  <c r="EN133" i="2"/>
  <c r="EO139" i="2"/>
  <c r="EH133" i="2"/>
  <c r="EI139" i="2"/>
  <c r="EK135" i="2"/>
  <c r="EL140" i="2"/>
  <c r="EL168" i="2" s="1"/>
  <c r="EN137" i="2"/>
  <c r="DZ135" i="2"/>
  <c r="EA140" i="2"/>
  <c r="EA168" i="2" s="1"/>
  <c r="EC137" i="2"/>
  <c r="EE133" i="2"/>
  <c r="EF139" i="2"/>
  <c r="DZ139" i="2"/>
  <c r="EB135" i="2"/>
  <c r="EC140" i="2"/>
  <c r="EC168" i="2" s="1"/>
  <c r="EE137" i="2"/>
  <c r="EG133" i="2"/>
  <c r="EA133" i="2"/>
  <c r="EB139" i="2"/>
  <c r="ED135" i="2"/>
  <c r="EE140" i="2"/>
  <c r="EE168" i="2" s="1"/>
  <c r="EG137" i="2"/>
  <c r="EA135" i="2"/>
  <c r="EB140" i="2"/>
  <c r="EB168" i="2" s="1"/>
  <c r="ED137" i="2"/>
  <c r="EF133" i="2"/>
  <c r="EG139" i="2"/>
  <c r="DZ133" i="2"/>
  <c r="EA139" i="2"/>
  <c r="EC135" i="2"/>
  <c r="ED140" i="2"/>
  <c r="ED168" i="2" s="1"/>
  <c r="EF137" i="2"/>
  <c r="DR135" i="2"/>
  <c r="DS140" i="2"/>
  <c r="DS168" i="2" s="1"/>
  <c r="DU137" i="2"/>
  <c r="DW133" i="2"/>
  <c r="DX139" i="2"/>
  <c r="DR139" i="2"/>
  <c r="DT135" i="2"/>
  <c r="DU140" i="2"/>
  <c r="DU168" i="2" s="1"/>
  <c r="DW137" i="2"/>
  <c r="DY133" i="2"/>
  <c r="DS133" i="2"/>
  <c r="DT139" i="2"/>
  <c r="DV135" i="2"/>
  <c r="DW140" i="2"/>
  <c r="DW168" i="2" s="1"/>
  <c r="DY137" i="2"/>
  <c r="DS135" i="2"/>
  <c r="DT140" i="2"/>
  <c r="DT168" i="2" s="1"/>
  <c r="DV137" i="2"/>
  <c r="DX133" i="2"/>
  <c r="DY139" i="2"/>
  <c r="DR133" i="2"/>
  <c r="DS139" i="2"/>
  <c r="DU135" i="2"/>
  <c r="DV140" i="2"/>
  <c r="DV168" i="2" s="1"/>
  <c r="DX137" i="2"/>
  <c r="DJ135" i="2"/>
  <c r="DK140" i="2"/>
  <c r="DK168" i="2" s="1"/>
  <c r="DM137" i="2"/>
  <c r="DO133" i="2"/>
  <c r="DP139" i="2"/>
  <c r="DJ139" i="2"/>
  <c r="DL135" i="2"/>
  <c r="DM140" i="2"/>
  <c r="DM168" i="2" s="1"/>
  <c r="DO137" i="2"/>
  <c r="DQ133" i="2"/>
  <c r="DK133" i="2"/>
  <c r="DL139" i="2"/>
  <c r="DN135" i="2"/>
  <c r="DO140" i="2"/>
  <c r="DO168" i="2" s="1"/>
  <c r="DQ137" i="2"/>
  <c r="DK135" i="2"/>
  <c r="DL140" i="2"/>
  <c r="DL168" i="2" s="1"/>
  <c r="DN137" i="2"/>
  <c r="DP133" i="2"/>
  <c r="DQ139" i="2"/>
  <c r="DJ133" i="2"/>
  <c r="DK139" i="2"/>
  <c r="DM135" i="2"/>
  <c r="DN140" i="2"/>
  <c r="DN168" i="2" s="1"/>
  <c r="DP137" i="2"/>
  <c r="DB135" i="2"/>
  <c r="DC140" i="2"/>
  <c r="DC168" i="2" s="1"/>
  <c r="DE137" i="2"/>
  <c r="DG133" i="2"/>
  <c r="DH139" i="2"/>
  <c r="DB139" i="2"/>
  <c r="DD135" i="2"/>
  <c r="DE140" i="2"/>
  <c r="DE168" i="2" s="1"/>
  <c r="DG137" i="2"/>
  <c r="DI133" i="2"/>
  <c r="DC133" i="2"/>
  <c r="DD139" i="2"/>
  <c r="DF135" i="2"/>
  <c r="DG140" i="2"/>
  <c r="DG168" i="2" s="1"/>
  <c r="DI137" i="2"/>
  <c r="DC135" i="2"/>
  <c r="DD140" i="2"/>
  <c r="DD168" i="2" s="1"/>
  <c r="DF137" i="2"/>
  <c r="DH133" i="2"/>
  <c r="DI139" i="2"/>
  <c r="DB133" i="2"/>
  <c r="DC139" i="2"/>
  <c r="DE135" i="2"/>
  <c r="DF140" i="2"/>
  <c r="DF168" i="2" s="1"/>
  <c r="DH137" i="2"/>
  <c r="CT135" i="2"/>
  <c r="CU140" i="2"/>
  <c r="CU168" i="2" s="1"/>
  <c r="CW137" i="2"/>
  <c r="CY133" i="2"/>
  <c r="CZ139" i="2"/>
  <c r="CT139" i="2"/>
  <c r="CV135" i="2"/>
  <c r="CW140" i="2"/>
  <c r="CW168" i="2" s="1"/>
  <c r="CY137" i="2"/>
  <c r="DA133" i="2"/>
  <c r="CU133" i="2"/>
  <c r="CV139" i="2"/>
  <c r="CX135" i="2"/>
  <c r="CY140" i="2"/>
  <c r="CY168" i="2" s="1"/>
  <c r="DA137" i="2"/>
  <c r="CU135" i="2"/>
  <c r="CV140" i="2"/>
  <c r="CV168" i="2" s="1"/>
  <c r="CX137" i="2"/>
  <c r="CZ133" i="2"/>
  <c r="DA139" i="2"/>
  <c r="CT133" i="2"/>
  <c r="CU139" i="2"/>
  <c r="CW135" i="2"/>
  <c r="CX140" i="2"/>
  <c r="CX168" i="2" s="1"/>
  <c r="CZ137" i="2"/>
  <c r="CL135" i="2"/>
  <c r="CM140" i="2"/>
  <c r="CM168" i="2" s="1"/>
  <c r="CO137" i="2"/>
  <c r="CQ133" i="2"/>
  <c r="CR139" i="2"/>
  <c r="CL139" i="2"/>
  <c r="CN135" i="2"/>
  <c r="CO140" i="2"/>
  <c r="CO168" i="2" s="1"/>
  <c r="CQ137" i="2"/>
  <c r="CS133" i="2"/>
  <c r="CM133" i="2"/>
  <c r="CN139" i="2"/>
  <c r="CP135" i="2"/>
  <c r="CQ140" i="2"/>
  <c r="CQ168" i="2" s="1"/>
  <c r="CS137" i="2"/>
  <c r="CM135" i="2"/>
  <c r="CN140" i="2"/>
  <c r="CN168" i="2" s="1"/>
  <c r="CP137" i="2"/>
  <c r="CR133" i="2"/>
  <c r="CS139" i="2"/>
  <c r="CL133" i="2"/>
  <c r="CM139" i="2"/>
  <c r="CO135" i="2"/>
  <c r="CP140" i="2"/>
  <c r="CP168" i="2" s="1"/>
  <c r="CR137" i="2"/>
  <c r="CD135" i="2"/>
  <c r="CE140" i="2"/>
  <c r="CE168" i="2" s="1"/>
  <c r="CG137" i="2"/>
  <c r="CI133" i="2"/>
  <c r="CJ139" i="2"/>
  <c r="CD139" i="2"/>
  <c r="CF135" i="2"/>
  <c r="CG140" i="2"/>
  <c r="CG168" i="2" s="1"/>
  <c r="CI137" i="2"/>
  <c r="CK133" i="2"/>
  <c r="CE133" i="2"/>
  <c r="CF139" i="2"/>
  <c r="CH135" i="2"/>
  <c r="CI140" i="2"/>
  <c r="CI168" i="2" s="1"/>
  <c r="CK137" i="2"/>
  <c r="CE135" i="2"/>
  <c r="CF140" i="2"/>
  <c r="CF168" i="2" s="1"/>
  <c r="CH137" i="2"/>
  <c r="CJ133" i="2"/>
  <c r="CK139" i="2"/>
  <c r="CD133" i="2"/>
  <c r="CE139" i="2"/>
  <c r="CG135" i="2"/>
  <c r="CH140" i="2"/>
  <c r="CH168" i="2" s="1"/>
  <c r="CJ137" i="2"/>
  <c r="BV135" i="2"/>
  <c r="BW140" i="2"/>
  <c r="BW168" i="2" s="1"/>
  <c r="BY137" i="2"/>
  <c r="CA133" i="2"/>
  <c r="CB139" i="2"/>
  <c r="BV139" i="2"/>
  <c r="BX135" i="2"/>
  <c r="BY140" i="2"/>
  <c r="BY168" i="2" s="1"/>
  <c r="CA137" i="2"/>
  <c r="CC133" i="2"/>
  <c r="BW133" i="2"/>
  <c r="BX139" i="2"/>
  <c r="BZ135" i="2"/>
  <c r="CA140" i="2"/>
  <c r="CA168" i="2" s="1"/>
  <c r="CC137" i="2"/>
  <c r="BW135" i="2"/>
  <c r="BX140" i="2"/>
  <c r="BX168" i="2" s="1"/>
  <c r="BZ137" i="2"/>
  <c r="CB133" i="2"/>
  <c r="CC139" i="2"/>
  <c r="BV133" i="2"/>
  <c r="BW139" i="2"/>
  <c r="BY135" i="2"/>
  <c r="BZ140" i="2"/>
  <c r="BZ168" i="2" s="1"/>
  <c r="CB137" i="2"/>
  <c r="BN135" i="2"/>
  <c r="BO140" i="2"/>
  <c r="BO168" i="2" s="1"/>
  <c r="BQ137" i="2"/>
  <c r="BS133" i="2"/>
  <c r="BT139" i="2"/>
  <c r="BN139" i="2"/>
  <c r="BP135" i="2"/>
  <c r="BQ140" i="2"/>
  <c r="BQ168" i="2" s="1"/>
  <c r="BS137" i="2"/>
  <c r="BU133" i="2"/>
  <c r="BO133" i="2"/>
  <c r="BP139" i="2"/>
  <c r="BR135" i="2"/>
  <c r="BS140" i="2"/>
  <c r="BS168" i="2" s="1"/>
  <c r="BU137" i="2"/>
  <c r="BO135" i="2"/>
  <c r="BP140" i="2"/>
  <c r="BP168" i="2" s="1"/>
  <c r="BR137" i="2"/>
  <c r="BT133" i="2"/>
  <c r="BU139" i="2"/>
  <c r="BN133" i="2"/>
  <c r="BO139" i="2"/>
  <c r="BQ135" i="2"/>
  <c r="BR140" i="2"/>
  <c r="BR168" i="2" s="1"/>
  <c r="BT137" i="2"/>
  <c r="BF135" i="2"/>
  <c r="BG140" i="2"/>
  <c r="BG168" i="2" s="1"/>
  <c r="BI137" i="2"/>
  <c r="BK133" i="2"/>
  <c r="BL139" i="2"/>
  <c r="BF139" i="2"/>
  <c r="BH135" i="2"/>
  <c r="BI140" i="2"/>
  <c r="BI168" i="2" s="1"/>
  <c r="BK137" i="2"/>
  <c r="BM133" i="2"/>
  <c r="BG133" i="2"/>
  <c r="BH139" i="2"/>
  <c r="BJ135" i="2"/>
  <c r="BK140" i="2"/>
  <c r="BK168" i="2" s="1"/>
  <c r="BM137" i="2"/>
  <c r="BG135" i="2"/>
  <c r="BH140" i="2"/>
  <c r="BH168" i="2" s="1"/>
  <c r="BJ137" i="2"/>
  <c r="BL133" i="2"/>
  <c r="BM139" i="2"/>
  <c r="BF133" i="2"/>
  <c r="BG139" i="2"/>
  <c r="BI135" i="2"/>
  <c r="BJ140" i="2"/>
  <c r="BJ168" i="2" s="1"/>
  <c r="BL137" i="2"/>
  <c r="AX135" i="2"/>
  <c r="AY140" i="2"/>
  <c r="AY168" i="2" s="1"/>
  <c r="BA137" i="2"/>
  <c r="BC133" i="2"/>
  <c r="BD139" i="2"/>
  <c r="AX139" i="2"/>
  <c r="AZ135" i="2"/>
  <c r="BA140" i="2"/>
  <c r="BA168" i="2" s="1"/>
  <c r="BC137" i="2"/>
  <c r="BE133" i="2"/>
  <c r="AY133" i="2"/>
  <c r="AZ139" i="2"/>
  <c r="BB135" i="2"/>
  <c r="BC140" i="2"/>
  <c r="BC168" i="2" s="1"/>
  <c r="BE137" i="2"/>
  <c r="AY135" i="2"/>
  <c r="AZ140" i="2"/>
  <c r="AZ168" i="2" s="1"/>
  <c r="BB137" i="2"/>
  <c r="BD133" i="2"/>
  <c r="BE139" i="2"/>
  <c r="AX133" i="2"/>
  <c r="AY139" i="2"/>
  <c r="BA135" i="2"/>
  <c r="BB140" i="2"/>
  <c r="BB168" i="2" s="1"/>
  <c r="BD137" i="2"/>
  <c r="U137" i="2"/>
  <c r="W133" i="2"/>
  <c r="X139" i="2"/>
  <c r="Z135" i="2"/>
  <c r="AA140" i="2"/>
  <c r="AA168" i="2" s="1"/>
  <c r="AC137" i="2"/>
  <c r="AE133" i="2"/>
  <c r="AF139" i="2"/>
  <c r="AH135" i="2"/>
  <c r="AI140" i="2"/>
  <c r="AI168" i="2" s="1"/>
  <c r="AK137" i="2"/>
  <c r="AM133" i="2"/>
  <c r="AN139" i="2"/>
  <c r="AP135" i="2"/>
  <c r="AQ140" i="2"/>
  <c r="AQ168" i="2" s="1"/>
  <c r="AS137" i="2"/>
  <c r="AU133" i="2"/>
  <c r="AV139" i="2"/>
  <c r="T135" i="2"/>
  <c r="U140" i="2"/>
  <c r="U168" i="2" s="1"/>
  <c r="W137" i="2"/>
  <c r="Y133" i="2"/>
  <c r="Z139" i="2"/>
  <c r="AB135" i="2"/>
  <c r="AC140" i="2"/>
  <c r="AC168" i="2" s="1"/>
  <c r="AE137" i="2"/>
  <c r="AG133" i="2"/>
  <c r="AH139" i="2"/>
  <c r="AJ135" i="2"/>
  <c r="AK140" i="2"/>
  <c r="AK168" i="2" s="1"/>
  <c r="AM137" i="2"/>
  <c r="AO133" i="2"/>
  <c r="AP139" i="2"/>
  <c r="AR135" i="2"/>
  <c r="AS140" i="2"/>
  <c r="AS168" i="2" s="1"/>
  <c r="AU137" i="2"/>
  <c r="AW133" i="2"/>
  <c r="T139" i="2"/>
  <c r="V135" i="2"/>
  <c r="W140" i="2"/>
  <c r="W168" i="2" s="1"/>
  <c r="Y137" i="2"/>
  <c r="AA133" i="2"/>
  <c r="AB139" i="2"/>
  <c r="AD135" i="2"/>
  <c r="AE140" i="2"/>
  <c r="AE168" i="2" s="1"/>
  <c r="AG137" i="2"/>
  <c r="AI133" i="2"/>
  <c r="AJ139" i="2"/>
  <c r="AL135" i="2"/>
  <c r="AM140" i="2"/>
  <c r="AM168" i="2" s="1"/>
  <c r="AO137" i="2"/>
  <c r="AQ133" i="2"/>
  <c r="AR139" i="2"/>
  <c r="AT135" i="2"/>
  <c r="AU140" i="2"/>
  <c r="AU168" i="2" s="1"/>
  <c r="AW137" i="2"/>
  <c r="T140" i="2"/>
  <c r="T168" i="2" s="1"/>
  <c r="V137" i="2"/>
  <c r="X133" i="2"/>
  <c r="Y139" i="2"/>
  <c r="AA135" i="2"/>
  <c r="AB140" i="2"/>
  <c r="AB168" i="2" s="1"/>
  <c r="AD137" i="2"/>
  <c r="AF133" i="2"/>
  <c r="AG139" i="2"/>
  <c r="AI135" i="2"/>
  <c r="AJ140" i="2"/>
  <c r="AJ168" i="2" s="1"/>
  <c r="AL137" i="2"/>
  <c r="AN133" i="2"/>
  <c r="AO139" i="2"/>
  <c r="AQ135" i="2"/>
  <c r="AR140" i="2"/>
  <c r="AR168" i="2" s="1"/>
  <c r="AT137" i="2"/>
  <c r="AV133" i="2"/>
  <c r="AW139" i="2"/>
  <c r="U135" i="2"/>
  <c r="V140" i="2"/>
  <c r="V168" i="2" s="1"/>
  <c r="X137" i="2"/>
  <c r="Z133" i="2"/>
  <c r="AA139" i="2"/>
  <c r="AC135" i="2"/>
  <c r="AD140" i="2"/>
  <c r="AD168" i="2" s="1"/>
  <c r="AF137" i="2"/>
  <c r="AH133" i="2"/>
  <c r="AI139" i="2"/>
  <c r="AK135" i="2"/>
  <c r="AL140" i="2"/>
  <c r="AL168" i="2" s="1"/>
  <c r="AN137" i="2"/>
  <c r="AP133" i="2"/>
  <c r="AQ139" i="2"/>
  <c r="AS135" i="2"/>
  <c r="AT140" i="2"/>
  <c r="AT168" i="2" s="1"/>
  <c r="AV137" i="2"/>
  <c r="NO110" i="2"/>
  <c r="NN110" i="2"/>
  <c r="NO114" i="2"/>
  <c r="NO112" i="2"/>
  <c r="NM114" i="2"/>
  <c r="NM110" i="2"/>
  <c r="NL114" i="2"/>
  <c r="NI110" i="2"/>
  <c r="NJ110" i="2"/>
  <c r="NH112" i="2"/>
  <c r="NL110" i="2"/>
  <c r="NJ112" i="2"/>
  <c r="NI114" i="2"/>
  <c r="NN112" i="2"/>
  <c r="NN114" i="2"/>
  <c r="NO116" i="2"/>
  <c r="NI116" i="2"/>
  <c r="NI112" i="2"/>
  <c r="NK116" i="2"/>
  <c r="NH110" i="2"/>
  <c r="NK112" i="2"/>
  <c r="NL116" i="2"/>
  <c r="NM112" i="2"/>
  <c r="NN116" i="2"/>
  <c r="NG114" i="2"/>
  <c r="MZ114" i="2"/>
  <c r="NF110" i="2"/>
  <c r="NG110" i="2"/>
  <c r="NE114" i="2"/>
  <c r="NF114" i="2"/>
  <c r="NC110" i="2"/>
  <c r="NE110" i="2"/>
  <c r="NE112" i="2"/>
  <c r="NG112" i="2"/>
  <c r="MZ110" i="2"/>
  <c r="MZ112" i="2"/>
  <c r="ND114" i="2"/>
  <c r="NB110" i="2"/>
  <c r="NB112" i="2"/>
  <c r="NA112" i="2"/>
  <c r="NG116" i="2"/>
  <c r="NC112" i="2"/>
  <c r="ND112" i="2"/>
  <c r="NA116" i="2"/>
  <c r="ND110" i="2"/>
  <c r="NC116" i="2"/>
  <c r="ND116" i="2"/>
  <c r="NA114" i="2"/>
  <c r="NF116" i="2"/>
  <c r="MX112" i="2"/>
  <c r="ML110" i="2"/>
  <c r="MH112" i="2"/>
  <c r="GQ135" i="2"/>
  <c r="GL140" i="2"/>
  <c r="GL168" i="2" s="1"/>
  <c r="GH139" i="2"/>
  <c r="GD137" i="2"/>
  <c r="FZ133" i="2"/>
  <c r="FU140" i="2"/>
  <c r="FU168" i="2" s="1"/>
  <c r="FQ139" i="2"/>
  <c r="FM135" i="2"/>
  <c r="FI133" i="2"/>
  <c r="FD140" i="2"/>
  <c r="FD168" i="2" s="1"/>
  <c r="EZ137" i="2"/>
  <c r="EV135" i="2"/>
  <c r="ER133" i="2"/>
  <c r="EM139" i="2"/>
  <c r="EI137" i="2"/>
  <c r="EE135" i="2"/>
  <c r="DZ140" i="2"/>
  <c r="DZ168" i="2" s="1"/>
  <c r="DV139" i="2"/>
  <c r="DR137" i="2"/>
  <c r="DN133" i="2"/>
  <c r="DI140" i="2"/>
  <c r="DI168" i="2" s="1"/>
  <c r="DE139" i="2"/>
  <c r="DA135" i="2"/>
  <c r="CW133" i="2"/>
  <c r="CR140" i="2"/>
  <c r="CR168" i="2" s="1"/>
  <c r="CN137" i="2"/>
  <c r="CJ135" i="2"/>
  <c r="CF133" i="2"/>
  <c r="CA139" i="2"/>
  <c r="BW137" i="2"/>
  <c r="BS135" i="2"/>
  <c r="BN140" i="2"/>
  <c r="BN168" i="2" s="1"/>
  <c r="BJ139" i="2"/>
  <c r="BF137" i="2"/>
  <c r="BB133" i="2"/>
  <c r="AW140" i="2"/>
  <c r="AW168" i="2" s="1"/>
  <c r="AS139" i="2"/>
  <c r="AO135" i="2"/>
  <c r="AK133" i="2"/>
  <c r="AF140" i="2"/>
  <c r="AF168" i="2" s="1"/>
  <c r="AB137" i="2"/>
  <c r="X135" i="2"/>
  <c r="T133" i="2"/>
  <c r="NJ116" i="2"/>
  <c r="MO116" i="2"/>
  <c r="MV112" i="2"/>
  <c r="GP139" i="2"/>
  <c r="GL137" i="2"/>
  <c r="GH133" i="2"/>
  <c r="GC140" i="2"/>
  <c r="GC168" i="2" s="1"/>
  <c r="FY139" i="2"/>
  <c r="FU135" i="2"/>
  <c r="FQ133" i="2"/>
  <c r="FL140" i="2"/>
  <c r="FL168" i="2" s="1"/>
  <c r="FH137" i="2"/>
  <c r="FD135" i="2"/>
  <c r="EZ133" i="2"/>
  <c r="EU139" i="2"/>
  <c r="EQ137" i="2"/>
  <c r="EM135" i="2"/>
  <c r="EH140" i="2"/>
  <c r="EH168" i="2" s="1"/>
  <c r="ED139" i="2"/>
  <c r="DZ137" i="2"/>
  <c r="DV133" i="2"/>
  <c r="DQ140" i="2"/>
  <c r="DQ168" i="2" s="1"/>
  <c r="DM139" i="2"/>
  <c r="DI135" i="2"/>
  <c r="DE133" i="2"/>
  <c r="CZ140" i="2"/>
  <c r="CZ168" i="2" s="1"/>
  <c r="CV137" i="2"/>
  <c r="CR135" i="2"/>
  <c r="CN133" i="2"/>
  <c r="CI139" i="2"/>
  <c r="CE137" i="2"/>
  <c r="CA135" i="2"/>
  <c r="BV140" i="2"/>
  <c r="BV168" i="2" s="1"/>
  <c r="BR139" i="2"/>
  <c r="BN137" i="2"/>
  <c r="BJ133" i="2"/>
  <c r="BE140" i="2"/>
  <c r="BE168" i="2" s="1"/>
  <c r="BA139" i="2"/>
  <c r="AW135" i="2"/>
  <c r="AS133" i="2"/>
  <c r="AN140" i="2"/>
  <c r="AN168" i="2" s="1"/>
  <c r="AJ137" i="2"/>
  <c r="AF135" i="2"/>
  <c r="AB133" i="2"/>
  <c r="W139" i="2"/>
  <c r="NH116" i="2"/>
  <c r="ML116" i="2"/>
  <c r="MP112" i="2"/>
  <c r="GO136" i="2"/>
  <c r="GG136" i="2"/>
  <c r="FY136" i="2"/>
  <c r="FQ136" i="2"/>
  <c r="FI136" i="2"/>
  <c r="GP133" i="2"/>
  <c r="GK140" i="2"/>
  <c r="GK168" i="2" s="1"/>
  <c r="GG139" i="2"/>
  <c r="GC135" i="2"/>
  <c r="FY133" i="2"/>
  <c r="FT140" i="2"/>
  <c r="FT168" i="2" s="1"/>
  <c r="FP137" i="2"/>
  <c r="FL135" i="2"/>
  <c r="FH133" i="2"/>
  <c r="FC139" i="2"/>
  <c r="EY137" i="2"/>
  <c r="EU135" i="2"/>
  <c r="EP140" i="2"/>
  <c r="EP168" i="2" s="1"/>
  <c r="EL139" i="2"/>
  <c r="EH137" i="2"/>
  <c r="ED133" i="2"/>
  <c r="DY140" i="2"/>
  <c r="DY168" i="2" s="1"/>
  <c r="DU139" i="2"/>
  <c r="DQ135" i="2"/>
  <c r="DM133" i="2"/>
  <c r="DH140" i="2"/>
  <c r="DH168" i="2" s="1"/>
  <c r="DD137" i="2"/>
  <c r="CZ135" i="2"/>
  <c r="CV133" i="2"/>
  <c r="CQ139" i="2"/>
  <c r="CM137" i="2"/>
  <c r="CI135" i="2"/>
  <c r="CD140" i="2"/>
  <c r="CD168" i="2" s="1"/>
  <c r="BZ139" i="2"/>
  <c r="BV137" i="2"/>
  <c r="BR133" i="2"/>
  <c r="BM140" i="2"/>
  <c r="BM168" i="2" s="1"/>
  <c r="BI139" i="2"/>
  <c r="BE135" i="2"/>
  <c r="BA133" i="2"/>
  <c r="AV140" i="2"/>
  <c r="AV168" i="2" s="1"/>
  <c r="AR137" i="2"/>
  <c r="AN135" i="2"/>
  <c r="AJ133" i="2"/>
  <c r="AE139" i="2"/>
  <c r="AA137" i="2"/>
  <c r="W135" i="2"/>
  <c r="NE116" i="2"/>
  <c r="MJ116" i="2"/>
  <c r="MF112" i="2"/>
  <c r="NO133" i="2"/>
  <c r="GS140" i="2"/>
  <c r="GS168" i="2" s="1"/>
  <c r="GO139" i="2"/>
  <c r="GK135" i="2"/>
  <c r="GG133" i="2"/>
  <c r="GB140" i="2"/>
  <c r="GB168" i="2" s="1"/>
  <c r="FX137" i="2"/>
  <c r="FT135" i="2"/>
  <c r="FP133" i="2"/>
  <c r="FK139" i="2"/>
  <c r="FG137" i="2"/>
  <c r="FC135" i="2"/>
  <c r="EX140" i="2"/>
  <c r="EX168" i="2" s="1"/>
  <c r="ET139" i="2"/>
  <c r="EP137" i="2"/>
  <c r="EL133" i="2"/>
  <c r="EG140" i="2"/>
  <c r="EG168" i="2" s="1"/>
  <c r="EC139" i="2"/>
  <c r="DY135" i="2"/>
  <c r="DU133" i="2"/>
  <c r="DP140" i="2"/>
  <c r="DP168" i="2" s="1"/>
  <c r="DL137" i="2"/>
  <c r="DH135" i="2"/>
  <c r="DD133" i="2"/>
  <c r="CY139" i="2"/>
  <c r="CU137" i="2"/>
  <c r="CQ135" i="2"/>
  <c r="CL140" i="2"/>
  <c r="CL168" i="2" s="1"/>
  <c r="CH139" i="2"/>
  <c r="CD137" i="2"/>
  <c r="BZ133" i="2"/>
  <c r="BU140" i="2"/>
  <c r="BU168" i="2" s="1"/>
  <c r="BQ139" i="2"/>
  <c r="BM135" i="2"/>
  <c r="BI133" i="2"/>
  <c r="BD140" i="2"/>
  <c r="BD168" i="2" s="1"/>
  <c r="AZ137" i="2"/>
  <c r="AV135" i="2"/>
  <c r="AR133" i="2"/>
  <c r="AM139" i="2"/>
  <c r="AI137" i="2"/>
  <c r="AE135" i="2"/>
  <c r="Z140" i="2"/>
  <c r="Z168" i="2" s="1"/>
  <c r="V139" i="2"/>
  <c r="NB116" i="2"/>
  <c r="MG116" i="2"/>
  <c r="GE136" i="2"/>
  <c r="FW136" i="2"/>
  <c r="GS135" i="2"/>
  <c r="GO133" i="2"/>
  <c r="GJ140" i="2"/>
  <c r="GJ168" i="2" s="1"/>
  <c r="GF137" i="2"/>
  <c r="GB135" i="2"/>
  <c r="FX133" i="2"/>
  <c r="FS139" i="2"/>
  <c r="FO137" i="2"/>
  <c r="FK135" i="2"/>
  <c r="FF140" i="2"/>
  <c r="FF168" i="2" s="1"/>
  <c r="FB139" i="2"/>
  <c r="EX137" i="2"/>
  <c r="ET133" i="2"/>
  <c r="EO140" i="2"/>
  <c r="EO168" i="2" s="1"/>
  <c r="EK139" i="2"/>
  <c r="EG135" i="2"/>
  <c r="EC133" i="2"/>
  <c r="DX140" i="2"/>
  <c r="DX168" i="2" s="1"/>
  <c r="DT137" i="2"/>
  <c r="DP135" i="2"/>
  <c r="DL133" i="2"/>
  <c r="DG139" i="2"/>
  <c r="DC137" i="2"/>
  <c r="CY135" i="2"/>
  <c r="CT140" i="2"/>
  <c r="CT168" i="2" s="1"/>
  <c r="CP139" i="2"/>
  <c r="CL137" i="2"/>
  <c r="CH133" i="2"/>
  <c r="CC140" i="2"/>
  <c r="CC168" i="2" s="1"/>
  <c r="BY139" i="2"/>
  <c r="BU135" i="2"/>
  <c r="BQ133" i="2"/>
  <c r="BL140" i="2"/>
  <c r="BL168" i="2" s="1"/>
  <c r="BH137" i="2"/>
  <c r="BD135" i="2"/>
  <c r="AZ133" i="2"/>
  <c r="AU139" i="2"/>
  <c r="AQ137" i="2"/>
  <c r="AM135" i="2"/>
  <c r="AH140" i="2"/>
  <c r="AH168" i="2" s="1"/>
  <c r="AD139" i="2"/>
  <c r="Z137" i="2"/>
  <c r="V133" i="2"/>
  <c r="MZ116" i="2"/>
  <c r="MD116" i="2"/>
  <c r="GL136" i="2"/>
  <c r="GD136" i="2"/>
  <c r="FV136" i="2"/>
  <c r="FN136" i="2"/>
  <c r="FF136" i="2"/>
  <c r="GR140" i="2"/>
  <c r="GR168" i="2" s="1"/>
  <c r="GN137" i="2"/>
  <c r="GJ135" i="2"/>
  <c r="GF133" i="2"/>
  <c r="GA139" i="2"/>
  <c r="FW137" i="2"/>
  <c r="FS135" i="2"/>
  <c r="FN140" i="2"/>
  <c r="FN168" i="2" s="1"/>
  <c r="FJ139" i="2"/>
  <c r="FF137" i="2"/>
  <c r="FB133" i="2"/>
  <c r="EW140" i="2"/>
  <c r="EW168" i="2" s="1"/>
  <c r="ES139" i="2"/>
  <c r="EO135" i="2"/>
  <c r="EK133" i="2"/>
  <c r="EF140" i="2"/>
  <c r="EF168" i="2" s="1"/>
  <c r="EB137" i="2"/>
  <c r="DX135" i="2"/>
  <c r="DT133" i="2"/>
  <c r="DO139" i="2"/>
  <c r="DK137" i="2"/>
  <c r="DG135" i="2"/>
  <c r="DB140" i="2"/>
  <c r="DB168" i="2" s="1"/>
  <c r="CX139" i="2"/>
  <c r="CT137" i="2"/>
  <c r="CP133" i="2"/>
  <c r="CK140" i="2"/>
  <c r="CK168" i="2" s="1"/>
  <c r="CG139" i="2"/>
  <c r="CC135" i="2"/>
  <c r="BY133" i="2"/>
  <c r="BT140" i="2"/>
  <c r="BT168" i="2" s="1"/>
  <c r="BP137" i="2"/>
  <c r="BL135" i="2"/>
  <c r="BH133" i="2"/>
  <c r="BC139" i="2"/>
  <c r="AY137" i="2"/>
  <c r="AU135" i="2"/>
  <c r="AP140" i="2"/>
  <c r="AP168" i="2" s="1"/>
  <c r="AL139" i="2"/>
  <c r="AH137" i="2"/>
  <c r="AD133" i="2"/>
  <c r="Y140" i="2"/>
  <c r="Y168" i="2" s="1"/>
  <c r="U139" i="2"/>
  <c r="MW116" i="2"/>
  <c r="NK110" i="2"/>
  <c r="MS114" i="2"/>
  <c r="MX116" i="2"/>
  <c r="MP116" i="2"/>
  <c r="MH116" i="2"/>
  <c r="LR116" i="2"/>
  <c r="LJ116" i="2"/>
  <c r="LB116" i="2"/>
  <c r="KL116" i="2"/>
  <c r="KD116" i="2"/>
  <c r="JV116" i="2"/>
  <c r="JF116" i="2"/>
  <c r="IP116" i="2"/>
  <c r="IH116" i="2"/>
  <c r="HR116" i="2"/>
  <c r="GT116" i="2"/>
  <c r="GL116" i="2"/>
  <c r="GD116" i="2"/>
  <c r="FV116" i="2"/>
  <c r="LB112" i="2"/>
  <c r="GR112" i="2"/>
  <c r="FA112" i="2"/>
  <c r="EF112" i="2"/>
  <c r="IJ110" i="2"/>
  <c r="MY114" i="2"/>
  <c r="MR114" i="2"/>
  <c r="MX110" i="2"/>
  <c r="MY110" i="2"/>
  <c r="MW114" i="2"/>
  <c r="MS110" i="2"/>
  <c r="MU110" i="2"/>
  <c r="MW112" i="2"/>
  <c r="MV114" i="2"/>
  <c r="MW110" i="2"/>
  <c r="MY112" i="2"/>
  <c r="MX114" i="2"/>
  <c r="MR112" i="2"/>
  <c r="MR110" i="2"/>
  <c r="MT112" i="2"/>
  <c r="MQ114" i="2"/>
  <c r="MJ114" i="2"/>
  <c r="ML114" i="2"/>
  <c r="MP110" i="2"/>
  <c r="MQ110" i="2"/>
  <c r="MO114" i="2"/>
  <c r="MK114" i="2"/>
  <c r="MP114" i="2"/>
  <c r="MK110" i="2"/>
  <c r="MO112" i="2"/>
  <c r="MM110" i="2"/>
  <c r="MQ112" i="2"/>
  <c r="MN110" i="2"/>
  <c r="MJ112" i="2"/>
  <c r="ML112" i="2"/>
  <c r="MI114" i="2"/>
  <c r="MB114" i="2"/>
  <c r="MD114" i="2"/>
  <c r="MH110" i="2"/>
  <c r="ME114" i="2"/>
  <c r="MI110" i="2"/>
  <c r="MG114" i="2"/>
  <c r="MG110" i="2"/>
  <c r="MG112" i="2"/>
  <c r="MC110" i="2"/>
  <c r="MI112" i="2"/>
  <c r="MC114" i="2"/>
  <c r="MD110" i="2"/>
  <c r="MB112" i="2"/>
  <c r="MH114" i="2"/>
  <c r="MF110" i="2"/>
  <c r="MD112" i="2"/>
  <c r="MA114" i="2"/>
  <c r="LT114" i="2"/>
  <c r="LV114" i="2"/>
  <c r="LZ110" i="2"/>
  <c r="LW114" i="2"/>
  <c r="MA110" i="2"/>
  <c r="LY114" i="2"/>
  <c r="LW110" i="2"/>
  <c r="LU114" i="2"/>
  <c r="LY110" i="2"/>
  <c r="LY112" i="2"/>
  <c r="LZ114" i="2"/>
  <c r="MA112" i="2"/>
  <c r="LT110" i="2"/>
  <c r="LT112" i="2"/>
  <c r="LV110" i="2"/>
  <c r="LV112" i="2"/>
  <c r="LS114" i="2"/>
  <c r="LL114" i="2"/>
  <c r="LN114" i="2"/>
  <c r="LR110" i="2"/>
  <c r="LO114" i="2"/>
  <c r="LS110" i="2"/>
  <c r="LQ114" i="2"/>
  <c r="LP114" i="2"/>
  <c r="LM110" i="2"/>
  <c r="LO110" i="2"/>
  <c r="LQ112" i="2"/>
  <c r="LQ110" i="2"/>
  <c r="LS112" i="2"/>
  <c r="LL112" i="2"/>
  <c r="LM114" i="2"/>
  <c r="LL110" i="2"/>
  <c r="LN112" i="2"/>
  <c r="LK114" i="2"/>
  <c r="LD114" i="2"/>
  <c r="LF114" i="2"/>
  <c r="LJ110" i="2"/>
  <c r="LG114" i="2"/>
  <c r="LK110" i="2"/>
  <c r="LI114" i="2"/>
  <c r="LE110" i="2"/>
  <c r="LI112" i="2"/>
  <c r="LE114" i="2"/>
  <c r="LG110" i="2"/>
  <c r="LK112" i="2"/>
  <c r="LH114" i="2"/>
  <c r="LH110" i="2"/>
  <c r="LD112" i="2"/>
  <c r="LF112" i="2"/>
  <c r="LC114" i="2"/>
  <c r="KV114" i="2"/>
  <c r="KZ110" i="2"/>
  <c r="KX114" i="2"/>
  <c r="LB110" i="2"/>
  <c r="KY114" i="2"/>
  <c r="LC110" i="2"/>
  <c r="LA114" i="2"/>
  <c r="LA110" i="2"/>
  <c r="KZ114" i="2"/>
  <c r="LA112" i="2"/>
  <c r="KV110" i="2"/>
  <c r="LC112" i="2"/>
  <c r="KW110" i="2"/>
  <c r="KV112" i="2"/>
  <c r="KY110" i="2"/>
  <c r="KX112" i="2"/>
  <c r="KU114" i="2"/>
  <c r="KN114" i="2"/>
  <c r="KR110" i="2"/>
  <c r="KP114" i="2"/>
  <c r="KT110" i="2"/>
  <c r="KQ114" i="2"/>
  <c r="KU110" i="2"/>
  <c r="KS114" i="2"/>
  <c r="KT114" i="2"/>
  <c r="KO110" i="2"/>
  <c r="KQ110" i="2"/>
  <c r="KS112" i="2"/>
  <c r="KU112" i="2"/>
  <c r="KN112" i="2"/>
  <c r="KR114" i="2"/>
  <c r="KN110" i="2"/>
  <c r="KP112" i="2"/>
  <c r="KM114" i="2"/>
  <c r="KI110" i="2"/>
  <c r="KF114" i="2"/>
  <c r="KJ110" i="2"/>
  <c r="KH114" i="2"/>
  <c r="KL110" i="2"/>
  <c r="KI114" i="2"/>
  <c r="KM110" i="2"/>
  <c r="KK114" i="2"/>
  <c r="KK112" i="2"/>
  <c r="KJ114" i="2"/>
  <c r="KG110" i="2"/>
  <c r="KM112" i="2"/>
  <c r="KL114" i="2"/>
  <c r="KH110" i="2"/>
  <c r="KF112" i="2"/>
  <c r="KH112" i="2"/>
  <c r="KE114" i="2"/>
  <c r="KA110" i="2"/>
  <c r="JX114" i="2"/>
  <c r="KB110" i="2"/>
  <c r="JZ114" i="2"/>
  <c r="KD110" i="2"/>
  <c r="KA114" i="2"/>
  <c r="KE110" i="2"/>
  <c r="KC114" i="2"/>
  <c r="JY114" i="2"/>
  <c r="JY110" i="2"/>
  <c r="KD114" i="2"/>
  <c r="KC110" i="2"/>
  <c r="KC112" i="2"/>
  <c r="KE112" i="2"/>
  <c r="JX112" i="2"/>
  <c r="JX110" i="2"/>
  <c r="JZ112" i="2"/>
  <c r="JW114" i="2"/>
  <c r="JS110" i="2"/>
  <c r="JP114" i="2"/>
  <c r="JT110" i="2"/>
  <c r="JR114" i="2"/>
  <c r="JV110" i="2"/>
  <c r="JS114" i="2"/>
  <c r="JW110" i="2"/>
  <c r="JU114" i="2"/>
  <c r="JU112" i="2"/>
  <c r="JQ110" i="2"/>
  <c r="JW112" i="2"/>
  <c r="JQ114" i="2"/>
  <c r="JR110" i="2"/>
  <c r="JP112" i="2"/>
  <c r="JV114" i="2"/>
  <c r="JR112" i="2"/>
  <c r="JO114" i="2"/>
  <c r="JK110" i="2"/>
  <c r="JH114" i="2"/>
  <c r="JL110" i="2"/>
  <c r="JJ114" i="2"/>
  <c r="JN110" i="2"/>
  <c r="JK114" i="2"/>
  <c r="JO110" i="2"/>
  <c r="JM114" i="2"/>
  <c r="JI110" i="2"/>
  <c r="JK112" i="2"/>
  <c r="JI114" i="2"/>
  <c r="JM110" i="2"/>
  <c r="JM112" i="2"/>
  <c r="JN114" i="2"/>
  <c r="JO112" i="2"/>
  <c r="JH112" i="2"/>
  <c r="JH110" i="2"/>
  <c r="JJ112" i="2"/>
  <c r="JG114" i="2"/>
  <c r="JC110" i="2"/>
  <c r="IZ114" i="2"/>
  <c r="JD110" i="2"/>
  <c r="JB114" i="2"/>
  <c r="JF110" i="2"/>
  <c r="JC114" i="2"/>
  <c r="JG110" i="2"/>
  <c r="JE114" i="2"/>
  <c r="JD114" i="2"/>
  <c r="JC112" i="2"/>
  <c r="JE112" i="2"/>
  <c r="JA110" i="2"/>
  <c r="JG112" i="2"/>
  <c r="JB110" i="2"/>
  <c r="IZ112" i="2"/>
  <c r="JA114" i="2"/>
  <c r="JB112" i="2"/>
  <c r="IY114" i="2"/>
  <c r="IU110" i="2"/>
  <c r="IR114" i="2"/>
  <c r="IV110" i="2"/>
  <c r="IT114" i="2"/>
  <c r="IX110" i="2"/>
  <c r="IU114" i="2"/>
  <c r="IY110" i="2"/>
  <c r="IW114" i="2"/>
  <c r="IS110" i="2"/>
  <c r="IU112" i="2"/>
  <c r="IW110" i="2"/>
  <c r="IW112" i="2"/>
  <c r="IS114" i="2"/>
  <c r="IY112" i="2"/>
  <c r="IV114" i="2"/>
  <c r="IR112" i="2"/>
  <c r="IR110" i="2"/>
  <c r="IT112" i="2"/>
  <c r="IQ114" i="2"/>
  <c r="IM110" i="2"/>
  <c r="IJ114" i="2"/>
  <c r="IN110" i="2"/>
  <c r="IL114" i="2"/>
  <c r="IP110" i="2"/>
  <c r="IM114" i="2"/>
  <c r="IQ110" i="2"/>
  <c r="IO114" i="2"/>
  <c r="IM112" i="2"/>
  <c r="IN114" i="2"/>
  <c r="IO112" i="2"/>
  <c r="IK110" i="2"/>
  <c r="IQ112" i="2"/>
  <c r="IL110" i="2"/>
  <c r="IJ112" i="2"/>
  <c r="IL112" i="2"/>
  <c r="II114" i="2"/>
  <c r="IE110" i="2"/>
  <c r="IB114" i="2"/>
  <c r="IF110" i="2"/>
  <c r="ID114" i="2"/>
  <c r="IH110" i="2"/>
  <c r="IE114" i="2"/>
  <c r="II110" i="2"/>
  <c r="IG114" i="2"/>
  <c r="IH114" i="2"/>
  <c r="IC110" i="2"/>
  <c r="IE112" i="2"/>
  <c r="IG110" i="2"/>
  <c r="IG112" i="2"/>
  <c r="II112" i="2"/>
  <c r="IB112" i="2"/>
  <c r="IF114" i="2"/>
  <c r="IB110" i="2"/>
  <c r="ID112" i="2"/>
  <c r="IA114" i="2"/>
  <c r="HW110" i="2"/>
  <c r="HT114" i="2"/>
  <c r="HX110" i="2"/>
  <c r="HV114" i="2"/>
  <c r="HZ110" i="2"/>
  <c r="HW114" i="2"/>
  <c r="IA110" i="2"/>
  <c r="HY114" i="2"/>
  <c r="HW112" i="2"/>
  <c r="HY112" i="2"/>
  <c r="HX114" i="2"/>
  <c r="HU110" i="2"/>
  <c r="IA112" i="2"/>
  <c r="HZ114" i="2"/>
  <c r="HV110" i="2"/>
  <c r="HT112" i="2"/>
  <c r="HV112" i="2"/>
  <c r="HS114" i="2"/>
  <c r="HO110" i="2"/>
  <c r="HL114" i="2"/>
  <c r="HP110" i="2"/>
  <c r="HN114" i="2"/>
  <c r="HR110" i="2"/>
  <c r="HO114" i="2"/>
  <c r="HS110" i="2"/>
  <c r="HQ114" i="2"/>
  <c r="HM114" i="2"/>
  <c r="HM110" i="2"/>
  <c r="HO112" i="2"/>
  <c r="HR114" i="2"/>
  <c r="HQ110" i="2"/>
  <c r="HQ112" i="2"/>
  <c r="HS112" i="2"/>
  <c r="HL112" i="2"/>
  <c r="HL110" i="2"/>
  <c r="HN112" i="2"/>
  <c r="HK114" i="2"/>
  <c r="HG110" i="2"/>
  <c r="HD114" i="2"/>
  <c r="HH110" i="2"/>
  <c r="HF114" i="2"/>
  <c r="HJ110" i="2"/>
  <c r="HG114" i="2"/>
  <c r="HK110" i="2"/>
  <c r="HI114" i="2"/>
  <c r="HG112" i="2"/>
  <c r="HI112" i="2"/>
  <c r="HE110" i="2"/>
  <c r="HK112" i="2"/>
  <c r="HE114" i="2"/>
  <c r="HF110" i="2"/>
  <c r="HD112" i="2"/>
  <c r="HJ114" i="2"/>
  <c r="HF112" i="2"/>
  <c r="HC114" i="2"/>
  <c r="GY110" i="2"/>
  <c r="GV114" i="2"/>
  <c r="GZ110" i="2"/>
  <c r="GX114" i="2"/>
  <c r="HB110" i="2"/>
  <c r="GY114" i="2"/>
  <c r="HC110" i="2"/>
  <c r="HA114" i="2"/>
  <c r="GW110" i="2"/>
  <c r="GY112" i="2"/>
  <c r="GW114" i="2"/>
  <c r="HA110" i="2"/>
  <c r="HA112" i="2"/>
  <c r="HB114" i="2"/>
  <c r="HC112" i="2"/>
  <c r="GV112" i="2"/>
  <c r="GV110" i="2"/>
  <c r="GX112" i="2"/>
  <c r="GU114" i="2"/>
  <c r="GQ110" i="2"/>
  <c r="GN114" i="2"/>
  <c r="GR110" i="2"/>
  <c r="GP114" i="2"/>
  <c r="GT110" i="2"/>
  <c r="GQ114" i="2"/>
  <c r="GU110" i="2"/>
  <c r="GS114" i="2"/>
  <c r="GR114" i="2"/>
  <c r="GQ112" i="2"/>
  <c r="GS112" i="2"/>
  <c r="GO110" i="2"/>
  <c r="GU112" i="2"/>
  <c r="GP110" i="2"/>
  <c r="GN112" i="2"/>
  <c r="GO114" i="2"/>
  <c r="GP112" i="2"/>
  <c r="GM114" i="2"/>
  <c r="GI110" i="2"/>
  <c r="GF114" i="2"/>
  <c r="GJ110" i="2"/>
  <c r="GH114" i="2"/>
  <c r="GL110" i="2"/>
  <c r="GI114" i="2"/>
  <c r="GM110" i="2"/>
  <c r="GK114" i="2"/>
  <c r="GG110" i="2"/>
  <c r="GI112" i="2"/>
  <c r="GK110" i="2"/>
  <c r="GK112" i="2"/>
  <c r="GG114" i="2"/>
  <c r="GM112" i="2"/>
  <c r="GJ114" i="2"/>
  <c r="GF112" i="2"/>
  <c r="GF110" i="2"/>
  <c r="GH112" i="2"/>
  <c r="GE114" i="2"/>
  <c r="GA110" i="2"/>
  <c r="FX114" i="2"/>
  <c r="GB110" i="2"/>
  <c r="FZ114" i="2"/>
  <c r="GD110" i="2"/>
  <c r="GA114" i="2"/>
  <c r="GE110" i="2"/>
  <c r="GC114" i="2"/>
  <c r="GA112" i="2"/>
  <c r="GB114" i="2"/>
  <c r="GC112" i="2"/>
  <c r="FY110" i="2"/>
  <c r="GE112" i="2"/>
  <c r="FZ110" i="2"/>
  <c r="FX112" i="2"/>
  <c r="FZ112" i="2"/>
  <c r="FW114" i="2"/>
  <c r="FS110" i="2"/>
  <c r="FP114" i="2"/>
  <c r="FT110" i="2"/>
  <c r="FR114" i="2"/>
  <c r="FV110" i="2"/>
  <c r="FS114" i="2"/>
  <c r="FW110" i="2"/>
  <c r="FU114" i="2"/>
  <c r="FV114" i="2"/>
  <c r="FQ110" i="2"/>
  <c r="FS112" i="2"/>
  <c r="FU110" i="2"/>
  <c r="FU112" i="2"/>
  <c r="FW112" i="2"/>
  <c r="FP112" i="2"/>
  <c r="FT114" i="2"/>
  <c r="FP110" i="2"/>
  <c r="FR112" i="2"/>
  <c r="FO114" i="2"/>
  <c r="FK110" i="2"/>
  <c r="FH114" i="2"/>
  <c r="FL110" i="2"/>
  <c r="FJ114" i="2"/>
  <c r="FN110" i="2"/>
  <c r="FK114" i="2"/>
  <c r="FO110" i="2"/>
  <c r="FM114" i="2"/>
  <c r="FK112" i="2"/>
  <c r="FM112" i="2"/>
  <c r="FL114" i="2"/>
  <c r="FI110" i="2"/>
  <c r="FO112" i="2"/>
  <c r="FN114" i="2"/>
  <c r="FJ110" i="2"/>
  <c r="FH112" i="2"/>
  <c r="FJ112" i="2"/>
  <c r="FG114" i="2"/>
  <c r="FC110" i="2"/>
  <c r="EZ114" i="2"/>
  <c r="FD110" i="2"/>
  <c r="FB114" i="2"/>
  <c r="FF110" i="2"/>
  <c r="FC114" i="2"/>
  <c r="FG110" i="2"/>
  <c r="FE114" i="2"/>
  <c r="FA114" i="2"/>
  <c r="FA110" i="2"/>
  <c r="FC112" i="2"/>
  <c r="FF114" i="2"/>
  <c r="FE110" i="2"/>
  <c r="FE112" i="2"/>
  <c r="FG112" i="2"/>
  <c r="EZ112" i="2"/>
  <c r="EZ110" i="2"/>
  <c r="FB112" i="2"/>
  <c r="EY114" i="2"/>
  <c r="EU110" i="2"/>
  <c r="ER114" i="2"/>
  <c r="EV110" i="2"/>
  <c r="ET114" i="2"/>
  <c r="EX110" i="2"/>
  <c r="EU114" i="2"/>
  <c r="EY110" i="2"/>
  <c r="EW114" i="2"/>
  <c r="EU112" i="2"/>
  <c r="EW112" i="2"/>
  <c r="ES110" i="2"/>
  <c r="EY112" i="2"/>
  <c r="ES114" i="2"/>
  <c r="ET110" i="2"/>
  <c r="ER112" i="2"/>
  <c r="EX114" i="2"/>
  <c r="ET112" i="2"/>
  <c r="EJ110" i="2"/>
  <c r="EC114" i="2"/>
  <c r="DV112" i="2"/>
  <c r="MV116" i="2"/>
  <c r="MN116" i="2"/>
  <c r="MF116" i="2"/>
  <c r="LX116" i="2"/>
  <c r="LP116" i="2"/>
  <c r="LH116" i="2"/>
  <c r="KZ116" i="2"/>
  <c r="KR116" i="2"/>
  <c r="KJ116" i="2"/>
  <c r="KB116" i="2"/>
  <c r="JT116" i="2"/>
  <c r="JL116" i="2"/>
  <c r="JD116" i="2"/>
  <c r="IV116" i="2"/>
  <c r="IN116" i="2"/>
  <c r="IF116" i="2"/>
  <c r="HX116" i="2"/>
  <c r="HP116" i="2"/>
  <c r="HH116" i="2"/>
  <c r="GZ116" i="2"/>
  <c r="GR116" i="2"/>
  <c r="GJ116" i="2"/>
  <c r="GB116" i="2"/>
  <c r="FT116" i="2"/>
  <c r="FL116" i="2"/>
  <c r="MU112" i="2"/>
  <c r="ME112" i="2"/>
  <c r="LO112" i="2"/>
  <c r="KY112" i="2"/>
  <c r="KI112" i="2"/>
  <c r="JS112" i="2"/>
  <c r="IX112" i="2"/>
  <c r="IC112" i="2"/>
  <c r="HH112" i="2"/>
  <c r="GL112" i="2"/>
  <c r="FQ112" i="2"/>
  <c r="EV112" i="2"/>
  <c r="DZ112" i="2"/>
  <c r="ME110" i="2"/>
  <c r="LD110" i="2"/>
  <c r="JP110" i="2"/>
  <c r="HY110" i="2"/>
  <c r="GH110" i="2"/>
  <c r="ER110" i="2"/>
  <c r="MN114" i="2"/>
  <c r="KG114" i="2"/>
  <c r="IC114" i="2"/>
  <c r="FY114" i="2"/>
  <c r="NO140" i="2"/>
  <c r="NO168" i="2" s="1"/>
  <c r="MU116" i="2"/>
  <c r="MM116" i="2"/>
  <c r="ME116" i="2"/>
  <c r="LW116" i="2"/>
  <c r="LO116" i="2"/>
  <c r="LG116" i="2"/>
  <c r="KY116" i="2"/>
  <c r="KQ116" i="2"/>
  <c r="KI116" i="2"/>
  <c r="KA116" i="2"/>
  <c r="JS116" i="2"/>
  <c r="JK116" i="2"/>
  <c r="JC116" i="2"/>
  <c r="IU116" i="2"/>
  <c r="IM116" i="2"/>
  <c r="IE116" i="2"/>
  <c r="HW116" i="2"/>
  <c r="HO116" i="2"/>
  <c r="HG116" i="2"/>
  <c r="GY116" i="2"/>
  <c r="GQ116" i="2"/>
  <c r="GI116" i="2"/>
  <c r="GA116" i="2"/>
  <c r="FS116" i="2"/>
  <c r="FK116" i="2"/>
  <c r="FC116" i="2"/>
  <c r="EU116" i="2"/>
  <c r="MS112" i="2"/>
  <c r="MC112" i="2"/>
  <c r="LM112" i="2"/>
  <c r="KW112" i="2"/>
  <c r="KG112" i="2"/>
  <c r="JQ112" i="2"/>
  <c r="IV112" i="2"/>
  <c r="HZ112" i="2"/>
  <c r="HE112" i="2"/>
  <c r="GJ112" i="2"/>
  <c r="FN112" i="2"/>
  <c r="ES112" i="2"/>
  <c r="DX112" i="2"/>
  <c r="MB110" i="2"/>
  <c r="KX110" i="2"/>
  <c r="JJ110" i="2"/>
  <c r="HT110" i="2"/>
  <c r="GC110" i="2"/>
  <c r="EL110" i="2"/>
  <c r="MF114" i="2"/>
  <c r="KB114" i="2"/>
  <c r="HU114" i="2"/>
  <c r="FQ114" i="2"/>
  <c r="NO137" i="2"/>
  <c r="MS116" i="2"/>
  <c r="MK116" i="2"/>
  <c r="MC116" i="2"/>
  <c r="LU116" i="2"/>
  <c r="LM116" i="2"/>
  <c r="LE116" i="2"/>
  <c r="KW116" i="2"/>
  <c r="KO116" i="2"/>
  <c r="KG116" i="2"/>
  <c r="JY116" i="2"/>
  <c r="JQ116" i="2"/>
  <c r="JI116" i="2"/>
  <c r="JA116" i="2"/>
  <c r="IS116" i="2"/>
  <c r="IK116" i="2"/>
  <c r="IC116" i="2"/>
  <c r="HU116" i="2"/>
  <c r="HM116" i="2"/>
  <c r="HE116" i="2"/>
  <c r="GW116" i="2"/>
  <c r="GO116" i="2"/>
  <c r="GG116" i="2"/>
  <c r="FY116" i="2"/>
  <c r="FQ116" i="2"/>
  <c r="FI116" i="2"/>
  <c r="MN112" i="2"/>
  <c r="LX112" i="2"/>
  <c r="LH112" i="2"/>
  <c r="KR112" i="2"/>
  <c r="KB112" i="2"/>
  <c r="JL112" i="2"/>
  <c r="IP112" i="2"/>
  <c r="HU112" i="2"/>
  <c r="GZ112" i="2"/>
  <c r="GD112" i="2"/>
  <c r="FI112" i="2"/>
  <c r="EN112" i="2"/>
  <c r="MV110" i="2"/>
  <c r="LU110" i="2"/>
  <c r="KP110" i="2"/>
  <c r="IZ110" i="2"/>
  <c r="HI110" i="2"/>
  <c r="FR110" i="2"/>
  <c r="EB110" i="2"/>
  <c r="LR114" i="2"/>
  <c r="JL114" i="2"/>
  <c r="HH114" i="2"/>
  <c r="FD114" i="2"/>
  <c r="MM112" i="2"/>
  <c r="LW112" i="2"/>
  <c r="LG112" i="2"/>
  <c r="KQ112" i="2"/>
  <c r="KA112" i="2"/>
  <c r="MT110" i="2"/>
  <c r="LP110" i="2"/>
  <c r="KK110" i="2"/>
  <c r="IT110" i="2"/>
  <c r="LJ114" i="2"/>
  <c r="JF114" i="2"/>
  <c r="MY116" i="2"/>
  <c r="MQ116" i="2"/>
  <c r="MI116" i="2"/>
  <c r="MA116" i="2"/>
  <c r="LS116" i="2"/>
  <c r="LK116" i="2"/>
  <c r="LC116" i="2"/>
  <c r="KU116" i="2"/>
  <c r="KM116" i="2"/>
  <c r="KE116" i="2"/>
  <c r="JW116" i="2"/>
  <c r="JO116" i="2"/>
  <c r="JG116" i="2"/>
  <c r="IY116" i="2"/>
  <c r="IQ116" i="2"/>
  <c r="II116" i="2"/>
  <c r="IA116" i="2"/>
  <c r="HS116" i="2"/>
  <c r="HK116" i="2"/>
  <c r="HC116" i="2"/>
  <c r="GU116" i="2"/>
  <c r="GM116" i="2"/>
  <c r="GE116" i="2"/>
  <c r="FW116" i="2"/>
  <c r="FO116" i="2"/>
  <c r="MK112" i="2"/>
  <c r="LU112" i="2"/>
  <c r="LE112" i="2"/>
  <c r="KO112" i="2"/>
  <c r="JY112" i="2"/>
  <c r="JF112" i="2"/>
  <c r="IK112" i="2"/>
  <c r="HP112" i="2"/>
  <c r="GT112" i="2"/>
  <c r="FY112" i="2"/>
  <c r="FD112" i="2"/>
  <c r="EH112" i="2"/>
  <c r="MO110" i="2"/>
  <c r="LN110" i="2"/>
  <c r="KF110" i="2"/>
  <c r="IO110" i="2"/>
  <c r="GX110" i="2"/>
  <c r="FH110" i="2"/>
  <c r="LB114" i="2"/>
  <c r="IX114" i="2"/>
  <c r="GT114" i="2"/>
  <c r="EN114" i="2"/>
  <c r="EP116" i="2"/>
  <c r="EH116" i="2"/>
  <c r="DZ116" i="2"/>
  <c r="DR116" i="2"/>
  <c r="DJ116" i="2"/>
  <c r="EL112" i="2"/>
  <c r="ED112" i="2"/>
  <c r="DN112" i="2"/>
  <c r="DF112" i="2"/>
  <c r="CX112" i="2"/>
  <c r="CF112" i="2"/>
  <c r="BW112" i="2"/>
  <c r="BN112" i="2"/>
  <c r="BD112" i="2"/>
  <c r="AJ110" i="2"/>
  <c r="AV114" i="2"/>
  <c r="EQ114" i="2"/>
  <c r="EM110" i="2"/>
  <c r="EJ114" i="2"/>
  <c r="EN110" i="2"/>
  <c r="EL114" i="2"/>
  <c r="EP110" i="2"/>
  <c r="EM114" i="2"/>
  <c r="EQ110" i="2"/>
  <c r="EO114" i="2"/>
  <c r="EI114" i="2"/>
  <c r="EE110" i="2"/>
  <c r="EB114" i="2"/>
  <c r="EF110" i="2"/>
  <c r="ED114" i="2"/>
  <c r="EH110" i="2"/>
  <c r="EE114" i="2"/>
  <c r="EI110" i="2"/>
  <c r="EG114" i="2"/>
  <c r="EA114" i="2"/>
  <c r="DW110" i="2"/>
  <c r="DT114" i="2"/>
  <c r="DX110" i="2"/>
  <c r="DV114" i="2"/>
  <c r="DZ110" i="2"/>
  <c r="DW114" i="2"/>
  <c r="EA110" i="2"/>
  <c r="DY114" i="2"/>
  <c r="DU110" i="2"/>
  <c r="DS114" i="2"/>
  <c r="DO110" i="2"/>
  <c r="DL114" i="2"/>
  <c r="DP110" i="2"/>
  <c r="DN114" i="2"/>
  <c r="DR110" i="2"/>
  <c r="DO114" i="2"/>
  <c r="DS110" i="2"/>
  <c r="DQ114" i="2"/>
  <c r="DM110" i="2"/>
  <c r="DK114" i="2"/>
  <c r="DG110" i="2"/>
  <c r="DD114" i="2"/>
  <c r="DH110" i="2"/>
  <c r="DF114" i="2"/>
  <c r="DJ110" i="2"/>
  <c r="DG114" i="2"/>
  <c r="DK110" i="2"/>
  <c r="DI114" i="2"/>
  <c r="DE110" i="2"/>
  <c r="DC114" i="2"/>
  <c r="CY110" i="2"/>
  <c r="CV114" i="2"/>
  <c r="CZ110" i="2"/>
  <c r="CX114" i="2"/>
  <c r="DB110" i="2"/>
  <c r="CY114" i="2"/>
  <c r="DC110" i="2"/>
  <c r="DA114" i="2"/>
  <c r="CW110" i="2"/>
  <c r="CU114" i="2"/>
  <c r="CQ110" i="2"/>
  <c r="CN114" i="2"/>
  <c r="CR110" i="2"/>
  <c r="CP114" i="2"/>
  <c r="CT110" i="2"/>
  <c r="CQ114" i="2"/>
  <c r="CU110" i="2"/>
  <c r="CQ112" i="2"/>
  <c r="CS114" i="2"/>
  <c r="CO110" i="2"/>
  <c r="CM114" i="2"/>
  <c r="CI110" i="2"/>
  <c r="CF114" i="2"/>
  <c r="CJ110" i="2"/>
  <c r="CH114" i="2"/>
  <c r="CL110" i="2"/>
  <c r="CI114" i="2"/>
  <c r="CM110" i="2"/>
  <c r="CI112" i="2"/>
  <c r="CK114" i="2"/>
  <c r="CG110" i="2"/>
  <c r="CE114" i="2"/>
  <c r="CA110" i="2"/>
  <c r="BX114" i="2"/>
  <c r="CB110" i="2"/>
  <c r="BZ114" i="2"/>
  <c r="CD110" i="2"/>
  <c r="CA114" i="2"/>
  <c r="CE110" i="2"/>
  <c r="CA112" i="2"/>
  <c r="CC114" i="2"/>
  <c r="BY110" i="2"/>
  <c r="BW114" i="2"/>
  <c r="BS110" i="2"/>
  <c r="BP114" i="2"/>
  <c r="BT110" i="2"/>
  <c r="BR114" i="2"/>
  <c r="BV110" i="2"/>
  <c r="BS114" i="2"/>
  <c r="BW110" i="2"/>
  <c r="BS112" i="2"/>
  <c r="BU114" i="2"/>
  <c r="BQ110" i="2"/>
  <c r="BO114" i="2"/>
  <c r="BK110" i="2"/>
  <c r="BH114" i="2"/>
  <c r="BL110" i="2"/>
  <c r="BJ114" i="2"/>
  <c r="BN110" i="2"/>
  <c r="BJ112" i="2"/>
  <c r="BK114" i="2"/>
  <c r="BO110" i="2"/>
  <c r="BK112" i="2"/>
  <c r="BM114" i="2"/>
  <c r="BI110" i="2"/>
  <c r="BG114" i="2"/>
  <c r="BC110" i="2"/>
  <c r="AZ114" i="2"/>
  <c r="BD110" i="2"/>
  <c r="BB114" i="2"/>
  <c r="BF110" i="2"/>
  <c r="BB112" i="2"/>
  <c r="BC114" i="2"/>
  <c r="BG110" i="2"/>
  <c r="BC112" i="2"/>
  <c r="BE114" i="2"/>
  <c r="BA110" i="2"/>
  <c r="AA114" i="2"/>
  <c r="AI114" i="2"/>
  <c r="AQ114" i="2"/>
  <c r="AY114" i="2"/>
  <c r="W110" i="2"/>
  <c r="AE110" i="2"/>
  <c r="AM110" i="2"/>
  <c r="AU110" i="2"/>
  <c r="AB114" i="2"/>
  <c r="AJ114" i="2"/>
  <c r="AR114" i="2"/>
  <c r="X110" i="2"/>
  <c r="AF110" i="2"/>
  <c r="AN110" i="2"/>
  <c r="AV110" i="2"/>
  <c r="V114" i="2"/>
  <c r="AD114" i="2"/>
  <c r="AL114" i="2"/>
  <c r="AT114" i="2"/>
  <c r="Z110" i="2"/>
  <c r="AH110" i="2"/>
  <c r="AP110" i="2"/>
  <c r="AX110" i="2"/>
  <c r="V112" i="2"/>
  <c r="AD112" i="2"/>
  <c r="AL112" i="2"/>
  <c r="AT112" i="2"/>
  <c r="W114" i="2"/>
  <c r="AE114" i="2"/>
  <c r="AM114" i="2"/>
  <c r="AU114" i="2"/>
  <c r="AA110" i="2"/>
  <c r="AI110" i="2"/>
  <c r="AQ110" i="2"/>
  <c r="AY110" i="2"/>
  <c r="W112" i="2"/>
  <c r="AE112" i="2"/>
  <c r="AM112" i="2"/>
  <c r="AU112" i="2"/>
  <c r="Y114" i="2"/>
  <c r="AG114" i="2"/>
  <c r="AO114" i="2"/>
  <c r="AW114" i="2"/>
  <c r="AC110" i="2"/>
  <c r="AK110" i="2"/>
  <c r="AS110" i="2"/>
  <c r="EJ112" i="2"/>
  <c r="EB112" i="2"/>
  <c r="DT112" i="2"/>
  <c r="DL112" i="2"/>
  <c r="DD112" i="2"/>
  <c r="CV112" i="2"/>
  <c r="CM112" i="2"/>
  <c r="CD112" i="2"/>
  <c r="BU112" i="2"/>
  <c r="BL112" i="2"/>
  <c r="ED110" i="2"/>
  <c r="DL110" i="2"/>
  <c r="CP110" i="2"/>
  <c r="BU110" i="2"/>
  <c r="AZ110" i="2"/>
  <c r="AD110" i="2"/>
  <c r="DX114" i="2"/>
  <c r="DB114" i="2"/>
  <c r="CG114" i="2"/>
  <c r="BL114" i="2"/>
  <c r="AP114" i="2"/>
  <c r="EQ112" i="2"/>
  <c r="EI112" i="2"/>
  <c r="EA112" i="2"/>
  <c r="DS112" i="2"/>
  <c r="DK112" i="2"/>
  <c r="DC112" i="2"/>
  <c r="CU112" i="2"/>
  <c r="CL112" i="2"/>
  <c r="CC112" i="2"/>
  <c r="BT112" i="2"/>
  <c r="EC110" i="2"/>
  <c r="DI110" i="2"/>
  <c r="CN110" i="2"/>
  <c r="BR110" i="2"/>
  <c r="AW110" i="2"/>
  <c r="EP114" i="2"/>
  <c r="DU114" i="2"/>
  <c r="CZ114" i="2"/>
  <c r="CD114" i="2"/>
  <c r="BI114" i="2"/>
  <c r="AN114" i="2"/>
  <c r="NH114" i="2"/>
  <c r="NB114" i="2"/>
  <c r="MT114" i="2"/>
  <c r="MM114" i="2"/>
  <c r="EO112" i="2"/>
  <c r="EG112" i="2"/>
  <c r="DY112" i="2"/>
  <c r="DQ112" i="2"/>
  <c r="DI112" i="2"/>
  <c r="DA112" i="2"/>
  <c r="CS112" i="2"/>
  <c r="CJ112" i="2"/>
  <c r="BZ112" i="2"/>
  <c r="EO110" i="2"/>
  <c r="DY110" i="2"/>
  <c r="DD110" i="2"/>
  <c r="CH110" i="2"/>
  <c r="BM110" i="2"/>
  <c r="AR110" i="2"/>
  <c r="EK114" i="2"/>
  <c r="DP114" i="2"/>
  <c r="CT114" i="2"/>
  <c r="BY114" i="2"/>
  <c r="BD114" i="2"/>
  <c r="AH114" i="2"/>
  <c r="EM112" i="2"/>
  <c r="EE112" i="2"/>
  <c r="DW112" i="2"/>
  <c r="DO112" i="2"/>
  <c r="DG112" i="2"/>
  <c r="CY112" i="2"/>
  <c r="CP112" i="2"/>
  <c r="EK110" i="2"/>
  <c r="DT110" i="2"/>
  <c r="CX110" i="2"/>
  <c r="CC110" i="2"/>
  <c r="BH110" i="2"/>
  <c r="EF114" i="2"/>
  <c r="DJ114" i="2"/>
  <c r="CO114" i="2"/>
  <c r="BT114" i="2"/>
  <c r="AX114" i="2"/>
  <c r="NF121" i="2"/>
  <c r="NG121" i="2"/>
  <c r="NG127" i="2"/>
  <c r="MZ127" i="2"/>
  <c r="NA127" i="2"/>
  <c r="NB127" i="2"/>
  <c r="NC127" i="2"/>
  <c r="NE127" i="2"/>
  <c r="MX121" i="2"/>
  <c r="MY127" i="2"/>
  <c r="MR127" i="2"/>
  <c r="MS127" i="2"/>
  <c r="MT127" i="2"/>
  <c r="MU127" i="2"/>
  <c r="MS121" i="2"/>
  <c r="MY121" i="2"/>
  <c r="MW127" i="2"/>
  <c r="MP121" i="2"/>
  <c r="MQ127" i="2"/>
  <c r="MJ127" i="2"/>
  <c r="MK127" i="2"/>
  <c r="ML127" i="2"/>
  <c r="MQ121" i="2"/>
  <c r="MM127" i="2"/>
  <c r="MO127" i="2"/>
  <c r="MH121" i="2"/>
  <c r="MI127" i="2"/>
  <c r="MB127" i="2"/>
  <c r="MI121" i="2"/>
  <c r="MC127" i="2"/>
  <c r="MD127" i="2"/>
  <c r="ME127" i="2"/>
  <c r="MG127" i="2"/>
  <c r="LZ121" i="2"/>
  <c r="MA121" i="2"/>
  <c r="MA127" i="2"/>
  <c r="LT127" i="2"/>
  <c r="LU127" i="2"/>
  <c r="LV127" i="2"/>
  <c r="LW127" i="2"/>
  <c r="LY127" i="2"/>
  <c r="LR121" i="2"/>
  <c r="LS127" i="2"/>
  <c r="LL127" i="2"/>
  <c r="LM127" i="2"/>
  <c r="LN127" i="2"/>
  <c r="LO127" i="2"/>
  <c r="LM121" i="2"/>
  <c r="LS121" i="2"/>
  <c r="LQ127" i="2"/>
  <c r="LJ121" i="2"/>
  <c r="LK127" i="2"/>
  <c r="LD127" i="2"/>
  <c r="LE127" i="2"/>
  <c r="LE121" i="2"/>
  <c r="LF127" i="2"/>
  <c r="LK121" i="2"/>
  <c r="LG127" i="2"/>
  <c r="LI127" i="2"/>
  <c r="LB121" i="2"/>
  <c r="LC127" i="2"/>
  <c r="KW121" i="2"/>
  <c r="KV127" i="2"/>
  <c r="LC121" i="2"/>
  <c r="KW127" i="2"/>
  <c r="KX127" i="2"/>
  <c r="KY127" i="2"/>
  <c r="LA127" i="2"/>
  <c r="KT121" i="2"/>
  <c r="KU121" i="2"/>
  <c r="KU127" i="2"/>
  <c r="KN127" i="2"/>
  <c r="KO127" i="2"/>
  <c r="KP127" i="2"/>
  <c r="KQ127" i="2"/>
  <c r="KS127" i="2"/>
  <c r="KL121" i="2"/>
  <c r="KM127" i="2"/>
  <c r="KF127" i="2"/>
  <c r="KG127" i="2"/>
  <c r="KH127" i="2"/>
  <c r="KI127" i="2"/>
  <c r="KG121" i="2"/>
  <c r="KM121" i="2"/>
  <c r="KK127" i="2"/>
  <c r="KD121" i="2"/>
  <c r="KE127" i="2"/>
  <c r="JX127" i="2"/>
  <c r="JY127" i="2"/>
  <c r="JY121" i="2"/>
  <c r="JZ127" i="2"/>
  <c r="KE121" i="2"/>
  <c r="KA127" i="2"/>
  <c r="KC127" i="2"/>
  <c r="JV121" i="2"/>
  <c r="JW127" i="2"/>
  <c r="JQ121" i="2"/>
  <c r="JP127" i="2"/>
  <c r="JW121" i="2"/>
  <c r="JQ127" i="2"/>
  <c r="JR127" i="2"/>
  <c r="JS127" i="2"/>
  <c r="JU127" i="2"/>
  <c r="JN121" i="2"/>
  <c r="JO121" i="2"/>
  <c r="JO127" i="2"/>
  <c r="JH127" i="2"/>
  <c r="JI127" i="2"/>
  <c r="JJ127" i="2"/>
  <c r="JK127" i="2"/>
  <c r="JM127" i="2"/>
  <c r="JF121" i="2"/>
  <c r="JG127" i="2"/>
  <c r="IZ127" i="2"/>
  <c r="JA127" i="2"/>
  <c r="JB127" i="2"/>
  <c r="JC127" i="2"/>
  <c r="JA121" i="2"/>
  <c r="JG121" i="2"/>
  <c r="JE127" i="2"/>
  <c r="IX121" i="2"/>
  <c r="IY127" i="2"/>
  <c r="IR127" i="2"/>
  <c r="IS127" i="2"/>
  <c r="IS121" i="2"/>
  <c r="IT127" i="2"/>
  <c r="IY121" i="2"/>
  <c r="IU127" i="2"/>
  <c r="IW127" i="2"/>
  <c r="IP121" i="2"/>
  <c r="IQ127" i="2"/>
  <c r="IN125" i="2"/>
  <c r="IK121" i="2"/>
  <c r="IJ127" i="2"/>
  <c r="IQ121" i="2"/>
  <c r="IK127" i="2"/>
  <c r="IL127" i="2"/>
  <c r="IM127" i="2"/>
  <c r="IO127" i="2"/>
  <c r="ID121" i="2"/>
  <c r="IE121" i="2"/>
  <c r="IF121" i="2"/>
  <c r="IG121" i="2"/>
  <c r="IH121" i="2"/>
  <c r="IB121" i="2"/>
  <c r="II121" i="2"/>
  <c r="II127" i="2"/>
  <c r="IF125" i="2"/>
  <c r="IB127" i="2"/>
  <c r="IC127" i="2"/>
  <c r="ID127" i="2"/>
  <c r="IE127" i="2"/>
  <c r="IB125" i="2"/>
  <c r="IG127" i="2"/>
  <c r="ID125" i="2"/>
  <c r="HV121" i="2"/>
  <c r="HW121" i="2"/>
  <c r="HX121" i="2"/>
  <c r="HY121" i="2"/>
  <c r="HZ121" i="2"/>
  <c r="HT121" i="2"/>
  <c r="IA127" i="2"/>
  <c r="HX125" i="2"/>
  <c r="HT127" i="2"/>
  <c r="HU127" i="2"/>
  <c r="HV127" i="2"/>
  <c r="HW127" i="2"/>
  <c r="HT125" i="2"/>
  <c r="HU121" i="2"/>
  <c r="IA121" i="2"/>
  <c r="HY127" i="2"/>
  <c r="HV125" i="2"/>
  <c r="HN121" i="2"/>
  <c r="HO121" i="2"/>
  <c r="HP121" i="2"/>
  <c r="HQ121" i="2"/>
  <c r="HR121" i="2"/>
  <c r="HL121" i="2"/>
  <c r="HS127" i="2"/>
  <c r="HP125" i="2"/>
  <c r="HL127" i="2"/>
  <c r="HM127" i="2"/>
  <c r="HM121" i="2"/>
  <c r="HN127" i="2"/>
  <c r="HS121" i="2"/>
  <c r="HO127" i="2"/>
  <c r="HL125" i="2"/>
  <c r="HQ127" i="2"/>
  <c r="HN125" i="2"/>
  <c r="HF121" i="2"/>
  <c r="HG121" i="2"/>
  <c r="HH121" i="2"/>
  <c r="HI121" i="2"/>
  <c r="HJ121" i="2"/>
  <c r="HD121" i="2"/>
  <c r="HK127" i="2"/>
  <c r="HH125" i="2"/>
  <c r="HE121" i="2"/>
  <c r="HD127" i="2"/>
  <c r="HI125" i="2"/>
  <c r="HK121" i="2"/>
  <c r="HE127" i="2"/>
  <c r="HF127" i="2"/>
  <c r="HG127" i="2"/>
  <c r="HD125" i="2"/>
  <c r="HI127" i="2"/>
  <c r="HF125" i="2"/>
  <c r="GX121" i="2"/>
  <c r="GY121" i="2"/>
  <c r="GZ121" i="2"/>
  <c r="HA121" i="2"/>
  <c r="HB121" i="2"/>
  <c r="GV121" i="2"/>
  <c r="HC121" i="2"/>
  <c r="HC127" i="2"/>
  <c r="GZ125" i="2"/>
  <c r="GV127" i="2"/>
  <c r="HA125" i="2"/>
  <c r="GW127" i="2"/>
  <c r="GX127" i="2"/>
  <c r="GY127" i="2"/>
  <c r="GV125" i="2"/>
  <c r="HA127" i="2"/>
  <c r="GX125" i="2"/>
  <c r="GP121" i="2"/>
  <c r="GQ121" i="2"/>
  <c r="GR121" i="2"/>
  <c r="GS121" i="2"/>
  <c r="GT121" i="2"/>
  <c r="GN121" i="2"/>
  <c r="GU127" i="2"/>
  <c r="GR125" i="2"/>
  <c r="GN127" i="2"/>
  <c r="GS125" i="2"/>
  <c r="GO127" i="2"/>
  <c r="GP127" i="2"/>
  <c r="GQ127" i="2"/>
  <c r="GN125" i="2"/>
  <c r="GO121" i="2"/>
  <c r="GU121" i="2"/>
  <c r="GS127" i="2"/>
  <c r="GP125" i="2"/>
  <c r="GH121" i="2"/>
  <c r="GI121" i="2"/>
  <c r="GJ121" i="2"/>
  <c r="GK121" i="2"/>
  <c r="GL121" i="2"/>
  <c r="GF121" i="2"/>
  <c r="GM127" i="2"/>
  <c r="GJ125" i="2"/>
  <c r="GF127" i="2"/>
  <c r="GK125" i="2"/>
  <c r="GG127" i="2"/>
  <c r="GL125" i="2"/>
  <c r="GG121" i="2"/>
  <c r="GH127" i="2"/>
  <c r="GM121" i="2"/>
  <c r="GI127" i="2"/>
  <c r="GF125" i="2"/>
  <c r="GK127" i="2"/>
  <c r="GH125" i="2"/>
  <c r="FZ121" i="2"/>
  <c r="GA121" i="2"/>
  <c r="GB121" i="2"/>
  <c r="GC121" i="2"/>
  <c r="GD121" i="2"/>
  <c r="FX121" i="2"/>
  <c r="GE127" i="2"/>
  <c r="GB125" i="2"/>
  <c r="FY121" i="2"/>
  <c r="FX127" i="2"/>
  <c r="GC125" i="2"/>
  <c r="GE121" i="2"/>
  <c r="FY127" i="2"/>
  <c r="GD125" i="2"/>
  <c r="FZ127" i="2"/>
  <c r="GA127" i="2"/>
  <c r="FX125" i="2"/>
  <c r="GC127" i="2"/>
  <c r="FZ125" i="2"/>
  <c r="FR121" i="2"/>
  <c r="FS121" i="2"/>
  <c r="FT121" i="2"/>
  <c r="FU121" i="2"/>
  <c r="FV121" i="2"/>
  <c r="FP121" i="2"/>
  <c r="FW121" i="2"/>
  <c r="FW127" i="2"/>
  <c r="FT125" i="2"/>
  <c r="FP127" i="2"/>
  <c r="FU125" i="2"/>
  <c r="FQ127" i="2"/>
  <c r="FV125" i="2"/>
  <c r="FR127" i="2"/>
  <c r="FS127" i="2"/>
  <c r="FP125" i="2"/>
  <c r="FU127" i="2"/>
  <c r="FR125" i="2"/>
  <c r="FJ121" i="2"/>
  <c r="FK121" i="2"/>
  <c r="FL121" i="2"/>
  <c r="FM121" i="2"/>
  <c r="FN121" i="2"/>
  <c r="FH121" i="2"/>
  <c r="FO127" i="2"/>
  <c r="FL125" i="2"/>
  <c r="FH127" i="2"/>
  <c r="FM125" i="2"/>
  <c r="FI127" i="2"/>
  <c r="FN125" i="2"/>
  <c r="FJ127" i="2"/>
  <c r="FK127" i="2"/>
  <c r="FH125" i="2"/>
  <c r="FI121" i="2"/>
  <c r="FO121" i="2"/>
  <c r="FM127" i="2"/>
  <c r="FJ125" i="2"/>
  <c r="ED121" i="2"/>
  <c r="EL121" i="2"/>
  <c r="ET121" i="2"/>
  <c r="FB121" i="2"/>
  <c r="EE121" i="2"/>
  <c r="EM121" i="2"/>
  <c r="EU121" i="2"/>
  <c r="FC121" i="2"/>
  <c r="EF121" i="2"/>
  <c r="EN121" i="2"/>
  <c r="EV121" i="2"/>
  <c r="FD121" i="2"/>
  <c r="EG121" i="2"/>
  <c r="EO121" i="2"/>
  <c r="EW121" i="2"/>
  <c r="FE121" i="2"/>
  <c r="EH121" i="2"/>
  <c r="EP121" i="2"/>
  <c r="EX121" i="2"/>
  <c r="FF121" i="2"/>
  <c r="EJ121" i="2"/>
  <c r="ER121" i="2"/>
  <c r="EZ121" i="2"/>
  <c r="EQ121" i="2"/>
  <c r="EI127" i="2"/>
  <c r="EQ127" i="2"/>
  <c r="EY127" i="2"/>
  <c r="FG127" i="2"/>
  <c r="EF125" i="2"/>
  <c r="EN125" i="2"/>
  <c r="EV125" i="2"/>
  <c r="FD125" i="2"/>
  <c r="ES121" i="2"/>
  <c r="EJ127" i="2"/>
  <c r="ER127" i="2"/>
  <c r="EZ127" i="2"/>
  <c r="EG125" i="2"/>
  <c r="EO125" i="2"/>
  <c r="EW125" i="2"/>
  <c r="FE125" i="2"/>
  <c r="EY121" i="2"/>
  <c r="EK127" i="2"/>
  <c r="ES127" i="2"/>
  <c r="FA127" i="2"/>
  <c r="EH125" i="2"/>
  <c r="EP125" i="2"/>
  <c r="EX125" i="2"/>
  <c r="FF125" i="2"/>
  <c r="FA121" i="2"/>
  <c r="ED127" i="2"/>
  <c r="EL127" i="2"/>
  <c r="ET127" i="2"/>
  <c r="FB127" i="2"/>
  <c r="FG121" i="2"/>
  <c r="EE127" i="2"/>
  <c r="EM127" i="2"/>
  <c r="EU127" i="2"/>
  <c r="FC127" i="2"/>
  <c r="EJ125" i="2"/>
  <c r="ER125" i="2"/>
  <c r="EZ125" i="2"/>
  <c r="EI121" i="2"/>
  <c r="EG127" i="2"/>
  <c r="EO127" i="2"/>
  <c r="EW127" i="2"/>
  <c r="FE127" i="2"/>
  <c r="ED125" i="2"/>
  <c r="EL125" i="2"/>
  <c r="ET125" i="2"/>
  <c r="FB125" i="2"/>
  <c r="Q170" i="2"/>
  <c r="NN151" i="2"/>
  <c r="NN170" i="2" s="1"/>
  <c r="NO151" i="2"/>
  <c r="NO170" i="2" s="1"/>
  <c r="NI151" i="2"/>
  <c r="NI170" i="2" s="1"/>
  <c r="NK151" i="2"/>
  <c r="NK170" i="2" s="1"/>
  <c r="NH148" i="2"/>
  <c r="NJ148" i="2"/>
  <c r="NL148" i="2"/>
  <c r="NN148" i="2"/>
  <c r="NH150" i="2"/>
  <c r="NJ150" i="2"/>
  <c r="NL150" i="2"/>
  <c r="NN150" i="2"/>
  <c r="NI144" i="2"/>
  <c r="NK144" i="2"/>
  <c r="NM144" i="2"/>
  <c r="NO144" i="2"/>
  <c r="NI146" i="2"/>
  <c r="NK146" i="2"/>
  <c r="NM146" i="2"/>
  <c r="NO146" i="2"/>
  <c r="NI148" i="2"/>
  <c r="NK148" i="2"/>
  <c r="NM148" i="2"/>
  <c r="NO148" i="2"/>
  <c r="NH144" i="2"/>
  <c r="NJ144" i="2"/>
  <c r="NL144" i="2"/>
  <c r="NN144" i="2"/>
  <c r="NJ146" i="2"/>
  <c r="NM149" i="2"/>
  <c r="NK150" i="2"/>
  <c r="NN149" i="2"/>
  <c r="NL146" i="2"/>
  <c r="NO149" i="2"/>
  <c r="NM150" i="2"/>
  <c r="NH149" i="2"/>
  <c r="NN146" i="2"/>
  <c r="NI149" i="2"/>
  <c r="NH146" i="2"/>
  <c r="NK149" i="2"/>
  <c r="NL149" i="2"/>
  <c r="NO147" i="2"/>
  <c r="NK145" i="2"/>
  <c r="NH147" i="2"/>
  <c r="NL145" i="2"/>
  <c r="NI150" i="2"/>
  <c r="NI147" i="2"/>
  <c r="NM145" i="2"/>
  <c r="NO150" i="2"/>
  <c r="NJ147" i="2"/>
  <c r="NN145" i="2"/>
  <c r="NK147" i="2"/>
  <c r="NO145" i="2"/>
  <c r="NL147" i="2"/>
  <c r="NM147" i="2"/>
  <c r="NI145" i="2"/>
  <c r="NF151" i="2"/>
  <c r="NF170" i="2" s="1"/>
  <c r="NG151" i="2"/>
  <c r="NG170" i="2" s="1"/>
  <c r="NA151" i="2"/>
  <c r="NA170" i="2" s="1"/>
  <c r="NC151" i="2"/>
  <c r="NC170" i="2" s="1"/>
  <c r="MZ148" i="2"/>
  <c r="NB148" i="2"/>
  <c r="ND148" i="2"/>
  <c r="NF148" i="2"/>
  <c r="MZ150" i="2"/>
  <c r="NB150" i="2"/>
  <c r="ND150" i="2"/>
  <c r="NF150" i="2"/>
  <c r="NA144" i="2"/>
  <c r="NC144" i="2"/>
  <c r="NE144" i="2"/>
  <c r="NG144" i="2"/>
  <c r="NA146" i="2"/>
  <c r="NC146" i="2"/>
  <c r="NE146" i="2"/>
  <c r="NG146" i="2"/>
  <c r="NA149" i="2"/>
  <c r="NA148" i="2"/>
  <c r="NC148" i="2"/>
  <c r="NE148" i="2"/>
  <c r="NG148" i="2"/>
  <c r="MZ144" i="2"/>
  <c r="NB144" i="2"/>
  <c r="ND144" i="2"/>
  <c r="NF144" i="2"/>
  <c r="NB146" i="2"/>
  <c r="NE149" i="2"/>
  <c r="NC150" i="2"/>
  <c r="NF149" i="2"/>
  <c r="ND146" i="2"/>
  <c r="NG149" i="2"/>
  <c r="NE150" i="2"/>
  <c r="NF146" i="2"/>
  <c r="MZ149" i="2"/>
  <c r="MZ146" i="2"/>
  <c r="NC149" i="2"/>
  <c r="NA150" i="2"/>
  <c r="NG147" i="2"/>
  <c r="NC145" i="2"/>
  <c r="NG150" i="2"/>
  <c r="MZ147" i="2"/>
  <c r="ND145" i="2"/>
  <c r="NA147" i="2"/>
  <c r="NE145" i="2"/>
  <c r="NB147" i="2"/>
  <c r="NF145" i="2"/>
  <c r="NC147" i="2"/>
  <c r="NG145" i="2"/>
  <c r="NB149" i="2"/>
  <c r="ND147" i="2"/>
  <c r="ND149" i="2"/>
  <c r="NE147" i="2"/>
  <c r="NA145" i="2"/>
  <c r="MX151" i="2"/>
  <c r="MX170" i="2" s="1"/>
  <c r="MY151" i="2"/>
  <c r="MY170" i="2" s="1"/>
  <c r="MS151" i="2"/>
  <c r="MS170" i="2" s="1"/>
  <c r="MU151" i="2"/>
  <c r="MU170" i="2" s="1"/>
  <c r="MS144" i="2"/>
  <c r="MR146" i="2"/>
  <c r="MT148" i="2"/>
  <c r="MV148" i="2"/>
  <c r="MX148" i="2"/>
  <c r="MR148" i="2"/>
  <c r="MT150" i="2"/>
  <c r="MV150" i="2"/>
  <c r="MX150" i="2"/>
  <c r="MR150" i="2"/>
  <c r="MU144" i="2"/>
  <c r="MW144" i="2"/>
  <c r="MY144" i="2"/>
  <c r="MS146" i="2"/>
  <c r="MU146" i="2"/>
  <c r="MW146" i="2"/>
  <c r="MY146" i="2"/>
  <c r="MS149" i="2"/>
  <c r="MS148" i="2"/>
  <c r="MU148" i="2"/>
  <c r="MW148" i="2"/>
  <c r="MY148" i="2"/>
  <c r="MT144" i="2"/>
  <c r="MV144" i="2"/>
  <c r="MX144" i="2"/>
  <c r="MT146" i="2"/>
  <c r="MV149" i="2"/>
  <c r="MU150" i="2"/>
  <c r="MW149" i="2"/>
  <c r="MV146" i="2"/>
  <c r="MX149" i="2"/>
  <c r="MW150" i="2"/>
  <c r="MY149" i="2"/>
  <c r="MT147" i="2"/>
  <c r="MX146" i="2"/>
  <c r="MR144" i="2"/>
  <c r="MT149" i="2"/>
  <c r="MW147" i="2"/>
  <c r="MY147" i="2"/>
  <c r="MU145" i="2"/>
  <c r="MV145" i="2"/>
  <c r="MW145" i="2"/>
  <c r="MR149" i="2"/>
  <c r="MR147" i="2"/>
  <c r="MX145" i="2"/>
  <c r="MU149" i="2"/>
  <c r="MS147" i="2"/>
  <c r="MY145" i="2"/>
  <c r="MU147" i="2"/>
  <c r="MS150" i="2"/>
  <c r="MV147" i="2"/>
  <c r="MS145" i="2"/>
  <c r="MP151" i="2"/>
  <c r="MP170" i="2" s="1"/>
  <c r="MQ151" i="2"/>
  <c r="MQ170" i="2" s="1"/>
  <c r="MK151" i="2"/>
  <c r="MK170" i="2" s="1"/>
  <c r="MM151" i="2"/>
  <c r="MM170" i="2" s="1"/>
  <c r="MJ144" i="2"/>
  <c r="ML144" i="2"/>
  <c r="MN144" i="2"/>
  <c r="MP144" i="2"/>
  <c r="MJ150" i="2"/>
  <c r="ML150" i="2"/>
  <c r="MN150" i="2"/>
  <c r="MP150" i="2"/>
  <c r="MK144" i="2"/>
  <c r="MM144" i="2"/>
  <c r="MO144" i="2"/>
  <c r="MQ144" i="2"/>
  <c r="MK146" i="2"/>
  <c r="MM146" i="2"/>
  <c r="MO146" i="2"/>
  <c r="MQ146" i="2"/>
  <c r="MJ148" i="2"/>
  <c r="MN148" i="2"/>
  <c r="MK148" i="2"/>
  <c r="MO148" i="2"/>
  <c r="MK150" i="2"/>
  <c r="MO150" i="2"/>
  <c r="ML146" i="2"/>
  <c r="MP146" i="2"/>
  <c r="MK149" i="2"/>
  <c r="ML148" i="2"/>
  <c r="MP148" i="2"/>
  <c r="MM150" i="2"/>
  <c r="MQ150" i="2"/>
  <c r="MM149" i="2"/>
  <c r="MN149" i="2"/>
  <c r="MJ147" i="2"/>
  <c r="MJ146" i="2"/>
  <c r="MO149" i="2"/>
  <c r="MM148" i="2"/>
  <c r="MP149" i="2"/>
  <c r="ML147" i="2"/>
  <c r="MN146" i="2"/>
  <c r="MQ149" i="2"/>
  <c r="MJ149" i="2"/>
  <c r="MO147" i="2"/>
  <c r="MN147" i="2"/>
  <c r="MM145" i="2"/>
  <c r="MP147" i="2"/>
  <c r="MN145" i="2"/>
  <c r="ML149" i="2"/>
  <c r="MQ147" i="2"/>
  <c r="MO145" i="2"/>
  <c r="MP145" i="2"/>
  <c r="MQ145" i="2"/>
  <c r="MQ148" i="2"/>
  <c r="MK147" i="2"/>
  <c r="MK145" i="2"/>
  <c r="MH151" i="2"/>
  <c r="MH170" i="2" s="1"/>
  <c r="MI151" i="2"/>
  <c r="MI170" i="2" s="1"/>
  <c r="MC151" i="2"/>
  <c r="MC170" i="2" s="1"/>
  <c r="ME151" i="2"/>
  <c r="ME170" i="2" s="1"/>
  <c r="MB144" i="2"/>
  <c r="MD144" i="2"/>
  <c r="MF144" i="2"/>
  <c r="MH144" i="2"/>
  <c r="MB150" i="2"/>
  <c r="MD150" i="2"/>
  <c r="MF150" i="2"/>
  <c r="MH150" i="2"/>
  <c r="MC144" i="2"/>
  <c r="ME144" i="2"/>
  <c r="MG144" i="2"/>
  <c r="MI144" i="2"/>
  <c r="MC146" i="2"/>
  <c r="ME146" i="2"/>
  <c r="MG146" i="2"/>
  <c r="MI146" i="2"/>
  <c r="MB148" i="2"/>
  <c r="MF148" i="2"/>
  <c r="MC148" i="2"/>
  <c r="MG148" i="2"/>
  <c r="MI149" i="2"/>
  <c r="MC150" i="2"/>
  <c r="MG150" i="2"/>
  <c r="MD146" i="2"/>
  <c r="MH146" i="2"/>
  <c r="MC149" i="2"/>
  <c r="MD148" i="2"/>
  <c r="MH148" i="2"/>
  <c r="ME150" i="2"/>
  <c r="MI150" i="2"/>
  <c r="MF146" i="2"/>
  <c r="MB149" i="2"/>
  <c r="MI148" i="2"/>
  <c r="MD149" i="2"/>
  <c r="MB147" i="2"/>
  <c r="ME149" i="2"/>
  <c r="MF149" i="2"/>
  <c r="MD147" i="2"/>
  <c r="MG149" i="2"/>
  <c r="MB146" i="2"/>
  <c r="MG147" i="2"/>
  <c r="ME145" i="2"/>
  <c r="MH149" i="2"/>
  <c r="MC147" i="2"/>
  <c r="MF145" i="2"/>
  <c r="ME147" i="2"/>
  <c r="MG145" i="2"/>
  <c r="MF147" i="2"/>
  <c r="MH145" i="2"/>
  <c r="ME148" i="2"/>
  <c r="MH147" i="2"/>
  <c r="MI145" i="2"/>
  <c r="MI147" i="2"/>
  <c r="MC145" i="2"/>
  <c r="LZ151" i="2"/>
  <c r="LZ170" i="2" s="1"/>
  <c r="MA151" i="2"/>
  <c r="MA170" i="2" s="1"/>
  <c r="LU151" i="2"/>
  <c r="LU170" i="2" s="1"/>
  <c r="LW151" i="2"/>
  <c r="LW170" i="2" s="1"/>
  <c r="LT144" i="2"/>
  <c r="LV144" i="2"/>
  <c r="LX144" i="2"/>
  <c r="LZ144" i="2"/>
  <c r="LT148" i="2"/>
  <c r="LV148" i="2"/>
  <c r="LX148" i="2"/>
  <c r="LZ148" i="2"/>
  <c r="LT150" i="2"/>
  <c r="LV150" i="2"/>
  <c r="LX150" i="2"/>
  <c r="LZ150" i="2"/>
  <c r="LU144" i="2"/>
  <c r="LW144" i="2"/>
  <c r="LY144" i="2"/>
  <c r="MA144" i="2"/>
  <c r="LU146" i="2"/>
  <c r="LW146" i="2"/>
  <c r="LY146" i="2"/>
  <c r="MA146" i="2"/>
  <c r="LW150" i="2"/>
  <c r="LX146" i="2"/>
  <c r="MA149" i="2"/>
  <c r="LY148" i="2"/>
  <c r="LT146" i="2"/>
  <c r="LY150" i="2"/>
  <c r="LU149" i="2"/>
  <c r="LU148" i="2"/>
  <c r="LZ146" i="2"/>
  <c r="LV146" i="2"/>
  <c r="MA150" i="2"/>
  <c r="LX149" i="2"/>
  <c r="LT147" i="2"/>
  <c r="LU147" i="2"/>
  <c r="LU150" i="2"/>
  <c r="LT149" i="2"/>
  <c r="LV147" i="2"/>
  <c r="LW148" i="2"/>
  <c r="LV149" i="2"/>
  <c r="LY149" i="2"/>
  <c r="LY147" i="2"/>
  <c r="LZ149" i="2"/>
  <c r="MA147" i="2"/>
  <c r="LW145" i="2"/>
  <c r="LX145" i="2"/>
  <c r="LY145" i="2"/>
  <c r="MA148" i="2"/>
  <c r="LZ145" i="2"/>
  <c r="MA145" i="2"/>
  <c r="LW147" i="2"/>
  <c r="LX147" i="2"/>
  <c r="LU145" i="2"/>
  <c r="LR151" i="2"/>
  <c r="LR170" i="2" s="1"/>
  <c r="LS151" i="2"/>
  <c r="LS170" i="2" s="1"/>
  <c r="LM151" i="2"/>
  <c r="LM170" i="2" s="1"/>
  <c r="LO151" i="2"/>
  <c r="LO170" i="2" s="1"/>
  <c r="LL144" i="2"/>
  <c r="LN144" i="2"/>
  <c r="LP144" i="2"/>
  <c r="LR144" i="2"/>
  <c r="LL148" i="2"/>
  <c r="LN148" i="2"/>
  <c r="LP148" i="2"/>
  <c r="LR148" i="2"/>
  <c r="LL150" i="2"/>
  <c r="LN150" i="2"/>
  <c r="LP150" i="2"/>
  <c r="LR150" i="2"/>
  <c r="LM144" i="2"/>
  <c r="LO144" i="2"/>
  <c r="LQ144" i="2"/>
  <c r="LS144" i="2"/>
  <c r="LM146" i="2"/>
  <c r="LO146" i="2"/>
  <c r="LQ146" i="2"/>
  <c r="LS146" i="2"/>
  <c r="LM148" i="2"/>
  <c r="LR146" i="2"/>
  <c r="LR149" i="2"/>
  <c r="LM150" i="2"/>
  <c r="LS148" i="2"/>
  <c r="LS149" i="2"/>
  <c r="LN146" i="2"/>
  <c r="LS150" i="2"/>
  <c r="LO148" i="2"/>
  <c r="LM149" i="2"/>
  <c r="LO150" i="2"/>
  <c r="LQ148" i="2"/>
  <c r="LP149" i="2"/>
  <c r="LL146" i="2"/>
  <c r="LN149" i="2"/>
  <c r="LS147" i="2"/>
  <c r="LP146" i="2"/>
  <c r="LO149" i="2"/>
  <c r="LL147" i="2"/>
  <c r="LQ150" i="2"/>
  <c r="LQ149" i="2"/>
  <c r="LM147" i="2"/>
  <c r="LN147" i="2"/>
  <c r="LO147" i="2"/>
  <c r="LQ147" i="2"/>
  <c r="LO145" i="2"/>
  <c r="LP145" i="2"/>
  <c r="LQ145" i="2"/>
  <c r="LP147" i="2"/>
  <c r="LR145" i="2"/>
  <c r="LR147" i="2"/>
  <c r="LS145" i="2"/>
  <c r="LL149" i="2"/>
  <c r="LM145" i="2"/>
  <c r="LJ151" i="2"/>
  <c r="LJ170" i="2" s="1"/>
  <c r="LK151" i="2"/>
  <c r="LK170" i="2" s="1"/>
  <c r="LE151" i="2"/>
  <c r="LE170" i="2" s="1"/>
  <c r="LG151" i="2"/>
  <c r="LG170" i="2" s="1"/>
  <c r="LD144" i="2"/>
  <c r="LF144" i="2"/>
  <c r="LH144" i="2"/>
  <c r="LJ144" i="2"/>
  <c r="LD148" i="2"/>
  <c r="LF148" i="2"/>
  <c r="LH148" i="2"/>
  <c r="LJ148" i="2"/>
  <c r="LD150" i="2"/>
  <c r="LF150" i="2"/>
  <c r="LH150" i="2"/>
  <c r="LJ150" i="2"/>
  <c r="LE144" i="2"/>
  <c r="LG144" i="2"/>
  <c r="LI144" i="2"/>
  <c r="LK144" i="2"/>
  <c r="LE146" i="2"/>
  <c r="LG146" i="2"/>
  <c r="LI146" i="2"/>
  <c r="LK146" i="2"/>
  <c r="LG150" i="2"/>
  <c r="LJ149" i="2"/>
  <c r="LH146" i="2"/>
  <c r="LK149" i="2"/>
  <c r="LI148" i="2"/>
  <c r="LD149" i="2"/>
  <c r="LD146" i="2"/>
  <c r="LI150" i="2"/>
  <c r="LE149" i="2"/>
  <c r="LE148" i="2"/>
  <c r="LJ146" i="2"/>
  <c r="LF149" i="2"/>
  <c r="LF146" i="2"/>
  <c r="LK150" i="2"/>
  <c r="LH149" i="2"/>
  <c r="LK147" i="2"/>
  <c r="LD147" i="2"/>
  <c r="LE147" i="2"/>
  <c r="LF147" i="2"/>
  <c r="LG147" i="2"/>
  <c r="LG148" i="2"/>
  <c r="LI149" i="2"/>
  <c r="LI147" i="2"/>
  <c r="LG145" i="2"/>
  <c r="LE150" i="2"/>
  <c r="LH147" i="2"/>
  <c r="LH145" i="2"/>
  <c r="LK148" i="2"/>
  <c r="LJ147" i="2"/>
  <c r="LI145" i="2"/>
  <c r="LJ145" i="2"/>
  <c r="LK145" i="2"/>
  <c r="LG149" i="2"/>
  <c r="LE145" i="2"/>
  <c r="LB151" i="2"/>
  <c r="LB170" i="2" s="1"/>
  <c r="LC151" i="2"/>
  <c r="LC170" i="2" s="1"/>
  <c r="KW151" i="2"/>
  <c r="KW170" i="2" s="1"/>
  <c r="KY151" i="2"/>
  <c r="KY170" i="2" s="1"/>
  <c r="KV144" i="2"/>
  <c r="KX144" i="2"/>
  <c r="KZ144" i="2"/>
  <c r="LB144" i="2"/>
  <c r="KV148" i="2"/>
  <c r="KX148" i="2"/>
  <c r="KZ148" i="2"/>
  <c r="LB148" i="2"/>
  <c r="KV150" i="2"/>
  <c r="KX150" i="2"/>
  <c r="KZ150" i="2"/>
  <c r="LB150" i="2"/>
  <c r="KW144" i="2"/>
  <c r="KY144" i="2"/>
  <c r="LA144" i="2"/>
  <c r="LC144" i="2"/>
  <c r="KW146" i="2"/>
  <c r="KY146" i="2"/>
  <c r="LA146" i="2"/>
  <c r="LC146" i="2"/>
  <c r="KW148" i="2"/>
  <c r="LB146" i="2"/>
  <c r="LB149" i="2"/>
  <c r="KW150" i="2"/>
  <c r="LC148" i="2"/>
  <c r="LC149" i="2"/>
  <c r="KX146" i="2"/>
  <c r="LC150" i="2"/>
  <c r="KV149" i="2"/>
  <c r="KY148" i="2"/>
  <c r="KW149" i="2"/>
  <c r="KY150" i="2"/>
  <c r="KX149" i="2"/>
  <c r="LA148" i="2"/>
  <c r="KZ149" i="2"/>
  <c r="LC147" i="2"/>
  <c r="KV147" i="2"/>
  <c r="KV146" i="2"/>
  <c r="KW147" i="2"/>
  <c r="KZ146" i="2"/>
  <c r="KY149" i="2"/>
  <c r="KX147" i="2"/>
  <c r="LA150" i="2"/>
  <c r="LA149" i="2"/>
  <c r="KY147" i="2"/>
  <c r="LA147" i="2"/>
  <c r="LB147" i="2"/>
  <c r="KY145" i="2"/>
  <c r="KZ145" i="2"/>
  <c r="LA145" i="2"/>
  <c r="LB145" i="2"/>
  <c r="LC145" i="2"/>
  <c r="KW145" i="2"/>
  <c r="KT151" i="2"/>
  <c r="KT170" i="2" s="1"/>
  <c r="KU151" i="2"/>
  <c r="KU170" i="2" s="1"/>
  <c r="KO151" i="2"/>
  <c r="KO170" i="2" s="1"/>
  <c r="KQ151" i="2"/>
  <c r="KQ170" i="2" s="1"/>
  <c r="KN144" i="2"/>
  <c r="KP144" i="2"/>
  <c r="KR144" i="2"/>
  <c r="KT144" i="2"/>
  <c r="KN148" i="2"/>
  <c r="KP148" i="2"/>
  <c r="KR148" i="2"/>
  <c r="KT148" i="2"/>
  <c r="KN150" i="2"/>
  <c r="KP150" i="2"/>
  <c r="KR150" i="2"/>
  <c r="KT150" i="2"/>
  <c r="KO144" i="2"/>
  <c r="KQ144" i="2"/>
  <c r="KS144" i="2"/>
  <c r="KU144" i="2"/>
  <c r="KO146" i="2"/>
  <c r="KQ146" i="2"/>
  <c r="KS146" i="2"/>
  <c r="KU146" i="2"/>
  <c r="KQ150" i="2"/>
  <c r="KT149" i="2"/>
  <c r="KR146" i="2"/>
  <c r="KU149" i="2"/>
  <c r="KS148" i="2"/>
  <c r="KN149" i="2"/>
  <c r="KN146" i="2"/>
  <c r="KS150" i="2"/>
  <c r="KO149" i="2"/>
  <c r="KO148" i="2"/>
  <c r="KT146" i="2"/>
  <c r="KP149" i="2"/>
  <c r="KP146" i="2"/>
  <c r="KU150" i="2"/>
  <c r="KR149" i="2"/>
  <c r="KQ148" i="2"/>
  <c r="KU147" i="2"/>
  <c r="KU148" i="2"/>
  <c r="KQ149" i="2"/>
  <c r="KN147" i="2"/>
  <c r="KS149" i="2"/>
  <c r="KO147" i="2"/>
  <c r="KP147" i="2"/>
  <c r="KQ147" i="2"/>
  <c r="KS147" i="2"/>
  <c r="KO150" i="2"/>
  <c r="KQ145" i="2"/>
  <c r="KR145" i="2"/>
  <c r="KS145" i="2"/>
  <c r="KT145" i="2"/>
  <c r="KU145" i="2"/>
  <c r="KR147" i="2"/>
  <c r="KT147" i="2"/>
  <c r="KO145" i="2"/>
  <c r="KK151" i="2"/>
  <c r="KK170" i="2" s="1"/>
  <c r="KL151" i="2"/>
  <c r="KL170" i="2" s="1"/>
  <c r="KM151" i="2"/>
  <c r="KM170" i="2" s="1"/>
  <c r="KG151" i="2"/>
  <c r="KG170" i="2" s="1"/>
  <c r="KH151" i="2"/>
  <c r="KH170" i="2" s="1"/>
  <c r="KI151" i="2"/>
  <c r="KI170" i="2" s="1"/>
  <c r="KF144" i="2"/>
  <c r="KH144" i="2"/>
  <c r="KJ144" i="2"/>
  <c r="KL144" i="2"/>
  <c r="KF148" i="2"/>
  <c r="KH148" i="2"/>
  <c r="KJ148" i="2"/>
  <c r="KL148" i="2"/>
  <c r="KF150" i="2"/>
  <c r="KH150" i="2"/>
  <c r="KJ150" i="2"/>
  <c r="KL150" i="2"/>
  <c r="KG144" i="2"/>
  <c r="KI144" i="2"/>
  <c r="KK144" i="2"/>
  <c r="KM144" i="2"/>
  <c r="KG146" i="2"/>
  <c r="KI146" i="2"/>
  <c r="KK146" i="2"/>
  <c r="KM146" i="2"/>
  <c r="KG148" i="2"/>
  <c r="KL146" i="2"/>
  <c r="KL149" i="2"/>
  <c r="KG150" i="2"/>
  <c r="KM148" i="2"/>
  <c r="KM149" i="2"/>
  <c r="KH146" i="2"/>
  <c r="KM150" i="2"/>
  <c r="KF149" i="2"/>
  <c r="KI148" i="2"/>
  <c r="KG149" i="2"/>
  <c r="KI150" i="2"/>
  <c r="KH149" i="2"/>
  <c r="KK148" i="2"/>
  <c r="KJ149" i="2"/>
  <c r="KK149" i="2"/>
  <c r="KM147" i="2"/>
  <c r="KF147" i="2"/>
  <c r="KG147" i="2"/>
  <c r="KH147" i="2"/>
  <c r="KF146" i="2"/>
  <c r="KI147" i="2"/>
  <c r="KK150" i="2"/>
  <c r="KK147" i="2"/>
  <c r="KI145" i="2"/>
  <c r="KJ145" i="2"/>
  <c r="KK145" i="2"/>
  <c r="KJ147" i="2"/>
  <c r="KL145" i="2"/>
  <c r="KI149" i="2"/>
  <c r="KL147" i="2"/>
  <c r="KM145" i="2"/>
  <c r="KG145" i="2"/>
  <c r="KB151" i="2"/>
  <c r="KB170" i="2" s="1"/>
  <c r="KC151" i="2"/>
  <c r="KC170" i="2" s="1"/>
  <c r="KD151" i="2"/>
  <c r="KD170" i="2" s="1"/>
  <c r="KE151" i="2"/>
  <c r="KE170" i="2" s="1"/>
  <c r="JX151" i="2"/>
  <c r="JX170" i="2" s="1"/>
  <c r="JY151" i="2"/>
  <c r="JY170" i="2" s="1"/>
  <c r="JZ151" i="2"/>
  <c r="JZ170" i="2" s="1"/>
  <c r="KA151" i="2"/>
  <c r="KA170" i="2" s="1"/>
  <c r="JX144" i="2"/>
  <c r="JZ144" i="2"/>
  <c r="KB144" i="2"/>
  <c r="KD144" i="2"/>
  <c r="JX148" i="2"/>
  <c r="JZ148" i="2"/>
  <c r="KB148" i="2"/>
  <c r="KD148" i="2"/>
  <c r="JX150" i="2"/>
  <c r="JZ150" i="2"/>
  <c r="KB150" i="2"/>
  <c r="KD150" i="2"/>
  <c r="JY144" i="2"/>
  <c r="KA144" i="2"/>
  <c r="KC144" i="2"/>
  <c r="KE144" i="2"/>
  <c r="JY146" i="2"/>
  <c r="KA146" i="2"/>
  <c r="KC146" i="2"/>
  <c r="KE146" i="2"/>
  <c r="KA150" i="2"/>
  <c r="KD149" i="2"/>
  <c r="KB146" i="2"/>
  <c r="KE149" i="2"/>
  <c r="KC148" i="2"/>
  <c r="JX149" i="2"/>
  <c r="JX146" i="2"/>
  <c r="KC150" i="2"/>
  <c r="JY149" i="2"/>
  <c r="JY148" i="2"/>
  <c r="KD146" i="2"/>
  <c r="JZ149" i="2"/>
  <c r="JZ146" i="2"/>
  <c r="KE150" i="2"/>
  <c r="KB149" i="2"/>
  <c r="KE147" i="2"/>
  <c r="JY150" i="2"/>
  <c r="JX147" i="2"/>
  <c r="KA148" i="2"/>
  <c r="JY147" i="2"/>
  <c r="KE148" i="2"/>
  <c r="JZ147" i="2"/>
  <c r="KA147" i="2"/>
  <c r="KC149" i="2"/>
  <c r="KC147" i="2"/>
  <c r="KA145" i="2"/>
  <c r="KB147" i="2"/>
  <c r="KB145" i="2"/>
  <c r="KD147" i="2"/>
  <c r="KC145" i="2"/>
  <c r="KA149" i="2"/>
  <c r="KD145" i="2"/>
  <c r="KE145" i="2"/>
  <c r="JY145" i="2"/>
  <c r="JT151" i="2"/>
  <c r="JT170" i="2" s="1"/>
  <c r="JU151" i="2"/>
  <c r="JU170" i="2" s="1"/>
  <c r="JV151" i="2"/>
  <c r="JV170" i="2" s="1"/>
  <c r="JW151" i="2"/>
  <c r="JW170" i="2" s="1"/>
  <c r="JP151" i="2"/>
  <c r="JP170" i="2" s="1"/>
  <c r="JQ151" i="2"/>
  <c r="JQ170" i="2" s="1"/>
  <c r="JR151" i="2"/>
  <c r="JR170" i="2" s="1"/>
  <c r="JS151" i="2"/>
  <c r="JS170" i="2" s="1"/>
  <c r="JP144" i="2"/>
  <c r="JR144" i="2"/>
  <c r="JT144" i="2"/>
  <c r="JV144" i="2"/>
  <c r="JP148" i="2"/>
  <c r="JR148" i="2"/>
  <c r="JT148" i="2"/>
  <c r="JV148" i="2"/>
  <c r="JP150" i="2"/>
  <c r="JR150" i="2"/>
  <c r="JT150" i="2"/>
  <c r="JV150" i="2"/>
  <c r="JQ144" i="2"/>
  <c r="JS144" i="2"/>
  <c r="JU144" i="2"/>
  <c r="JW144" i="2"/>
  <c r="JQ146" i="2"/>
  <c r="JS146" i="2"/>
  <c r="JU146" i="2"/>
  <c r="JW146" i="2"/>
  <c r="JQ148" i="2"/>
  <c r="JV146" i="2"/>
  <c r="JV149" i="2"/>
  <c r="JQ150" i="2"/>
  <c r="JW148" i="2"/>
  <c r="JW149" i="2"/>
  <c r="JR146" i="2"/>
  <c r="JW150" i="2"/>
  <c r="JP149" i="2"/>
  <c r="JS148" i="2"/>
  <c r="JQ149" i="2"/>
  <c r="JS150" i="2"/>
  <c r="JR149" i="2"/>
  <c r="JU148" i="2"/>
  <c r="JT149" i="2"/>
  <c r="JU150" i="2"/>
  <c r="JW147" i="2"/>
  <c r="JP147" i="2"/>
  <c r="JQ147" i="2"/>
  <c r="JS149" i="2"/>
  <c r="JR147" i="2"/>
  <c r="JU149" i="2"/>
  <c r="JS147" i="2"/>
  <c r="JP146" i="2"/>
  <c r="JU147" i="2"/>
  <c r="JV147" i="2"/>
  <c r="JS145" i="2"/>
  <c r="JT145" i="2"/>
  <c r="JU145" i="2"/>
  <c r="JV145" i="2"/>
  <c r="JW145" i="2"/>
  <c r="JT146" i="2"/>
  <c r="JQ145" i="2"/>
  <c r="JL151" i="2"/>
  <c r="JL170" i="2" s="1"/>
  <c r="JM151" i="2"/>
  <c r="JM170" i="2" s="1"/>
  <c r="JN151" i="2"/>
  <c r="JN170" i="2" s="1"/>
  <c r="JO151" i="2"/>
  <c r="JO170" i="2" s="1"/>
  <c r="JH151" i="2"/>
  <c r="JH170" i="2" s="1"/>
  <c r="JI151" i="2"/>
  <c r="JI170" i="2" s="1"/>
  <c r="JJ151" i="2"/>
  <c r="JJ170" i="2" s="1"/>
  <c r="JK151" i="2"/>
  <c r="JK170" i="2" s="1"/>
  <c r="JH144" i="2"/>
  <c r="JJ144" i="2"/>
  <c r="JL144" i="2"/>
  <c r="JN144" i="2"/>
  <c r="JH148" i="2"/>
  <c r="JJ148" i="2"/>
  <c r="JL148" i="2"/>
  <c r="JN148" i="2"/>
  <c r="JH150" i="2"/>
  <c r="JJ150" i="2"/>
  <c r="JL150" i="2"/>
  <c r="JN150" i="2"/>
  <c r="JI144" i="2"/>
  <c r="JK144" i="2"/>
  <c r="JM144" i="2"/>
  <c r="JO144" i="2"/>
  <c r="JI146" i="2"/>
  <c r="JK146" i="2"/>
  <c r="JM146" i="2"/>
  <c r="JO146" i="2"/>
  <c r="JK150" i="2"/>
  <c r="JN149" i="2"/>
  <c r="JL146" i="2"/>
  <c r="JO149" i="2"/>
  <c r="JM148" i="2"/>
  <c r="JH149" i="2"/>
  <c r="JH146" i="2"/>
  <c r="JM150" i="2"/>
  <c r="JI149" i="2"/>
  <c r="JI148" i="2"/>
  <c r="JN146" i="2"/>
  <c r="JJ149" i="2"/>
  <c r="JJ146" i="2"/>
  <c r="JO150" i="2"/>
  <c r="JL149" i="2"/>
  <c r="JO147" i="2"/>
  <c r="JK149" i="2"/>
  <c r="JH147" i="2"/>
  <c r="JM149" i="2"/>
  <c r="JI147" i="2"/>
  <c r="JI150" i="2"/>
  <c r="JJ147" i="2"/>
  <c r="JK148" i="2"/>
  <c r="JK147" i="2"/>
  <c r="JM147" i="2"/>
  <c r="JK145" i="2"/>
  <c r="JL145" i="2"/>
  <c r="JM145" i="2"/>
  <c r="JN145" i="2"/>
  <c r="JO145" i="2"/>
  <c r="JO148" i="2"/>
  <c r="JL147" i="2"/>
  <c r="JN147" i="2"/>
  <c r="JI145" i="2"/>
  <c r="JD151" i="2"/>
  <c r="JD170" i="2" s="1"/>
  <c r="JE151" i="2"/>
  <c r="JE170" i="2" s="1"/>
  <c r="JF151" i="2"/>
  <c r="JF170" i="2" s="1"/>
  <c r="JG151" i="2"/>
  <c r="JG170" i="2" s="1"/>
  <c r="IZ151" i="2"/>
  <c r="IZ170" i="2" s="1"/>
  <c r="JA151" i="2"/>
  <c r="JA170" i="2" s="1"/>
  <c r="JB151" i="2"/>
  <c r="JB170" i="2" s="1"/>
  <c r="JC151" i="2"/>
  <c r="JC170" i="2" s="1"/>
  <c r="IZ150" i="2"/>
  <c r="JB150" i="2"/>
  <c r="JD150" i="2"/>
  <c r="JF150" i="2"/>
  <c r="JA146" i="2"/>
  <c r="JC148" i="2"/>
  <c r="JE150" i="2"/>
  <c r="JA150" i="2"/>
  <c r="JD144" i="2"/>
  <c r="JF146" i="2"/>
  <c r="JB144" i="2"/>
  <c r="JD146" i="2"/>
  <c r="JF148" i="2"/>
  <c r="IZ144" i="2"/>
  <c r="JB146" i="2"/>
  <c r="JD148" i="2"/>
  <c r="JG144" i="2"/>
  <c r="IZ146" i="2"/>
  <c r="JB148" i="2"/>
  <c r="JE144" i="2"/>
  <c r="JG146" i="2"/>
  <c r="IZ148" i="2"/>
  <c r="JF144" i="2"/>
  <c r="JF149" i="2"/>
  <c r="JA144" i="2"/>
  <c r="JG148" i="2"/>
  <c r="JG149" i="2"/>
  <c r="JA148" i="2"/>
  <c r="JG150" i="2"/>
  <c r="IZ149" i="2"/>
  <c r="JC144" i="2"/>
  <c r="JA149" i="2"/>
  <c r="JC146" i="2"/>
  <c r="JB149" i="2"/>
  <c r="JE146" i="2"/>
  <c r="JD149" i="2"/>
  <c r="JE149" i="2"/>
  <c r="JG147" i="2"/>
  <c r="JC150" i="2"/>
  <c r="IZ147" i="2"/>
  <c r="JE148" i="2"/>
  <c r="JA147" i="2"/>
  <c r="JB147" i="2"/>
  <c r="JC147" i="2"/>
  <c r="JE147" i="2"/>
  <c r="JC145" i="2"/>
  <c r="JD145" i="2"/>
  <c r="JC149" i="2"/>
  <c r="JE145" i="2"/>
  <c r="JD147" i="2"/>
  <c r="JF145" i="2"/>
  <c r="JF147" i="2"/>
  <c r="JG145" i="2"/>
  <c r="JA145" i="2"/>
  <c r="IV151" i="2"/>
  <c r="IV170" i="2" s="1"/>
  <c r="IW151" i="2"/>
  <c r="IW170" i="2" s="1"/>
  <c r="IX151" i="2"/>
  <c r="IX170" i="2" s="1"/>
  <c r="IY151" i="2"/>
  <c r="IY170" i="2" s="1"/>
  <c r="IR151" i="2"/>
  <c r="IR170" i="2" s="1"/>
  <c r="IS151" i="2"/>
  <c r="IS170" i="2" s="1"/>
  <c r="IT151" i="2"/>
  <c r="IT170" i="2" s="1"/>
  <c r="IU151" i="2"/>
  <c r="IU170" i="2" s="1"/>
  <c r="IR150" i="2"/>
  <c r="IT150" i="2"/>
  <c r="IV150" i="2"/>
  <c r="IX150" i="2"/>
  <c r="IR144" i="2"/>
  <c r="IT144" i="2"/>
  <c r="IV144" i="2"/>
  <c r="IS150" i="2"/>
  <c r="IV148" i="2"/>
  <c r="IY144" i="2"/>
  <c r="IT148" i="2"/>
  <c r="IW146" i="2"/>
  <c r="IY148" i="2"/>
  <c r="IR146" i="2"/>
  <c r="IU144" i="2"/>
  <c r="IW148" i="2"/>
  <c r="IY150" i="2"/>
  <c r="IR148" i="2"/>
  <c r="IU146" i="2"/>
  <c r="IW150" i="2"/>
  <c r="IS144" i="2"/>
  <c r="IU148" i="2"/>
  <c r="IX144" i="2"/>
  <c r="IS148" i="2"/>
  <c r="IX149" i="2"/>
  <c r="IT146" i="2"/>
  <c r="IY149" i="2"/>
  <c r="IU150" i="2"/>
  <c r="IR149" i="2"/>
  <c r="IV146" i="2"/>
  <c r="IS149" i="2"/>
  <c r="IW144" i="2"/>
  <c r="IT149" i="2"/>
  <c r="IX148" i="2"/>
  <c r="IV149" i="2"/>
  <c r="IY146" i="2"/>
  <c r="IY147" i="2"/>
  <c r="IR147" i="2"/>
  <c r="IS147" i="2"/>
  <c r="IT147" i="2"/>
  <c r="IU147" i="2"/>
  <c r="IS146" i="2"/>
  <c r="IW149" i="2"/>
  <c r="IW147" i="2"/>
  <c r="IU145" i="2"/>
  <c r="IU149" i="2"/>
  <c r="IV147" i="2"/>
  <c r="IV145" i="2"/>
  <c r="IX147" i="2"/>
  <c r="IW145" i="2"/>
  <c r="IX145" i="2"/>
  <c r="IX146" i="2"/>
  <c r="IY145" i="2"/>
  <c r="IS145" i="2"/>
  <c r="IN151" i="2"/>
  <c r="IN170" i="2" s="1"/>
  <c r="IO151" i="2"/>
  <c r="IO170" i="2" s="1"/>
  <c r="IP151" i="2"/>
  <c r="IP170" i="2" s="1"/>
  <c r="IQ151" i="2"/>
  <c r="IQ170" i="2" s="1"/>
  <c r="IJ151" i="2"/>
  <c r="IJ170" i="2" s="1"/>
  <c r="IK151" i="2"/>
  <c r="IK170" i="2" s="1"/>
  <c r="IL151" i="2"/>
  <c r="IL170" i="2" s="1"/>
  <c r="IM151" i="2"/>
  <c r="IM170" i="2" s="1"/>
  <c r="IJ150" i="2"/>
  <c r="IL150" i="2"/>
  <c r="IN150" i="2"/>
  <c r="IP150" i="2"/>
  <c r="IK146" i="2"/>
  <c r="IM146" i="2"/>
  <c r="IO146" i="2"/>
  <c r="IQ146" i="2"/>
  <c r="IJ144" i="2"/>
  <c r="IL144" i="2"/>
  <c r="IN144" i="2"/>
  <c r="IP144" i="2"/>
  <c r="IJ148" i="2"/>
  <c r="IM150" i="2"/>
  <c r="IQ144" i="2"/>
  <c r="IK148" i="2"/>
  <c r="IN148" i="2"/>
  <c r="IQ150" i="2"/>
  <c r="IK150" i="2"/>
  <c r="IO144" i="2"/>
  <c r="IL146" i="2"/>
  <c r="IO148" i="2"/>
  <c r="IL148" i="2"/>
  <c r="IO150" i="2"/>
  <c r="IK144" i="2"/>
  <c r="IP149" i="2"/>
  <c r="IM144" i="2"/>
  <c r="IQ149" i="2"/>
  <c r="IM148" i="2"/>
  <c r="IJ149" i="2"/>
  <c r="IN146" i="2"/>
  <c r="IK149" i="2"/>
  <c r="IP146" i="2"/>
  <c r="IL149" i="2"/>
  <c r="IQ148" i="2"/>
  <c r="IN149" i="2"/>
  <c r="IQ147" i="2"/>
  <c r="IJ147" i="2"/>
  <c r="IK147" i="2"/>
  <c r="IM149" i="2"/>
  <c r="IL147" i="2"/>
  <c r="IJ146" i="2"/>
  <c r="IO149" i="2"/>
  <c r="IM147" i="2"/>
  <c r="IO147" i="2"/>
  <c r="IP147" i="2"/>
  <c r="IM145" i="2"/>
  <c r="IN145" i="2"/>
  <c r="IO145" i="2"/>
  <c r="IP148" i="2"/>
  <c r="IP145" i="2"/>
  <c r="IQ145" i="2"/>
  <c r="IK145" i="2"/>
  <c r="IF151" i="2"/>
  <c r="IF170" i="2" s="1"/>
  <c r="IG151" i="2"/>
  <c r="IG170" i="2" s="1"/>
  <c r="IH151" i="2"/>
  <c r="IH170" i="2" s="1"/>
  <c r="II151" i="2"/>
  <c r="II170" i="2" s="1"/>
  <c r="IB151" i="2"/>
  <c r="IB170" i="2" s="1"/>
  <c r="IC151" i="2"/>
  <c r="IC170" i="2" s="1"/>
  <c r="ID151" i="2"/>
  <c r="ID170" i="2" s="1"/>
  <c r="IB150" i="2"/>
  <c r="ID150" i="2"/>
  <c r="IF150" i="2"/>
  <c r="IH150" i="2"/>
  <c r="IC146" i="2"/>
  <c r="IE146" i="2"/>
  <c r="IG146" i="2"/>
  <c r="II146" i="2"/>
  <c r="IE151" i="2"/>
  <c r="IE170" i="2" s="1"/>
  <c r="IB144" i="2"/>
  <c r="ID144" i="2"/>
  <c r="IF144" i="2"/>
  <c r="IH144" i="2"/>
  <c r="IB146" i="2"/>
  <c r="ID146" i="2"/>
  <c r="IF146" i="2"/>
  <c r="IC148" i="2"/>
  <c r="IG148" i="2"/>
  <c r="ID148" i="2"/>
  <c r="IH146" i="2"/>
  <c r="IE144" i="2"/>
  <c r="IH148" i="2"/>
  <c r="IE148" i="2"/>
  <c r="II144" i="2"/>
  <c r="IE150" i="2"/>
  <c r="II148" i="2"/>
  <c r="IB148" i="2"/>
  <c r="IH149" i="2"/>
  <c r="IC144" i="2"/>
  <c r="II149" i="2"/>
  <c r="IC150" i="2"/>
  <c r="IB149" i="2"/>
  <c r="IF148" i="2"/>
  <c r="IC149" i="2"/>
  <c r="IG144" i="2"/>
  <c r="ID149" i="2"/>
  <c r="II150" i="2"/>
  <c r="IF149" i="2"/>
  <c r="II147" i="2"/>
  <c r="IE149" i="2"/>
  <c r="IB147" i="2"/>
  <c r="IG149" i="2"/>
  <c r="IC147" i="2"/>
  <c r="IG150" i="2"/>
  <c r="ID147" i="2"/>
  <c r="IE147" i="2"/>
  <c r="IG147" i="2"/>
  <c r="IE145" i="2"/>
  <c r="IF145" i="2"/>
  <c r="IG145" i="2"/>
  <c r="IH145" i="2"/>
  <c r="II145" i="2"/>
  <c r="IF147" i="2"/>
  <c r="IH147" i="2"/>
  <c r="IC145" i="2"/>
  <c r="HX151" i="2"/>
  <c r="HX170" i="2" s="1"/>
  <c r="HY151" i="2"/>
  <c r="HY170" i="2" s="1"/>
  <c r="HZ151" i="2"/>
  <c r="HZ170" i="2" s="1"/>
  <c r="IA151" i="2"/>
  <c r="IA170" i="2" s="1"/>
  <c r="HT151" i="2"/>
  <c r="HT170" i="2" s="1"/>
  <c r="HU151" i="2"/>
  <c r="HU170" i="2" s="1"/>
  <c r="HV151" i="2"/>
  <c r="HV170" i="2" s="1"/>
  <c r="HT150" i="2"/>
  <c r="HV150" i="2"/>
  <c r="HX150" i="2"/>
  <c r="HZ150" i="2"/>
  <c r="HW151" i="2"/>
  <c r="HW170" i="2" s="1"/>
  <c r="HU146" i="2"/>
  <c r="HW146" i="2"/>
  <c r="HY146" i="2"/>
  <c r="IA146" i="2"/>
  <c r="HT144" i="2"/>
  <c r="HV144" i="2"/>
  <c r="HX144" i="2"/>
  <c r="HZ144" i="2"/>
  <c r="HT146" i="2"/>
  <c r="HV146" i="2"/>
  <c r="HX146" i="2"/>
  <c r="HZ146" i="2"/>
  <c r="HU148" i="2"/>
  <c r="HY148" i="2"/>
  <c r="HV148" i="2"/>
  <c r="HZ148" i="2"/>
  <c r="HW144" i="2"/>
  <c r="IA144" i="2"/>
  <c r="HW148" i="2"/>
  <c r="IA148" i="2"/>
  <c r="HW150" i="2"/>
  <c r="IA150" i="2"/>
  <c r="HZ149" i="2"/>
  <c r="IA149" i="2"/>
  <c r="HT148" i="2"/>
  <c r="HT149" i="2"/>
  <c r="HU144" i="2"/>
  <c r="HU149" i="2"/>
  <c r="HU150" i="2"/>
  <c r="HV149" i="2"/>
  <c r="HY144" i="2"/>
  <c r="HX149" i="2"/>
  <c r="HY149" i="2"/>
  <c r="IA147" i="2"/>
  <c r="HX148" i="2"/>
  <c r="HT147" i="2"/>
  <c r="HY150" i="2"/>
  <c r="HU147" i="2"/>
  <c r="HV147" i="2"/>
  <c r="HW147" i="2"/>
  <c r="HY147" i="2"/>
  <c r="HW149" i="2"/>
  <c r="HW145" i="2"/>
  <c r="HX145" i="2"/>
  <c r="HY145" i="2"/>
  <c r="HX147" i="2"/>
  <c r="HZ145" i="2"/>
  <c r="HZ147" i="2"/>
  <c r="IA145" i="2"/>
  <c r="HU145" i="2"/>
  <c r="HP151" i="2"/>
  <c r="HP170" i="2" s="1"/>
  <c r="HQ151" i="2"/>
  <c r="HQ170" i="2" s="1"/>
  <c r="HR151" i="2"/>
  <c r="HR170" i="2" s="1"/>
  <c r="HS151" i="2"/>
  <c r="HS170" i="2" s="1"/>
  <c r="HL151" i="2"/>
  <c r="HL170" i="2" s="1"/>
  <c r="HM151" i="2"/>
  <c r="HM170" i="2" s="1"/>
  <c r="HN151" i="2"/>
  <c r="HN170" i="2" s="1"/>
  <c r="HO151" i="2"/>
  <c r="HO170" i="2" s="1"/>
  <c r="HL150" i="2"/>
  <c r="HN150" i="2"/>
  <c r="HP150" i="2"/>
  <c r="HR150" i="2"/>
  <c r="HM146" i="2"/>
  <c r="HO146" i="2"/>
  <c r="HQ146" i="2"/>
  <c r="HS146" i="2"/>
  <c r="HM150" i="2"/>
  <c r="HO150" i="2"/>
  <c r="HQ150" i="2"/>
  <c r="HL144" i="2"/>
  <c r="HN144" i="2"/>
  <c r="HP144" i="2"/>
  <c r="HR144" i="2"/>
  <c r="HL146" i="2"/>
  <c r="HN146" i="2"/>
  <c r="HP146" i="2"/>
  <c r="HR146" i="2"/>
  <c r="HQ144" i="2"/>
  <c r="HM144" i="2"/>
  <c r="HR148" i="2"/>
  <c r="HM148" i="2"/>
  <c r="HS144" i="2"/>
  <c r="HN148" i="2"/>
  <c r="HS148" i="2"/>
  <c r="HO144" i="2"/>
  <c r="HS150" i="2"/>
  <c r="HP148" i="2"/>
  <c r="HR149" i="2"/>
  <c r="HQ148" i="2"/>
  <c r="HS149" i="2"/>
  <c r="HL149" i="2"/>
  <c r="HM149" i="2"/>
  <c r="HN149" i="2"/>
  <c r="HL148" i="2"/>
  <c r="HP149" i="2"/>
  <c r="HO148" i="2"/>
  <c r="HS147" i="2"/>
  <c r="HL147" i="2"/>
  <c r="HM147" i="2"/>
  <c r="HN147" i="2"/>
  <c r="HO147" i="2"/>
  <c r="HQ149" i="2"/>
  <c r="HQ147" i="2"/>
  <c r="HO145" i="2"/>
  <c r="HP147" i="2"/>
  <c r="HP145" i="2"/>
  <c r="HR147" i="2"/>
  <c r="HQ145" i="2"/>
  <c r="HR145" i="2"/>
  <c r="HS145" i="2"/>
  <c r="HM145" i="2"/>
  <c r="HH151" i="2"/>
  <c r="HH170" i="2" s="1"/>
  <c r="HI151" i="2"/>
  <c r="HI170" i="2" s="1"/>
  <c r="HJ151" i="2"/>
  <c r="HJ170" i="2" s="1"/>
  <c r="HK151" i="2"/>
  <c r="HK170" i="2" s="1"/>
  <c r="HD151" i="2"/>
  <c r="HD170" i="2" s="1"/>
  <c r="HE151" i="2"/>
  <c r="HE170" i="2" s="1"/>
  <c r="HF151" i="2"/>
  <c r="HF170" i="2" s="1"/>
  <c r="HG151" i="2"/>
  <c r="HG170" i="2" s="1"/>
  <c r="HD150" i="2"/>
  <c r="HF150" i="2"/>
  <c r="HH150" i="2"/>
  <c r="HJ150" i="2"/>
  <c r="HE146" i="2"/>
  <c r="HG146" i="2"/>
  <c r="HI146" i="2"/>
  <c r="HK146" i="2"/>
  <c r="HE150" i="2"/>
  <c r="HG150" i="2"/>
  <c r="HI150" i="2"/>
  <c r="HK150" i="2"/>
  <c r="HD144" i="2"/>
  <c r="HF144" i="2"/>
  <c r="HH144" i="2"/>
  <c r="HJ144" i="2"/>
  <c r="HD146" i="2"/>
  <c r="HF146" i="2"/>
  <c r="HH146" i="2"/>
  <c r="HJ146" i="2"/>
  <c r="HF148" i="2"/>
  <c r="HK148" i="2"/>
  <c r="HG148" i="2"/>
  <c r="HH148" i="2"/>
  <c r="HI144" i="2"/>
  <c r="HD148" i="2"/>
  <c r="HI148" i="2"/>
  <c r="HJ149" i="2"/>
  <c r="HE144" i="2"/>
  <c r="HK149" i="2"/>
  <c r="HE148" i="2"/>
  <c r="HD149" i="2"/>
  <c r="HG144" i="2"/>
  <c r="HE149" i="2"/>
  <c r="HJ148" i="2"/>
  <c r="HF149" i="2"/>
  <c r="HH149" i="2"/>
  <c r="HK147" i="2"/>
  <c r="HD147" i="2"/>
  <c r="HE147" i="2"/>
  <c r="HG149" i="2"/>
  <c r="HF147" i="2"/>
  <c r="HI149" i="2"/>
  <c r="HG147" i="2"/>
  <c r="HI147" i="2"/>
  <c r="HJ147" i="2"/>
  <c r="HG145" i="2"/>
  <c r="HH145" i="2"/>
  <c r="HK144" i="2"/>
  <c r="HI145" i="2"/>
  <c r="HJ145" i="2"/>
  <c r="HK145" i="2"/>
  <c r="HE145" i="2"/>
  <c r="GZ151" i="2"/>
  <c r="GZ170" i="2" s="1"/>
  <c r="HA151" i="2"/>
  <c r="HA170" i="2" s="1"/>
  <c r="HB151" i="2"/>
  <c r="HB170" i="2" s="1"/>
  <c r="HC151" i="2"/>
  <c r="HC170" i="2" s="1"/>
  <c r="GV151" i="2"/>
  <c r="GV170" i="2" s="1"/>
  <c r="GW151" i="2"/>
  <c r="GW170" i="2" s="1"/>
  <c r="GX151" i="2"/>
  <c r="GX170" i="2" s="1"/>
  <c r="GY151" i="2"/>
  <c r="GY170" i="2" s="1"/>
  <c r="GV150" i="2"/>
  <c r="GX150" i="2"/>
  <c r="GZ150" i="2"/>
  <c r="HB150" i="2"/>
  <c r="GW146" i="2"/>
  <c r="GY146" i="2"/>
  <c r="HA146" i="2"/>
  <c r="HC146" i="2"/>
  <c r="GW150" i="2"/>
  <c r="GY150" i="2"/>
  <c r="HA150" i="2"/>
  <c r="HC150" i="2"/>
  <c r="GV144" i="2"/>
  <c r="GX144" i="2"/>
  <c r="GZ144" i="2"/>
  <c r="HB144" i="2"/>
  <c r="GV146" i="2"/>
  <c r="GX146" i="2"/>
  <c r="GZ146" i="2"/>
  <c r="HB146" i="2"/>
  <c r="HA144" i="2"/>
  <c r="GW144" i="2"/>
  <c r="HB148" i="2"/>
  <c r="GW148" i="2"/>
  <c r="HC144" i="2"/>
  <c r="GX148" i="2"/>
  <c r="HC148" i="2"/>
  <c r="GY144" i="2"/>
  <c r="HA148" i="2"/>
  <c r="HB149" i="2"/>
  <c r="HC149" i="2"/>
  <c r="GV149" i="2"/>
  <c r="GW149" i="2"/>
  <c r="GX149" i="2"/>
  <c r="GY148" i="2"/>
  <c r="GZ149" i="2"/>
  <c r="HC147" i="2"/>
  <c r="GY149" i="2"/>
  <c r="GV147" i="2"/>
  <c r="HA149" i="2"/>
  <c r="GW147" i="2"/>
  <c r="GX147" i="2"/>
  <c r="GY147" i="2"/>
  <c r="GZ148" i="2"/>
  <c r="HA147" i="2"/>
  <c r="GY145" i="2"/>
  <c r="GV148" i="2"/>
  <c r="GZ145" i="2"/>
  <c r="HA145" i="2"/>
  <c r="HB145" i="2"/>
  <c r="HC145" i="2"/>
  <c r="GZ147" i="2"/>
  <c r="HB147" i="2"/>
  <c r="GW145" i="2"/>
  <c r="GR151" i="2"/>
  <c r="GR170" i="2" s="1"/>
  <c r="GS151" i="2"/>
  <c r="GS170" i="2" s="1"/>
  <c r="GT151" i="2"/>
  <c r="GT170" i="2" s="1"/>
  <c r="GU151" i="2"/>
  <c r="GU170" i="2" s="1"/>
  <c r="GN151" i="2"/>
  <c r="GN170" i="2" s="1"/>
  <c r="GO151" i="2"/>
  <c r="GO170" i="2" s="1"/>
  <c r="GP151" i="2"/>
  <c r="GP170" i="2" s="1"/>
  <c r="GQ151" i="2"/>
  <c r="GQ170" i="2" s="1"/>
  <c r="GN150" i="2"/>
  <c r="GP150" i="2"/>
  <c r="GR150" i="2"/>
  <c r="GT150" i="2"/>
  <c r="GO146" i="2"/>
  <c r="GQ146" i="2"/>
  <c r="GS146" i="2"/>
  <c r="GU146" i="2"/>
  <c r="GO150" i="2"/>
  <c r="GQ150" i="2"/>
  <c r="GS150" i="2"/>
  <c r="GU150" i="2"/>
  <c r="GN144" i="2"/>
  <c r="GP144" i="2"/>
  <c r="GR144" i="2"/>
  <c r="GT144" i="2"/>
  <c r="GN146" i="2"/>
  <c r="GP146" i="2"/>
  <c r="GR146" i="2"/>
  <c r="GT146" i="2"/>
  <c r="GP148" i="2"/>
  <c r="GU148" i="2"/>
  <c r="GQ148" i="2"/>
  <c r="GR148" i="2"/>
  <c r="GS144" i="2"/>
  <c r="GN148" i="2"/>
  <c r="GS148" i="2"/>
  <c r="GO144" i="2"/>
  <c r="GT149" i="2"/>
  <c r="GO148" i="2"/>
  <c r="GU149" i="2"/>
  <c r="GQ144" i="2"/>
  <c r="GN149" i="2"/>
  <c r="GT148" i="2"/>
  <c r="GO149" i="2"/>
  <c r="GU144" i="2"/>
  <c r="GP149" i="2"/>
  <c r="GR149" i="2"/>
  <c r="GS149" i="2"/>
  <c r="GU147" i="2"/>
  <c r="GN147" i="2"/>
  <c r="GO147" i="2"/>
  <c r="GP147" i="2"/>
  <c r="GQ147" i="2"/>
  <c r="GS147" i="2"/>
  <c r="GQ145" i="2"/>
  <c r="GR145" i="2"/>
  <c r="GS145" i="2"/>
  <c r="GR147" i="2"/>
  <c r="GT145" i="2"/>
  <c r="GT147" i="2"/>
  <c r="GU145" i="2"/>
  <c r="GQ149" i="2"/>
  <c r="GO145" i="2"/>
  <c r="GJ151" i="2"/>
  <c r="GJ170" i="2" s="1"/>
  <c r="GK151" i="2"/>
  <c r="GK170" i="2" s="1"/>
  <c r="GL151" i="2"/>
  <c r="GL170" i="2" s="1"/>
  <c r="GM151" i="2"/>
  <c r="GM170" i="2" s="1"/>
  <c r="GF151" i="2"/>
  <c r="GF170" i="2" s="1"/>
  <c r="GG151" i="2"/>
  <c r="GG170" i="2" s="1"/>
  <c r="GH151" i="2"/>
  <c r="GH170" i="2" s="1"/>
  <c r="GI151" i="2"/>
  <c r="GI170" i="2" s="1"/>
  <c r="GF150" i="2"/>
  <c r="GH150" i="2"/>
  <c r="GF146" i="2"/>
  <c r="GH148" i="2"/>
  <c r="GJ150" i="2"/>
  <c r="GL150" i="2"/>
  <c r="GG144" i="2"/>
  <c r="GI146" i="2"/>
  <c r="GK146" i="2"/>
  <c r="GM146" i="2"/>
  <c r="GG148" i="2"/>
  <c r="GI150" i="2"/>
  <c r="GK150" i="2"/>
  <c r="GM150" i="2"/>
  <c r="GG150" i="2"/>
  <c r="GJ144" i="2"/>
  <c r="GL144" i="2"/>
  <c r="GH144" i="2"/>
  <c r="GJ146" i="2"/>
  <c r="GL146" i="2"/>
  <c r="GK144" i="2"/>
  <c r="GF148" i="2"/>
  <c r="GL148" i="2"/>
  <c r="GG146" i="2"/>
  <c r="GM144" i="2"/>
  <c r="GH146" i="2"/>
  <c r="GM148" i="2"/>
  <c r="GI144" i="2"/>
  <c r="GL149" i="2"/>
  <c r="GM149" i="2"/>
  <c r="GF149" i="2"/>
  <c r="GG149" i="2"/>
  <c r="GF144" i="2"/>
  <c r="GH149" i="2"/>
  <c r="GJ148" i="2"/>
  <c r="GJ149" i="2"/>
  <c r="GM147" i="2"/>
  <c r="GF147" i="2"/>
  <c r="GG147" i="2"/>
  <c r="GI148" i="2"/>
  <c r="GH147" i="2"/>
  <c r="GK148" i="2"/>
  <c r="GI147" i="2"/>
  <c r="GK149" i="2"/>
  <c r="GK147" i="2"/>
  <c r="GD147" i="2"/>
  <c r="FK145" i="2"/>
  <c r="FS145" i="2"/>
  <c r="GA145" i="2"/>
  <c r="GI145" i="2"/>
  <c r="GJ147" i="2"/>
  <c r="FL145" i="2"/>
  <c r="FT145" i="2"/>
  <c r="GB145" i="2"/>
  <c r="GJ145" i="2"/>
  <c r="GL147" i="2"/>
  <c r="FM145" i="2"/>
  <c r="FU145" i="2"/>
  <c r="GC145" i="2"/>
  <c r="GK145" i="2"/>
  <c r="FL147" i="2"/>
  <c r="FN145" i="2"/>
  <c r="FV145" i="2"/>
  <c r="GD145" i="2"/>
  <c r="GL145" i="2"/>
  <c r="FK149" i="2"/>
  <c r="FN147" i="2"/>
  <c r="FO145" i="2"/>
  <c r="FW145" i="2"/>
  <c r="GE145" i="2"/>
  <c r="GM145" i="2"/>
  <c r="GI149" i="2"/>
  <c r="FT147" i="2"/>
  <c r="FV147" i="2"/>
  <c r="FQ145" i="2"/>
  <c r="FY145" i="2"/>
  <c r="GG145" i="2"/>
  <c r="NC123" i="2"/>
  <c r="MU123" i="2"/>
  <c r="MM123" i="2"/>
  <c r="ME123" i="2"/>
  <c r="LW123" i="2"/>
  <c r="LO123" i="2"/>
  <c r="LG123" i="2"/>
  <c r="KY123" i="2"/>
  <c r="KQ123" i="2"/>
  <c r="KI123" i="2"/>
  <c r="KA123" i="2"/>
  <c r="JS123" i="2"/>
  <c r="JK123" i="2"/>
  <c r="JC123" i="2"/>
  <c r="IU123" i="2"/>
  <c r="IM123" i="2"/>
  <c r="IE123" i="2"/>
  <c r="HW123" i="2"/>
  <c r="HO123" i="2"/>
  <c r="HG123" i="2"/>
  <c r="GY123" i="2"/>
  <c r="GQ123" i="2"/>
  <c r="GI123" i="2"/>
  <c r="GA123" i="2"/>
  <c r="FS123" i="2"/>
  <c r="FK123" i="2"/>
  <c r="FC123" i="2"/>
  <c r="EU123" i="2"/>
  <c r="EM123" i="2"/>
  <c r="EE123" i="2"/>
  <c r="NF125" i="2"/>
  <c r="MX125" i="2"/>
  <c r="MP125" i="2"/>
  <c r="MH125" i="2"/>
  <c r="LZ125" i="2"/>
  <c r="LR125" i="2"/>
  <c r="LJ125" i="2"/>
  <c r="LB125" i="2"/>
  <c r="KT125" i="2"/>
  <c r="KL125" i="2"/>
  <c r="KD125" i="2"/>
  <c r="JV125" i="2"/>
  <c r="JN125" i="2"/>
  <c r="JF125" i="2"/>
  <c r="IX125" i="2"/>
  <c r="IP125" i="2"/>
  <c r="IG125" i="2"/>
  <c r="HS125" i="2"/>
  <c r="HE125" i="2"/>
  <c r="GO125" i="2"/>
  <c r="FS125" i="2"/>
  <c r="EY125" i="2"/>
  <c r="MV127" i="2"/>
  <c r="LP127" i="2"/>
  <c r="KJ127" i="2"/>
  <c r="JD127" i="2"/>
  <c r="HX127" i="2"/>
  <c r="GR127" i="2"/>
  <c r="FL127" i="2"/>
  <c r="EF127" i="2"/>
  <c r="NH145" i="2"/>
  <c r="MB145" i="2"/>
  <c r="KV145" i="2"/>
  <c r="JP145" i="2"/>
  <c r="IJ145" i="2"/>
  <c r="HD145" i="2"/>
  <c r="FX145" i="2"/>
  <c r="IN147" i="2"/>
  <c r="IC121" i="2"/>
  <c r="NB123" i="2"/>
  <c r="MT123" i="2"/>
  <c r="ML123" i="2"/>
  <c r="MD123" i="2"/>
  <c r="LV123" i="2"/>
  <c r="LN123" i="2"/>
  <c r="LF123" i="2"/>
  <c r="KX123" i="2"/>
  <c r="KP123" i="2"/>
  <c r="KH123" i="2"/>
  <c r="JZ123" i="2"/>
  <c r="JR123" i="2"/>
  <c r="JJ123" i="2"/>
  <c r="JB123" i="2"/>
  <c r="IT123" i="2"/>
  <c r="IL123" i="2"/>
  <c r="ID123" i="2"/>
  <c r="HV123" i="2"/>
  <c r="HN123" i="2"/>
  <c r="HF123" i="2"/>
  <c r="GX123" i="2"/>
  <c r="GP123" i="2"/>
  <c r="GH123" i="2"/>
  <c r="FZ123" i="2"/>
  <c r="FR123" i="2"/>
  <c r="FJ123" i="2"/>
  <c r="FB123" i="2"/>
  <c r="ET123" i="2"/>
  <c r="EL123" i="2"/>
  <c r="ED123" i="2"/>
  <c r="NE125" i="2"/>
  <c r="MW125" i="2"/>
  <c r="MO125" i="2"/>
  <c r="MG125" i="2"/>
  <c r="LY125" i="2"/>
  <c r="LQ125" i="2"/>
  <c r="LI125" i="2"/>
  <c r="LA125" i="2"/>
  <c r="KS125" i="2"/>
  <c r="KK125" i="2"/>
  <c r="KC125" i="2"/>
  <c r="JU125" i="2"/>
  <c r="JM125" i="2"/>
  <c r="JE125" i="2"/>
  <c r="IW125" i="2"/>
  <c r="IO125" i="2"/>
  <c r="IE125" i="2"/>
  <c r="HR125" i="2"/>
  <c r="HC125" i="2"/>
  <c r="GM125" i="2"/>
  <c r="FQ125" i="2"/>
  <c r="EU125" i="2"/>
  <c r="MP127" i="2"/>
  <c r="LJ127" i="2"/>
  <c r="KD127" i="2"/>
  <c r="IX127" i="2"/>
  <c r="HR127" i="2"/>
  <c r="GL127" i="2"/>
  <c r="FF127" i="2"/>
  <c r="NB145" i="2"/>
  <c r="LV145" i="2"/>
  <c r="KP145" i="2"/>
  <c r="JJ145" i="2"/>
  <c r="ID145" i="2"/>
  <c r="GX145" i="2"/>
  <c r="FR145" i="2"/>
  <c r="NN147" i="2"/>
  <c r="HH147" i="2"/>
  <c r="GW121" i="2"/>
  <c r="NJ149" i="2"/>
  <c r="NK114" i="2"/>
  <c r="NC114" i="2"/>
  <c r="MU114" i="2"/>
  <c r="NA123" i="2"/>
  <c r="MS123" i="2"/>
  <c r="MK123" i="2"/>
  <c r="MC123" i="2"/>
  <c r="LU123" i="2"/>
  <c r="LM123" i="2"/>
  <c r="LE123" i="2"/>
  <c r="KW123" i="2"/>
  <c r="KO123" i="2"/>
  <c r="KG123" i="2"/>
  <c r="JY123" i="2"/>
  <c r="JQ123" i="2"/>
  <c r="JI123" i="2"/>
  <c r="JA123" i="2"/>
  <c r="IS123" i="2"/>
  <c r="IK123" i="2"/>
  <c r="IC123" i="2"/>
  <c r="HU123" i="2"/>
  <c r="HM123" i="2"/>
  <c r="HE123" i="2"/>
  <c r="GW123" i="2"/>
  <c r="GO123" i="2"/>
  <c r="GG123" i="2"/>
  <c r="FY123" i="2"/>
  <c r="FQ123" i="2"/>
  <c r="FI123" i="2"/>
  <c r="FA123" i="2"/>
  <c r="ES123" i="2"/>
  <c r="EK123" i="2"/>
  <c r="ND125" i="2"/>
  <c r="MV125" i="2"/>
  <c r="MN125" i="2"/>
  <c r="MF125" i="2"/>
  <c r="LX125" i="2"/>
  <c r="LP125" i="2"/>
  <c r="LH125" i="2"/>
  <c r="KZ125" i="2"/>
  <c r="KR125" i="2"/>
  <c r="KJ125" i="2"/>
  <c r="KB125" i="2"/>
  <c r="JT125" i="2"/>
  <c r="JL125" i="2"/>
  <c r="JD125" i="2"/>
  <c r="IV125" i="2"/>
  <c r="IM125" i="2"/>
  <c r="IC125" i="2"/>
  <c r="HQ125" i="2"/>
  <c r="HB125" i="2"/>
  <c r="GI125" i="2"/>
  <c r="FO125" i="2"/>
  <c r="ES125" i="2"/>
  <c r="MN127" i="2"/>
  <c r="LH127" i="2"/>
  <c r="KB127" i="2"/>
  <c r="IV127" i="2"/>
  <c r="HP127" i="2"/>
  <c r="GJ127" i="2"/>
  <c r="FD127" i="2"/>
  <c r="MZ145" i="2"/>
  <c r="LT145" i="2"/>
  <c r="KN145" i="2"/>
  <c r="JH145" i="2"/>
  <c r="IB145" i="2"/>
  <c r="GV145" i="2"/>
  <c r="FP145" i="2"/>
  <c r="NF147" i="2"/>
  <c r="GB147" i="2"/>
  <c r="FQ121" i="2"/>
  <c r="LW149" i="2"/>
  <c r="NJ114" i="2"/>
  <c r="MZ123" i="2"/>
  <c r="MR123" i="2"/>
  <c r="MJ123" i="2"/>
  <c r="MB123" i="2"/>
  <c r="LT123" i="2"/>
  <c r="LL123" i="2"/>
  <c r="LD123" i="2"/>
  <c r="KV123" i="2"/>
  <c r="KN123" i="2"/>
  <c r="KF123" i="2"/>
  <c r="JX123" i="2"/>
  <c r="JP123" i="2"/>
  <c r="JH123" i="2"/>
  <c r="IZ123" i="2"/>
  <c r="IR123" i="2"/>
  <c r="IJ123" i="2"/>
  <c r="IB123" i="2"/>
  <c r="HT123" i="2"/>
  <c r="HL123" i="2"/>
  <c r="HD123" i="2"/>
  <c r="GV123" i="2"/>
  <c r="GN123" i="2"/>
  <c r="GF123" i="2"/>
  <c r="FX123" i="2"/>
  <c r="FP123" i="2"/>
  <c r="FH123" i="2"/>
  <c r="EZ123" i="2"/>
  <c r="ER123" i="2"/>
  <c r="EJ123" i="2"/>
  <c r="NC125" i="2"/>
  <c r="MU125" i="2"/>
  <c r="MM125" i="2"/>
  <c r="ME125" i="2"/>
  <c r="LW125" i="2"/>
  <c r="LO125" i="2"/>
  <c r="LG125" i="2"/>
  <c r="KY125" i="2"/>
  <c r="KQ125" i="2"/>
  <c r="KI125" i="2"/>
  <c r="KA125" i="2"/>
  <c r="JS125" i="2"/>
  <c r="JK125" i="2"/>
  <c r="JC125" i="2"/>
  <c r="IU125" i="2"/>
  <c r="IL125" i="2"/>
  <c r="IA125" i="2"/>
  <c r="HO125" i="2"/>
  <c r="GY125" i="2"/>
  <c r="GG125" i="2"/>
  <c r="FK125" i="2"/>
  <c r="EQ125" i="2"/>
  <c r="MH127" i="2"/>
  <c r="LB127" i="2"/>
  <c r="JV127" i="2"/>
  <c r="IP127" i="2"/>
  <c r="HJ127" i="2"/>
  <c r="GD127" i="2"/>
  <c r="EX127" i="2"/>
  <c r="MT145" i="2"/>
  <c r="LN145" i="2"/>
  <c r="KH145" i="2"/>
  <c r="JB145" i="2"/>
  <c r="HV145" i="2"/>
  <c r="GP145" i="2"/>
  <c r="MX147" i="2"/>
  <c r="EK121" i="2"/>
  <c r="HO149" i="2"/>
  <c r="NF123" i="2"/>
  <c r="MX123" i="2"/>
  <c r="MP123" i="2"/>
  <c r="MH123" i="2"/>
  <c r="LZ123" i="2"/>
  <c r="LR123" i="2"/>
  <c r="LJ123" i="2"/>
  <c r="LB123" i="2"/>
  <c r="KT123" i="2"/>
  <c r="KL123" i="2"/>
  <c r="KD123" i="2"/>
  <c r="JV123" i="2"/>
  <c r="JN123" i="2"/>
  <c r="JF123" i="2"/>
  <c r="IX123" i="2"/>
  <c r="IP123" i="2"/>
  <c r="IH123" i="2"/>
  <c r="HZ123" i="2"/>
  <c r="HR123" i="2"/>
  <c r="HJ123" i="2"/>
  <c r="HB123" i="2"/>
  <c r="GT123" i="2"/>
  <c r="GL123" i="2"/>
  <c r="GD123" i="2"/>
  <c r="FV123" i="2"/>
  <c r="FN123" i="2"/>
  <c r="FF123" i="2"/>
  <c r="EX123" i="2"/>
  <c r="EP123" i="2"/>
  <c r="EH123" i="2"/>
  <c r="NA125" i="2"/>
  <c r="MS125" i="2"/>
  <c r="MK125" i="2"/>
  <c r="MC125" i="2"/>
  <c r="LU125" i="2"/>
  <c r="LM125" i="2"/>
  <c r="LE125" i="2"/>
  <c r="KW125" i="2"/>
  <c r="KO125" i="2"/>
  <c r="KG125" i="2"/>
  <c r="JY125" i="2"/>
  <c r="JQ125" i="2"/>
  <c r="JI125" i="2"/>
  <c r="JA125" i="2"/>
  <c r="IS125" i="2"/>
  <c r="IJ125" i="2"/>
  <c r="HY125" i="2"/>
  <c r="HK125" i="2"/>
  <c r="GU125" i="2"/>
  <c r="GA125" i="2"/>
  <c r="FG125" i="2"/>
  <c r="EK125" i="2"/>
  <c r="NF127" i="2"/>
  <c r="LZ127" i="2"/>
  <c r="KT127" i="2"/>
  <c r="JN127" i="2"/>
  <c r="IH127" i="2"/>
  <c r="HB127" i="2"/>
  <c r="FV127" i="2"/>
  <c r="EP127" i="2"/>
  <c r="ML145" i="2"/>
  <c r="LF145" i="2"/>
  <c r="JZ145" i="2"/>
  <c r="IT145" i="2"/>
  <c r="HN145" i="2"/>
  <c r="GH145" i="2"/>
  <c r="LZ147" i="2"/>
  <c r="LU121" i="2"/>
  <c r="KJ146" i="2"/>
  <c r="NE123" i="2"/>
  <c r="MW123" i="2"/>
  <c r="MO123" i="2"/>
  <c r="MG123" i="2"/>
  <c r="LY123" i="2"/>
  <c r="LQ123" i="2"/>
  <c r="LI123" i="2"/>
  <c r="LA123" i="2"/>
  <c r="KS123" i="2"/>
  <c r="KK123" i="2"/>
  <c r="KC123" i="2"/>
  <c r="JU123" i="2"/>
  <c r="JM123" i="2"/>
  <c r="JE123" i="2"/>
  <c r="IW123" i="2"/>
  <c r="IO123" i="2"/>
  <c r="IG123" i="2"/>
  <c r="HY123" i="2"/>
  <c r="HQ123" i="2"/>
  <c r="HI123" i="2"/>
  <c r="HA123" i="2"/>
  <c r="GS123" i="2"/>
  <c r="GK123" i="2"/>
  <c r="GC123" i="2"/>
  <c r="FU123" i="2"/>
  <c r="FM123" i="2"/>
  <c r="FE123" i="2"/>
  <c r="EW123" i="2"/>
  <c r="EO123" i="2"/>
  <c r="EG123" i="2"/>
  <c r="MZ125" i="2"/>
  <c r="MR125" i="2"/>
  <c r="MJ125" i="2"/>
  <c r="MB125" i="2"/>
  <c r="LT125" i="2"/>
  <c r="LL125" i="2"/>
  <c r="LD125" i="2"/>
  <c r="KV125" i="2"/>
  <c r="KN125" i="2"/>
  <c r="KF125" i="2"/>
  <c r="JX125" i="2"/>
  <c r="JP125" i="2"/>
  <c r="JH125" i="2"/>
  <c r="IZ125" i="2"/>
  <c r="IR125" i="2"/>
  <c r="II125" i="2"/>
  <c r="HW125" i="2"/>
  <c r="HJ125" i="2"/>
  <c r="GT125" i="2"/>
  <c r="FY125" i="2"/>
  <c r="FC125" i="2"/>
  <c r="EI125" i="2"/>
  <c r="ND127" i="2"/>
  <c r="LX127" i="2"/>
  <c r="KR127" i="2"/>
  <c r="JL127" i="2"/>
  <c r="IF127" i="2"/>
  <c r="GZ127" i="2"/>
  <c r="FT127" i="2"/>
  <c r="EN127" i="2"/>
  <c r="MJ145" i="2"/>
  <c r="LD145" i="2"/>
  <c r="JX145" i="2"/>
  <c r="IR145" i="2"/>
  <c r="HL145" i="2"/>
  <c r="GF145" i="2"/>
  <c r="KZ147" i="2"/>
  <c r="KO121" i="2"/>
  <c r="NJ121" i="2"/>
  <c r="NK121" i="2"/>
  <c r="NL121" i="2"/>
  <c r="NM121" i="2"/>
  <c r="NH121" i="2"/>
  <c r="NB121" i="2"/>
  <c r="NC121" i="2"/>
  <c r="ND121" i="2"/>
  <c r="NE121" i="2"/>
  <c r="MZ121" i="2"/>
  <c r="MT121" i="2"/>
  <c r="MU121" i="2"/>
  <c r="MV121" i="2"/>
  <c r="MW121" i="2"/>
  <c r="MR121" i="2"/>
  <c r="ML121" i="2"/>
  <c r="MM121" i="2"/>
  <c r="MN121" i="2"/>
  <c r="MO121" i="2"/>
  <c r="MJ121" i="2"/>
  <c r="MD121" i="2"/>
  <c r="ME121" i="2"/>
  <c r="MF121" i="2"/>
  <c r="MG121" i="2"/>
  <c r="MB121" i="2"/>
  <c r="LV121" i="2"/>
  <c r="LW121" i="2"/>
  <c r="LX121" i="2"/>
  <c r="LY121" i="2"/>
  <c r="LT121" i="2"/>
  <c r="LN121" i="2"/>
  <c r="LO121" i="2"/>
  <c r="LP121" i="2"/>
  <c r="LQ121" i="2"/>
  <c r="LL121" i="2"/>
  <c r="LF121" i="2"/>
  <c r="KX121" i="2"/>
  <c r="KP121" i="2"/>
  <c r="KH121" i="2"/>
  <c r="JZ121" i="2"/>
  <c r="JR121" i="2"/>
  <c r="JJ121" i="2"/>
  <c r="JB121" i="2"/>
  <c r="IT121" i="2"/>
  <c r="IL121" i="2"/>
  <c r="MK121" i="2"/>
  <c r="NI121" i="2"/>
  <c r="MC121" i="2"/>
  <c r="GB151" i="2"/>
  <c r="GB170" i="2" s="1"/>
  <c r="GC151" i="2"/>
  <c r="GC170" i="2" s="1"/>
  <c r="GD151" i="2"/>
  <c r="GD170" i="2" s="1"/>
  <c r="GE151" i="2"/>
  <c r="GE170" i="2" s="1"/>
  <c r="FX151" i="2"/>
  <c r="FX170" i="2" s="1"/>
  <c r="FY151" i="2"/>
  <c r="FY170" i="2" s="1"/>
  <c r="FZ151" i="2"/>
  <c r="FZ170" i="2" s="1"/>
  <c r="GA151" i="2"/>
  <c r="GA170" i="2" s="1"/>
  <c r="FX150" i="2"/>
  <c r="FZ150" i="2"/>
  <c r="GB150" i="2"/>
  <c r="GD150" i="2"/>
  <c r="FY148" i="2"/>
  <c r="GA150" i="2"/>
  <c r="GD144" i="2"/>
  <c r="FZ144" i="2"/>
  <c r="GB146" i="2"/>
  <c r="GD148" i="2"/>
  <c r="FX146" i="2"/>
  <c r="FZ148" i="2"/>
  <c r="GC144" i="2"/>
  <c r="GE146" i="2"/>
  <c r="FX148" i="2"/>
  <c r="GA144" i="2"/>
  <c r="GC146" i="2"/>
  <c r="GE148" i="2"/>
  <c r="FY144" i="2"/>
  <c r="GA146" i="2"/>
  <c r="GC148" i="2"/>
  <c r="GE150" i="2"/>
  <c r="FY146" i="2"/>
  <c r="GE144" i="2"/>
  <c r="FZ146" i="2"/>
  <c r="GA148" i="2"/>
  <c r="GB144" i="2"/>
  <c r="GB148" i="2"/>
  <c r="FX144" i="2"/>
  <c r="GD149" i="2"/>
  <c r="FY150" i="2"/>
  <c r="GE149" i="2"/>
  <c r="GC150" i="2"/>
  <c r="FX149" i="2"/>
  <c r="GD146" i="2"/>
  <c r="FY149" i="2"/>
  <c r="FZ149" i="2"/>
  <c r="GB149" i="2"/>
  <c r="FT151" i="2"/>
  <c r="FT170" i="2" s="1"/>
  <c r="FU151" i="2"/>
  <c r="FU170" i="2" s="1"/>
  <c r="FV151" i="2"/>
  <c r="FV170" i="2" s="1"/>
  <c r="FW151" i="2"/>
  <c r="FW170" i="2" s="1"/>
  <c r="FP151" i="2"/>
  <c r="FP170" i="2" s="1"/>
  <c r="FQ151" i="2"/>
  <c r="FQ170" i="2" s="1"/>
  <c r="FR151" i="2"/>
  <c r="FR170" i="2" s="1"/>
  <c r="FP150" i="2"/>
  <c r="FR150" i="2"/>
  <c r="FT150" i="2"/>
  <c r="FV150" i="2"/>
  <c r="FP146" i="2"/>
  <c r="FR148" i="2"/>
  <c r="FU144" i="2"/>
  <c r="FW146" i="2"/>
  <c r="FS151" i="2"/>
  <c r="FS170" i="2" s="1"/>
  <c r="FQ144" i="2"/>
  <c r="FS146" i="2"/>
  <c r="FU148" i="2"/>
  <c r="FW150" i="2"/>
  <c r="FQ148" i="2"/>
  <c r="FS150" i="2"/>
  <c r="FV144" i="2"/>
  <c r="FQ150" i="2"/>
  <c r="FT144" i="2"/>
  <c r="FV146" i="2"/>
  <c r="FR144" i="2"/>
  <c r="FT146" i="2"/>
  <c r="FV148" i="2"/>
  <c r="FS144" i="2"/>
  <c r="FT148" i="2"/>
  <c r="FU146" i="2"/>
  <c r="FP144" i="2"/>
  <c r="FU150" i="2"/>
  <c r="FP148" i="2"/>
  <c r="FW144" i="2"/>
  <c r="FV149" i="2"/>
  <c r="FW149" i="2"/>
  <c r="FP149" i="2"/>
  <c r="FQ149" i="2"/>
  <c r="FQ146" i="2"/>
  <c r="FR149" i="2"/>
  <c r="FS148" i="2"/>
  <c r="FT149" i="2"/>
  <c r="FL151" i="2"/>
  <c r="FL170" i="2" s="1"/>
  <c r="FM151" i="2"/>
  <c r="FM170" i="2" s="1"/>
  <c r="FN151" i="2"/>
  <c r="FN170" i="2" s="1"/>
  <c r="FO151" i="2"/>
  <c r="FO170" i="2" s="1"/>
  <c r="FH151" i="2"/>
  <c r="FH170" i="2" s="1"/>
  <c r="FI151" i="2"/>
  <c r="FI170" i="2" s="1"/>
  <c r="FJ151" i="2"/>
  <c r="FJ170" i="2" s="1"/>
  <c r="FH150" i="2"/>
  <c r="FJ150" i="2"/>
  <c r="FL150" i="2"/>
  <c r="FN150" i="2"/>
  <c r="FK151" i="2"/>
  <c r="FK170" i="2" s="1"/>
  <c r="FI148" i="2"/>
  <c r="FK150" i="2"/>
  <c r="FN144" i="2"/>
  <c r="FJ144" i="2"/>
  <c r="FL146" i="2"/>
  <c r="FN148" i="2"/>
  <c r="FH146" i="2"/>
  <c r="FJ148" i="2"/>
  <c r="FM144" i="2"/>
  <c r="FO146" i="2"/>
  <c r="FH148" i="2"/>
  <c r="FK144" i="2"/>
  <c r="FM146" i="2"/>
  <c r="FO148" i="2"/>
  <c r="FI144" i="2"/>
  <c r="FK146" i="2"/>
  <c r="FM148" i="2"/>
  <c r="FO150" i="2"/>
  <c r="FL148" i="2"/>
  <c r="FH144" i="2"/>
  <c r="FN146" i="2"/>
  <c r="FI146" i="2"/>
  <c r="FO144" i="2"/>
  <c r="FI150" i="2"/>
  <c r="FJ146" i="2"/>
  <c r="FN149" i="2"/>
  <c r="FK148" i="2"/>
  <c r="FO149" i="2"/>
  <c r="FL144" i="2"/>
  <c r="FH149" i="2"/>
  <c r="FM150" i="2"/>
  <c r="FI149" i="2"/>
  <c r="FJ149" i="2"/>
  <c r="FL149" i="2"/>
  <c r="FD151" i="2"/>
  <c r="FD170" i="2" s="1"/>
  <c r="FE151" i="2"/>
  <c r="FE170" i="2" s="1"/>
  <c r="FF151" i="2"/>
  <c r="FF170" i="2" s="1"/>
  <c r="FG151" i="2"/>
  <c r="FG170" i="2" s="1"/>
  <c r="EZ151" i="2"/>
  <c r="EZ170" i="2" s="1"/>
  <c r="FA151" i="2"/>
  <c r="FA170" i="2" s="1"/>
  <c r="FB151" i="2"/>
  <c r="FB170" i="2" s="1"/>
  <c r="EZ150" i="2"/>
  <c r="FB150" i="2"/>
  <c r="FD150" i="2"/>
  <c r="FF150" i="2"/>
  <c r="FC151" i="2"/>
  <c r="FC170" i="2" s="1"/>
  <c r="EZ146" i="2"/>
  <c r="FB148" i="2"/>
  <c r="FE144" i="2"/>
  <c r="FG146" i="2"/>
  <c r="FA144" i="2"/>
  <c r="FC146" i="2"/>
  <c r="FE148" i="2"/>
  <c r="FG150" i="2"/>
  <c r="FA148" i="2"/>
  <c r="FC150" i="2"/>
  <c r="FF144" i="2"/>
  <c r="FA150" i="2"/>
  <c r="FD144" i="2"/>
  <c r="FF146" i="2"/>
  <c r="FB144" i="2"/>
  <c r="FD146" i="2"/>
  <c r="FF148" i="2"/>
  <c r="EZ148" i="2"/>
  <c r="FG144" i="2"/>
  <c r="FB146" i="2"/>
  <c r="FC144" i="2"/>
  <c r="FC148" i="2"/>
  <c r="FD148" i="2"/>
  <c r="FG148" i="2"/>
  <c r="FF149" i="2"/>
  <c r="FG149" i="2"/>
  <c r="EZ149" i="2"/>
  <c r="FA149" i="2"/>
  <c r="EZ144" i="2"/>
  <c r="FB149" i="2"/>
  <c r="FE146" i="2"/>
  <c r="FD149" i="2"/>
  <c r="EV151" i="2"/>
  <c r="EV170" i="2" s="1"/>
  <c r="EW151" i="2"/>
  <c r="EW170" i="2" s="1"/>
  <c r="EX151" i="2"/>
  <c r="EX170" i="2" s="1"/>
  <c r="EY151" i="2"/>
  <c r="EY170" i="2" s="1"/>
  <c r="ER151" i="2"/>
  <c r="ER170" i="2" s="1"/>
  <c r="ES151" i="2"/>
  <c r="ES170" i="2" s="1"/>
  <c r="ET151" i="2"/>
  <c r="ET170" i="2" s="1"/>
  <c r="ER144" i="2"/>
  <c r="ET144" i="2"/>
  <c r="EV144" i="2"/>
  <c r="ER150" i="2"/>
  <c r="ET150" i="2"/>
  <c r="EV150" i="2"/>
  <c r="EX150" i="2"/>
  <c r="EU151" i="2"/>
  <c r="EU170" i="2" s="1"/>
  <c r="ES144" i="2"/>
  <c r="EU148" i="2"/>
  <c r="EX144" i="2"/>
  <c r="ES148" i="2"/>
  <c r="EV146" i="2"/>
  <c r="EX148" i="2"/>
  <c r="ET146" i="2"/>
  <c r="EW144" i="2"/>
  <c r="EY146" i="2"/>
  <c r="ET148" i="2"/>
  <c r="EW146" i="2"/>
  <c r="EY148" i="2"/>
  <c r="ER146" i="2"/>
  <c r="EU144" i="2"/>
  <c r="EW148" i="2"/>
  <c r="EY150" i="2"/>
  <c r="ES150" i="2"/>
  <c r="EU150" i="2"/>
  <c r="EV148" i="2"/>
  <c r="EW150" i="2"/>
  <c r="EX146" i="2"/>
  <c r="ER148" i="2"/>
  <c r="EX149" i="2"/>
  <c r="ES146" i="2"/>
  <c r="EY149" i="2"/>
  <c r="EU146" i="2"/>
  <c r="ER149" i="2"/>
  <c r="EY144" i="2"/>
  <c r="ES149" i="2"/>
  <c r="ET149" i="2"/>
  <c r="EV149" i="2"/>
  <c r="EN151" i="2"/>
  <c r="EN170" i="2" s="1"/>
  <c r="EO151" i="2"/>
  <c r="EO170" i="2" s="1"/>
  <c r="EP151" i="2"/>
  <c r="EP170" i="2" s="1"/>
  <c r="EJ151" i="2"/>
  <c r="EJ170" i="2" s="1"/>
  <c r="EQ151" i="2"/>
  <c r="EQ170" i="2" s="1"/>
  <c r="EK151" i="2"/>
  <c r="EK170" i="2" s="1"/>
  <c r="EL151" i="2"/>
  <c r="EL170" i="2" s="1"/>
  <c r="EJ144" i="2"/>
  <c r="EL144" i="2"/>
  <c r="EN144" i="2"/>
  <c r="EP144" i="2"/>
  <c r="EM151" i="2"/>
  <c r="EM170" i="2" s="1"/>
  <c r="EJ150" i="2"/>
  <c r="EL150" i="2"/>
  <c r="EN150" i="2"/>
  <c r="EP150" i="2"/>
  <c r="EK146" i="2"/>
  <c r="EJ148" i="2"/>
  <c r="EM148" i="2"/>
  <c r="EP146" i="2"/>
  <c r="EK148" i="2"/>
  <c r="EN146" i="2"/>
  <c r="EQ144" i="2"/>
  <c r="EL146" i="2"/>
  <c r="EO144" i="2"/>
  <c r="EQ148" i="2"/>
  <c r="EL148" i="2"/>
  <c r="EO146" i="2"/>
  <c r="EQ150" i="2"/>
  <c r="EM144" i="2"/>
  <c r="EO148" i="2"/>
  <c r="EM146" i="2"/>
  <c r="EN148" i="2"/>
  <c r="EO150" i="2"/>
  <c r="EP148" i="2"/>
  <c r="EJ146" i="2"/>
  <c r="EQ146" i="2"/>
  <c r="EP149" i="2"/>
  <c r="EQ149" i="2"/>
  <c r="EJ149" i="2"/>
  <c r="EK149" i="2"/>
  <c r="EL149" i="2"/>
  <c r="EK150" i="2"/>
  <c r="EN149" i="2"/>
  <c r="EG151" i="2"/>
  <c r="EG170" i="2" s="1"/>
  <c r="EH151" i="2"/>
  <c r="EH170" i="2" s="1"/>
  <c r="EB151" i="2"/>
  <c r="EB170" i="2" s="1"/>
  <c r="EI151" i="2"/>
  <c r="EI170" i="2" s="1"/>
  <c r="EC151" i="2"/>
  <c r="EC170" i="2" s="1"/>
  <c r="ED151" i="2"/>
  <c r="ED170" i="2" s="1"/>
  <c r="EE151" i="2"/>
  <c r="EE170" i="2" s="1"/>
  <c r="EB144" i="2"/>
  <c r="ED144" i="2"/>
  <c r="EF144" i="2"/>
  <c r="EH144" i="2"/>
  <c r="EF151" i="2"/>
  <c r="EF170" i="2" s="1"/>
  <c r="EB150" i="2"/>
  <c r="ED150" i="2"/>
  <c r="EF150" i="2"/>
  <c r="EH150" i="2"/>
  <c r="EC146" i="2"/>
  <c r="EE146" i="2"/>
  <c r="EG146" i="2"/>
  <c r="EI146" i="2"/>
  <c r="ED146" i="2"/>
  <c r="EG148" i="2"/>
  <c r="EE144" i="2"/>
  <c r="EH146" i="2"/>
  <c r="EB148" i="2"/>
  <c r="EE150" i="2"/>
  <c r="EI144" i="2"/>
  <c r="EC144" i="2"/>
  <c r="EF146" i="2"/>
  <c r="EI148" i="2"/>
  <c r="EC148" i="2"/>
  <c r="EF148" i="2"/>
  <c r="EI150" i="2"/>
  <c r="ED148" i="2"/>
  <c r="EG144" i="2"/>
  <c r="EG150" i="2"/>
  <c r="EH148" i="2"/>
  <c r="EH149" i="2"/>
  <c r="EI149" i="2"/>
  <c r="EB146" i="2"/>
  <c r="EB149" i="2"/>
  <c r="EC150" i="2"/>
  <c r="EC149" i="2"/>
  <c r="EE148" i="2"/>
  <c r="ED149" i="2"/>
  <c r="EF149" i="2"/>
  <c r="DZ151" i="2"/>
  <c r="DZ170" i="2" s="1"/>
  <c r="EA151" i="2"/>
  <c r="EA170" i="2" s="1"/>
  <c r="DT151" i="2"/>
  <c r="DT170" i="2" s="1"/>
  <c r="DU151" i="2"/>
  <c r="DU170" i="2" s="1"/>
  <c r="DV151" i="2"/>
  <c r="DV170" i="2" s="1"/>
  <c r="DW151" i="2"/>
  <c r="DW170" i="2" s="1"/>
  <c r="DX151" i="2"/>
  <c r="DX170" i="2" s="1"/>
  <c r="DT144" i="2"/>
  <c r="DV144" i="2"/>
  <c r="DX144" i="2"/>
  <c r="DZ144" i="2"/>
  <c r="DY151" i="2"/>
  <c r="DY170" i="2" s="1"/>
  <c r="DT150" i="2"/>
  <c r="DV150" i="2"/>
  <c r="DX150" i="2"/>
  <c r="DZ150" i="2"/>
  <c r="DU146" i="2"/>
  <c r="DW146" i="2"/>
  <c r="DY146" i="2"/>
  <c r="EA146" i="2"/>
  <c r="DT148" i="2"/>
  <c r="DW150" i="2"/>
  <c r="EA144" i="2"/>
  <c r="DU148" i="2"/>
  <c r="DX148" i="2"/>
  <c r="EA150" i="2"/>
  <c r="DV146" i="2"/>
  <c r="DY148" i="2"/>
  <c r="DV148" i="2"/>
  <c r="DY150" i="2"/>
  <c r="DW144" i="2"/>
  <c r="DZ146" i="2"/>
  <c r="DU150" i="2"/>
  <c r="DX146" i="2"/>
  <c r="DY144" i="2"/>
  <c r="DZ148" i="2"/>
  <c r="EA148" i="2"/>
  <c r="DU144" i="2"/>
  <c r="DZ149" i="2"/>
  <c r="DW148" i="2"/>
  <c r="EA149" i="2"/>
  <c r="DT149" i="2"/>
  <c r="DU149" i="2"/>
  <c r="DV149" i="2"/>
  <c r="DX149" i="2"/>
  <c r="DR151" i="2"/>
  <c r="DR170" i="2" s="1"/>
  <c r="DS151" i="2"/>
  <c r="DS170" i="2" s="1"/>
  <c r="DL151" i="2"/>
  <c r="DL170" i="2" s="1"/>
  <c r="DM151" i="2"/>
  <c r="DM170" i="2" s="1"/>
  <c r="DN151" i="2"/>
  <c r="DN170" i="2" s="1"/>
  <c r="DO151" i="2"/>
  <c r="DO170" i="2" s="1"/>
  <c r="DP151" i="2"/>
  <c r="DP170" i="2" s="1"/>
  <c r="DQ151" i="2"/>
  <c r="DQ170" i="2" s="1"/>
  <c r="DL144" i="2"/>
  <c r="DN144" i="2"/>
  <c r="DP144" i="2"/>
  <c r="DR144" i="2"/>
  <c r="DL150" i="2"/>
  <c r="DN150" i="2"/>
  <c r="DP150" i="2"/>
  <c r="DR150" i="2"/>
  <c r="DM146" i="2"/>
  <c r="DO146" i="2"/>
  <c r="DQ146" i="2"/>
  <c r="DS146" i="2"/>
  <c r="DN146" i="2"/>
  <c r="DQ148" i="2"/>
  <c r="DO144" i="2"/>
  <c r="DR146" i="2"/>
  <c r="DL148" i="2"/>
  <c r="DO150" i="2"/>
  <c r="DS144" i="2"/>
  <c r="DM144" i="2"/>
  <c r="DP146" i="2"/>
  <c r="DS148" i="2"/>
  <c r="DM148" i="2"/>
  <c r="DP148" i="2"/>
  <c r="DS150" i="2"/>
  <c r="DM150" i="2"/>
  <c r="DO148" i="2"/>
  <c r="DQ144" i="2"/>
  <c r="DQ150" i="2"/>
  <c r="DR148" i="2"/>
  <c r="DR149" i="2"/>
  <c r="DS149" i="2"/>
  <c r="DL149" i="2"/>
  <c r="DM149" i="2"/>
  <c r="DN149" i="2"/>
  <c r="DN148" i="2"/>
  <c r="DP149" i="2"/>
  <c r="DJ151" i="2"/>
  <c r="DJ170" i="2" s="1"/>
  <c r="DK151" i="2"/>
  <c r="DK170" i="2" s="1"/>
  <c r="DD151" i="2"/>
  <c r="DD170" i="2" s="1"/>
  <c r="DE151" i="2"/>
  <c r="DE170" i="2" s="1"/>
  <c r="DF151" i="2"/>
  <c r="DF170" i="2" s="1"/>
  <c r="DG151" i="2"/>
  <c r="DG170" i="2" s="1"/>
  <c r="DH151" i="2"/>
  <c r="DH170" i="2" s="1"/>
  <c r="DD144" i="2"/>
  <c r="DF144" i="2"/>
  <c r="DH144" i="2"/>
  <c r="DJ144" i="2"/>
  <c r="DD150" i="2"/>
  <c r="DF150" i="2"/>
  <c r="DH150" i="2"/>
  <c r="DJ150" i="2"/>
  <c r="DE146" i="2"/>
  <c r="DG146" i="2"/>
  <c r="DI146" i="2"/>
  <c r="DK146" i="2"/>
  <c r="DD148" i="2"/>
  <c r="DG150" i="2"/>
  <c r="DK144" i="2"/>
  <c r="DE148" i="2"/>
  <c r="DH148" i="2"/>
  <c r="DK150" i="2"/>
  <c r="DF146" i="2"/>
  <c r="DI148" i="2"/>
  <c r="DF148" i="2"/>
  <c r="DI150" i="2"/>
  <c r="DG144" i="2"/>
  <c r="DJ146" i="2"/>
  <c r="DE144" i="2"/>
  <c r="DG148" i="2"/>
  <c r="DH146" i="2"/>
  <c r="DI151" i="2"/>
  <c r="DI170" i="2" s="1"/>
  <c r="DI144" i="2"/>
  <c r="DJ148" i="2"/>
  <c r="DJ149" i="2"/>
  <c r="DK149" i="2"/>
  <c r="DD146" i="2"/>
  <c r="DD149" i="2"/>
  <c r="DE150" i="2"/>
  <c r="DE149" i="2"/>
  <c r="DK148" i="2"/>
  <c r="DF149" i="2"/>
  <c r="DH149" i="2"/>
  <c r="DB151" i="2"/>
  <c r="DB170" i="2" s="1"/>
  <c r="DC151" i="2"/>
  <c r="DC170" i="2" s="1"/>
  <c r="CV151" i="2"/>
  <c r="CV170" i="2" s="1"/>
  <c r="CW151" i="2"/>
  <c r="CW170" i="2" s="1"/>
  <c r="CX151" i="2"/>
  <c r="CX170" i="2" s="1"/>
  <c r="CY151" i="2"/>
  <c r="CY170" i="2" s="1"/>
  <c r="CZ151" i="2"/>
  <c r="CZ170" i="2" s="1"/>
  <c r="CV144" i="2"/>
  <c r="CX144" i="2"/>
  <c r="CZ144" i="2"/>
  <c r="DB144" i="2"/>
  <c r="CV148" i="2"/>
  <c r="CX148" i="2"/>
  <c r="CZ148" i="2"/>
  <c r="CV150" i="2"/>
  <c r="CX150" i="2"/>
  <c r="CZ150" i="2"/>
  <c r="DB150" i="2"/>
  <c r="CW146" i="2"/>
  <c r="CY146" i="2"/>
  <c r="DA146" i="2"/>
  <c r="DC146" i="2"/>
  <c r="CW148" i="2"/>
  <c r="DA148" i="2"/>
  <c r="CX146" i="2"/>
  <c r="DB146" i="2"/>
  <c r="CY148" i="2"/>
  <c r="DC144" i="2"/>
  <c r="CY150" i="2"/>
  <c r="DC148" i="2"/>
  <c r="DA151" i="2"/>
  <c r="DA170" i="2" s="1"/>
  <c r="CV146" i="2"/>
  <c r="CZ146" i="2"/>
  <c r="DC150" i="2"/>
  <c r="CW150" i="2"/>
  <c r="CY144" i="2"/>
  <c r="DA144" i="2"/>
  <c r="DA150" i="2"/>
  <c r="CW144" i="2"/>
  <c r="DB149" i="2"/>
  <c r="DB148" i="2"/>
  <c r="DC149" i="2"/>
  <c r="CV149" i="2"/>
  <c r="CW149" i="2"/>
  <c r="CX149" i="2"/>
  <c r="CZ149" i="2"/>
  <c r="CT151" i="2"/>
  <c r="CT170" i="2" s="1"/>
  <c r="CU151" i="2"/>
  <c r="CU170" i="2" s="1"/>
  <c r="CN151" i="2"/>
  <c r="CN170" i="2" s="1"/>
  <c r="CO151" i="2"/>
  <c r="CO170" i="2" s="1"/>
  <c r="CP151" i="2"/>
  <c r="CP170" i="2" s="1"/>
  <c r="CQ151" i="2"/>
  <c r="CQ170" i="2" s="1"/>
  <c r="CR151" i="2"/>
  <c r="CR170" i="2" s="1"/>
  <c r="CN144" i="2"/>
  <c r="CP144" i="2"/>
  <c r="CR144" i="2"/>
  <c r="CT144" i="2"/>
  <c r="CN148" i="2"/>
  <c r="CP148" i="2"/>
  <c r="CR148" i="2"/>
  <c r="CT148" i="2"/>
  <c r="CN150" i="2"/>
  <c r="CP150" i="2"/>
  <c r="CR150" i="2"/>
  <c r="CT150" i="2"/>
  <c r="CS151" i="2"/>
  <c r="CS170" i="2" s="1"/>
  <c r="CO146" i="2"/>
  <c r="CQ146" i="2"/>
  <c r="CS146" i="2"/>
  <c r="CU146" i="2"/>
  <c r="CO148" i="2"/>
  <c r="CS148" i="2"/>
  <c r="CP146" i="2"/>
  <c r="CT146" i="2"/>
  <c r="CQ148" i="2"/>
  <c r="CU148" i="2"/>
  <c r="CQ150" i="2"/>
  <c r="CU150" i="2"/>
  <c r="CN146" i="2"/>
  <c r="CR146" i="2"/>
  <c r="CU144" i="2"/>
  <c r="CO144" i="2"/>
  <c r="CO150" i="2"/>
  <c r="CQ144" i="2"/>
  <c r="CT149" i="2"/>
  <c r="CU149" i="2"/>
  <c r="CN149" i="2"/>
  <c r="CO149" i="2"/>
  <c r="CP149" i="2"/>
  <c r="CS144" i="2"/>
  <c r="CR149" i="2"/>
  <c r="CL151" i="2"/>
  <c r="CL170" i="2" s="1"/>
  <c r="CM151" i="2"/>
  <c r="CM170" i="2" s="1"/>
  <c r="CF151" i="2"/>
  <c r="CF170" i="2" s="1"/>
  <c r="CG151" i="2"/>
  <c r="CG170" i="2" s="1"/>
  <c r="CH151" i="2"/>
  <c r="CH170" i="2" s="1"/>
  <c r="CI151" i="2"/>
  <c r="CI170" i="2" s="1"/>
  <c r="CJ151" i="2"/>
  <c r="CJ170" i="2" s="1"/>
  <c r="CF144" i="2"/>
  <c r="CH144" i="2"/>
  <c r="CJ144" i="2"/>
  <c r="CL144" i="2"/>
  <c r="CF148" i="2"/>
  <c r="CH148" i="2"/>
  <c r="CJ148" i="2"/>
  <c r="CL148" i="2"/>
  <c r="CF150" i="2"/>
  <c r="CH150" i="2"/>
  <c r="CJ150" i="2"/>
  <c r="CL150" i="2"/>
  <c r="CK151" i="2"/>
  <c r="CK170" i="2" s="1"/>
  <c r="CG146" i="2"/>
  <c r="CI146" i="2"/>
  <c r="CK146" i="2"/>
  <c r="CM146" i="2"/>
  <c r="CG148" i="2"/>
  <c r="CK148" i="2"/>
  <c r="CH146" i="2"/>
  <c r="CL146" i="2"/>
  <c r="CI148" i="2"/>
  <c r="CM148" i="2"/>
  <c r="CI150" i="2"/>
  <c r="CM150" i="2"/>
  <c r="CF146" i="2"/>
  <c r="CJ146" i="2"/>
  <c r="CK144" i="2"/>
  <c r="CM144" i="2"/>
  <c r="CG144" i="2"/>
  <c r="CL149" i="2"/>
  <c r="CM149" i="2"/>
  <c r="CF149" i="2"/>
  <c r="CG150" i="2"/>
  <c r="CG149" i="2"/>
  <c r="CI144" i="2"/>
  <c r="CH149" i="2"/>
  <c r="CJ149" i="2"/>
  <c r="CD151" i="2"/>
  <c r="CD170" i="2" s="1"/>
  <c r="CE151" i="2"/>
  <c r="CE170" i="2" s="1"/>
  <c r="BX151" i="2"/>
  <c r="BX170" i="2" s="1"/>
  <c r="BY151" i="2"/>
  <c r="BY170" i="2" s="1"/>
  <c r="BZ151" i="2"/>
  <c r="BZ170" i="2" s="1"/>
  <c r="CA151" i="2"/>
  <c r="CA170" i="2" s="1"/>
  <c r="CB151" i="2"/>
  <c r="CB170" i="2" s="1"/>
  <c r="BX144" i="2"/>
  <c r="BZ144" i="2"/>
  <c r="CB144" i="2"/>
  <c r="CD144" i="2"/>
  <c r="BX148" i="2"/>
  <c r="BZ148" i="2"/>
  <c r="CB148" i="2"/>
  <c r="CD148" i="2"/>
  <c r="CC151" i="2"/>
  <c r="CC170" i="2" s="1"/>
  <c r="BX150" i="2"/>
  <c r="BZ150" i="2"/>
  <c r="CB150" i="2"/>
  <c r="CD150" i="2"/>
  <c r="BY146" i="2"/>
  <c r="CA146" i="2"/>
  <c r="CC146" i="2"/>
  <c r="CE146" i="2"/>
  <c r="BY148" i="2"/>
  <c r="CC148" i="2"/>
  <c r="BZ146" i="2"/>
  <c r="CD146" i="2"/>
  <c r="CA148" i="2"/>
  <c r="CE148" i="2"/>
  <c r="CA150" i="2"/>
  <c r="CE150" i="2"/>
  <c r="BX146" i="2"/>
  <c r="CB146" i="2"/>
  <c r="BY150" i="2"/>
  <c r="CC144" i="2"/>
  <c r="CC150" i="2"/>
  <c r="CE144" i="2"/>
  <c r="CD149" i="2"/>
  <c r="BY144" i="2"/>
  <c r="CE149" i="2"/>
  <c r="CA144" i="2"/>
  <c r="BX149" i="2"/>
  <c r="BY149" i="2"/>
  <c r="BZ149" i="2"/>
  <c r="CB149" i="2"/>
  <c r="BV151" i="2"/>
  <c r="BV170" i="2" s="1"/>
  <c r="BP150" i="2"/>
  <c r="BW151" i="2"/>
  <c r="BW170" i="2" s="1"/>
  <c r="BP151" i="2"/>
  <c r="BP170" i="2" s="1"/>
  <c r="BQ151" i="2"/>
  <c r="BQ170" i="2" s="1"/>
  <c r="BR151" i="2"/>
  <c r="BR170" i="2" s="1"/>
  <c r="BS151" i="2"/>
  <c r="BS170" i="2" s="1"/>
  <c r="BT151" i="2"/>
  <c r="BT170" i="2" s="1"/>
  <c r="BR144" i="2"/>
  <c r="BT144" i="2"/>
  <c r="BV144" i="2"/>
  <c r="BU151" i="2"/>
  <c r="BU170" i="2" s="1"/>
  <c r="BP146" i="2"/>
  <c r="BR148" i="2"/>
  <c r="BT148" i="2"/>
  <c r="BV148" i="2"/>
  <c r="BP148" i="2"/>
  <c r="BR150" i="2"/>
  <c r="BT150" i="2"/>
  <c r="BV150" i="2"/>
  <c r="BQ146" i="2"/>
  <c r="BS146" i="2"/>
  <c r="BU146" i="2"/>
  <c r="BW146" i="2"/>
  <c r="BQ148" i="2"/>
  <c r="BU148" i="2"/>
  <c r="BR146" i="2"/>
  <c r="BV146" i="2"/>
  <c r="BS148" i="2"/>
  <c r="BW148" i="2"/>
  <c r="BS150" i="2"/>
  <c r="BW150" i="2"/>
  <c r="BP144" i="2"/>
  <c r="BT146" i="2"/>
  <c r="BQ150" i="2"/>
  <c r="BS144" i="2"/>
  <c r="BU144" i="2"/>
  <c r="BU150" i="2"/>
  <c r="BW144" i="2"/>
  <c r="BV149" i="2"/>
  <c r="BW149" i="2"/>
  <c r="BP149" i="2"/>
  <c r="BQ149" i="2"/>
  <c r="BR149" i="2"/>
  <c r="BT149" i="2"/>
  <c r="BN151" i="2"/>
  <c r="BN170" i="2" s="1"/>
  <c r="BH150" i="2"/>
  <c r="BJ150" i="2"/>
  <c r="BL150" i="2"/>
  <c r="BN150" i="2"/>
  <c r="BO151" i="2"/>
  <c r="BO170" i="2" s="1"/>
  <c r="BH151" i="2"/>
  <c r="BH170" i="2" s="1"/>
  <c r="BI151" i="2"/>
  <c r="BI170" i="2" s="1"/>
  <c r="BJ151" i="2"/>
  <c r="BJ170" i="2" s="1"/>
  <c r="BK151" i="2"/>
  <c r="BK170" i="2" s="1"/>
  <c r="BL151" i="2"/>
  <c r="BL170" i="2" s="1"/>
  <c r="BI144" i="2"/>
  <c r="BK146" i="2"/>
  <c r="BM148" i="2"/>
  <c r="BO150" i="2"/>
  <c r="BM151" i="2"/>
  <c r="BM170" i="2" s="1"/>
  <c r="BI148" i="2"/>
  <c r="BK150" i="2"/>
  <c r="BN144" i="2"/>
  <c r="BI150" i="2"/>
  <c r="BL144" i="2"/>
  <c r="BN146" i="2"/>
  <c r="BH144" i="2"/>
  <c r="BJ146" i="2"/>
  <c r="BL148" i="2"/>
  <c r="BO144" i="2"/>
  <c r="BH146" i="2"/>
  <c r="BM144" i="2"/>
  <c r="BI146" i="2"/>
  <c r="BM150" i="2"/>
  <c r="BJ148" i="2"/>
  <c r="BO146" i="2"/>
  <c r="BK144" i="2"/>
  <c r="BO148" i="2"/>
  <c r="BK148" i="2"/>
  <c r="BN148" i="2"/>
  <c r="BH148" i="2"/>
  <c r="BJ144" i="2"/>
  <c r="BN149" i="2"/>
  <c r="BO149" i="2"/>
  <c r="BH149" i="2"/>
  <c r="BI149" i="2"/>
  <c r="BJ149" i="2"/>
  <c r="BM146" i="2"/>
  <c r="BL149" i="2"/>
  <c r="BF151" i="2"/>
  <c r="BF170" i="2" s="1"/>
  <c r="AZ150" i="2"/>
  <c r="BB150" i="2"/>
  <c r="BD150" i="2"/>
  <c r="BF150" i="2"/>
  <c r="BG151" i="2"/>
  <c r="BG170" i="2" s="1"/>
  <c r="AZ151" i="2"/>
  <c r="AZ170" i="2" s="1"/>
  <c r="BA151" i="2"/>
  <c r="BA170" i="2" s="1"/>
  <c r="BB151" i="2"/>
  <c r="BB170" i="2" s="1"/>
  <c r="BC151" i="2"/>
  <c r="BC170" i="2" s="1"/>
  <c r="BD151" i="2"/>
  <c r="BD170" i="2" s="1"/>
  <c r="BE151" i="2"/>
  <c r="BE170" i="2" s="1"/>
  <c r="BB144" i="2"/>
  <c r="BD146" i="2"/>
  <c r="BF148" i="2"/>
  <c r="AZ146" i="2"/>
  <c r="BB148" i="2"/>
  <c r="BE144" i="2"/>
  <c r="BG146" i="2"/>
  <c r="AZ148" i="2"/>
  <c r="BC144" i="2"/>
  <c r="BE146" i="2"/>
  <c r="BG148" i="2"/>
  <c r="BA146" i="2"/>
  <c r="BC148" i="2"/>
  <c r="BE150" i="2"/>
  <c r="BC150" i="2"/>
  <c r="AZ144" i="2"/>
  <c r="BD148" i="2"/>
  <c r="BA148" i="2"/>
  <c r="BF144" i="2"/>
  <c r="BA150" i="2"/>
  <c r="BF146" i="2"/>
  <c r="BB146" i="2"/>
  <c r="BG144" i="2"/>
  <c r="BC146" i="2"/>
  <c r="BE148" i="2"/>
  <c r="BG150" i="2"/>
  <c r="BF149" i="2"/>
  <c r="BG149" i="2"/>
  <c r="AZ149" i="2"/>
  <c r="BA144" i="2"/>
  <c r="BA149" i="2"/>
  <c r="BD144" i="2"/>
  <c r="BB149" i="2"/>
  <c r="BD149" i="2"/>
  <c r="Z151" i="2"/>
  <c r="Z170" i="2" s="1"/>
  <c r="AH151" i="2"/>
  <c r="AH170" i="2" s="1"/>
  <c r="AP151" i="2"/>
  <c r="AP170" i="2" s="1"/>
  <c r="AX151" i="2"/>
  <c r="AX170" i="2" s="1"/>
  <c r="V150" i="2"/>
  <c r="X150" i="2"/>
  <c r="Z150" i="2"/>
  <c r="AB150" i="2"/>
  <c r="AD150" i="2"/>
  <c r="AF150" i="2"/>
  <c r="AH150" i="2"/>
  <c r="AJ150" i="2"/>
  <c r="AL150" i="2"/>
  <c r="AN150" i="2"/>
  <c r="AP150" i="2"/>
  <c r="AR150" i="2"/>
  <c r="AT150" i="2"/>
  <c r="AV150" i="2"/>
  <c r="AX150" i="2"/>
  <c r="AA151" i="2"/>
  <c r="AA170" i="2" s="1"/>
  <c r="AI151" i="2"/>
  <c r="AI170" i="2" s="1"/>
  <c r="AQ151" i="2"/>
  <c r="AQ170" i="2" s="1"/>
  <c r="AY151" i="2"/>
  <c r="AY170" i="2" s="1"/>
  <c r="W144" i="2"/>
  <c r="Y144" i="2"/>
  <c r="AA144" i="2"/>
  <c r="AC144" i="2"/>
  <c r="AE144" i="2"/>
  <c r="AG144" i="2"/>
  <c r="AI144" i="2"/>
  <c r="AK144" i="2"/>
  <c r="AM144" i="2"/>
  <c r="AO144" i="2"/>
  <c r="AQ144" i="2"/>
  <c r="AB151" i="2"/>
  <c r="AB170" i="2" s="1"/>
  <c r="AJ151" i="2"/>
  <c r="AJ170" i="2" s="1"/>
  <c r="AR151" i="2"/>
  <c r="AR170" i="2" s="1"/>
  <c r="AC151" i="2"/>
  <c r="AC170" i="2" s="1"/>
  <c r="AK151" i="2"/>
  <c r="AK170" i="2" s="1"/>
  <c r="AS151" i="2"/>
  <c r="AS170" i="2" s="1"/>
  <c r="V151" i="2"/>
  <c r="V170" i="2" s="1"/>
  <c r="AD151" i="2"/>
  <c r="AD170" i="2" s="1"/>
  <c r="AL151" i="2"/>
  <c r="AL170" i="2" s="1"/>
  <c r="AT151" i="2"/>
  <c r="AT170" i="2" s="1"/>
  <c r="W150" i="2"/>
  <c r="Y150" i="2"/>
  <c r="AA150" i="2"/>
  <c r="AC150" i="2"/>
  <c r="AE150" i="2"/>
  <c r="AG150" i="2"/>
  <c r="AI150" i="2"/>
  <c r="AK150" i="2"/>
  <c r="AM150" i="2"/>
  <c r="AO150" i="2"/>
  <c r="AQ150" i="2"/>
  <c r="AS150" i="2"/>
  <c r="W151" i="2"/>
  <c r="W170" i="2" s="1"/>
  <c r="AE151" i="2"/>
  <c r="AE170" i="2" s="1"/>
  <c r="AM151" i="2"/>
  <c r="AM170" i="2" s="1"/>
  <c r="AU151" i="2"/>
  <c r="AU170" i="2" s="1"/>
  <c r="X151" i="2"/>
  <c r="X170" i="2" s="1"/>
  <c r="AF151" i="2"/>
  <c r="AF170" i="2" s="1"/>
  <c r="AN151" i="2"/>
  <c r="AN170" i="2" s="1"/>
  <c r="AV151" i="2"/>
  <c r="AV170" i="2" s="1"/>
  <c r="V146" i="2"/>
  <c r="Y148" i="2"/>
  <c r="AB148" i="2"/>
  <c r="AF144" i="2"/>
  <c r="AI146" i="2"/>
  <c r="AL146" i="2"/>
  <c r="AO148" i="2"/>
  <c r="AR148" i="2"/>
  <c r="AU146" i="2"/>
  <c r="AW148" i="2"/>
  <c r="AY150" i="2"/>
  <c r="W146" i="2"/>
  <c r="Z146" i="2"/>
  <c r="AC148" i="2"/>
  <c r="AF148" i="2"/>
  <c r="AJ144" i="2"/>
  <c r="AM146" i="2"/>
  <c r="AP146" i="2"/>
  <c r="AS146" i="2"/>
  <c r="AU150" i="2"/>
  <c r="AX144" i="2"/>
  <c r="W148" i="2"/>
  <c r="Z148" i="2"/>
  <c r="AD144" i="2"/>
  <c r="AG146" i="2"/>
  <c r="AJ146" i="2"/>
  <c r="AM148" i="2"/>
  <c r="AP148" i="2"/>
  <c r="AS148" i="2"/>
  <c r="AV144" i="2"/>
  <c r="AX146" i="2"/>
  <c r="Y151" i="2"/>
  <c r="Y170" i="2" s="1"/>
  <c r="AG151" i="2"/>
  <c r="AG170" i="2" s="1"/>
  <c r="X146" i="2"/>
  <c r="AA148" i="2"/>
  <c r="AD148" i="2"/>
  <c r="AH144" i="2"/>
  <c r="AK146" i="2"/>
  <c r="AN146" i="2"/>
  <c r="AQ148" i="2"/>
  <c r="AT146" i="2"/>
  <c r="AV148" i="2"/>
  <c r="AY144" i="2"/>
  <c r="AB144" i="2"/>
  <c r="AH146" i="2"/>
  <c r="AN148" i="2"/>
  <c r="AT148" i="2"/>
  <c r="AY146" i="2"/>
  <c r="V148" i="2"/>
  <c r="AC146" i="2"/>
  <c r="AI148" i="2"/>
  <c r="AP144" i="2"/>
  <c r="AU148" i="2"/>
  <c r="AO151" i="2"/>
  <c r="AO170" i="2" s="1"/>
  <c r="X148" i="2"/>
  <c r="AE146" i="2"/>
  <c r="AK148" i="2"/>
  <c r="AR144" i="2"/>
  <c r="AW144" i="2"/>
  <c r="AW151" i="2"/>
  <c r="AW170" i="2" s="1"/>
  <c r="Y146" i="2"/>
  <c r="AE148" i="2"/>
  <c r="AL144" i="2"/>
  <c r="AR146" i="2"/>
  <c r="AW146" i="2"/>
  <c r="Z144" i="2"/>
  <c r="AF146" i="2"/>
  <c r="AL148" i="2"/>
  <c r="AS144" i="2"/>
  <c r="AW150" i="2"/>
  <c r="X144" i="2"/>
  <c r="AO146" i="2"/>
  <c r="AB146" i="2"/>
  <c r="AT144" i="2"/>
  <c r="AD146" i="2"/>
  <c r="AU144" i="2"/>
  <c r="AG148" i="2"/>
  <c r="AV146" i="2"/>
  <c r="AH148" i="2"/>
  <c r="AX148" i="2"/>
  <c r="AN144" i="2"/>
  <c r="Z149" i="2"/>
  <c r="AH149" i="2"/>
  <c r="AP149" i="2"/>
  <c r="AX149" i="2"/>
  <c r="AQ146" i="2"/>
  <c r="AA149" i="2"/>
  <c r="AI149" i="2"/>
  <c r="AQ149" i="2"/>
  <c r="AY149" i="2"/>
  <c r="AY148" i="2"/>
  <c r="AB149" i="2"/>
  <c r="AJ149" i="2"/>
  <c r="AR149" i="2"/>
  <c r="AC149" i="2"/>
  <c r="AK149" i="2"/>
  <c r="AS149" i="2"/>
  <c r="V149" i="2"/>
  <c r="AD149" i="2"/>
  <c r="AL149" i="2"/>
  <c r="AT149" i="2"/>
  <c r="AA146" i="2"/>
  <c r="X149" i="2"/>
  <c r="AF149" i="2"/>
  <c r="AN149" i="2"/>
  <c r="AV149" i="2"/>
  <c r="GC147" i="2"/>
  <c r="FU147" i="2"/>
  <c r="FM147" i="2"/>
  <c r="FE147" i="2"/>
  <c r="EW147" i="2"/>
  <c r="EO147" i="2"/>
  <c r="EG147" i="2"/>
  <c r="DY147" i="2"/>
  <c r="LD121" i="2"/>
  <c r="KV121" i="2"/>
  <c r="KN121" i="2"/>
  <c r="KF121" i="2"/>
  <c r="JX121" i="2"/>
  <c r="JP121" i="2"/>
  <c r="JH121" i="2"/>
  <c r="IZ121" i="2"/>
  <c r="IR121" i="2"/>
  <c r="IJ121" i="2"/>
  <c r="FE149" i="2"/>
  <c r="DY149" i="2"/>
  <c r="CS149" i="2"/>
  <c r="BM149" i="2"/>
  <c r="AG149" i="2"/>
  <c r="EM150" i="2"/>
  <c r="AJ148" i="2"/>
  <c r="GA147" i="2"/>
  <c r="FS147" i="2"/>
  <c r="FK147" i="2"/>
  <c r="FC147" i="2"/>
  <c r="EU147" i="2"/>
  <c r="EM147" i="2"/>
  <c r="EE147" i="2"/>
  <c r="DW147" i="2"/>
  <c r="GC149" i="2"/>
  <c r="EW149" i="2"/>
  <c r="DQ149" i="2"/>
  <c r="CK149" i="2"/>
  <c r="BE149" i="2"/>
  <c r="DT146" i="2"/>
  <c r="FZ147" i="2"/>
  <c r="FR147" i="2"/>
  <c r="FJ147" i="2"/>
  <c r="FB147" i="2"/>
  <c r="ET147" i="2"/>
  <c r="EL147" i="2"/>
  <c r="ED147" i="2"/>
  <c r="DV147" i="2"/>
  <c r="LI121" i="2"/>
  <c r="LA121" i="2"/>
  <c r="KS121" i="2"/>
  <c r="KK121" i="2"/>
  <c r="KC121" i="2"/>
  <c r="JU121" i="2"/>
  <c r="JM121" i="2"/>
  <c r="JE121" i="2"/>
  <c r="IW121" i="2"/>
  <c r="IO121" i="2"/>
  <c r="GA149" i="2"/>
  <c r="EU149" i="2"/>
  <c r="DO149" i="2"/>
  <c r="CI149" i="2"/>
  <c r="BC149" i="2"/>
  <c r="DL146" i="2"/>
  <c r="FY147" i="2"/>
  <c r="FQ147" i="2"/>
  <c r="FI147" i="2"/>
  <c r="FA147" i="2"/>
  <c r="ES147" i="2"/>
  <c r="EK147" i="2"/>
  <c r="EC147" i="2"/>
  <c r="LH121" i="2"/>
  <c r="KZ121" i="2"/>
  <c r="KR121" i="2"/>
  <c r="KJ121" i="2"/>
  <c r="KB121" i="2"/>
  <c r="JT121" i="2"/>
  <c r="JL121" i="2"/>
  <c r="JD121" i="2"/>
  <c r="IV121" i="2"/>
  <c r="IN121" i="2"/>
  <c r="FU149" i="2"/>
  <c r="EO149" i="2"/>
  <c r="DI149" i="2"/>
  <c r="CC149" i="2"/>
  <c r="AW149" i="2"/>
  <c r="FW148" i="2"/>
  <c r="CS150" i="2"/>
  <c r="FX147" i="2"/>
  <c r="FP147" i="2"/>
  <c r="FH147" i="2"/>
  <c r="EZ147" i="2"/>
  <c r="ER147" i="2"/>
  <c r="EJ147" i="2"/>
  <c r="EB147" i="2"/>
  <c r="LG121" i="2"/>
  <c r="KY121" i="2"/>
  <c r="KQ121" i="2"/>
  <c r="KI121" i="2"/>
  <c r="KA121" i="2"/>
  <c r="JS121" i="2"/>
  <c r="JK121" i="2"/>
  <c r="JC121" i="2"/>
  <c r="IU121" i="2"/>
  <c r="IM121" i="2"/>
  <c r="FS149" i="2"/>
  <c r="EM149" i="2"/>
  <c r="DG149" i="2"/>
  <c r="CA149" i="2"/>
  <c r="AU149" i="2"/>
  <c r="FR146" i="2"/>
  <c r="CK150" i="2"/>
  <c r="GE147" i="2"/>
  <c r="FW147" i="2"/>
  <c r="FO147" i="2"/>
  <c r="FG147" i="2"/>
  <c r="EY147" i="2"/>
  <c r="EQ147" i="2"/>
  <c r="EI147" i="2"/>
  <c r="EA147" i="2"/>
  <c r="FM149" i="2"/>
  <c r="EG149" i="2"/>
  <c r="DA149" i="2"/>
  <c r="BU149" i="2"/>
  <c r="AO149" i="2"/>
  <c r="FE150" i="2"/>
  <c r="BQ144" i="2"/>
  <c r="W79" i="4"/>
  <c r="Y83" i="4"/>
  <c r="Z77" i="4"/>
  <c r="NL151" i="2"/>
  <c r="NL170" i="2" s="1"/>
  <c r="ND151" i="2"/>
  <c r="ND170" i="2" s="1"/>
  <c r="MV151" i="2"/>
  <c r="MV170" i="2" s="1"/>
  <c r="MN151" i="2"/>
  <c r="MN170" i="2" s="1"/>
  <c r="MF151" i="2"/>
  <c r="MF170" i="2" s="1"/>
  <c r="LX151" i="2"/>
  <c r="LX170" i="2" s="1"/>
  <c r="LP151" i="2"/>
  <c r="LP170" i="2" s="1"/>
  <c r="LH151" i="2"/>
  <c r="LH170" i="2" s="1"/>
  <c r="KZ151" i="2"/>
  <c r="KZ170" i="2" s="1"/>
  <c r="KR151" i="2"/>
  <c r="KR170" i="2" s="1"/>
  <c r="KJ151" i="2"/>
  <c r="KJ170" i="2" s="1"/>
  <c r="AV78" i="4"/>
  <c r="AV79" i="4"/>
  <c r="AT77" i="4"/>
  <c r="AT81" i="4"/>
  <c r="AU77" i="4"/>
  <c r="AU81" i="4"/>
  <c r="AV77" i="4"/>
  <c r="AT83" i="4"/>
  <c r="AV83" i="4"/>
  <c r="AT79" i="4"/>
  <c r="AU79" i="4"/>
  <c r="T81" i="4"/>
  <c r="AM79" i="4"/>
  <c r="AO83" i="4"/>
  <c r="AQ77" i="4"/>
  <c r="AV81" i="4"/>
  <c r="NN124" i="2"/>
  <c r="AK79" i="4"/>
  <c r="AM83" i="4"/>
  <c r="AO77" i="4"/>
  <c r="AO81" i="4"/>
  <c r="AL79" i="4"/>
  <c r="AD79" i="4"/>
  <c r="V79" i="4"/>
  <c r="AN83" i="4"/>
  <c r="AF83" i="4"/>
  <c r="X83" i="4"/>
  <c r="P83" i="4"/>
  <c r="AP77" i="4"/>
  <c r="AH77" i="4"/>
  <c r="Y77" i="4"/>
  <c r="AN81" i="4"/>
  <c r="AD81" i="4"/>
  <c r="NJ151" i="2"/>
  <c r="NJ170" i="2" s="1"/>
  <c r="NB151" i="2"/>
  <c r="NB170" i="2" s="1"/>
  <c r="MT151" i="2"/>
  <c r="MT170" i="2" s="1"/>
  <c r="ML151" i="2"/>
  <c r="ML170" i="2" s="1"/>
  <c r="MD151" i="2"/>
  <c r="MD170" i="2" s="1"/>
  <c r="LV151" i="2"/>
  <c r="LV170" i="2" s="1"/>
  <c r="LN151" i="2"/>
  <c r="LN170" i="2" s="1"/>
  <c r="LF151" i="2"/>
  <c r="LF170" i="2" s="1"/>
  <c r="KX151" i="2"/>
  <c r="KX170" i="2" s="1"/>
  <c r="KP151" i="2"/>
  <c r="KP170" i="2" s="1"/>
  <c r="AR79" i="4"/>
  <c r="AJ79" i="4"/>
  <c r="AB79" i="4"/>
  <c r="T79" i="4"/>
  <c r="AL83" i="4"/>
  <c r="AD83" i="4"/>
  <c r="V83" i="4"/>
  <c r="AN77" i="4"/>
  <c r="AE77" i="4"/>
  <c r="V77" i="4"/>
  <c r="AL81" i="4"/>
  <c r="AB81" i="4"/>
  <c r="NH151" i="2"/>
  <c r="NH170" i="2" s="1"/>
  <c r="MZ151" i="2"/>
  <c r="MZ170" i="2" s="1"/>
  <c r="MR151" i="2"/>
  <c r="MR170" i="2" s="1"/>
  <c r="MJ151" i="2"/>
  <c r="MJ170" i="2" s="1"/>
  <c r="MB151" i="2"/>
  <c r="MB170" i="2" s="1"/>
  <c r="LT151" i="2"/>
  <c r="LT170" i="2" s="1"/>
  <c r="LL151" i="2"/>
  <c r="LL170" i="2" s="1"/>
  <c r="LD151" i="2"/>
  <c r="LD170" i="2" s="1"/>
  <c r="KV151" i="2"/>
  <c r="KV170" i="2" s="1"/>
  <c r="KN151" i="2"/>
  <c r="KN170" i="2" s="1"/>
  <c r="KF151" i="2"/>
  <c r="KF170" i="2" s="1"/>
  <c r="AQ79" i="4"/>
  <c r="AI79" i="4"/>
  <c r="AA79" i="4"/>
  <c r="S79" i="4"/>
  <c r="AS83" i="4"/>
  <c r="AK83" i="4"/>
  <c r="AC83" i="4"/>
  <c r="U83" i="4"/>
  <c r="AM77" i="4"/>
  <c r="AD77" i="4"/>
  <c r="U77" i="4"/>
  <c r="AK81" i="4"/>
  <c r="Y81" i="4"/>
  <c r="AP79" i="4"/>
  <c r="AH79" i="4"/>
  <c r="Z79" i="4"/>
  <c r="R79" i="4"/>
  <c r="AR83" i="4"/>
  <c r="AJ83" i="4"/>
  <c r="AB83" i="4"/>
  <c r="T83" i="4"/>
  <c r="AL77" i="4"/>
  <c r="AC77" i="4"/>
  <c r="T77" i="4"/>
  <c r="AS81" i="4"/>
  <c r="AJ81" i="4"/>
  <c r="X81" i="4"/>
  <c r="K42" i="4"/>
  <c r="AO79" i="4"/>
  <c r="AG79" i="4"/>
  <c r="Y79" i="4"/>
  <c r="Q79" i="4"/>
  <c r="AQ83" i="4"/>
  <c r="AI83" i="4"/>
  <c r="AA83" i="4"/>
  <c r="S83" i="4"/>
  <c r="AS77" i="4"/>
  <c r="AK77" i="4"/>
  <c r="AB77" i="4"/>
  <c r="S77" i="4"/>
  <c r="AR81" i="4"/>
  <c r="AI81" i="4"/>
  <c r="U81" i="4"/>
  <c r="NM151" i="2"/>
  <c r="NM170" i="2" s="1"/>
  <c r="NE151" i="2"/>
  <c r="NE170" i="2" s="1"/>
  <c r="MW151" i="2"/>
  <c r="MW170" i="2" s="1"/>
  <c r="MO151" i="2"/>
  <c r="MO170" i="2" s="1"/>
  <c r="MG151" i="2"/>
  <c r="MG170" i="2" s="1"/>
  <c r="LY151" i="2"/>
  <c r="LY170" i="2" s="1"/>
  <c r="LQ151" i="2"/>
  <c r="LQ170" i="2" s="1"/>
  <c r="LI151" i="2"/>
  <c r="LI170" i="2" s="1"/>
  <c r="LA151" i="2"/>
  <c r="LA170" i="2" s="1"/>
  <c r="KS151" i="2"/>
  <c r="KS170" i="2" s="1"/>
  <c r="AN79" i="4"/>
  <c r="AF79" i="4"/>
  <c r="X79" i="4"/>
  <c r="P79" i="4"/>
  <c r="AP83" i="4"/>
  <c r="AH83" i="4"/>
  <c r="Z83" i="4"/>
  <c r="R83" i="4"/>
  <c r="AR77" i="4"/>
  <c r="AJ77" i="4"/>
  <c r="AA77" i="4"/>
  <c r="R77" i="4"/>
  <c r="AQ81" i="4"/>
  <c r="AG81" i="4"/>
  <c r="DC141" i="2"/>
  <c r="K135" i="2"/>
  <c r="V81" i="4"/>
  <c r="R91" i="3"/>
  <c r="K90" i="3"/>
  <c r="K91" i="3" s="1"/>
  <c r="K92" i="3" s="1"/>
  <c r="AB82" i="4"/>
  <c r="NK128" i="2"/>
  <c r="K137" i="2"/>
  <c r="K140" i="2"/>
  <c r="JR141" i="2"/>
  <c r="K139" i="2"/>
  <c r="KG113" i="2"/>
  <c r="JZ113" i="2"/>
  <c r="FF141" i="2"/>
  <c r="DZ141" i="2"/>
  <c r="NO111" i="2"/>
  <c r="S81" i="4"/>
  <c r="AA81" i="4"/>
  <c r="Q81" i="4"/>
  <c r="P81" i="4"/>
  <c r="O81" i="4"/>
  <c r="W81" i="4"/>
  <c r="AE81" i="4"/>
  <c r="KJ117" i="2"/>
  <c r="DU115" i="2"/>
  <c r="DF117" i="2"/>
  <c r="MA152" i="2"/>
  <c r="GU152" i="2"/>
  <c r="JL126" i="2"/>
  <c r="DD122" i="2"/>
  <c r="BX122" i="2"/>
  <c r="R126" i="2"/>
  <c r="MP141" i="2"/>
  <c r="LJ141" i="2"/>
  <c r="IE118" i="2"/>
  <c r="EJ113" i="2"/>
  <c r="NA111" i="2"/>
  <c r="JB115" i="2"/>
  <c r="EY111" i="2"/>
  <c r="EI152" i="2"/>
  <c r="JA143" i="2"/>
  <c r="JA192" i="2" s="1"/>
  <c r="BI143" i="2"/>
  <c r="BI198" i="2" s="1"/>
  <c r="BI202" i="2" s="1"/>
  <c r="ME132" i="2"/>
  <c r="JI111" i="2"/>
  <c r="FR117" i="2"/>
  <c r="IH129" i="2"/>
  <c r="AA141" i="2"/>
  <c r="CR132" i="2"/>
  <c r="MN126" i="2"/>
  <c r="CR141" i="2"/>
  <c r="BL141" i="2"/>
  <c r="BI141" i="2"/>
  <c r="FD132" i="2"/>
  <c r="IS113" i="2"/>
  <c r="GG115" i="2"/>
  <c r="KM141" i="2"/>
  <c r="FO141" i="2"/>
  <c r="FM141" i="2"/>
  <c r="FG141" i="2"/>
  <c r="EI141" i="2"/>
  <c r="EG141" i="2"/>
  <c r="HP132" i="2"/>
  <c r="HP206" i="2" s="1"/>
  <c r="GV113" i="2"/>
  <c r="GR152" i="2"/>
  <c r="GP152" i="2"/>
  <c r="CR152" i="2"/>
  <c r="AB152" i="2"/>
  <c r="IA141" i="2"/>
  <c r="HC141" i="2"/>
  <c r="GM141" i="2"/>
  <c r="GE141" i="2"/>
  <c r="FW141" i="2"/>
  <c r="AQ141" i="2"/>
  <c r="LY118" i="2"/>
  <c r="HO118" i="2"/>
  <c r="HK111" i="2"/>
  <c r="BU111" i="2"/>
  <c r="IW128" i="2"/>
  <c r="LK152" i="2"/>
  <c r="LE152" i="2"/>
  <c r="JY152" i="2"/>
  <c r="IS152" i="2"/>
  <c r="HM152" i="2"/>
  <c r="DW152" i="2"/>
  <c r="MW128" i="2"/>
  <c r="BB126" i="2"/>
  <c r="AS143" i="2"/>
  <c r="AS164" i="2" s="1"/>
  <c r="LS152" i="2"/>
  <c r="JG152" i="2"/>
  <c r="IY152" i="2"/>
  <c r="GM152" i="2"/>
  <c r="EC152" i="2"/>
  <c r="CW152" i="2"/>
  <c r="AG152" i="2"/>
  <c r="NE122" i="2"/>
  <c r="MX129" i="2"/>
  <c r="FO124" i="2"/>
  <c r="FP122" i="2"/>
  <c r="CE124" i="2"/>
  <c r="DQ152" i="2"/>
  <c r="BK152" i="2"/>
  <c r="NM128" i="2"/>
  <c r="GA128" i="2"/>
  <c r="EB122" i="2"/>
  <c r="AV85" i="4"/>
  <c r="IJ152" i="2"/>
  <c r="HD152" i="2"/>
  <c r="BQ152" i="2"/>
  <c r="NK126" i="2"/>
  <c r="CV122" i="2"/>
  <c r="AV84" i="4"/>
  <c r="NN152" i="2"/>
  <c r="MP152" i="2"/>
  <c r="GL152" i="2"/>
  <c r="FF152" i="2"/>
  <c r="NK124" i="2"/>
  <c r="ID122" i="2"/>
  <c r="HJ128" i="2"/>
  <c r="DR122" i="2"/>
  <c r="BF122" i="2"/>
  <c r="AU85" i="4"/>
  <c r="LM143" i="2"/>
  <c r="LM192" i="2" s="1"/>
  <c r="AZ152" i="2"/>
  <c r="GF122" i="2"/>
  <c r="ET126" i="2"/>
  <c r="BP122" i="2"/>
  <c r="DE143" i="2"/>
  <c r="DE164" i="2" s="1"/>
  <c r="EF152" i="2"/>
  <c r="DB152" i="2"/>
  <c r="NN122" i="2"/>
  <c r="NI122" i="2"/>
  <c r="EX122" i="2"/>
  <c r="AR122" i="2"/>
  <c r="AT84" i="4"/>
  <c r="GO143" i="2"/>
  <c r="GO192" i="2" s="1"/>
  <c r="GG143" i="2"/>
  <c r="GG198" i="2" s="1"/>
  <c r="GG202" i="2" s="1"/>
  <c r="FI143" i="2"/>
  <c r="FI198" i="2" s="1"/>
  <c r="FI202" i="2" s="1"/>
  <c r="P196" i="2"/>
  <c r="P206" i="2"/>
  <c r="P162" i="2"/>
  <c r="AS198" i="2"/>
  <c r="AS202" i="2" s="1"/>
  <c r="AS208" i="2"/>
  <c r="AS192" i="2"/>
  <c r="LM164" i="2"/>
  <c r="LM198" i="2"/>
  <c r="LM202" i="2" s="1"/>
  <c r="DE198" i="2"/>
  <c r="DE202" i="2" s="1"/>
  <c r="MY141" i="2"/>
  <c r="GO164" i="2"/>
  <c r="GO208" i="2"/>
  <c r="IE141" i="2"/>
  <c r="HT141" i="2"/>
  <c r="CH141" i="2"/>
  <c r="S141" i="2"/>
  <c r="NC132" i="2"/>
  <c r="LW132" i="2"/>
  <c r="JD132" i="2"/>
  <c r="GJ132" i="2"/>
  <c r="KP113" i="2"/>
  <c r="KC118" i="2"/>
  <c r="JA111" i="2"/>
  <c r="HM115" i="2"/>
  <c r="GX117" i="2"/>
  <c r="GE111" i="2"/>
  <c r="FX113" i="2"/>
  <c r="FI115" i="2"/>
  <c r="EE118" i="2"/>
  <c r="CA118" i="2"/>
  <c r="BR117" i="2"/>
  <c r="NO152" i="2"/>
  <c r="FW152" i="2"/>
  <c r="FO152" i="2"/>
  <c r="FM152" i="2"/>
  <c r="FK152" i="2"/>
  <c r="FG152" i="2"/>
  <c r="EY152" i="2"/>
  <c r="NI126" i="2"/>
  <c r="ND129" i="2"/>
  <c r="MU126" i="2"/>
  <c r="JA129" i="2"/>
  <c r="JN129" i="2"/>
  <c r="FP126" i="2"/>
  <c r="EI124" i="2"/>
  <c r="FB126" i="2"/>
  <c r="DK124" i="2"/>
  <c r="DX129" i="2"/>
  <c r="CY128" i="2"/>
  <c r="BP126" i="2"/>
  <c r="AF129" i="2"/>
  <c r="AU128" i="2"/>
  <c r="KO143" i="2"/>
  <c r="KO198" i="2" s="1"/>
  <c r="KO202" i="2" s="1"/>
  <c r="IC143" i="2"/>
  <c r="IC198" i="2" s="1"/>
  <c r="IC202" i="2" s="1"/>
  <c r="BQ143" i="2"/>
  <c r="BQ198" i="2" s="1"/>
  <c r="BQ202" i="2" s="1"/>
  <c r="MN141" i="2"/>
  <c r="MI141" i="2"/>
  <c r="LK141" i="2"/>
  <c r="LH141" i="2"/>
  <c r="LE141" i="2"/>
  <c r="FS141" i="2"/>
  <c r="FH141" i="2"/>
  <c r="CT141" i="2"/>
  <c r="BN141" i="2"/>
  <c r="V141" i="2"/>
  <c r="JL132" i="2"/>
  <c r="GR132" i="2"/>
  <c r="DX132" i="2"/>
  <c r="LU111" i="2"/>
  <c r="HW118" i="2"/>
  <c r="FW111" i="2"/>
  <c r="FG111" i="2"/>
  <c r="ER113" i="2"/>
  <c r="K145" i="2"/>
  <c r="MK152" i="2"/>
  <c r="JD152" i="2"/>
  <c r="JB152" i="2"/>
  <c r="IX152" i="2"/>
  <c r="HR152" i="2"/>
  <c r="BV152" i="2"/>
  <c r="BT152" i="2"/>
  <c r="BP152" i="2"/>
  <c r="BH152" i="2"/>
  <c r="BD152" i="2"/>
  <c r="AJ152" i="2"/>
  <c r="NH122" i="2"/>
  <c r="NC124" i="2"/>
  <c r="HB129" i="2"/>
  <c r="GQ128" i="2"/>
  <c r="FN122" i="2"/>
  <c r="FH126" i="2"/>
  <c r="FA124" i="2"/>
  <c r="ET129" i="2"/>
  <c r="CO128" i="2"/>
  <c r="CH126" i="2"/>
  <c r="DE128" i="2"/>
  <c r="BV122" i="2"/>
  <c r="BO124" i="2"/>
  <c r="AT78" i="4"/>
  <c r="MW141" i="2"/>
  <c r="MQ141" i="2"/>
  <c r="LS141" i="2"/>
  <c r="LQ141" i="2"/>
  <c r="KB141" i="2"/>
  <c r="JW141" i="2"/>
  <c r="IY141" i="2"/>
  <c r="IV141" i="2"/>
  <c r="IS141" i="2"/>
  <c r="DG141" i="2"/>
  <c r="CV141" i="2"/>
  <c r="AH141" i="2"/>
  <c r="LP132" i="2"/>
  <c r="IF132" i="2"/>
  <c r="GZ132" i="2"/>
  <c r="EF132" i="2"/>
  <c r="BL132" i="2"/>
  <c r="BL162" i="2" s="1"/>
  <c r="X132" i="2"/>
  <c r="Q132" i="2"/>
  <c r="KH111" i="2"/>
  <c r="KI117" i="2"/>
  <c r="AO111" i="2"/>
  <c r="K127" i="2"/>
  <c r="NG152" i="2"/>
  <c r="MY152" i="2"/>
  <c r="MW152" i="2"/>
  <c r="MU152" i="2"/>
  <c r="MQ152" i="2"/>
  <c r="MO152" i="2"/>
  <c r="MI152" i="2"/>
  <c r="LC152" i="2"/>
  <c r="JO152" i="2"/>
  <c r="FX152" i="2"/>
  <c r="ER152" i="2"/>
  <c r="BL152" i="2"/>
  <c r="AP152" i="2"/>
  <c r="AN152" i="2"/>
  <c r="NN129" i="2"/>
  <c r="NJ122" i="2"/>
  <c r="NB124" i="2"/>
  <c r="MT122" i="2"/>
  <c r="JF129" i="2"/>
  <c r="FG124" i="2"/>
  <c r="EL129" i="2"/>
  <c r="DD126" i="2"/>
  <c r="BW124" i="2"/>
  <c r="CP126" i="2"/>
  <c r="AY124" i="2"/>
  <c r="BG124" i="2"/>
  <c r="AE128" i="2"/>
  <c r="BB129" i="2"/>
  <c r="AS85" i="4"/>
  <c r="LE143" i="2"/>
  <c r="LE198" i="2" s="1"/>
  <c r="LE202" i="2" s="1"/>
  <c r="FY143" i="2"/>
  <c r="FY198" i="2" s="1"/>
  <c r="FY202" i="2" s="1"/>
  <c r="ES143" i="2"/>
  <c r="ES198" i="2" s="1"/>
  <c r="ES202" i="2" s="1"/>
  <c r="MA141" i="2"/>
  <c r="LC141" i="2"/>
  <c r="KU141" i="2"/>
  <c r="KK141" i="2"/>
  <c r="KE141" i="2"/>
  <c r="JG141" i="2"/>
  <c r="JE141" i="2"/>
  <c r="HP141" i="2"/>
  <c r="HK141" i="2"/>
  <c r="GJ141" i="2"/>
  <c r="GG141" i="2"/>
  <c r="EY141" i="2"/>
  <c r="AU141" i="2"/>
  <c r="AJ141" i="2"/>
  <c r="IN132" i="2"/>
  <c r="HH132" i="2"/>
  <c r="FT132" i="2"/>
  <c r="EN132" i="2"/>
  <c r="BT132" i="2"/>
  <c r="MQ113" i="2"/>
  <c r="IY118" i="2"/>
  <c r="JU118" i="2"/>
  <c r="JF111" i="2"/>
  <c r="IN117" i="2"/>
  <c r="IN111" i="2"/>
  <c r="HU115" i="2"/>
  <c r="GQ118" i="2"/>
  <c r="EQ111" i="2"/>
  <c r="EB113" i="2"/>
  <c r="DK111" i="2"/>
  <c r="CN113" i="2"/>
  <c r="AL117" i="2"/>
  <c r="CK152" i="2"/>
  <c r="CA152" i="2"/>
  <c r="NB128" i="2"/>
  <c r="NA126" i="2"/>
  <c r="IT122" i="2"/>
  <c r="IN126" i="2"/>
  <c r="HY128" i="2"/>
  <c r="GG128" i="2"/>
  <c r="EQ124" i="2"/>
  <c r="EJ122" i="2"/>
  <c r="FD129" i="2"/>
  <c r="EE128" i="2"/>
  <c r="DB122" i="2"/>
  <c r="CV126" i="2"/>
  <c r="CO124" i="2"/>
  <c r="CH129" i="2"/>
  <c r="AJ122" i="2"/>
  <c r="BH122" i="2"/>
  <c r="X126" i="2"/>
  <c r="MB143" i="2"/>
  <c r="MB198" i="2" s="1"/>
  <c r="MB202" i="2" s="1"/>
  <c r="IS143" i="2"/>
  <c r="IS198" i="2" s="1"/>
  <c r="IS202" i="2" s="1"/>
  <c r="MD141" i="2"/>
  <c r="JO141" i="2"/>
  <c r="IQ141" i="2"/>
  <c r="II141" i="2"/>
  <c r="HY141" i="2"/>
  <c r="HS141" i="2"/>
  <c r="GU141" i="2"/>
  <c r="GS141" i="2"/>
  <c r="FD141" i="2"/>
  <c r="DX141" i="2"/>
  <c r="DU141" i="2"/>
  <c r="CM141" i="2"/>
  <c r="NK132" i="2"/>
  <c r="KI132" i="2"/>
  <c r="GB132" i="2"/>
  <c r="EV132" i="2"/>
  <c r="DH132" i="2"/>
  <c r="CB132" i="2"/>
  <c r="KL111" i="2"/>
  <c r="JE115" i="2"/>
  <c r="JK117" i="2"/>
  <c r="HS111" i="2"/>
  <c r="HD113" i="2"/>
  <c r="FZ117" i="2"/>
  <c r="EA111" i="2"/>
  <c r="CK111" i="2"/>
  <c r="CV113" i="2"/>
  <c r="CF113" i="2"/>
  <c r="BI115" i="2"/>
  <c r="MZ152" i="2"/>
  <c r="MB152" i="2"/>
  <c r="KU152" i="2"/>
  <c r="KM152" i="2"/>
  <c r="KK152" i="2"/>
  <c r="KI152" i="2"/>
  <c r="KE152" i="2"/>
  <c r="JW152" i="2"/>
  <c r="IQ152" i="2"/>
  <c r="HC152" i="2"/>
  <c r="CS152" i="2"/>
  <c r="AM152" i="2"/>
  <c r="JR122" i="2"/>
  <c r="HR129" i="2"/>
  <c r="HO124" i="2"/>
  <c r="GN122" i="2"/>
  <c r="GG124" i="2"/>
  <c r="FY128" i="2"/>
  <c r="DU128" i="2"/>
  <c r="DN126" i="2"/>
  <c r="EK128" i="2"/>
  <c r="CL122" i="2"/>
  <c r="CU124" i="2"/>
  <c r="BZ129" i="2"/>
  <c r="JQ143" i="2"/>
  <c r="JQ198" i="2" s="1"/>
  <c r="JQ202" i="2" s="1"/>
  <c r="CG143" i="2"/>
  <c r="CG198" i="2" s="1"/>
  <c r="CG202" i="2" s="1"/>
  <c r="KY132" i="2"/>
  <c r="KQ132" i="2"/>
  <c r="KA132" i="2"/>
  <c r="HX132" i="2"/>
  <c r="DP132" i="2"/>
  <c r="CJ132" i="2"/>
  <c r="MM115" i="2"/>
  <c r="KD111" i="2"/>
  <c r="JZ115" i="2"/>
  <c r="JR113" i="2"/>
  <c r="IV118" i="2"/>
  <c r="FA115" i="2"/>
  <c r="EL117" i="2"/>
  <c r="DS111" i="2"/>
  <c r="BW111" i="2"/>
  <c r="AZ113" i="2"/>
  <c r="MY122" i="2"/>
  <c r="MP129" i="2"/>
  <c r="JK124" i="2"/>
  <c r="JY129" i="2"/>
  <c r="IV126" i="2"/>
  <c r="JJ122" i="2"/>
  <c r="JC124" i="2"/>
  <c r="IU124" i="2"/>
  <c r="HX126" i="2"/>
  <c r="HP126" i="2"/>
  <c r="FR129" i="2"/>
  <c r="EJ126" i="2"/>
  <c r="DC124" i="2"/>
  <c r="DV126" i="2"/>
  <c r="CT122" i="2"/>
  <c r="BS128" i="2"/>
  <c r="JY143" i="2"/>
  <c r="JY198" i="2" s="1"/>
  <c r="JY202" i="2" s="1"/>
  <c r="HE143" i="2"/>
  <c r="HE198" i="2" s="1"/>
  <c r="HE202" i="2" s="1"/>
  <c r="DU143" i="2"/>
  <c r="DU198" i="2" s="1"/>
  <c r="DU202" i="2" s="1"/>
  <c r="DM143" i="2"/>
  <c r="DM198" i="2" s="1"/>
  <c r="DM202" i="2" s="1"/>
  <c r="NC141" i="2"/>
  <c r="MR141" i="2"/>
  <c r="KD141" i="2"/>
  <c r="IX141" i="2"/>
  <c r="HF141" i="2"/>
  <c r="EQ141" i="2"/>
  <c r="EA141" i="2"/>
  <c r="DS141" i="2"/>
  <c r="DK141" i="2"/>
  <c r="DA141" i="2"/>
  <c r="CU141" i="2"/>
  <c r="BW141" i="2"/>
  <c r="BU141" i="2"/>
  <c r="AF141" i="2"/>
  <c r="LG132" i="2"/>
  <c r="FL132" i="2"/>
  <c r="FL206" i="2" s="1"/>
  <c r="BD132" i="2"/>
  <c r="AN132" i="2"/>
  <c r="KK118" i="2"/>
  <c r="JJ115" i="2"/>
  <c r="JJ113" i="2"/>
  <c r="IH113" i="2"/>
  <c r="HC111" i="2"/>
  <c r="GN113" i="2"/>
  <c r="FC118" i="2"/>
  <c r="FP113" i="2"/>
  <c r="DD113" i="2"/>
  <c r="CP117" i="2"/>
  <c r="KV152" i="2"/>
  <c r="JP152" i="2"/>
  <c r="II152" i="2"/>
  <c r="IA152" i="2"/>
  <c r="HY152" i="2"/>
  <c r="HW152" i="2"/>
  <c r="HS152" i="2"/>
  <c r="HK152" i="2"/>
  <c r="GE152" i="2"/>
  <c r="EQ152" i="2"/>
  <c r="DT152" i="2"/>
  <c r="CT152" i="2"/>
  <c r="BM152" i="2"/>
  <c r="JM128" i="2"/>
  <c r="JB122" i="2"/>
  <c r="HG122" i="2"/>
  <c r="GN126" i="2"/>
  <c r="FT129" i="2"/>
  <c r="FX122" i="2"/>
  <c r="FK128" i="2"/>
  <c r="EH122" i="2"/>
  <c r="EB126" i="2"/>
  <c r="DU124" i="2"/>
  <c r="DN129" i="2"/>
  <c r="BI128" i="2"/>
  <c r="BY128" i="2"/>
  <c r="AB126" i="2"/>
  <c r="V126" i="2"/>
  <c r="NO126" i="2"/>
  <c r="U85" i="4"/>
  <c r="MJ143" i="2"/>
  <c r="MJ198" i="2" s="1"/>
  <c r="MJ202" i="2" s="1"/>
  <c r="HM143" i="2"/>
  <c r="HM198" i="2" s="1"/>
  <c r="HM202" i="2" s="1"/>
  <c r="GW143" i="2"/>
  <c r="GW198" i="2" s="1"/>
  <c r="GW202" i="2" s="1"/>
  <c r="EC143" i="2"/>
  <c r="CO143" i="2"/>
  <c r="CO198" i="2" s="1"/>
  <c r="CO202" i="2" s="1"/>
  <c r="BA143" i="2"/>
  <c r="BA198" i="2" s="1"/>
  <c r="BA202" i="2" s="1"/>
  <c r="KQ141" i="2"/>
  <c r="KF141" i="2"/>
  <c r="HR141" i="2"/>
  <c r="GL141" i="2"/>
  <c r="ET141" i="2"/>
  <c r="CE141" i="2"/>
  <c r="BO141" i="2"/>
  <c r="BG141" i="2"/>
  <c r="AY141" i="2"/>
  <c r="AO141" i="2"/>
  <c r="AI141" i="2"/>
  <c r="MU132" i="2"/>
  <c r="MU196" i="2" s="1"/>
  <c r="MU200" i="2" s="1"/>
  <c r="LO132" i="2"/>
  <c r="LO196" i="2" s="1"/>
  <c r="LO200" i="2" s="1"/>
  <c r="IV132" i="2"/>
  <c r="CZ132" i="2"/>
  <c r="MZ111" i="2"/>
  <c r="NI111" i="2"/>
  <c r="JV111" i="2"/>
  <c r="JQ111" i="2"/>
  <c r="IT115" i="2"/>
  <c r="GM111" i="2"/>
  <c r="FY115" i="2"/>
  <c r="DE115" i="2"/>
  <c r="CX117" i="2"/>
  <c r="CG115" i="2"/>
  <c r="AR113" i="2"/>
  <c r="AC113" i="2"/>
  <c r="LP152" i="2"/>
  <c r="LN152" i="2"/>
  <c r="LJ152" i="2"/>
  <c r="KD152" i="2"/>
  <c r="GG152" i="2"/>
  <c r="FA152" i="2"/>
  <c r="AC152" i="2"/>
  <c r="NI129" i="2"/>
  <c r="NM129" i="2"/>
  <c r="NE129" i="2"/>
  <c r="MW129" i="2"/>
  <c r="IX129" i="2"/>
  <c r="IL122" i="2"/>
  <c r="FH122" i="2"/>
  <c r="FA128" i="2"/>
  <c r="FQ128" i="2"/>
  <c r="EA124" i="2"/>
  <c r="DF129" i="2"/>
  <c r="BX126" i="2"/>
  <c r="AQ124" i="2"/>
  <c r="AV82" i="4"/>
  <c r="MY143" i="2"/>
  <c r="MY198" i="2" s="1"/>
  <c r="MY202" i="2" s="1"/>
  <c r="KW143" i="2"/>
  <c r="KW198" i="2" s="1"/>
  <c r="KW202" i="2" s="1"/>
  <c r="KG143" i="2"/>
  <c r="KG198" i="2" s="1"/>
  <c r="KG202" i="2" s="1"/>
  <c r="HU143" i="2"/>
  <c r="HU198" i="2" s="1"/>
  <c r="HU202" i="2" s="1"/>
  <c r="FA143" i="2"/>
  <c r="FA198" i="2" s="1"/>
  <c r="FA202" i="2" s="1"/>
  <c r="AK143" i="2"/>
  <c r="AK198" i="2" s="1"/>
  <c r="AK202" i="2" s="1"/>
  <c r="AC143" i="2"/>
  <c r="AC198" i="2" s="1"/>
  <c r="AC202" i="2" s="1"/>
  <c r="NC196" i="2"/>
  <c r="NC200" i="2" s="1"/>
  <c r="NC190" i="2"/>
  <c r="JD196" i="2"/>
  <c r="JD200" i="2" s="1"/>
  <c r="JD206" i="2"/>
  <c r="GJ196" i="2"/>
  <c r="GJ200" i="2" s="1"/>
  <c r="GJ190" i="2"/>
  <c r="JL196" i="2"/>
  <c r="JL200" i="2" s="1"/>
  <c r="JL162" i="2"/>
  <c r="GR196" i="2"/>
  <c r="GR200" i="2" s="1"/>
  <c r="GR206" i="2"/>
  <c r="DX196" i="2"/>
  <c r="DX200" i="2" s="1"/>
  <c r="DX190" i="2"/>
  <c r="K138" i="2"/>
  <c r="NG141" i="2"/>
  <c r="IF196" i="2"/>
  <c r="IF200" i="2" s="1"/>
  <c r="IF162" i="2"/>
  <c r="EF196" i="2"/>
  <c r="EF200" i="2" s="1"/>
  <c r="EF206" i="2"/>
  <c r="BL196" i="2"/>
  <c r="BL200" i="2" s="1"/>
  <c r="BL206" i="2"/>
  <c r="BL190" i="2"/>
  <c r="K134" i="2"/>
  <c r="K168" i="2"/>
  <c r="BT196" i="2"/>
  <c r="BT200" i="2" s="1"/>
  <c r="BT206" i="2"/>
  <c r="NK196" i="2"/>
  <c r="NK200" i="2" s="1"/>
  <c r="NK206" i="2"/>
  <c r="KI196" i="2"/>
  <c r="KI200" i="2" s="1"/>
  <c r="KI206" i="2"/>
  <c r="KY196" i="2"/>
  <c r="KY200" i="2" s="1"/>
  <c r="KY206" i="2"/>
  <c r="KA196" i="2"/>
  <c r="KA200" i="2" s="1"/>
  <c r="KA190" i="2"/>
  <c r="HX196" i="2"/>
  <c r="HX200" i="2" s="1"/>
  <c r="HX206" i="2"/>
  <c r="LG196" i="2"/>
  <c r="LG200" i="2" s="1"/>
  <c r="LG162" i="2"/>
  <c r="FL196" i="2"/>
  <c r="FL200" i="2" s="1"/>
  <c r="AN196" i="2"/>
  <c r="AN200" i="2" s="1"/>
  <c r="AN206" i="2"/>
  <c r="LO190" i="2"/>
  <c r="CZ196" i="2"/>
  <c r="CZ200" i="2" s="1"/>
  <c r="CZ206" i="2"/>
  <c r="NE141" i="2"/>
  <c r="MV141" i="2"/>
  <c r="MS141" i="2"/>
  <c r="ME141" i="2"/>
  <c r="LT141" i="2"/>
  <c r="LR141" i="2"/>
  <c r="LF141" i="2"/>
  <c r="KS141" i="2"/>
  <c r="KJ141" i="2"/>
  <c r="KG141" i="2"/>
  <c r="JS141" i="2"/>
  <c r="JH141" i="2"/>
  <c r="JF141" i="2"/>
  <c r="IT141" i="2"/>
  <c r="IG141" i="2"/>
  <c r="HX141" i="2"/>
  <c r="HU141" i="2"/>
  <c r="HG141" i="2"/>
  <c r="GV141" i="2"/>
  <c r="GT141" i="2"/>
  <c r="GH141" i="2"/>
  <c r="FU141" i="2"/>
  <c r="FL141" i="2"/>
  <c r="FI141" i="2"/>
  <c r="EU141" i="2"/>
  <c r="EJ141" i="2"/>
  <c r="EH141" i="2"/>
  <c r="DV141" i="2"/>
  <c r="DI141" i="2"/>
  <c r="CZ141" i="2"/>
  <c r="CW141" i="2"/>
  <c r="CI141" i="2"/>
  <c r="BX141" i="2"/>
  <c r="BV141" i="2"/>
  <c r="BJ141" i="2"/>
  <c r="AW141" i="2"/>
  <c r="AN141" i="2"/>
  <c r="AK141" i="2"/>
  <c r="W141" i="2"/>
  <c r="K112" i="2"/>
  <c r="ND132" i="2"/>
  <c r="LQ132" i="2"/>
  <c r="LI132" i="2"/>
  <c r="IX132" i="2"/>
  <c r="GT132" i="2"/>
  <c r="EH132" i="2"/>
  <c r="BV132" i="2"/>
  <c r="R132" i="2"/>
  <c r="AF132" i="2"/>
  <c r="ND117" i="2"/>
  <c r="MY113" i="2"/>
  <c r="MU115" i="2"/>
  <c r="MP117" i="2"/>
  <c r="LP117" i="2"/>
  <c r="LH117" i="2"/>
  <c r="NJ141" i="2"/>
  <c r="MK141" i="2"/>
  <c r="LW141" i="2"/>
  <c r="LL141" i="2"/>
  <c r="KX141" i="2"/>
  <c r="JY141" i="2"/>
  <c r="JK141" i="2"/>
  <c r="IZ141" i="2"/>
  <c r="IL141" i="2"/>
  <c r="HM141" i="2"/>
  <c r="GY141" i="2"/>
  <c r="GN141" i="2"/>
  <c r="FZ141" i="2"/>
  <c r="FA141" i="2"/>
  <c r="EM141" i="2"/>
  <c r="EB141" i="2"/>
  <c r="DN141" i="2"/>
  <c r="CO141" i="2"/>
  <c r="CA141" i="2"/>
  <c r="BP141" i="2"/>
  <c r="BB141" i="2"/>
  <c r="AC141" i="2"/>
  <c r="K116" i="2"/>
  <c r="NN132" i="2"/>
  <c r="MV132" i="2"/>
  <c r="LB132" i="2"/>
  <c r="LA132" i="2"/>
  <c r="IP132" i="2"/>
  <c r="GL132" i="2"/>
  <c r="DZ132" i="2"/>
  <c r="BN132" i="2"/>
  <c r="MK111" i="2"/>
  <c r="MC111" i="2"/>
  <c r="LZ111" i="2"/>
  <c r="LG115" i="2"/>
  <c r="NN141" i="2"/>
  <c r="NB141" i="2"/>
  <c r="MO141" i="2"/>
  <c r="MF141" i="2"/>
  <c r="MC141" i="2"/>
  <c r="LO141" i="2"/>
  <c r="LD141" i="2"/>
  <c r="LB141" i="2"/>
  <c r="KP141" i="2"/>
  <c r="KC141" i="2"/>
  <c r="JT141" i="2"/>
  <c r="JQ141" i="2"/>
  <c r="JC141" i="2"/>
  <c r="IR141" i="2"/>
  <c r="IP141" i="2"/>
  <c r="ID141" i="2"/>
  <c r="HQ141" i="2"/>
  <c r="HH141" i="2"/>
  <c r="HE141" i="2"/>
  <c r="GQ141" i="2"/>
  <c r="GF141" i="2"/>
  <c r="GD141" i="2"/>
  <c r="FR141" i="2"/>
  <c r="FE141" i="2"/>
  <c r="EV141" i="2"/>
  <c r="ES141" i="2"/>
  <c r="EE141" i="2"/>
  <c r="DT141" i="2"/>
  <c r="DR141" i="2"/>
  <c r="DF141" i="2"/>
  <c r="CS141" i="2"/>
  <c r="CJ141" i="2"/>
  <c r="CG141" i="2"/>
  <c r="BS141" i="2"/>
  <c r="BH141" i="2"/>
  <c r="BF141" i="2"/>
  <c r="AT141" i="2"/>
  <c r="AG141" i="2"/>
  <c r="X141" i="2"/>
  <c r="U141" i="2"/>
  <c r="NM132" i="2"/>
  <c r="MN132" i="2"/>
  <c r="KW132" i="2"/>
  <c r="KS132" i="2"/>
  <c r="IH132" i="2"/>
  <c r="GD132" i="2"/>
  <c r="DR132" i="2"/>
  <c r="BF132" i="2"/>
  <c r="AX132" i="2"/>
  <c r="NN118" i="2"/>
  <c r="MX111" i="2"/>
  <c r="MT113" i="2"/>
  <c r="MN117" i="2"/>
  <c r="MH111" i="2"/>
  <c r="NC115" i="2"/>
  <c r="MP111" i="2"/>
  <c r="KX113" i="2"/>
  <c r="NH141" i="2"/>
  <c r="NF141" i="2"/>
  <c r="MT141" i="2"/>
  <c r="MG141" i="2"/>
  <c r="LX141" i="2"/>
  <c r="LU141" i="2"/>
  <c r="LG141" i="2"/>
  <c r="KV141" i="2"/>
  <c r="KT141" i="2"/>
  <c r="KH141" i="2"/>
  <c r="JU141" i="2"/>
  <c r="JL141" i="2"/>
  <c r="JI141" i="2"/>
  <c r="IU141" i="2"/>
  <c r="IJ141" i="2"/>
  <c r="IH141" i="2"/>
  <c r="HV141" i="2"/>
  <c r="HI141" i="2"/>
  <c r="GZ141" i="2"/>
  <c r="GW141" i="2"/>
  <c r="GI141" i="2"/>
  <c r="FX141" i="2"/>
  <c r="FV141" i="2"/>
  <c r="FJ141" i="2"/>
  <c r="EW141" i="2"/>
  <c r="EN141" i="2"/>
  <c r="EK141" i="2"/>
  <c r="DW141" i="2"/>
  <c r="DL141" i="2"/>
  <c r="DJ141" i="2"/>
  <c r="CX141" i="2"/>
  <c r="CK141" i="2"/>
  <c r="CB141" i="2"/>
  <c r="BY141" i="2"/>
  <c r="BK141" i="2"/>
  <c r="AZ141" i="2"/>
  <c r="AX141" i="2"/>
  <c r="AL141" i="2"/>
  <c r="Y141" i="2"/>
  <c r="P141" i="2"/>
  <c r="K114" i="2"/>
  <c r="NE132" i="2"/>
  <c r="MF132" i="2"/>
  <c r="KU132" i="2"/>
  <c r="HZ132" i="2"/>
  <c r="FV132" i="2"/>
  <c r="DJ132" i="2"/>
  <c r="AV132" i="2"/>
  <c r="AH132" i="2"/>
  <c r="NB113" i="2"/>
  <c r="LJ111" i="2"/>
  <c r="NK141" i="2"/>
  <c r="MZ141" i="2"/>
  <c r="MX141" i="2"/>
  <c r="ML141" i="2"/>
  <c r="LY141" i="2"/>
  <c r="LP141" i="2"/>
  <c r="LM141" i="2"/>
  <c r="KY141" i="2"/>
  <c r="KN141" i="2"/>
  <c r="KL141" i="2"/>
  <c r="JZ141" i="2"/>
  <c r="JM141" i="2"/>
  <c r="JD141" i="2"/>
  <c r="JA141" i="2"/>
  <c r="IM141" i="2"/>
  <c r="IB141" i="2"/>
  <c r="HZ141" i="2"/>
  <c r="HN141" i="2"/>
  <c r="HA141" i="2"/>
  <c r="GR141" i="2"/>
  <c r="GO141" i="2"/>
  <c r="GA141" i="2"/>
  <c r="FP141" i="2"/>
  <c r="FN141" i="2"/>
  <c r="FB141" i="2"/>
  <c r="EO141" i="2"/>
  <c r="EF141" i="2"/>
  <c r="EC141" i="2"/>
  <c r="DO141" i="2"/>
  <c r="DD141" i="2"/>
  <c r="DB141" i="2"/>
  <c r="CP141" i="2"/>
  <c r="CC141" i="2"/>
  <c r="BT141" i="2"/>
  <c r="BQ141" i="2"/>
  <c r="BC141" i="2"/>
  <c r="AR141" i="2"/>
  <c r="AP141" i="2"/>
  <c r="AD141" i="2"/>
  <c r="Q141" i="2"/>
  <c r="MM132" i="2"/>
  <c r="MW132" i="2"/>
  <c r="LX132" i="2"/>
  <c r="KK132" i="2"/>
  <c r="HU132" i="2"/>
  <c r="FN132" i="2"/>
  <c r="DB132" i="2"/>
  <c r="NK115" i="2"/>
  <c r="NF111" i="2"/>
  <c r="MW118" i="2"/>
  <c r="MM111" i="2"/>
  <c r="LR111" i="2"/>
  <c r="LB111" i="2"/>
  <c r="MO132" i="2"/>
  <c r="KM132" i="2"/>
  <c r="KC132" i="2"/>
  <c r="HR132" i="2"/>
  <c r="FF132" i="2"/>
  <c r="CT132" i="2"/>
  <c r="NG113" i="2"/>
  <c r="LV111" i="2"/>
  <c r="MO118" i="2"/>
  <c r="LN111" i="2"/>
  <c r="MF117" i="2"/>
  <c r="MG118" i="2"/>
  <c r="ME115" i="2"/>
  <c r="LF111" i="2"/>
  <c r="LW115" i="2"/>
  <c r="LX117" i="2"/>
  <c r="LV113" i="2"/>
  <c r="K136" i="2"/>
  <c r="NL141" i="2"/>
  <c r="NI141" i="2"/>
  <c r="MU141" i="2"/>
  <c r="MJ141" i="2"/>
  <c r="MH141" i="2"/>
  <c r="LV141" i="2"/>
  <c r="LI141" i="2"/>
  <c r="KZ141" i="2"/>
  <c r="KW141" i="2"/>
  <c r="KI141" i="2"/>
  <c r="JX141" i="2"/>
  <c r="JV141" i="2"/>
  <c r="JJ141" i="2"/>
  <c r="IW141" i="2"/>
  <c r="IN141" i="2"/>
  <c r="IK141" i="2"/>
  <c r="HW141" i="2"/>
  <c r="HL141" i="2"/>
  <c r="HJ141" i="2"/>
  <c r="GX141" i="2"/>
  <c r="GK141" i="2"/>
  <c r="GB141" i="2"/>
  <c r="FY141" i="2"/>
  <c r="FK141" i="2"/>
  <c r="EZ141" i="2"/>
  <c r="EX141" i="2"/>
  <c r="EL141" i="2"/>
  <c r="DY141" i="2"/>
  <c r="DP141" i="2"/>
  <c r="DM141" i="2"/>
  <c r="CY141" i="2"/>
  <c r="CN141" i="2"/>
  <c r="CL141" i="2"/>
  <c r="BZ141" i="2"/>
  <c r="BM141" i="2"/>
  <c r="BD141" i="2"/>
  <c r="BA141" i="2"/>
  <c r="AM141" i="2"/>
  <c r="AB141" i="2"/>
  <c r="Z141" i="2"/>
  <c r="NO141" i="2"/>
  <c r="K110" i="2"/>
  <c r="MG132" i="2"/>
  <c r="LH132" i="2"/>
  <c r="KE132" i="2"/>
  <c r="JN132" i="2"/>
  <c r="HJ132" i="2"/>
  <c r="EX132" i="2"/>
  <c r="CL132" i="2"/>
  <c r="U132" i="2"/>
  <c r="NJ113" i="2"/>
  <c r="NE118" i="2"/>
  <c r="MV117" i="2"/>
  <c r="NM141" i="2"/>
  <c r="ND141" i="2"/>
  <c r="NA141" i="2"/>
  <c r="MM141" i="2"/>
  <c r="MB141" i="2"/>
  <c r="LZ141" i="2"/>
  <c r="LN141" i="2"/>
  <c r="LA141" i="2"/>
  <c r="KR141" i="2"/>
  <c r="KO141" i="2"/>
  <c r="KA141" i="2"/>
  <c r="JP141" i="2"/>
  <c r="JN141" i="2"/>
  <c r="JB141" i="2"/>
  <c r="IO141" i="2"/>
  <c r="IF141" i="2"/>
  <c r="IC141" i="2"/>
  <c r="HO141" i="2"/>
  <c r="HD141" i="2"/>
  <c r="HB141" i="2"/>
  <c r="GP141" i="2"/>
  <c r="GC141" i="2"/>
  <c r="FT141" i="2"/>
  <c r="FQ141" i="2"/>
  <c r="FC141" i="2"/>
  <c r="ER141" i="2"/>
  <c r="EP141" i="2"/>
  <c r="ED141" i="2"/>
  <c r="DQ141" i="2"/>
  <c r="DH141" i="2"/>
  <c r="DE141" i="2"/>
  <c r="CQ141" i="2"/>
  <c r="CF141" i="2"/>
  <c r="CD141" i="2"/>
  <c r="BR141" i="2"/>
  <c r="BE141" i="2"/>
  <c r="AV141" i="2"/>
  <c r="AS141" i="2"/>
  <c r="AE141" i="2"/>
  <c r="T141" i="2"/>
  <c r="R141" i="2"/>
  <c r="NO132" i="2"/>
  <c r="NL132" i="2"/>
  <c r="LY132" i="2"/>
  <c r="LT132" i="2"/>
  <c r="JW132" i="2"/>
  <c r="JF132" i="2"/>
  <c r="HB132" i="2"/>
  <c r="EP132" i="2"/>
  <c r="CD132" i="2"/>
  <c r="NN111" i="2"/>
  <c r="NE115" i="2"/>
  <c r="MV113" i="2"/>
  <c r="MD113" i="2"/>
  <c r="MS111" i="2"/>
  <c r="ML113" i="2"/>
  <c r="LO115" i="2"/>
  <c r="KT111" i="2"/>
  <c r="LQ118" i="2"/>
  <c r="LM111" i="2"/>
  <c r="LH118" i="2"/>
  <c r="LE111" i="2"/>
  <c r="KZ118" i="2"/>
  <c r="KW111" i="2"/>
  <c r="KR118" i="2"/>
  <c r="KP111" i="2"/>
  <c r="KH113" i="2"/>
  <c r="KA111" i="2"/>
  <c r="JS117" i="2"/>
  <c r="JL118" i="2"/>
  <c r="JC115" i="2"/>
  <c r="IZ111" i="2"/>
  <c r="IV117" i="2"/>
  <c r="IT113" i="2"/>
  <c r="IP117" i="2"/>
  <c r="IA111" i="2"/>
  <c r="HL113" i="2"/>
  <c r="GW115" i="2"/>
  <c r="GH117" i="2"/>
  <c r="GP111" i="2"/>
  <c r="FS118" i="2"/>
  <c r="FO111" i="2"/>
  <c r="EZ113" i="2"/>
  <c r="EK115" i="2"/>
  <c r="DV117" i="2"/>
  <c r="ED111" i="2"/>
  <c r="DG118" i="2"/>
  <c r="DC111" i="2"/>
  <c r="CS111" i="2"/>
  <c r="CR118" i="2"/>
  <c r="BM111" i="2"/>
  <c r="BQ111" i="2"/>
  <c r="AA115" i="2"/>
  <c r="NE152" i="2"/>
  <c r="NC152" i="2"/>
  <c r="MS152" i="2"/>
  <c r="LX152" i="2"/>
  <c r="LV152" i="2"/>
  <c r="LR152" i="2"/>
  <c r="LD152" i="2"/>
  <c r="KS152" i="2"/>
  <c r="KQ152" i="2"/>
  <c r="KG152" i="2"/>
  <c r="JL152" i="2"/>
  <c r="JJ152" i="2"/>
  <c r="JF152" i="2"/>
  <c r="IR152" i="2"/>
  <c r="IG152" i="2"/>
  <c r="IE152" i="2"/>
  <c r="HU152" i="2"/>
  <c r="GZ152" i="2"/>
  <c r="GX152" i="2"/>
  <c r="GT152" i="2"/>
  <c r="GF152" i="2"/>
  <c r="FU152" i="2"/>
  <c r="FS152" i="2"/>
  <c r="FI152" i="2"/>
  <c r="EN152" i="2"/>
  <c r="EL152" i="2"/>
  <c r="EH152" i="2"/>
  <c r="DO152" i="2"/>
  <c r="CN152" i="2"/>
  <c r="MW115" i="2"/>
  <c r="MN113" i="2"/>
  <c r="LX115" i="2"/>
  <c r="KZ117" i="2"/>
  <c r="KR117" i="2"/>
  <c r="KO111" i="2"/>
  <c r="KJ118" i="2"/>
  <c r="JS115" i="2"/>
  <c r="JP111" i="2"/>
  <c r="JL117" i="2"/>
  <c r="JI113" i="2"/>
  <c r="JE118" i="2"/>
  <c r="IV113" i="2"/>
  <c r="IP111" i="2"/>
  <c r="IM111" i="2"/>
  <c r="HF117" i="2"/>
  <c r="HO113" i="2"/>
  <c r="ET117" i="2"/>
  <c r="FB111" i="2"/>
  <c r="DL113" i="2"/>
  <c r="CW115" i="2"/>
  <c r="CI118" i="2"/>
  <c r="CE111" i="2"/>
  <c r="BZ117" i="2"/>
  <c r="CH111" i="2"/>
  <c r="BQ115" i="2"/>
  <c r="BH113" i="2"/>
  <c r="BC118" i="2"/>
  <c r="AY111" i="2"/>
  <c r="AT117" i="2"/>
  <c r="BB111" i="2"/>
  <c r="AK115" i="2"/>
  <c r="AF118" i="2"/>
  <c r="T118" i="2"/>
  <c r="NH152" i="2"/>
  <c r="FZ111" i="2"/>
  <c r="DN111" i="2"/>
  <c r="CZ118" i="2"/>
  <c r="BY111" i="2"/>
  <c r="K125" i="2"/>
  <c r="K150" i="2"/>
  <c r="MM152" i="2"/>
  <c r="MC152" i="2"/>
  <c r="LH152" i="2"/>
  <c r="LF152" i="2"/>
  <c r="LB152" i="2"/>
  <c r="KN152" i="2"/>
  <c r="KC152" i="2"/>
  <c r="KA152" i="2"/>
  <c r="JQ152" i="2"/>
  <c r="IV152" i="2"/>
  <c r="IT152" i="2"/>
  <c r="IP152" i="2"/>
  <c r="IB152" i="2"/>
  <c r="HQ152" i="2"/>
  <c r="HO152" i="2"/>
  <c r="HE152" i="2"/>
  <c r="GJ152" i="2"/>
  <c r="GH152" i="2"/>
  <c r="GD152" i="2"/>
  <c r="FP152" i="2"/>
  <c r="FE152" i="2"/>
  <c r="FC152" i="2"/>
  <c r="ES152" i="2"/>
  <c r="EK152" i="2"/>
  <c r="EB152" i="2"/>
  <c r="MG117" i="2"/>
  <c r="LO111" i="2"/>
  <c r="LG117" i="2"/>
  <c r="LG111" i="2"/>
  <c r="KY117" i="2"/>
  <c r="KY111" i="2"/>
  <c r="KQ117" i="2"/>
  <c r="KN111" i="2"/>
  <c r="KG111" i="2"/>
  <c r="KB118" i="2"/>
  <c r="JR115" i="2"/>
  <c r="JS111" i="2"/>
  <c r="JD118" i="2"/>
  <c r="JB113" i="2"/>
  <c r="IX111" i="2"/>
  <c r="IU117" i="2"/>
  <c r="IS111" i="2"/>
  <c r="IO118" i="2"/>
  <c r="HT113" i="2"/>
  <c r="HE115" i="2"/>
  <c r="GP117" i="2"/>
  <c r="GX111" i="2"/>
  <c r="GA118" i="2"/>
  <c r="FH113" i="2"/>
  <c r="ES115" i="2"/>
  <c r="ED117" i="2"/>
  <c r="EL111" i="2"/>
  <c r="DO118" i="2"/>
  <c r="CQ118" i="2"/>
  <c r="CM111" i="2"/>
  <c r="CH117" i="2"/>
  <c r="CP111" i="2"/>
  <c r="BY115" i="2"/>
  <c r="BP113" i="2"/>
  <c r="BK118" i="2"/>
  <c r="BG111" i="2"/>
  <c r="BB117" i="2"/>
  <c r="BJ111" i="2"/>
  <c r="AS115" i="2"/>
  <c r="AJ113" i="2"/>
  <c r="AP118" i="2"/>
  <c r="Y113" i="2"/>
  <c r="K123" i="2"/>
  <c r="NL152" i="2"/>
  <c r="NJ152" i="2"/>
  <c r="NF152" i="2"/>
  <c r="MR152" i="2"/>
  <c r="MG152" i="2"/>
  <c r="ME152" i="2"/>
  <c r="LU152" i="2"/>
  <c r="KZ152" i="2"/>
  <c r="KX152" i="2"/>
  <c r="KT152" i="2"/>
  <c r="KF152" i="2"/>
  <c r="JU152" i="2"/>
  <c r="JS152" i="2"/>
  <c r="JI152" i="2"/>
  <c r="IN152" i="2"/>
  <c r="IL152" i="2"/>
  <c r="IH152" i="2"/>
  <c r="HT152" i="2"/>
  <c r="HI152" i="2"/>
  <c r="HG152" i="2"/>
  <c r="GW152" i="2"/>
  <c r="GB152" i="2"/>
  <c r="FZ152" i="2"/>
  <c r="FV152" i="2"/>
  <c r="FH152" i="2"/>
  <c r="EW152" i="2"/>
  <c r="EU152" i="2"/>
  <c r="DJ152" i="2"/>
  <c r="CQ152" i="2"/>
  <c r="BU152" i="2"/>
  <c r="AF152" i="2"/>
  <c r="K79" i="3"/>
  <c r="K49" i="3"/>
  <c r="K41" i="3"/>
  <c r="K29" i="3"/>
  <c r="Z132" i="2"/>
  <c r="NL118" i="2"/>
  <c r="MA118" i="2"/>
  <c r="KY115" i="2"/>
  <c r="KQ115" i="2"/>
  <c r="KQ111" i="2"/>
  <c r="KB117" i="2"/>
  <c r="JY113" i="2"/>
  <c r="JW118" i="2"/>
  <c r="JN111" i="2"/>
  <c r="JK115" i="2"/>
  <c r="JH111" i="2"/>
  <c r="JD117" i="2"/>
  <c r="IU115" i="2"/>
  <c r="IO115" i="2"/>
  <c r="ID117" i="2"/>
  <c r="HN117" i="2"/>
  <c r="HW113" i="2"/>
  <c r="GY118" i="2"/>
  <c r="GU111" i="2"/>
  <c r="GF113" i="2"/>
  <c r="FQ115" i="2"/>
  <c r="FB117" i="2"/>
  <c r="FJ111" i="2"/>
  <c r="EM118" i="2"/>
  <c r="EI111" i="2"/>
  <c r="DT113" i="2"/>
  <c r="CC111" i="2"/>
  <c r="CG111" i="2"/>
  <c r="AW111" i="2"/>
  <c r="BA111" i="2"/>
  <c r="R113" i="2"/>
  <c r="K149" i="2"/>
  <c r="ND152" i="2"/>
  <c r="NB152" i="2"/>
  <c r="MX152" i="2"/>
  <c r="MJ152" i="2"/>
  <c r="LY152" i="2"/>
  <c r="LW152" i="2"/>
  <c r="LM152" i="2"/>
  <c r="KR152" i="2"/>
  <c r="KP152" i="2"/>
  <c r="KL152" i="2"/>
  <c r="JX152" i="2"/>
  <c r="JM152" i="2"/>
  <c r="JK152" i="2"/>
  <c r="JA152" i="2"/>
  <c r="IF152" i="2"/>
  <c r="ID152" i="2"/>
  <c r="HZ152" i="2"/>
  <c r="HL152" i="2"/>
  <c r="HA152" i="2"/>
  <c r="GY152" i="2"/>
  <c r="GO152" i="2"/>
  <c r="FT152" i="2"/>
  <c r="FR152" i="2"/>
  <c r="FN152" i="2"/>
  <c r="EZ152" i="2"/>
  <c r="EO152" i="2"/>
  <c r="EM152" i="2"/>
  <c r="DP152" i="2"/>
  <c r="DL152" i="2"/>
  <c r="DH152" i="2"/>
  <c r="DD152" i="2"/>
  <c r="CO152" i="2"/>
  <c r="CI152" i="2"/>
  <c r="CG152" i="2"/>
  <c r="CC152" i="2"/>
  <c r="BY152" i="2"/>
  <c r="LW111" i="2"/>
  <c r="KI115" i="2"/>
  <c r="KF111" i="2"/>
  <c r="JY111" i="2"/>
  <c r="JT118" i="2"/>
  <c r="JD113" i="2"/>
  <c r="JA113" i="2"/>
  <c r="IW118" i="2"/>
  <c r="IU111" i="2"/>
  <c r="IR111" i="2"/>
  <c r="IN118" i="2"/>
  <c r="GO115" i="2"/>
  <c r="GH111" i="2"/>
  <c r="FK118" i="2"/>
  <c r="EC115" i="2"/>
  <c r="DN117" i="2"/>
  <c r="DV111" i="2"/>
  <c r="CY118" i="2"/>
  <c r="CU111" i="2"/>
  <c r="CX111" i="2"/>
  <c r="BX113" i="2"/>
  <c r="BS118" i="2"/>
  <c r="BO111" i="2"/>
  <c r="BJ117" i="2"/>
  <c r="BR111" i="2"/>
  <c r="BA115" i="2"/>
  <c r="AM118" i="2"/>
  <c r="AI111" i="2"/>
  <c r="K121" i="2"/>
  <c r="K148" i="2"/>
  <c r="MV152" i="2"/>
  <c r="MT152" i="2"/>
  <c r="LQ152" i="2"/>
  <c r="LO152" i="2"/>
  <c r="KJ152" i="2"/>
  <c r="KH152" i="2"/>
  <c r="JE152" i="2"/>
  <c r="JC152" i="2"/>
  <c r="HX152" i="2"/>
  <c r="HV152" i="2"/>
  <c r="GS152" i="2"/>
  <c r="GQ152" i="2"/>
  <c r="FL152" i="2"/>
  <c r="FJ152" i="2"/>
  <c r="EG152" i="2"/>
  <c r="EE152" i="2"/>
  <c r="MI118" i="2"/>
  <c r="LN113" i="2"/>
  <c r="LI118" i="2"/>
  <c r="LF113" i="2"/>
  <c r="LA118" i="2"/>
  <c r="KS118" i="2"/>
  <c r="KP115" i="2"/>
  <c r="KI111" i="2"/>
  <c r="KA117" i="2"/>
  <c r="JT117" i="2"/>
  <c r="JQ113" i="2"/>
  <c r="JM118" i="2"/>
  <c r="JK111" i="2"/>
  <c r="IW115" i="2"/>
  <c r="HG113" i="2"/>
  <c r="GI118" i="2"/>
  <c r="ET111" i="2"/>
  <c r="DW118" i="2"/>
  <c r="CO111" i="2"/>
  <c r="BE111" i="2"/>
  <c r="BI111" i="2"/>
  <c r="AL111" i="2"/>
  <c r="K147" i="2"/>
  <c r="NI152" i="2"/>
  <c r="MN152" i="2"/>
  <c r="ML152" i="2"/>
  <c r="MH152" i="2"/>
  <c r="LT152" i="2"/>
  <c r="LI152" i="2"/>
  <c r="LG152" i="2"/>
  <c r="KW152" i="2"/>
  <c r="KB152" i="2"/>
  <c r="JZ152" i="2"/>
  <c r="JV152" i="2"/>
  <c r="JH152" i="2"/>
  <c r="IW152" i="2"/>
  <c r="IU152" i="2"/>
  <c r="IK152" i="2"/>
  <c r="HP152" i="2"/>
  <c r="HN152" i="2"/>
  <c r="HJ152" i="2"/>
  <c r="GV152" i="2"/>
  <c r="GK152" i="2"/>
  <c r="GI152" i="2"/>
  <c r="FY152" i="2"/>
  <c r="FD152" i="2"/>
  <c r="FB152" i="2"/>
  <c r="EX152" i="2"/>
  <c r="EJ152" i="2"/>
  <c r="EA152" i="2"/>
  <c r="DY152" i="2"/>
  <c r="DU152" i="2"/>
  <c r="DS152" i="2"/>
  <c r="DM152" i="2"/>
  <c r="CL152" i="2"/>
  <c r="BG152" i="2"/>
  <c r="BE152" i="2"/>
  <c r="BC152" i="2"/>
  <c r="AK152" i="2"/>
  <c r="ME111" i="2"/>
  <c r="LO113" i="2"/>
  <c r="LG113" i="2"/>
  <c r="KX111" i="2"/>
  <c r="KH115" i="2"/>
  <c r="KA115" i="2"/>
  <c r="KE118" i="2"/>
  <c r="JN117" i="2"/>
  <c r="JC117" i="2"/>
  <c r="IQ118" i="2"/>
  <c r="IN113" i="2"/>
  <c r="HV117" i="2"/>
  <c r="IE113" i="2"/>
  <c r="HG118" i="2"/>
  <c r="FJ117" i="2"/>
  <c r="FR111" i="2"/>
  <c r="EU118" i="2"/>
  <c r="DM115" i="2"/>
  <c r="DF111" i="2"/>
  <c r="CO115" i="2"/>
  <c r="BZ111" i="2"/>
  <c r="AU118" i="2"/>
  <c r="AQ111" i="2"/>
  <c r="AT111" i="2"/>
  <c r="AO117" i="2"/>
  <c r="NM152" i="2"/>
  <c r="NK152" i="2"/>
  <c r="NA152" i="2"/>
  <c r="MF152" i="2"/>
  <c r="MD152" i="2"/>
  <c r="LZ152" i="2"/>
  <c r="LL152" i="2"/>
  <c r="LA152" i="2"/>
  <c r="KY152" i="2"/>
  <c r="KO152" i="2"/>
  <c r="JT152" i="2"/>
  <c r="JR152" i="2"/>
  <c r="JN152" i="2"/>
  <c r="IZ152" i="2"/>
  <c r="IO152" i="2"/>
  <c r="IM152" i="2"/>
  <c r="IC152" i="2"/>
  <c r="HH152" i="2"/>
  <c r="HF152" i="2"/>
  <c r="HB152" i="2"/>
  <c r="GN152" i="2"/>
  <c r="GC152" i="2"/>
  <c r="GA152" i="2"/>
  <c r="FQ152" i="2"/>
  <c r="EV152" i="2"/>
  <c r="ET152" i="2"/>
  <c r="EP152" i="2"/>
  <c r="DZ152" i="2"/>
  <c r="DK152" i="2"/>
  <c r="CY152" i="2"/>
  <c r="W152" i="2"/>
  <c r="BA152" i="2"/>
  <c r="AW152" i="2"/>
  <c r="AS152" i="2"/>
  <c r="AO152" i="2"/>
  <c r="Z152" i="2"/>
  <c r="R152" i="2"/>
  <c r="NM122" i="2"/>
  <c r="NJ129" i="2"/>
  <c r="NI124" i="2"/>
  <c r="NG122" i="2"/>
  <c r="ND126" i="2"/>
  <c r="NA128" i="2"/>
  <c r="MV126" i="2"/>
  <c r="JX129" i="2"/>
  <c r="JT126" i="2"/>
  <c r="JE128" i="2"/>
  <c r="JH128" i="2"/>
  <c r="IP129" i="2"/>
  <c r="IG122" i="2"/>
  <c r="HW124" i="2"/>
  <c r="HN122" i="2"/>
  <c r="GT122" i="2"/>
  <c r="GD122" i="2"/>
  <c r="FJ129" i="2"/>
  <c r="FC128" i="2"/>
  <c r="EZ126" i="2"/>
  <c r="EV129" i="2"/>
  <c r="ES124" i="2"/>
  <c r="FL122" i="2"/>
  <c r="ED129" i="2"/>
  <c r="DW128" i="2"/>
  <c r="DT126" i="2"/>
  <c r="DP129" i="2"/>
  <c r="DM124" i="2"/>
  <c r="EF122" i="2"/>
  <c r="CX129" i="2"/>
  <c r="CQ128" i="2"/>
  <c r="CN126" i="2"/>
  <c r="CJ129" i="2"/>
  <c r="CG124" i="2"/>
  <c r="CZ122" i="2"/>
  <c r="BR129" i="2"/>
  <c r="BK128" i="2"/>
  <c r="BH126" i="2"/>
  <c r="BD129" i="2"/>
  <c r="BA124" i="2"/>
  <c r="BT122" i="2"/>
  <c r="AL129" i="2"/>
  <c r="AB122" i="2"/>
  <c r="U128" i="2"/>
  <c r="Q129" i="2"/>
  <c r="AU82" i="4"/>
  <c r="AN85" i="4"/>
  <c r="K267" i="2"/>
  <c r="KO164" i="2"/>
  <c r="KO192" i="2"/>
  <c r="KO208" i="2"/>
  <c r="BQ164" i="2"/>
  <c r="BQ208" i="2"/>
  <c r="BQ192" i="2"/>
  <c r="CZ152" i="2"/>
  <c r="CV152" i="2"/>
  <c r="CM152" i="2"/>
  <c r="BS152" i="2"/>
  <c r="BF152" i="2"/>
  <c r="AX152" i="2"/>
  <c r="X152" i="2"/>
  <c r="NL129" i="2"/>
  <c r="NJ128" i="2"/>
  <c r="NF129" i="2"/>
  <c r="NC129" i="2"/>
  <c r="NK122" i="2"/>
  <c r="KH124" i="2"/>
  <c r="JF124" i="2"/>
  <c r="IF126" i="2"/>
  <c r="HQ129" i="2"/>
  <c r="GE124" i="2"/>
  <c r="FJ126" i="2"/>
  <c r="EZ122" i="2"/>
  <c r="FM122" i="2"/>
  <c r="ED126" i="2"/>
  <c r="DT122" i="2"/>
  <c r="EG122" i="2"/>
  <c r="CX126" i="2"/>
  <c r="CN122" i="2"/>
  <c r="DI129" i="2"/>
  <c r="DA122" i="2"/>
  <c r="BR126" i="2"/>
  <c r="CC129" i="2"/>
  <c r="BU122" i="2"/>
  <c r="AS128" i="2"/>
  <c r="AP122" i="2"/>
  <c r="AL126" i="2"/>
  <c r="BL122" i="2"/>
  <c r="AD129" i="2"/>
  <c r="W128" i="2"/>
  <c r="U124" i="2"/>
  <c r="Q124" i="2"/>
  <c r="AU80" i="4"/>
  <c r="AI80" i="4"/>
  <c r="BI164" i="2"/>
  <c r="BI192" i="2"/>
  <c r="BI208" i="2"/>
  <c r="Q164" i="2"/>
  <c r="Q208" i="2"/>
  <c r="Q192" i="2"/>
  <c r="NL128" i="2"/>
  <c r="NJ126" i="2"/>
  <c r="NH128" i="2"/>
  <c r="NF124" i="2"/>
  <c r="NC128" i="2"/>
  <c r="MZ126" i="2"/>
  <c r="MT128" i="2"/>
  <c r="JW129" i="2"/>
  <c r="JS124" i="2"/>
  <c r="JD126" i="2"/>
  <c r="IO128" i="2"/>
  <c r="IR129" i="2"/>
  <c r="HZ129" i="2"/>
  <c r="HV122" i="2"/>
  <c r="HQ128" i="2"/>
  <c r="HT129" i="2"/>
  <c r="GZ126" i="2"/>
  <c r="FQ124" i="2"/>
  <c r="GJ122" i="2"/>
  <c r="FB129" i="2"/>
  <c r="EU128" i="2"/>
  <c r="ER126" i="2"/>
  <c r="EN129" i="2"/>
  <c r="EK124" i="2"/>
  <c r="FD122" i="2"/>
  <c r="DV129" i="2"/>
  <c r="DO128" i="2"/>
  <c r="DL126" i="2"/>
  <c r="DH129" i="2"/>
  <c r="DE124" i="2"/>
  <c r="DX122" i="2"/>
  <c r="CP129" i="2"/>
  <c r="CI128" i="2"/>
  <c r="CF126" i="2"/>
  <c r="CB129" i="2"/>
  <c r="BY124" i="2"/>
  <c r="CR122" i="2"/>
  <c r="BJ129" i="2"/>
  <c r="BC128" i="2"/>
  <c r="AZ126" i="2"/>
  <c r="AV129" i="2"/>
  <c r="AS124" i="2"/>
  <c r="AH122" i="2"/>
  <c r="AD126" i="2"/>
  <c r="BD122" i="2"/>
  <c r="W124" i="2"/>
  <c r="NO129" i="2"/>
  <c r="NO128" i="2"/>
  <c r="AU78" i="4"/>
  <c r="LE164" i="2"/>
  <c r="LE208" i="2"/>
  <c r="LE192" i="2"/>
  <c r="FY164" i="2"/>
  <c r="FY208" i="2"/>
  <c r="FY192" i="2"/>
  <c r="ES164" i="2"/>
  <c r="ES208" i="2"/>
  <c r="ES192" i="2"/>
  <c r="AE152" i="2"/>
  <c r="T152" i="2"/>
  <c r="NL126" i="2"/>
  <c r="NJ124" i="2"/>
  <c r="NH126" i="2"/>
  <c r="NF122" i="2"/>
  <c r="NC126" i="2"/>
  <c r="MY126" i="2"/>
  <c r="MX124" i="2"/>
  <c r="JO126" i="2"/>
  <c r="IO122" i="2"/>
  <c r="IE124" i="2"/>
  <c r="GB129" i="2"/>
  <c r="FX126" i="2"/>
  <c r="FI128" i="2"/>
  <c r="FF122" i="2"/>
  <c r="EY124" i="2"/>
  <c r="ER122" i="2"/>
  <c r="FE122" i="2"/>
  <c r="EC128" i="2"/>
  <c r="DZ122" i="2"/>
  <c r="DS124" i="2"/>
  <c r="DL122" i="2"/>
  <c r="DY122" i="2"/>
  <c r="CW128" i="2"/>
  <c r="CM124" i="2"/>
  <c r="CF122" i="2"/>
  <c r="DA129" i="2"/>
  <c r="CS122" i="2"/>
  <c r="BQ128" i="2"/>
  <c r="BN122" i="2"/>
  <c r="BJ126" i="2"/>
  <c r="AZ122" i="2"/>
  <c r="BU129" i="2"/>
  <c r="BM122" i="2"/>
  <c r="AK128" i="2"/>
  <c r="Z122" i="2"/>
  <c r="T126" i="2"/>
  <c r="IS164" i="2"/>
  <c r="IS208" i="2"/>
  <c r="IS192" i="2"/>
  <c r="DX152" i="2"/>
  <c r="DR152" i="2"/>
  <c r="DI152" i="2"/>
  <c r="DG152" i="2"/>
  <c r="DE152" i="2"/>
  <c r="DA152" i="2"/>
  <c r="CJ152" i="2"/>
  <c r="CF152" i="2"/>
  <c r="CD152" i="2"/>
  <c r="AV152" i="2"/>
  <c r="AR152" i="2"/>
  <c r="AH152" i="2"/>
  <c r="NK129" i="2"/>
  <c r="NH124" i="2"/>
  <c r="JV129" i="2"/>
  <c r="JN124" i="2"/>
  <c r="HU122" i="2"/>
  <c r="HQ122" i="2"/>
  <c r="FS128" i="2"/>
  <c r="FL129" i="2"/>
  <c r="FI124" i="2"/>
  <c r="EM128" i="2"/>
  <c r="EF129" i="2"/>
  <c r="EC124" i="2"/>
  <c r="EV122" i="2"/>
  <c r="DG128" i="2"/>
  <c r="CZ129" i="2"/>
  <c r="CW124" i="2"/>
  <c r="DP122" i="2"/>
  <c r="CA128" i="2"/>
  <c r="BT129" i="2"/>
  <c r="BQ124" i="2"/>
  <c r="CJ122" i="2"/>
  <c r="AR126" i="2"/>
  <c r="AN129" i="2"/>
  <c r="AK124" i="2"/>
  <c r="BE122" i="2"/>
  <c r="AC128" i="2"/>
  <c r="V129" i="2"/>
  <c r="T122" i="2"/>
  <c r="AT80" i="4"/>
  <c r="AT85" i="4"/>
  <c r="JQ164" i="2"/>
  <c r="JQ208" i="2"/>
  <c r="JQ192" i="2"/>
  <c r="GG164" i="2"/>
  <c r="GG208" i="2"/>
  <c r="GG192" i="2"/>
  <c r="FI164" i="2"/>
  <c r="FI192" i="2"/>
  <c r="FI208" i="2"/>
  <c r="HY122" i="2"/>
  <c r="HI122" i="2"/>
  <c r="GC122" i="2"/>
  <c r="EW122" i="2"/>
  <c r="DQ122" i="2"/>
  <c r="CS129" i="2"/>
  <c r="CK122" i="2"/>
  <c r="BM129" i="2"/>
  <c r="AC124" i="2"/>
  <c r="AS129" i="2"/>
  <c r="JY164" i="2"/>
  <c r="JY208" i="2"/>
  <c r="JY192" i="2"/>
  <c r="HE164" i="2"/>
  <c r="HE208" i="2"/>
  <c r="HE192" i="2"/>
  <c r="DU164" i="2"/>
  <c r="DU208" i="2"/>
  <c r="DU192" i="2"/>
  <c r="DM164" i="2"/>
  <c r="DM208" i="2"/>
  <c r="DM192" i="2"/>
  <c r="CU152" i="2"/>
  <c r="CB152" i="2"/>
  <c r="BX152" i="2"/>
  <c r="BN152" i="2"/>
  <c r="BI152" i="2"/>
  <c r="AU152" i="2"/>
  <c r="AA152" i="2"/>
  <c r="Y152" i="2"/>
  <c r="NI128" i="2"/>
  <c r="NG126" i="2"/>
  <c r="JU128" i="2"/>
  <c r="JV124" i="2"/>
  <c r="IW122" i="2"/>
  <c r="IM124" i="2"/>
  <c r="GJ129" i="2"/>
  <c r="FT122" i="2"/>
  <c r="EN122" i="2"/>
  <c r="CR129" i="2"/>
  <c r="DH122" i="2"/>
  <c r="BL129" i="2"/>
  <c r="BI124" i="2"/>
  <c r="CB122" i="2"/>
  <c r="AT129" i="2"/>
  <c r="AM128" i="2"/>
  <c r="AJ126" i="2"/>
  <c r="BE124" i="2"/>
  <c r="X129" i="2"/>
  <c r="V122" i="2"/>
  <c r="S124" i="2"/>
  <c r="AR85" i="4"/>
  <c r="O82" i="4"/>
  <c r="AF82" i="4"/>
  <c r="AL78" i="4"/>
  <c r="MJ164" i="2"/>
  <c r="MJ208" i="2"/>
  <c r="MJ192" i="2"/>
  <c r="HM208" i="2"/>
  <c r="GW164" i="2"/>
  <c r="GW192" i="2"/>
  <c r="GW208" i="2"/>
  <c r="CO164" i="2"/>
  <c r="CO208" i="2"/>
  <c r="CO192" i="2"/>
  <c r="BA164" i="2"/>
  <c r="BA208" i="2"/>
  <c r="BA192" i="2"/>
  <c r="U152" i="2"/>
  <c r="Q152" i="2"/>
  <c r="NG124" i="2"/>
  <c r="ND128" i="2"/>
  <c r="NA129" i="2"/>
  <c r="KI124" i="2"/>
  <c r="JS122" i="2"/>
  <c r="IG128" i="2"/>
  <c r="IC122" i="2"/>
  <c r="HR124" i="2"/>
  <c r="HF126" i="2"/>
  <c r="HE128" i="2"/>
  <c r="FZ129" i="2"/>
  <c r="FV122" i="2"/>
  <c r="FR126" i="2"/>
  <c r="ES128" i="2"/>
  <c r="EP122" i="2"/>
  <c r="EL126" i="2"/>
  <c r="EO122" i="2"/>
  <c r="DM128" i="2"/>
  <c r="DJ122" i="2"/>
  <c r="DF126" i="2"/>
  <c r="DI122" i="2"/>
  <c r="CG128" i="2"/>
  <c r="CD122" i="2"/>
  <c r="BZ126" i="2"/>
  <c r="CK129" i="2"/>
  <c r="CC122" i="2"/>
  <c r="BA128" i="2"/>
  <c r="AX122" i="2"/>
  <c r="AT126" i="2"/>
  <c r="K98" i="4"/>
  <c r="NO102" i="4" s="1"/>
  <c r="AU84" i="4"/>
  <c r="AQ84" i="4"/>
  <c r="MY164" i="2"/>
  <c r="MY208" i="2"/>
  <c r="MY192" i="2"/>
  <c r="KW164" i="2"/>
  <c r="KW208" i="2"/>
  <c r="KW192" i="2"/>
  <c r="KG164" i="2"/>
  <c r="KG192" i="2"/>
  <c r="KG208" i="2"/>
  <c r="HU208" i="2"/>
  <c r="FA164" i="2"/>
  <c r="FA208" i="2"/>
  <c r="FA192" i="2"/>
  <c r="AK164" i="2"/>
  <c r="AK192" i="2"/>
  <c r="AK208" i="2"/>
  <c r="AC164" i="2"/>
  <c r="AC208" i="2"/>
  <c r="AC192" i="2"/>
  <c r="NN143" i="2"/>
  <c r="NN198" i="2" s="1"/>
  <c r="NN202" i="2" s="1"/>
  <c r="LT143" i="2"/>
  <c r="JI143" i="2"/>
  <c r="JD143" i="2"/>
  <c r="GR143" i="2"/>
  <c r="EK143" i="2"/>
  <c r="EF143" i="2"/>
  <c r="BY143" i="2"/>
  <c r="BT143" i="2"/>
  <c r="IV143" i="2"/>
  <c r="GJ143" i="2"/>
  <c r="DX143" i="2"/>
  <c r="BS143" i="2"/>
  <c r="BL143" i="2"/>
  <c r="X143" i="2"/>
  <c r="LS143" i="2"/>
  <c r="KZ143" i="2"/>
  <c r="IN143" i="2"/>
  <c r="GB143" i="2"/>
  <c r="DP143" i="2"/>
  <c r="BK143" i="2"/>
  <c r="BD143" i="2"/>
  <c r="NM143" i="2"/>
  <c r="MQ143" i="2"/>
  <c r="KR143" i="2"/>
  <c r="IK143" i="2"/>
  <c r="IF143" i="2"/>
  <c r="FT143" i="2"/>
  <c r="DH143" i="2"/>
  <c r="BC143" i="2"/>
  <c r="AV143" i="2"/>
  <c r="NO143" i="2"/>
  <c r="NG143" i="2"/>
  <c r="MX143" i="2"/>
  <c r="MX198" i="2" s="1"/>
  <c r="MX202" i="2" s="1"/>
  <c r="MP143" i="2"/>
  <c r="MP198" i="2" s="1"/>
  <c r="MP202" i="2" s="1"/>
  <c r="MI143" i="2"/>
  <c r="KJ143" i="2"/>
  <c r="HX143" i="2"/>
  <c r="FQ143" i="2"/>
  <c r="FL143" i="2"/>
  <c r="CY143" i="2"/>
  <c r="CZ143" i="2"/>
  <c r="AU143" i="2"/>
  <c r="AN143" i="2"/>
  <c r="AV80" i="4"/>
  <c r="AV86" i="4" s="1"/>
  <c r="NF143" i="2"/>
  <c r="NF198" i="2" s="1"/>
  <c r="NF202" i="2" s="1"/>
  <c r="NI143" i="2"/>
  <c r="MO143" i="2"/>
  <c r="MH143" i="2"/>
  <c r="MH198" i="2" s="1"/>
  <c r="MH202" i="2" s="1"/>
  <c r="MA143" i="2"/>
  <c r="KB143" i="2"/>
  <c r="HP143" i="2"/>
  <c r="FD143" i="2"/>
  <c r="CW143" i="2"/>
  <c r="CR143" i="2"/>
  <c r="AM143" i="2"/>
  <c r="NC143" i="2"/>
  <c r="MG143" i="2"/>
  <c r="LZ143" i="2"/>
  <c r="LZ198" i="2" s="1"/>
  <c r="LZ202" i="2" s="1"/>
  <c r="JT143" i="2"/>
  <c r="HH143" i="2"/>
  <c r="EV143" i="2"/>
  <c r="CQ143" i="2"/>
  <c r="CJ143" i="2"/>
  <c r="AG143" i="2"/>
  <c r="MT143" i="2"/>
  <c r="MD143" i="2"/>
  <c r="LV143" i="2"/>
  <c r="JL143" i="2"/>
  <c r="GZ143" i="2"/>
  <c r="EN143" i="2"/>
  <c r="CI143" i="2"/>
  <c r="CB143" i="2"/>
  <c r="U143" i="2"/>
  <c r="AP82" i="4"/>
  <c r="AM82" i="4"/>
  <c r="AJ84" i="4"/>
  <c r="AG85" i="4"/>
  <c r="AA78" i="4"/>
  <c r="Y84" i="4"/>
  <c r="O91" i="3"/>
  <c r="O92" i="3" s="1"/>
  <c r="K79" i="4"/>
  <c r="AF77" i="4"/>
  <c r="X77" i="4"/>
  <c r="P77" i="4"/>
  <c r="AP81" i="4"/>
  <c r="AH81" i="4"/>
  <c r="Z81" i="4"/>
  <c r="R81" i="4"/>
  <c r="AT82" i="4"/>
  <c r="AR84" i="4"/>
  <c r="AP78" i="4"/>
  <c r="AM80" i="4"/>
  <c r="AJ82" i="4"/>
  <c r="AG78" i="4"/>
  <c r="Y85" i="4"/>
  <c r="Q82" i="4"/>
  <c r="AR82" i="4"/>
  <c r="AO85" i="4"/>
  <c r="AM78" i="4"/>
  <c r="AI85" i="4"/>
  <c r="AF85" i="4"/>
  <c r="X82" i="4"/>
  <c r="Q78" i="4"/>
  <c r="AQ85" i="4"/>
  <c r="AO78" i="4"/>
  <c r="AL82" i="4"/>
  <c r="AI82" i="4"/>
  <c r="AF84" i="4"/>
  <c r="W78" i="4"/>
  <c r="P78" i="4"/>
  <c r="AS84" i="4"/>
  <c r="AQ82" i="4"/>
  <c r="AN84" i="4"/>
  <c r="AK85" i="4"/>
  <c r="AI78" i="4"/>
  <c r="AE78" i="4"/>
  <c r="T82" i="4"/>
  <c r="O85" i="4"/>
  <c r="AU86" i="4"/>
  <c r="AS80" i="4"/>
  <c r="AQ80" i="4"/>
  <c r="AN82" i="4"/>
  <c r="AK78" i="4"/>
  <c r="AH82" i="4"/>
  <c r="AC85" i="4"/>
  <c r="S78" i="4"/>
  <c r="K83" i="4"/>
  <c r="AS78" i="4"/>
  <c r="AQ78" i="4"/>
  <c r="AM85" i="4"/>
  <c r="AJ85" i="4"/>
  <c r="AH78" i="4"/>
  <c r="K133" i="2"/>
  <c r="P200" i="2"/>
  <c r="NJ132" i="2"/>
  <c r="NB132" i="2"/>
  <c r="MT132" i="2"/>
  <c r="ML132" i="2"/>
  <c r="MD132" i="2"/>
  <c r="LV132" i="2"/>
  <c r="LN132" i="2"/>
  <c r="LF132" i="2"/>
  <c r="KX132" i="2"/>
  <c r="KP132" i="2"/>
  <c r="KH132" i="2"/>
  <c r="JZ132" i="2"/>
  <c r="JQ132" i="2"/>
  <c r="JK132" i="2"/>
  <c r="JC132" i="2"/>
  <c r="IU132" i="2"/>
  <c r="IM132" i="2"/>
  <c r="IE132" i="2"/>
  <c r="HW132" i="2"/>
  <c r="HO132" i="2"/>
  <c r="HG132" i="2"/>
  <c r="GY132" i="2"/>
  <c r="GQ132" i="2"/>
  <c r="GI132" i="2"/>
  <c r="GA132" i="2"/>
  <c r="FS132" i="2"/>
  <c r="FK132" i="2"/>
  <c r="FC132" i="2"/>
  <c r="EU132" i="2"/>
  <c r="EM132" i="2"/>
  <c r="EE132" i="2"/>
  <c r="DW132" i="2"/>
  <c r="DO132" i="2"/>
  <c r="DG132" i="2"/>
  <c r="CY132" i="2"/>
  <c r="CQ132" i="2"/>
  <c r="CI132" i="2"/>
  <c r="CA132" i="2"/>
  <c r="BS132" i="2"/>
  <c r="BK132" i="2"/>
  <c r="BC132" i="2"/>
  <c r="AU132" i="2"/>
  <c r="AM132" i="2"/>
  <c r="AE132" i="2"/>
  <c r="W132" i="2"/>
  <c r="NN117" i="2"/>
  <c r="NM115" i="2"/>
  <c r="NL113" i="2"/>
  <c r="NH118" i="2"/>
  <c r="NG117" i="2"/>
  <c r="NF115" i="2"/>
  <c r="NE113" i="2"/>
  <c r="ND111" i="2"/>
  <c r="MZ118" i="2"/>
  <c r="MY117" i="2"/>
  <c r="MX115" i="2"/>
  <c r="MW113" i="2"/>
  <c r="MV111" i="2"/>
  <c r="MR118" i="2"/>
  <c r="MQ117" i="2"/>
  <c r="MP115" i="2"/>
  <c r="MO113" i="2"/>
  <c r="MN111" i="2"/>
  <c r="MJ118" i="2"/>
  <c r="MI117" i="2"/>
  <c r="MH115" i="2"/>
  <c r="MG113" i="2"/>
  <c r="MF111" i="2"/>
  <c r="MB118" i="2"/>
  <c r="MA117" i="2"/>
  <c r="LZ115" i="2"/>
  <c r="LY113" i="2"/>
  <c r="LX111" i="2"/>
  <c r="LT118" i="2"/>
  <c r="LS117" i="2"/>
  <c r="LR115" i="2"/>
  <c r="LQ113" i="2"/>
  <c r="LP111" i="2"/>
  <c r="LL118" i="2"/>
  <c r="LK117" i="2"/>
  <c r="LJ115" i="2"/>
  <c r="LI113" i="2"/>
  <c r="LH111" i="2"/>
  <c r="LD118" i="2"/>
  <c r="LC117" i="2"/>
  <c r="LB115" i="2"/>
  <c r="LA113" i="2"/>
  <c r="KZ111" i="2"/>
  <c r="KV118" i="2"/>
  <c r="KU117" i="2"/>
  <c r="KT115" i="2"/>
  <c r="KS113" i="2"/>
  <c r="KR111" i="2"/>
  <c r="KN118" i="2"/>
  <c r="KM117" i="2"/>
  <c r="KL115" i="2"/>
  <c r="KK113" i="2"/>
  <c r="KJ111" i="2"/>
  <c r="KF118" i="2"/>
  <c r="KE117" i="2"/>
  <c r="KD115" i="2"/>
  <c r="KC113" i="2"/>
  <c r="KB111" i="2"/>
  <c r="JX118" i="2"/>
  <c r="JW117" i="2"/>
  <c r="JV115" i="2"/>
  <c r="JU113" i="2"/>
  <c r="JT111" i="2"/>
  <c r="JP118" i="2"/>
  <c r="JO117" i="2"/>
  <c r="JN115" i="2"/>
  <c r="JM113" i="2"/>
  <c r="JL111" i="2"/>
  <c r="JH118" i="2"/>
  <c r="JG117" i="2"/>
  <c r="JF115" i="2"/>
  <c r="JE113" i="2"/>
  <c r="JD111" i="2"/>
  <c r="IZ118" i="2"/>
  <c r="IY117" i="2"/>
  <c r="IX115" i="2"/>
  <c r="IW113" i="2"/>
  <c r="IV111" i="2"/>
  <c r="IR118" i="2"/>
  <c r="IQ117" i="2"/>
  <c r="IP115" i="2"/>
  <c r="IO113" i="2"/>
  <c r="IL117" i="2"/>
  <c r="IJ117" i="2"/>
  <c r="IG111" i="2"/>
  <c r="NG132" i="2"/>
  <c r="MY132" i="2"/>
  <c r="MQ132" i="2"/>
  <c r="MI132" i="2"/>
  <c r="MA132" i="2"/>
  <c r="LS132" i="2"/>
  <c r="LK132" i="2"/>
  <c r="LC132" i="2"/>
  <c r="JH132" i="2"/>
  <c r="IZ132" i="2"/>
  <c r="IR132" i="2"/>
  <c r="IJ132" i="2"/>
  <c r="IB132" i="2"/>
  <c r="HT132" i="2"/>
  <c r="HL132" i="2"/>
  <c r="HD132" i="2"/>
  <c r="GV132" i="2"/>
  <c r="GN132" i="2"/>
  <c r="GF132" i="2"/>
  <c r="FX132" i="2"/>
  <c r="FP132" i="2"/>
  <c r="FH132" i="2"/>
  <c r="EZ132" i="2"/>
  <c r="ER132" i="2"/>
  <c r="EJ132" i="2"/>
  <c r="EB132" i="2"/>
  <c r="DT132" i="2"/>
  <c r="DL132" i="2"/>
  <c r="DD132" i="2"/>
  <c r="CV132" i="2"/>
  <c r="CN132" i="2"/>
  <c r="CF132" i="2"/>
  <c r="BX132" i="2"/>
  <c r="BP132" i="2"/>
  <c r="BH132" i="2"/>
  <c r="AZ132" i="2"/>
  <c r="AR132" i="2"/>
  <c r="AJ132" i="2"/>
  <c r="AB132" i="2"/>
  <c r="T132" i="2"/>
  <c r="NO118" i="2"/>
  <c r="NN115" i="2"/>
  <c r="NM113" i="2"/>
  <c r="NL111" i="2"/>
  <c r="NI118" i="2"/>
  <c r="NH117" i="2"/>
  <c r="NG115" i="2"/>
  <c r="NF113" i="2"/>
  <c r="NE111" i="2"/>
  <c r="NA118" i="2"/>
  <c r="MZ117" i="2"/>
  <c r="MY115" i="2"/>
  <c r="MX113" i="2"/>
  <c r="MW111" i="2"/>
  <c r="MS118" i="2"/>
  <c r="MR117" i="2"/>
  <c r="MQ115" i="2"/>
  <c r="MP113" i="2"/>
  <c r="MO111" i="2"/>
  <c r="MK118" i="2"/>
  <c r="MJ117" i="2"/>
  <c r="MI115" i="2"/>
  <c r="MH113" i="2"/>
  <c r="MG111" i="2"/>
  <c r="MC118" i="2"/>
  <c r="MB117" i="2"/>
  <c r="MA115" i="2"/>
  <c r="LZ113" i="2"/>
  <c r="LY111" i="2"/>
  <c r="LU118" i="2"/>
  <c r="LT117" i="2"/>
  <c r="LS115" i="2"/>
  <c r="LR113" i="2"/>
  <c r="LQ111" i="2"/>
  <c r="LM118" i="2"/>
  <c r="LL117" i="2"/>
  <c r="LK115" i="2"/>
  <c r="LJ113" i="2"/>
  <c r="LI111" i="2"/>
  <c r="LE118" i="2"/>
  <c r="LD117" i="2"/>
  <c r="LC115" i="2"/>
  <c r="LB113" i="2"/>
  <c r="LA111" i="2"/>
  <c r="KW118" i="2"/>
  <c r="KV117" i="2"/>
  <c r="KU115" i="2"/>
  <c r="KT113" i="2"/>
  <c r="KS111" i="2"/>
  <c r="KO118" i="2"/>
  <c r="KN117" i="2"/>
  <c r="KM115" i="2"/>
  <c r="KL113" i="2"/>
  <c r="KK111" i="2"/>
  <c r="KG118" i="2"/>
  <c r="KF117" i="2"/>
  <c r="KE115" i="2"/>
  <c r="KD113" i="2"/>
  <c r="KC111" i="2"/>
  <c r="JY118" i="2"/>
  <c r="JX117" i="2"/>
  <c r="JW115" i="2"/>
  <c r="JV113" i="2"/>
  <c r="JU111" i="2"/>
  <c r="JQ118" i="2"/>
  <c r="JP117" i="2"/>
  <c r="JO115" i="2"/>
  <c r="JN113" i="2"/>
  <c r="JM111" i="2"/>
  <c r="JI118" i="2"/>
  <c r="JH117" i="2"/>
  <c r="JG115" i="2"/>
  <c r="JF113" i="2"/>
  <c r="JE111" i="2"/>
  <c r="JA118" i="2"/>
  <c r="IZ117" i="2"/>
  <c r="IY115" i="2"/>
  <c r="IX113" i="2"/>
  <c r="IW111" i="2"/>
  <c r="IS118" i="2"/>
  <c r="IR117" i="2"/>
  <c r="IQ115" i="2"/>
  <c r="IP113" i="2"/>
  <c r="IO111" i="2"/>
  <c r="IL115" i="2"/>
  <c r="IJ113" i="2"/>
  <c r="IC115" i="2"/>
  <c r="KZ132" i="2"/>
  <c r="KR132" i="2"/>
  <c r="KJ132" i="2"/>
  <c r="KB132" i="2"/>
  <c r="JT132" i="2"/>
  <c r="JP132" i="2"/>
  <c r="JM132" i="2"/>
  <c r="JE132" i="2"/>
  <c r="IW132" i="2"/>
  <c r="IO132" i="2"/>
  <c r="IG132" i="2"/>
  <c r="HY132" i="2"/>
  <c r="HQ132" i="2"/>
  <c r="HI132" i="2"/>
  <c r="HA132" i="2"/>
  <c r="GS132" i="2"/>
  <c r="GK132" i="2"/>
  <c r="GC132" i="2"/>
  <c r="FU132" i="2"/>
  <c r="FM132" i="2"/>
  <c r="FE132" i="2"/>
  <c r="EW132" i="2"/>
  <c r="EO132" i="2"/>
  <c r="EG132" i="2"/>
  <c r="DY132" i="2"/>
  <c r="DQ132" i="2"/>
  <c r="DI132" i="2"/>
  <c r="DA132" i="2"/>
  <c r="CS132" i="2"/>
  <c r="CK132" i="2"/>
  <c r="CC132" i="2"/>
  <c r="BU132" i="2"/>
  <c r="BM132" i="2"/>
  <c r="BE132" i="2"/>
  <c r="AW132" i="2"/>
  <c r="AO132" i="2"/>
  <c r="AG132" i="2"/>
  <c r="Y132" i="2"/>
  <c r="NO117" i="2"/>
  <c r="NN113" i="2"/>
  <c r="NM111" i="2"/>
  <c r="NJ118" i="2"/>
  <c r="NI117" i="2"/>
  <c r="NH115" i="2"/>
  <c r="NB118" i="2"/>
  <c r="NA117" i="2"/>
  <c r="MZ115" i="2"/>
  <c r="MT118" i="2"/>
  <c r="MS117" i="2"/>
  <c r="MR115" i="2"/>
  <c r="ML118" i="2"/>
  <c r="MK117" i="2"/>
  <c r="MJ115" i="2"/>
  <c r="MI113" i="2"/>
  <c r="MD118" i="2"/>
  <c r="MC117" i="2"/>
  <c r="MB115" i="2"/>
  <c r="MA113" i="2"/>
  <c r="LV118" i="2"/>
  <c r="LU117" i="2"/>
  <c r="LT115" i="2"/>
  <c r="LS113" i="2"/>
  <c r="LN118" i="2"/>
  <c r="LM117" i="2"/>
  <c r="LL115" i="2"/>
  <c r="LK113" i="2"/>
  <c r="LF118" i="2"/>
  <c r="LE117" i="2"/>
  <c r="LD115" i="2"/>
  <c r="LC113" i="2"/>
  <c r="KX118" i="2"/>
  <c r="KW117" i="2"/>
  <c r="KV115" i="2"/>
  <c r="KU113" i="2"/>
  <c r="KP118" i="2"/>
  <c r="KO117" i="2"/>
  <c r="KN115" i="2"/>
  <c r="KM113" i="2"/>
  <c r="KH118" i="2"/>
  <c r="KG117" i="2"/>
  <c r="KF115" i="2"/>
  <c r="KE113" i="2"/>
  <c r="JZ118" i="2"/>
  <c r="JY117" i="2"/>
  <c r="JX115" i="2"/>
  <c r="JW113" i="2"/>
  <c r="JR118" i="2"/>
  <c r="JQ117" i="2"/>
  <c r="JP115" i="2"/>
  <c r="JO113" i="2"/>
  <c r="JJ118" i="2"/>
  <c r="JI117" i="2"/>
  <c r="JH115" i="2"/>
  <c r="JG113" i="2"/>
  <c r="JB118" i="2"/>
  <c r="JA117" i="2"/>
  <c r="IZ115" i="2"/>
  <c r="IY113" i="2"/>
  <c r="IT118" i="2"/>
  <c r="IS117" i="2"/>
  <c r="IR115" i="2"/>
  <c r="IQ113" i="2"/>
  <c r="IM118" i="2"/>
  <c r="NI132" i="2"/>
  <c r="NA132" i="2"/>
  <c r="MS132" i="2"/>
  <c r="MK132" i="2"/>
  <c r="MC132" i="2"/>
  <c r="LU132" i="2"/>
  <c r="LM132" i="2"/>
  <c r="LE132" i="2"/>
  <c r="KO132" i="2"/>
  <c r="KG132" i="2"/>
  <c r="JY132" i="2"/>
  <c r="JJ132" i="2"/>
  <c r="JB132" i="2"/>
  <c r="IT132" i="2"/>
  <c r="IL132" i="2"/>
  <c r="ID132" i="2"/>
  <c r="HV132" i="2"/>
  <c r="HN132" i="2"/>
  <c r="HF132" i="2"/>
  <c r="GX132" i="2"/>
  <c r="GP132" i="2"/>
  <c r="GH132" i="2"/>
  <c r="FZ132" i="2"/>
  <c r="FR132" i="2"/>
  <c r="FJ132" i="2"/>
  <c r="FB132" i="2"/>
  <c r="ET132" i="2"/>
  <c r="EL132" i="2"/>
  <c r="ED132" i="2"/>
  <c r="DV132" i="2"/>
  <c r="DN132" i="2"/>
  <c r="DF132" i="2"/>
  <c r="CX132" i="2"/>
  <c r="CP132" i="2"/>
  <c r="CH132" i="2"/>
  <c r="BZ132" i="2"/>
  <c r="BR132" i="2"/>
  <c r="BJ132" i="2"/>
  <c r="BB132" i="2"/>
  <c r="AT132" i="2"/>
  <c r="AL132" i="2"/>
  <c r="AD132" i="2"/>
  <c r="V132" i="2"/>
  <c r="NO115" i="2"/>
  <c r="NK118" i="2"/>
  <c r="NJ117" i="2"/>
  <c r="NI115" i="2"/>
  <c r="NH113" i="2"/>
  <c r="NG111" i="2"/>
  <c r="NC118" i="2"/>
  <c r="NB117" i="2"/>
  <c r="NA115" i="2"/>
  <c r="MZ113" i="2"/>
  <c r="MY111" i="2"/>
  <c r="MU118" i="2"/>
  <c r="MT117" i="2"/>
  <c r="MS115" i="2"/>
  <c r="MR113" i="2"/>
  <c r="MQ111" i="2"/>
  <c r="MM118" i="2"/>
  <c r="ML117" i="2"/>
  <c r="MK115" i="2"/>
  <c r="MJ113" i="2"/>
  <c r="MI111" i="2"/>
  <c r="ME118" i="2"/>
  <c r="MD117" i="2"/>
  <c r="MC115" i="2"/>
  <c r="MB113" i="2"/>
  <c r="MA111" i="2"/>
  <c r="LW118" i="2"/>
  <c r="LV117" i="2"/>
  <c r="LU115" i="2"/>
  <c r="LT113" i="2"/>
  <c r="LS111" i="2"/>
  <c r="LO118" i="2"/>
  <c r="LN117" i="2"/>
  <c r="LM115" i="2"/>
  <c r="LL113" i="2"/>
  <c r="LK111" i="2"/>
  <c r="LG118" i="2"/>
  <c r="LG119" i="2" s="1"/>
  <c r="LF117" i="2"/>
  <c r="LE115" i="2"/>
  <c r="LD113" i="2"/>
  <c r="LC111" i="2"/>
  <c r="KY118" i="2"/>
  <c r="KX117" i="2"/>
  <c r="KW115" i="2"/>
  <c r="KV113" i="2"/>
  <c r="KU111" i="2"/>
  <c r="KQ118" i="2"/>
  <c r="KP117" i="2"/>
  <c r="KO115" i="2"/>
  <c r="KN113" i="2"/>
  <c r="KM111" i="2"/>
  <c r="KI118" i="2"/>
  <c r="KH117" i="2"/>
  <c r="KG115" i="2"/>
  <c r="KF113" i="2"/>
  <c r="KE111" i="2"/>
  <c r="KE119" i="2" s="1"/>
  <c r="KA118" i="2"/>
  <c r="JZ117" i="2"/>
  <c r="JY115" i="2"/>
  <c r="JX113" i="2"/>
  <c r="JW111" i="2"/>
  <c r="JS118" i="2"/>
  <c r="JR117" i="2"/>
  <c r="JQ115" i="2"/>
  <c r="JP113" i="2"/>
  <c r="JO111" i="2"/>
  <c r="JK118" i="2"/>
  <c r="JJ117" i="2"/>
  <c r="JI115" i="2"/>
  <c r="JH113" i="2"/>
  <c r="JG111" i="2"/>
  <c r="JC118" i="2"/>
  <c r="JB117" i="2"/>
  <c r="JA115" i="2"/>
  <c r="IZ113" i="2"/>
  <c r="IY111" i="2"/>
  <c r="IU118" i="2"/>
  <c r="IT117" i="2"/>
  <c r="IS115" i="2"/>
  <c r="IR113" i="2"/>
  <c r="IQ111" i="2"/>
  <c r="IM117" i="2"/>
  <c r="IK118" i="2"/>
  <c r="II115" i="2"/>
  <c r="IB113" i="2"/>
  <c r="NF132" i="2"/>
  <c r="MX132" i="2"/>
  <c r="MP132" i="2"/>
  <c r="MH132" i="2"/>
  <c r="LZ132" i="2"/>
  <c r="LR132" i="2"/>
  <c r="LJ132" i="2"/>
  <c r="KT132" i="2"/>
  <c r="KL132" i="2"/>
  <c r="KD132" i="2"/>
  <c r="JV132" i="2"/>
  <c r="JS132" i="2"/>
  <c r="JO132" i="2"/>
  <c r="JG132" i="2"/>
  <c r="IY132" i="2"/>
  <c r="IQ132" i="2"/>
  <c r="II132" i="2"/>
  <c r="IA132" i="2"/>
  <c r="HS132" i="2"/>
  <c r="HK132" i="2"/>
  <c r="HC132" i="2"/>
  <c r="GU132" i="2"/>
  <c r="GM132" i="2"/>
  <c r="GE132" i="2"/>
  <c r="FW132" i="2"/>
  <c r="FO132" i="2"/>
  <c r="FG132" i="2"/>
  <c r="EY132" i="2"/>
  <c r="EQ132" i="2"/>
  <c r="EI132" i="2"/>
  <c r="EA132" i="2"/>
  <c r="DS132" i="2"/>
  <c r="DK132" i="2"/>
  <c r="DC132" i="2"/>
  <c r="CU132" i="2"/>
  <c r="CM132" i="2"/>
  <c r="CE132" i="2"/>
  <c r="BW132" i="2"/>
  <c r="BO132" i="2"/>
  <c r="BG132" i="2"/>
  <c r="AY132" i="2"/>
  <c r="AQ132" i="2"/>
  <c r="AI132" i="2"/>
  <c r="AA132" i="2"/>
  <c r="S132" i="2"/>
  <c r="NO113" i="2"/>
  <c r="NK117" i="2"/>
  <c r="NJ115" i="2"/>
  <c r="NI113" i="2"/>
  <c r="NH111" i="2"/>
  <c r="ND118" i="2"/>
  <c r="NC117" i="2"/>
  <c r="NB115" i="2"/>
  <c r="NA113" i="2"/>
  <c r="MV118" i="2"/>
  <c r="MU117" i="2"/>
  <c r="MT115" i="2"/>
  <c r="MS113" i="2"/>
  <c r="MR111" i="2"/>
  <c r="MR119" i="2" s="1"/>
  <c r="MN118" i="2"/>
  <c r="MM117" i="2"/>
  <c r="ML115" i="2"/>
  <c r="MK113" i="2"/>
  <c r="MJ111" i="2"/>
  <c r="MF118" i="2"/>
  <c r="ME117" i="2"/>
  <c r="MD115" i="2"/>
  <c r="MC113" i="2"/>
  <c r="MB111" i="2"/>
  <c r="LX118" i="2"/>
  <c r="LW117" i="2"/>
  <c r="LV115" i="2"/>
  <c r="LU113" i="2"/>
  <c r="LT111" i="2"/>
  <c r="LP118" i="2"/>
  <c r="LO117" i="2"/>
  <c r="LN115" i="2"/>
  <c r="LM113" i="2"/>
  <c r="LL111" i="2"/>
  <c r="LF115" i="2"/>
  <c r="LE113" i="2"/>
  <c r="LD111" i="2"/>
  <c r="KX115" i="2"/>
  <c r="KW113" i="2"/>
  <c r="KV111" i="2"/>
  <c r="KO113" i="2"/>
  <c r="JX111" i="2"/>
  <c r="IM115" i="2"/>
  <c r="IK115" i="2"/>
  <c r="II111" i="2"/>
  <c r="IK113" i="2"/>
  <c r="NH132" i="2"/>
  <c r="MZ132" i="2"/>
  <c r="MR132" i="2"/>
  <c r="MJ132" i="2"/>
  <c r="MB132" i="2"/>
  <c r="LL132" i="2"/>
  <c r="LD132" i="2"/>
  <c r="KV132" i="2"/>
  <c r="KN132" i="2"/>
  <c r="KF132" i="2"/>
  <c r="JX132" i="2"/>
  <c r="JR132" i="2"/>
  <c r="JI132" i="2"/>
  <c r="JA132" i="2"/>
  <c r="IS132" i="2"/>
  <c r="IK132" i="2"/>
  <c r="IC132" i="2"/>
  <c r="HM132" i="2"/>
  <c r="HE132" i="2"/>
  <c r="GW132" i="2"/>
  <c r="GO132" i="2"/>
  <c r="GG132" i="2"/>
  <c r="FY132" i="2"/>
  <c r="FQ132" i="2"/>
  <c r="FI132" i="2"/>
  <c r="FA132" i="2"/>
  <c r="ES132" i="2"/>
  <c r="EK132" i="2"/>
  <c r="EC132" i="2"/>
  <c r="DU132" i="2"/>
  <c r="DM132" i="2"/>
  <c r="DE132" i="2"/>
  <c r="CW132" i="2"/>
  <c r="CO132" i="2"/>
  <c r="CG132" i="2"/>
  <c r="BY132" i="2"/>
  <c r="BQ132" i="2"/>
  <c r="BI132" i="2"/>
  <c r="BA132" i="2"/>
  <c r="AS132" i="2"/>
  <c r="AK132" i="2"/>
  <c r="AC132" i="2"/>
  <c r="NM118" i="2"/>
  <c r="NL117" i="2"/>
  <c r="NK113" i="2"/>
  <c r="NJ111" i="2"/>
  <c r="NF118" i="2"/>
  <c r="NE117" i="2"/>
  <c r="ND115" i="2"/>
  <c r="NC113" i="2"/>
  <c r="NB111" i="2"/>
  <c r="MX118" i="2"/>
  <c r="MW117" i="2"/>
  <c r="MV115" i="2"/>
  <c r="MU113" i="2"/>
  <c r="MT111" i="2"/>
  <c r="MP118" i="2"/>
  <c r="MO117" i="2"/>
  <c r="MN115" i="2"/>
  <c r="MM113" i="2"/>
  <c r="ML111" i="2"/>
  <c r="MH118" i="2"/>
  <c r="MF115" i="2"/>
  <c r="ME113" i="2"/>
  <c r="ME119" i="2" s="1"/>
  <c r="MD111" i="2"/>
  <c r="LZ118" i="2"/>
  <c r="LY117" i="2"/>
  <c r="LW113" i="2"/>
  <c r="LR118" i="2"/>
  <c r="LQ117" i="2"/>
  <c r="LP115" i="2"/>
  <c r="LJ118" i="2"/>
  <c r="LI117" i="2"/>
  <c r="LH115" i="2"/>
  <c r="LB118" i="2"/>
  <c r="LA117" i="2"/>
  <c r="KZ115" i="2"/>
  <c r="KY113" i="2"/>
  <c r="KT118" i="2"/>
  <c r="KS117" i="2"/>
  <c r="KR115" i="2"/>
  <c r="KQ113" i="2"/>
  <c r="KL118" i="2"/>
  <c r="KK117" i="2"/>
  <c r="KJ115" i="2"/>
  <c r="KI113" i="2"/>
  <c r="KD118" i="2"/>
  <c r="KC117" i="2"/>
  <c r="KB115" i="2"/>
  <c r="KA113" i="2"/>
  <c r="JZ111" i="2"/>
  <c r="JV118" i="2"/>
  <c r="JU117" i="2"/>
  <c r="JT115" i="2"/>
  <c r="JS113" i="2"/>
  <c r="JR111" i="2"/>
  <c r="JR119" i="2" s="1"/>
  <c r="JN118" i="2"/>
  <c r="JM117" i="2"/>
  <c r="JL115" i="2"/>
  <c r="JK113" i="2"/>
  <c r="JJ111" i="2"/>
  <c r="JF118" i="2"/>
  <c r="JE117" i="2"/>
  <c r="JD115" i="2"/>
  <c r="JC113" i="2"/>
  <c r="JB111" i="2"/>
  <c r="IX118" i="2"/>
  <c r="IW117" i="2"/>
  <c r="IV115" i="2"/>
  <c r="IU113" i="2"/>
  <c r="IT111" i="2"/>
  <c r="IP118" i="2"/>
  <c r="IO117" i="2"/>
  <c r="JU132" i="2"/>
  <c r="AP132" i="2"/>
  <c r="NM117" i="2"/>
  <c r="NL115" i="2"/>
  <c r="NK111" i="2"/>
  <c r="NG118" i="2"/>
  <c r="NF117" i="2"/>
  <c r="ND113" i="2"/>
  <c r="NC111" i="2"/>
  <c r="MY118" i="2"/>
  <c r="MX117" i="2"/>
  <c r="MU111" i="2"/>
  <c r="MQ118" i="2"/>
  <c r="MO115" i="2"/>
  <c r="MH117" i="2"/>
  <c r="MG115" i="2"/>
  <c r="MF113" i="2"/>
  <c r="LZ117" i="2"/>
  <c r="LY115" i="2"/>
  <c r="LX113" i="2"/>
  <c r="LS118" i="2"/>
  <c r="LR117" i="2"/>
  <c r="LQ115" i="2"/>
  <c r="LP113" i="2"/>
  <c r="LK118" i="2"/>
  <c r="LJ117" i="2"/>
  <c r="LI115" i="2"/>
  <c r="LH113" i="2"/>
  <c r="LC118" i="2"/>
  <c r="LB117" i="2"/>
  <c r="LA115" i="2"/>
  <c r="KZ113" i="2"/>
  <c r="KU118" i="2"/>
  <c r="KT117" i="2"/>
  <c r="KS115" i="2"/>
  <c r="KR113" i="2"/>
  <c r="KM118" i="2"/>
  <c r="KL117" i="2"/>
  <c r="KK115" i="2"/>
  <c r="KJ113" i="2"/>
  <c r="KD117" i="2"/>
  <c r="KC115" i="2"/>
  <c r="KB113" i="2"/>
  <c r="JV117" i="2"/>
  <c r="JU115" i="2"/>
  <c r="JT113" i="2"/>
  <c r="JO118" i="2"/>
  <c r="JM115" i="2"/>
  <c r="JL113" i="2"/>
  <c r="JG118" i="2"/>
  <c r="JF117" i="2"/>
  <c r="JC111" i="2"/>
  <c r="IX117" i="2"/>
  <c r="IM113" i="2"/>
  <c r="IN115" i="2"/>
  <c r="IN119" i="2" s="1"/>
  <c r="IK111" i="2"/>
  <c r="IL113" i="2"/>
  <c r="IJ111" i="2"/>
  <c r="IK117" i="2"/>
  <c r="IL118" i="2"/>
  <c r="IA115" i="2"/>
  <c r="IB117" i="2"/>
  <c r="IC118" i="2"/>
  <c r="IG115" i="2"/>
  <c r="IH117" i="2"/>
  <c r="II118" i="2"/>
  <c r="IF113" i="2"/>
  <c r="IE111" i="2"/>
  <c r="IA118" i="2"/>
  <c r="HZ117" i="2"/>
  <c r="HY115" i="2"/>
  <c r="HX113" i="2"/>
  <c r="HW111" i="2"/>
  <c r="HS118" i="2"/>
  <c r="HR117" i="2"/>
  <c r="HQ115" i="2"/>
  <c r="HP113" i="2"/>
  <c r="HO111" i="2"/>
  <c r="HK118" i="2"/>
  <c r="HJ117" i="2"/>
  <c r="HI115" i="2"/>
  <c r="HH113" i="2"/>
  <c r="HG111" i="2"/>
  <c r="HC118" i="2"/>
  <c r="HB117" i="2"/>
  <c r="HA115" i="2"/>
  <c r="GZ113" i="2"/>
  <c r="GY111" i="2"/>
  <c r="GU118" i="2"/>
  <c r="GT117" i="2"/>
  <c r="GS115" i="2"/>
  <c r="GR113" i="2"/>
  <c r="GQ111" i="2"/>
  <c r="GM118" i="2"/>
  <c r="GL117" i="2"/>
  <c r="GK115" i="2"/>
  <c r="GJ113" i="2"/>
  <c r="GI111" i="2"/>
  <c r="GE118" i="2"/>
  <c r="GD117" i="2"/>
  <c r="GC115" i="2"/>
  <c r="GB113" i="2"/>
  <c r="GA111" i="2"/>
  <c r="FW118" i="2"/>
  <c r="FV117" i="2"/>
  <c r="FU115" i="2"/>
  <c r="FT113" i="2"/>
  <c r="FS111" i="2"/>
  <c r="FO118" i="2"/>
  <c r="FN117" i="2"/>
  <c r="FM115" i="2"/>
  <c r="FL113" i="2"/>
  <c r="FK111" i="2"/>
  <c r="FG118" i="2"/>
  <c r="FF117" i="2"/>
  <c r="FE115" i="2"/>
  <c r="FD113" i="2"/>
  <c r="FC111" i="2"/>
  <c r="EY118" i="2"/>
  <c r="EX117" i="2"/>
  <c r="EW115" i="2"/>
  <c r="EV113" i="2"/>
  <c r="EU111" i="2"/>
  <c r="EQ118" i="2"/>
  <c r="EP117" i="2"/>
  <c r="EO115" i="2"/>
  <c r="EN113" i="2"/>
  <c r="EM111" i="2"/>
  <c r="EI118" i="2"/>
  <c r="EH117" i="2"/>
  <c r="EG115" i="2"/>
  <c r="EF113" i="2"/>
  <c r="EE111" i="2"/>
  <c r="EA118" i="2"/>
  <c r="DZ117" i="2"/>
  <c r="DY115" i="2"/>
  <c r="DX113" i="2"/>
  <c r="DW111" i="2"/>
  <c r="DS118" i="2"/>
  <c r="DR117" i="2"/>
  <c r="DQ115" i="2"/>
  <c r="DP113" i="2"/>
  <c r="DO111" i="2"/>
  <c r="DK118" i="2"/>
  <c r="DJ117" i="2"/>
  <c r="DI115" i="2"/>
  <c r="DH113" i="2"/>
  <c r="DG111" i="2"/>
  <c r="DC118" i="2"/>
  <c r="DB117" i="2"/>
  <c r="DA115" i="2"/>
  <c r="CZ113" i="2"/>
  <c r="CY111" i="2"/>
  <c r="CU118" i="2"/>
  <c r="CT117" i="2"/>
  <c r="CS115" i="2"/>
  <c r="CR113" i="2"/>
  <c r="CQ111" i="2"/>
  <c r="CM118" i="2"/>
  <c r="CL117" i="2"/>
  <c r="CK115" i="2"/>
  <c r="CJ113" i="2"/>
  <c r="CI111" i="2"/>
  <c r="CE118" i="2"/>
  <c r="CD117" i="2"/>
  <c r="CC115" i="2"/>
  <c r="CB113" i="2"/>
  <c r="CA111" i="2"/>
  <c r="BW118" i="2"/>
  <c r="BV117" i="2"/>
  <c r="BU115" i="2"/>
  <c r="BT113" i="2"/>
  <c r="BS111" i="2"/>
  <c r="BO118" i="2"/>
  <c r="BN117" i="2"/>
  <c r="BM115" i="2"/>
  <c r="BL113" i="2"/>
  <c r="BK111" i="2"/>
  <c r="BG118" i="2"/>
  <c r="BF117" i="2"/>
  <c r="BE115" i="2"/>
  <c r="BD113" i="2"/>
  <c r="BC111" i="2"/>
  <c r="AY118" i="2"/>
  <c r="AX117" i="2"/>
  <c r="AW115" i="2"/>
  <c r="AV113" i="2"/>
  <c r="AU111" i="2"/>
  <c r="AQ118" i="2"/>
  <c r="AP117" i="2"/>
  <c r="AO115" i="2"/>
  <c r="AN113" i="2"/>
  <c r="AM111" i="2"/>
  <c r="AI118" i="2"/>
  <c r="AH117" i="2"/>
  <c r="AG113" i="2"/>
  <c r="AD111" i="2"/>
  <c r="AB117" i="2"/>
  <c r="Z113" i="2"/>
  <c r="X117" i="2"/>
  <c r="S117" i="2"/>
  <c r="Q111" i="2"/>
  <c r="IJ118" i="2"/>
  <c r="II117" i="2"/>
  <c r="IH115" i="2"/>
  <c r="IG113" i="2"/>
  <c r="IF111" i="2"/>
  <c r="IB118" i="2"/>
  <c r="IA117" i="2"/>
  <c r="HZ115" i="2"/>
  <c r="HY113" i="2"/>
  <c r="HX111" i="2"/>
  <c r="HT118" i="2"/>
  <c r="HS117" i="2"/>
  <c r="HR115" i="2"/>
  <c r="HQ113" i="2"/>
  <c r="HP111" i="2"/>
  <c r="HL118" i="2"/>
  <c r="HK117" i="2"/>
  <c r="HJ115" i="2"/>
  <c r="HI113" i="2"/>
  <c r="HH111" i="2"/>
  <c r="HD118" i="2"/>
  <c r="HC117" i="2"/>
  <c r="HB115" i="2"/>
  <c r="HA113" i="2"/>
  <c r="GZ111" i="2"/>
  <c r="GV118" i="2"/>
  <c r="GU117" i="2"/>
  <c r="GT115" i="2"/>
  <c r="GS113" i="2"/>
  <c r="GR111" i="2"/>
  <c r="GN118" i="2"/>
  <c r="GM117" i="2"/>
  <c r="GL115" i="2"/>
  <c r="GK113" i="2"/>
  <c r="GJ111" i="2"/>
  <c r="GF118" i="2"/>
  <c r="GE117" i="2"/>
  <c r="GD115" i="2"/>
  <c r="GC113" i="2"/>
  <c r="GB111" i="2"/>
  <c r="FX118" i="2"/>
  <c r="FW117" i="2"/>
  <c r="FV115" i="2"/>
  <c r="FU113" i="2"/>
  <c r="FT111" i="2"/>
  <c r="FP118" i="2"/>
  <c r="FO117" i="2"/>
  <c r="FN115" i="2"/>
  <c r="FM113" i="2"/>
  <c r="FL111" i="2"/>
  <c r="FH118" i="2"/>
  <c r="FG117" i="2"/>
  <c r="FF115" i="2"/>
  <c r="FE113" i="2"/>
  <c r="FD111" i="2"/>
  <c r="EZ118" i="2"/>
  <c r="EY117" i="2"/>
  <c r="EX115" i="2"/>
  <c r="EW113" i="2"/>
  <c r="EV111" i="2"/>
  <c r="ER118" i="2"/>
  <c r="EQ117" i="2"/>
  <c r="EP115" i="2"/>
  <c r="EO113" i="2"/>
  <c r="EN111" i="2"/>
  <c r="EJ118" i="2"/>
  <c r="EI117" i="2"/>
  <c r="EH115" i="2"/>
  <c r="EG113" i="2"/>
  <c r="EF111" i="2"/>
  <c r="EB118" i="2"/>
  <c r="EA117" i="2"/>
  <c r="DZ115" i="2"/>
  <c r="DY113" i="2"/>
  <c r="DX111" i="2"/>
  <c r="DT118" i="2"/>
  <c r="DS117" i="2"/>
  <c r="DR115" i="2"/>
  <c r="DQ113" i="2"/>
  <c r="DP111" i="2"/>
  <c r="DL118" i="2"/>
  <c r="DK117" i="2"/>
  <c r="DJ115" i="2"/>
  <c r="DI113" i="2"/>
  <c r="DH111" i="2"/>
  <c r="DD118" i="2"/>
  <c r="DC117" i="2"/>
  <c r="DB115" i="2"/>
  <c r="DA113" i="2"/>
  <c r="CZ111" i="2"/>
  <c r="CV118" i="2"/>
  <c r="CU117" i="2"/>
  <c r="CT115" i="2"/>
  <c r="CS113" i="2"/>
  <c r="CR111" i="2"/>
  <c r="CN118" i="2"/>
  <c r="CM117" i="2"/>
  <c r="CL115" i="2"/>
  <c r="CK113" i="2"/>
  <c r="CJ111" i="2"/>
  <c r="CF118" i="2"/>
  <c r="CE117" i="2"/>
  <c r="CD115" i="2"/>
  <c r="CC113" i="2"/>
  <c r="CB111" i="2"/>
  <c r="BX118" i="2"/>
  <c r="BW117" i="2"/>
  <c r="BV115" i="2"/>
  <c r="BU113" i="2"/>
  <c r="BT111" i="2"/>
  <c r="BP118" i="2"/>
  <c r="BO117" i="2"/>
  <c r="BN115" i="2"/>
  <c r="BM113" i="2"/>
  <c r="BL111" i="2"/>
  <c r="BH118" i="2"/>
  <c r="BG117" i="2"/>
  <c r="BF115" i="2"/>
  <c r="BE113" i="2"/>
  <c r="BD111" i="2"/>
  <c r="AZ118" i="2"/>
  <c r="AY117" i="2"/>
  <c r="AX115" i="2"/>
  <c r="AW113" i="2"/>
  <c r="AV111" i="2"/>
  <c r="AR118" i="2"/>
  <c r="AQ117" i="2"/>
  <c r="AP115" i="2"/>
  <c r="AO113" i="2"/>
  <c r="AN111" i="2"/>
  <c r="AJ118" i="2"/>
  <c r="AI117" i="2"/>
  <c r="AH115" i="2"/>
  <c r="AG111" i="2"/>
  <c r="AE117" i="2"/>
  <c r="AB111" i="2"/>
  <c r="X111" i="2"/>
  <c r="U118" i="2"/>
  <c r="S115" i="2"/>
  <c r="HZ113" i="2"/>
  <c r="HY111" i="2"/>
  <c r="HU118" i="2"/>
  <c r="HT117" i="2"/>
  <c r="HS115" i="2"/>
  <c r="HR113" i="2"/>
  <c r="HQ111" i="2"/>
  <c r="HM118" i="2"/>
  <c r="HL117" i="2"/>
  <c r="HK115" i="2"/>
  <c r="HJ113" i="2"/>
  <c r="HI111" i="2"/>
  <c r="HE118" i="2"/>
  <c r="HD117" i="2"/>
  <c r="HC115" i="2"/>
  <c r="HB113" i="2"/>
  <c r="HA111" i="2"/>
  <c r="GW118" i="2"/>
  <c r="GV117" i="2"/>
  <c r="GU115" i="2"/>
  <c r="GT113" i="2"/>
  <c r="GS111" i="2"/>
  <c r="GO118" i="2"/>
  <c r="GN117" i="2"/>
  <c r="GM115" i="2"/>
  <c r="GL113" i="2"/>
  <c r="GK111" i="2"/>
  <c r="GG118" i="2"/>
  <c r="GF117" i="2"/>
  <c r="GE115" i="2"/>
  <c r="GD113" i="2"/>
  <c r="GC111" i="2"/>
  <c r="FY118" i="2"/>
  <c r="FX117" i="2"/>
  <c r="FW115" i="2"/>
  <c r="FV113" i="2"/>
  <c r="FU111" i="2"/>
  <c r="FQ118" i="2"/>
  <c r="FP117" i="2"/>
  <c r="FO115" i="2"/>
  <c r="FN113" i="2"/>
  <c r="FM111" i="2"/>
  <c r="FI118" i="2"/>
  <c r="FH117" i="2"/>
  <c r="FG115" i="2"/>
  <c r="FF113" i="2"/>
  <c r="FE111" i="2"/>
  <c r="FA118" i="2"/>
  <c r="EZ117" i="2"/>
  <c r="EY115" i="2"/>
  <c r="EX113" i="2"/>
  <c r="EW111" i="2"/>
  <c r="ES118" i="2"/>
  <c r="ER117" i="2"/>
  <c r="EQ115" i="2"/>
  <c r="EP113" i="2"/>
  <c r="EO111" i="2"/>
  <c r="EK118" i="2"/>
  <c r="EJ117" i="2"/>
  <c r="EI115" i="2"/>
  <c r="EH113" i="2"/>
  <c r="EG111" i="2"/>
  <c r="EC118" i="2"/>
  <c r="EB117" i="2"/>
  <c r="EA115" i="2"/>
  <c r="DZ113" i="2"/>
  <c r="DY111" i="2"/>
  <c r="DU118" i="2"/>
  <c r="DT117" i="2"/>
  <c r="DS115" i="2"/>
  <c r="DR113" i="2"/>
  <c r="DQ111" i="2"/>
  <c r="DM118" i="2"/>
  <c r="DL117" i="2"/>
  <c r="DK115" i="2"/>
  <c r="DJ113" i="2"/>
  <c r="DI111" i="2"/>
  <c r="DE118" i="2"/>
  <c r="DD117" i="2"/>
  <c r="DC115" i="2"/>
  <c r="DB113" i="2"/>
  <c r="DA111" i="2"/>
  <c r="CW118" i="2"/>
  <c r="CV117" i="2"/>
  <c r="CU115" i="2"/>
  <c r="CT113" i="2"/>
  <c r="CO118" i="2"/>
  <c r="CN117" i="2"/>
  <c r="CM115" i="2"/>
  <c r="CL113" i="2"/>
  <c r="CG118" i="2"/>
  <c r="CF117" i="2"/>
  <c r="CE115" i="2"/>
  <c r="CD113" i="2"/>
  <c r="BY118" i="2"/>
  <c r="BX117" i="2"/>
  <c r="BW115" i="2"/>
  <c r="BV113" i="2"/>
  <c r="BQ118" i="2"/>
  <c r="BP117" i="2"/>
  <c r="BO115" i="2"/>
  <c r="BN113" i="2"/>
  <c r="BI118" i="2"/>
  <c r="BH117" i="2"/>
  <c r="BG115" i="2"/>
  <c r="BF113" i="2"/>
  <c r="BA118" i="2"/>
  <c r="AZ117" i="2"/>
  <c r="AY115" i="2"/>
  <c r="AX113" i="2"/>
  <c r="AS118" i="2"/>
  <c r="AR117" i="2"/>
  <c r="AQ115" i="2"/>
  <c r="AP113" i="2"/>
  <c r="AK118" i="2"/>
  <c r="AJ117" i="2"/>
  <c r="AI115" i="2"/>
  <c r="AH113" i="2"/>
  <c r="AE115" i="2"/>
  <c r="U113" i="2"/>
  <c r="P118" i="2"/>
  <c r="IJ115" i="2"/>
  <c r="II113" i="2"/>
  <c r="IH111" i="2"/>
  <c r="ID118" i="2"/>
  <c r="IC117" i="2"/>
  <c r="IB115" i="2"/>
  <c r="IA113" i="2"/>
  <c r="HZ111" i="2"/>
  <c r="HV118" i="2"/>
  <c r="HU117" i="2"/>
  <c r="HT115" i="2"/>
  <c r="HS113" i="2"/>
  <c r="HR111" i="2"/>
  <c r="HN118" i="2"/>
  <c r="HM117" i="2"/>
  <c r="HL115" i="2"/>
  <c r="HK113" i="2"/>
  <c r="HK119" i="2" s="1"/>
  <c r="HJ111" i="2"/>
  <c r="HF118" i="2"/>
  <c r="HE117" i="2"/>
  <c r="HD115" i="2"/>
  <c r="HC113" i="2"/>
  <c r="HB111" i="2"/>
  <c r="GX118" i="2"/>
  <c r="GW117" i="2"/>
  <c r="GV115" i="2"/>
  <c r="GU113" i="2"/>
  <c r="GU119" i="2" s="1"/>
  <c r="GT111" i="2"/>
  <c r="GP118" i="2"/>
  <c r="GO117" i="2"/>
  <c r="GN115" i="2"/>
  <c r="GM113" i="2"/>
  <c r="GL111" i="2"/>
  <c r="GH118" i="2"/>
  <c r="GG117" i="2"/>
  <c r="GF115" i="2"/>
  <c r="GE113" i="2"/>
  <c r="GD111" i="2"/>
  <c r="FZ118" i="2"/>
  <c r="FY117" i="2"/>
  <c r="FX115" i="2"/>
  <c r="FW113" i="2"/>
  <c r="FW119" i="2" s="1"/>
  <c r="FV111" i="2"/>
  <c r="FR118" i="2"/>
  <c r="FQ117" i="2"/>
  <c r="FP115" i="2"/>
  <c r="FO113" i="2"/>
  <c r="FN111" i="2"/>
  <c r="FJ118" i="2"/>
  <c r="FI117" i="2"/>
  <c r="FH115" i="2"/>
  <c r="FG113" i="2"/>
  <c r="FF111" i="2"/>
  <c r="FB118" i="2"/>
  <c r="FA117" i="2"/>
  <c r="EZ115" i="2"/>
  <c r="EY113" i="2"/>
  <c r="EY119" i="2" s="1"/>
  <c r="EX111" i="2"/>
  <c r="ET118" i="2"/>
  <c r="ES117" i="2"/>
  <c r="ER115" i="2"/>
  <c r="EQ113" i="2"/>
  <c r="EP111" i="2"/>
  <c r="EL118" i="2"/>
  <c r="EK117" i="2"/>
  <c r="EJ115" i="2"/>
  <c r="EI113" i="2"/>
  <c r="EI119" i="2" s="1"/>
  <c r="EH111" i="2"/>
  <c r="ED118" i="2"/>
  <c r="EC117" i="2"/>
  <c r="EB115" i="2"/>
  <c r="EA113" i="2"/>
  <c r="DZ111" i="2"/>
  <c r="DV118" i="2"/>
  <c r="DU117" i="2"/>
  <c r="DT115" i="2"/>
  <c r="DS113" i="2"/>
  <c r="DR111" i="2"/>
  <c r="DN118" i="2"/>
  <c r="DM117" i="2"/>
  <c r="DL115" i="2"/>
  <c r="DK113" i="2"/>
  <c r="DK119" i="2" s="1"/>
  <c r="DJ111" i="2"/>
  <c r="DF118" i="2"/>
  <c r="DE117" i="2"/>
  <c r="DD115" i="2"/>
  <c r="DC113" i="2"/>
  <c r="DB111" i="2"/>
  <c r="CX118" i="2"/>
  <c r="CW117" i="2"/>
  <c r="CV115" i="2"/>
  <c r="CU113" i="2"/>
  <c r="CT111" i="2"/>
  <c r="CP118" i="2"/>
  <c r="CO117" i="2"/>
  <c r="CN115" i="2"/>
  <c r="CM113" i="2"/>
  <c r="CM119" i="2" s="1"/>
  <c r="CL111" i="2"/>
  <c r="CH118" i="2"/>
  <c r="CG117" i="2"/>
  <c r="CF115" i="2"/>
  <c r="CE113" i="2"/>
  <c r="CD111" i="2"/>
  <c r="BZ118" i="2"/>
  <c r="BY117" i="2"/>
  <c r="BX115" i="2"/>
  <c r="BW113" i="2"/>
  <c r="BV111" i="2"/>
  <c r="BR118" i="2"/>
  <c r="BQ117" i="2"/>
  <c r="BP115" i="2"/>
  <c r="BO113" i="2"/>
  <c r="BN111" i="2"/>
  <c r="BJ118" i="2"/>
  <c r="BI117" i="2"/>
  <c r="BH115" i="2"/>
  <c r="BG113" i="2"/>
  <c r="BF111" i="2"/>
  <c r="BB118" i="2"/>
  <c r="BA117" i="2"/>
  <c r="AZ115" i="2"/>
  <c r="AY113" i="2"/>
  <c r="AX111" i="2"/>
  <c r="AT118" i="2"/>
  <c r="AS117" i="2"/>
  <c r="AR115" i="2"/>
  <c r="AQ113" i="2"/>
  <c r="AP111" i="2"/>
  <c r="AL118" i="2"/>
  <c r="AK117" i="2"/>
  <c r="AJ115" i="2"/>
  <c r="AI113" i="2"/>
  <c r="AH111" i="2"/>
  <c r="AE113" i="2"/>
  <c r="AC118" i="2"/>
  <c r="AA117" i="2"/>
  <c r="Y118" i="2"/>
  <c r="W117" i="2"/>
  <c r="R115" i="2"/>
  <c r="P115" i="2"/>
  <c r="Q117" i="2"/>
  <c r="R118" i="2"/>
  <c r="V111" i="2"/>
  <c r="W113" i="2"/>
  <c r="X115" i="2"/>
  <c r="Y117" i="2"/>
  <c r="Z118" i="2"/>
  <c r="P117" i="2"/>
  <c r="Q118" i="2"/>
  <c r="U111" i="2"/>
  <c r="V113" i="2"/>
  <c r="W115" i="2"/>
  <c r="S111" i="2"/>
  <c r="T113" i="2"/>
  <c r="U115" i="2"/>
  <c r="V117" i="2"/>
  <c r="W118" i="2"/>
  <c r="AA111" i="2"/>
  <c r="AB113" i="2"/>
  <c r="AC115" i="2"/>
  <c r="AD117" i="2"/>
  <c r="AE118" i="2"/>
  <c r="R111" i="2"/>
  <c r="S113" i="2"/>
  <c r="T115" i="2"/>
  <c r="U117" i="2"/>
  <c r="V118" i="2"/>
  <c r="Z111" i="2"/>
  <c r="AA113" i="2"/>
  <c r="AB115" i="2"/>
  <c r="AC117" i="2"/>
  <c r="AD118" i="2"/>
  <c r="P113" i="2"/>
  <c r="Q115" i="2"/>
  <c r="R117" i="2"/>
  <c r="S118" i="2"/>
  <c r="W111" i="2"/>
  <c r="X113" i="2"/>
  <c r="Y115" i="2"/>
  <c r="Z117" i="2"/>
  <c r="AA118" i="2"/>
  <c r="AE111" i="2"/>
  <c r="AF113" i="2"/>
  <c r="AG115" i="2"/>
  <c r="IF118" i="2"/>
  <c r="IE117" i="2"/>
  <c r="ID115" i="2"/>
  <c r="IC113" i="2"/>
  <c r="IB111" i="2"/>
  <c r="HX118" i="2"/>
  <c r="HW117" i="2"/>
  <c r="HV115" i="2"/>
  <c r="HU113" i="2"/>
  <c r="HT111" i="2"/>
  <c r="HP118" i="2"/>
  <c r="HO117" i="2"/>
  <c r="HN115" i="2"/>
  <c r="HM113" i="2"/>
  <c r="HL111" i="2"/>
  <c r="HH118" i="2"/>
  <c r="HG117" i="2"/>
  <c r="HF115" i="2"/>
  <c r="HE113" i="2"/>
  <c r="HD111" i="2"/>
  <c r="GZ118" i="2"/>
  <c r="GY117" i="2"/>
  <c r="GX115" i="2"/>
  <c r="GW113" i="2"/>
  <c r="GV111" i="2"/>
  <c r="GR118" i="2"/>
  <c r="GQ117" i="2"/>
  <c r="GP115" i="2"/>
  <c r="GO113" i="2"/>
  <c r="GN111" i="2"/>
  <c r="GJ118" i="2"/>
  <c r="GI117" i="2"/>
  <c r="GH115" i="2"/>
  <c r="GG113" i="2"/>
  <c r="GF111" i="2"/>
  <c r="GB118" i="2"/>
  <c r="GA117" i="2"/>
  <c r="FZ115" i="2"/>
  <c r="FY113" i="2"/>
  <c r="FX111" i="2"/>
  <c r="FT118" i="2"/>
  <c r="FS117" i="2"/>
  <c r="FR115" i="2"/>
  <c r="FQ113" i="2"/>
  <c r="FP111" i="2"/>
  <c r="FL118" i="2"/>
  <c r="FK117" i="2"/>
  <c r="FJ115" i="2"/>
  <c r="FI113" i="2"/>
  <c r="FH111" i="2"/>
  <c r="FD118" i="2"/>
  <c r="FC117" i="2"/>
  <c r="FB115" i="2"/>
  <c r="FA113" i="2"/>
  <c r="EZ111" i="2"/>
  <c r="EV118" i="2"/>
  <c r="EU117" i="2"/>
  <c r="ET115" i="2"/>
  <c r="ES113" i="2"/>
  <c r="ER111" i="2"/>
  <c r="EN118" i="2"/>
  <c r="EM117" i="2"/>
  <c r="EL115" i="2"/>
  <c r="EK113" i="2"/>
  <c r="EJ111" i="2"/>
  <c r="EF118" i="2"/>
  <c r="EE117" i="2"/>
  <c r="ED115" i="2"/>
  <c r="EC113" i="2"/>
  <c r="EB111" i="2"/>
  <c r="DX118" i="2"/>
  <c r="DW117" i="2"/>
  <c r="DV115" i="2"/>
  <c r="DU113" i="2"/>
  <c r="DT111" i="2"/>
  <c r="DP118" i="2"/>
  <c r="DO117" i="2"/>
  <c r="DN115" i="2"/>
  <c r="DM113" i="2"/>
  <c r="DL111" i="2"/>
  <c r="DH118" i="2"/>
  <c r="DG117" i="2"/>
  <c r="DF115" i="2"/>
  <c r="DE113" i="2"/>
  <c r="DD111" i="2"/>
  <c r="CY117" i="2"/>
  <c r="CX115" i="2"/>
  <c r="CW113" i="2"/>
  <c r="CV111" i="2"/>
  <c r="CQ117" i="2"/>
  <c r="CP115" i="2"/>
  <c r="CO113" i="2"/>
  <c r="CN111" i="2"/>
  <c r="CJ118" i="2"/>
  <c r="CI117" i="2"/>
  <c r="CH115" i="2"/>
  <c r="CG113" i="2"/>
  <c r="CF111" i="2"/>
  <c r="CB118" i="2"/>
  <c r="CA117" i="2"/>
  <c r="BZ115" i="2"/>
  <c r="BY113" i="2"/>
  <c r="BX111" i="2"/>
  <c r="BT118" i="2"/>
  <c r="BS117" i="2"/>
  <c r="BR115" i="2"/>
  <c r="BQ113" i="2"/>
  <c r="BP111" i="2"/>
  <c r="BL118" i="2"/>
  <c r="BK117" i="2"/>
  <c r="BJ115" i="2"/>
  <c r="BI113" i="2"/>
  <c r="BH111" i="2"/>
  <c r="BD118" i="2"/>
  <c r="BC117" i="2"/>
  <c r="BB115" i="2"/>
  <c r="BA113" i="2"/>
  <c r="AZ111" i="2"/>
  <c r="AV118" i="2"/>
  <c r="AU117" i="2"/>
  <c r="AT115" i="2"/>
  <c r="AS113" i="2"/>
  <c r="AR111" i="2"/>
  <c r="AN118" i="2"/>
  <c r="AM117" i="2"/>
  <c r="AL115" i="2"/>
  <c r="AK113" i="2"/>
  <c r="AJ111" i="2"/>
  <c r="AF117" i="2"/>
  <c r="AC111" i="2"/>
  <c r="Y111" i="2"/>
  <c r="T117" i="2"/>
  <c r="IG118" i="2"/>
  <c r="IF117" i="2"/>
  <c r="IE115" i="2"/>
  <c r="ID113" i="2"/>
  <c r="IC111" i="2"/>
  <c r="HY118" i="2"/>
  <c r="HX117" i="2"/>
  <c r="HW115" i="2"/>
  <c r="HV113" i="2"/>
  <c r="HU111" i="2"/>
  <c r="HQ118" i="2"/>
  <c r="HP117" i="2"/>
  <c r="HO115" i="2"/>
  <c r="HN113" i="2"/>
  <c r="HM111" i="2"/>
  <c r="HI118" i="2"/>
  <c r="HH117" i="2"/>
  <c r="HG115" i="2"/>
  <c r="HF113" i="2"/>
  <c r="HE111" i="2"/>
  <c r="HA118" i="2"/>
  <c r="GZ117" i="2"/>
  <c r="GY115" i="2"/>
  <c r="GX113" i="2"/>
  <c r="GW111" i="2"/>
  <c r="GS118" i="2"/>
  <c r="GR117" i="2"/>
  <c r="GQ115" i="2"/>
  <c r="GP113" i="2"/>
  <c r="GO111" i="2"/>
  <c r="GK118" i="2"/>
  <c r="GJ117" i="2"/>
  <c r="GI115" i="2"/>
  <c r="GH113" i="2"/>
  <c r="GG111" i="2"/>
  <c r="GC118" i="2"/>
  <c r="GB117" i="2"/>
  <c r="GA115" i="2"/>
  <c r="FZ113" i="2"/>
  <c r="FY111" i="2"/>
  <c r="FU118" i="2"/>
  <c r="FT117" i="2"/>
  <c r="FS115" i="2"/>
  <c r="FR113" i="2"/>
  <c r="FQ111" i="2"/>
  <c r="FM118" i="2"/>
  <c r="FL117" i="2"/>
  <c r="FK115" i="2"/>
  <c r="FJ113" i="2"/>
  <c r="FI111" i="2"/>
  <c r="FE118" i="2"/>
  <c r="FD117" i="2"/>
  <c r="FC115" i="2"/>
  <c r="FB113" i="2"/>
  <c r="FA111" i="2"/>
  <c r="EW118" i="2"/>
  <c r="EV117" i="2"/>
  <c r="EU115" i="2"/>
  <c r="ET113" i="2"/>
  <c r="ES111" i="2"/>
  <c r="EO118" i="2"/>
  <c r="EN117" i="2"/>
  <c r="EM115" i="2"/>
  <c r="EL113" i="2"/>
  <c r="EK111" i="2"/>
  <c r="EG118" i="2"/>
  <c r="EF117" i="2"/>
  <c r="EE115" i="2"/>
  <c r="ED113" i="2"/>
  <c r="EC111" i="2"/>
  <c r="DY118" i="2"/>
  <c r="DX117" i="2"/>
  <c r="DW115" i="2"/>
  <c r="DV113" i="2"/>
  <c r="DU111" i="2"/>
  <c r="DQ118" i="2"/>
  <c r="DP117" i="2"/>
  <c r="DO115" i="2"/>
  <c r="DN113" i="2"/>
  <c r="DM111" i="2"/>
  <c r="DI118" i="2"/>
  <c r="DH117" i="2"/>
  <c r="DG115" i="2"/>
  <c r="DF113" i="2"/>
  <c r="DE111" i="2"/>
  <c r="DA118" i="2"/>
  <c r="CZ117" i="2"/>
  <c r="CY115" i="2"/>
  <c r="CX113" i="2"/>
  <c r="CW111" i="2"/>
  <c r="CS118" i="2"/>
  <c r="CR117" i="2"/>
  <c r="CQ115" i="2"/>
  <c r="CP113" i="2"/>
  <c r="CK118" i="2"/>
  <c r="CJ117" i="2"/>
  <c r="CI115" i="2"/>
  <c r="CH113" i="2"/>
  <c r="CC118" i="2"/>
  <c r="CB117" i="2"/>
  <c r="CA115" i="2"/>
  <c r="BZ113" i="2"/>
  <c r="BU118" i="2"/>
  <c r="BT117" i="2"/>
  <c r="BS115" i="2"/>
  <c r="BR113" i="2"/>
  <c r="BM118" i="2"/>
  <c r="BL117" i="2"/>
  <c r="BK115" i="2"/>
  <c r="BJ113" i="2"/>
  <c r="BE118" i="2"/>
  <c r="BD117" i="2"/>
  <c r="BC115" i="2"/>
  <c r="BB113" i="2"/>
  <c r="AW118" i="2"/>
  <c r="AV117" i="2"/>
  <c r="AU115" i="2"/>
  <c r="AT113" i="2"/>
  <c r="AS111" i="2"/>
  <c r="AO118" i="2"/>
  <c r="AN117" i="2"/>
  <c r="AM115" i="2"/>
  <c r="AL113" i="2"/>
  <c r="AK111" i="2"/>
  <c r="AG118" i="2"/>
  <c r="AF115" i="2"/>
  <c r="AD115" i="2"/>
  <c r="V115" i="2"/>
  <c r="T111" i="2"/>
  <c r="IL111" i="2"/>
  <c r="IH118" i="2"/>
  <c r="IG117" i="2"/>
  <c r="IF115" i="2"/>
  <c r="ID111" i="2"/>
  <c r="HZ118" i="2"/>
  <c r="HY117" i="2"/>
  <c r="HX115" i="2"/>
  <c r="HV111" i="2"/>
  <c r="HR118" i="2"/>
  <c r="HQ117" i="2"/>
  <c r="HP115" i="2"/>
  <c r="HN111" i="2"/>
  <c r="HJ118" i="2"/>
  <c r="HI117" i="2"/>
  <c r="HH115" i="2"/>
  <c r="HF111" i="2"/>
  <c r="HB118" i="2"/>
  <c r="HA117" i="2"/>
  <c r="GZ115" i="2"/>
  <c r="GY113" i="2"/>
  <c r="GT118" i="2"/>
  <c r="GS117" i="2"/>
  <c r="GR115" i="2"/>
  <c r="GQ113" i="2"/>
  <c r="GL118" i="2"/>
  <c r="GK117" i="2"/>
  <c r="GJ115" i="2"/>
  <c r="GI113" i="2"/>
  <c r="GD118" i="2"/>
  <c r="GC117" i="2"/>
  <c r="GB115" i="2"/>
  <c r="GA113" i="2"/>
  <c r="FV118" i="2"/>
  <c r="FU117" i="2"/>
  <c r="FT115" i="2"/>
  <c r="FS113" i="2"/>
  <c r="FN118" i="2"/>
  <c r="FM117" i="2"/>
  <c r="FL115" i="2"/>
  <c r="FK113" i="2"/>
  <c r="FF118" i="2"/>
  <c r="FE117" i="2"/>
  <c r="FD115" i="2"/>
  <c r="FC113" i="2"/>
  <c r="EX118" i="2"/>
  <c r="EW117" i="2"/>
  <c r="EV115" i="2"/>
  <c r="EU113" i="2"/>
  <c r="EP118" i="2"/>
  <c r="EO117" i="2"/>
  <c r="EN115" i="2"/>
  <c r="EM113" i="2"/>
  <c r="EH118" i="2"/>
  <c r="EG117" i="2"/>
  <c r="EF115" i="2"/>
  <c r="EE113" i="2"/>
  <c r="DZ118" i="2"/>
  <c r="DY117" i="2"/>
  <c r="DX115" i="2"/>
  <c r="DW113" i="2"/>
  <c r="DR118" i="2"/>
  <c r="DQ117" i="2"/>
  <c r="DP115" i="2"/>
  <c r="DO113" i="2"/>
  <c r="DJ118" i="2"/>
  <c r="DI117" i="2"/>
  <c r="DH115" i="2"/>
  <c r="DG113" i="2"/>
  <c r="DB118" i="2"/>
  <c r="DA117" i="2"/>
  <c r="CZ115" i="2"/>
  <c r="CY113" i="2"/>
  <c r="CT118" i="2"/>
  <c r="CS117" i="2"/>
  <c r="CR115" i="2"/>
  <c r="CQ113" i="2"/>
  <c r="CL118" i="2"/>
  <c r="CK117" i="2"/>
  <c r="CJ115" i="2"/>
  <c r="CI113" i="2"/>
  <c r="CD118" i="2"/>
  <c r="CC117" i="2"/>
  <c r="CB115" i="2"/>
  <c r="CA113" i="2"/>
  <c r="BV118" i="2"/>
  <c r="BU117" i="2"/>
  <c r="BT115" i="2"/>
  <c r="BS113" i="2"/>
  <c r="BN118" i="2"/>
  <c r="BM117" i="2"/>
  <c r="BL115" i="2"/>
  <c r="BK113" i="2"/>
  <c r="BF118" i="2"/>
  <c r="BE117" i="2"/>
  <c r="BD115" i="2"/>
  <c r="BC113" i="2"/>
  <c r="AX118" i="2"/>
  <c r="AW117" i="2"/>
  <c r="AV115" i="2"/>
  <c r="AU113" i="2"/>
  <c r="AN115" i="2"/>
  <c r="AM113" i="2"/>
  <c r="AH118" i="2"/>
  <c r="AG117" i="2"/>
  <c r="AF111" i="2"/>
  <c r="AD113" i="2"/>
  <c r="AB118" i="2"/>
  <c r="Z115" i="2"/>
  <c r="X118" i="2"/>
  <c r="Q113" i="2"/>
  <c r="DC152" i="2"/>
  <c r="CX152" i="2"/>
  <c r="BW152" i="2"/>
  <c r="BR152" i="2"/>
  <c r="AQ152" i="2"/>
  <c r="AL152" i="2"/>
  <c r="MU129" i="2"/>
  <c r="ML122" i="2"/>
  <c r="NG128" i="2"/>
  <c r="NG129" i="2"/>
  <c r="MY128" i="2"/>
  <c r="MY129" i="2"/>
  <c r="MQ122" i="2"/>
  <c r="MQ124" i="2"/>
  <c r="MQ126" i="2"/>
  <c r="MQ128" i="2"/>
  <c r="MQ129" i="2"/>
  <c r="MI124" i="2"/>
  <c r="MI126" i="2"/>
  <c r="MI128" i="2"/>
  <c r="MI129" i="2"/>
  <c r="MI122" i="2"/>
  <c r="MA124" i="2"/>
  <c r="MA126" i="2"/>
  <c r="MA128" i="2"/>
  <c r="MA129" i="2"/>
  <c r="MA122" i="2"/>
  <c r="LS124" i="2"/>
  <c r="LS126" i="2"/>
  <c r="LS128" i="2"/>
  <c r="LS129" i="2"/>
  <c r="LS122" i="2"/>
  <c r="LK124" i="2"/>
  <c r="KN124" i="2"/>
  <c r="NN126" i="2"/>
  <c r="NN128" i="2"/>
  <c r="NF126" i="2"/>
  <c r="NF128" i="2"/>
  <c r="MX122" i="2"/>
  <c r="MX126" i="2"/>
  <c r="MX128" i="2"/>
  <c r="MP122" i="2"/>
  <c r="MP124" i="2"/>
  <c r="MP126" i="2"/>
  <c r="MP128" i="2"/>
  <c r="MH124" i="2"/>
  <c r="MH126" i="2"/>
  <c r="MH128" i="2"/>
  <c r="MH129" i="2"/>
  <c r="MH122" i="2"/>
  <c r="LZ124" i="2"/>
  <c r="LZ126" i="2"/>
  <c r="LZ128" i="2"/>
  <c r="LZ129" i="2"/>
  <c r="LZ122" i="2"/>
  <c r="LR124" i="2"/>
  <c r="LR126" i="2"/>
  <c r="LR128" i="2"/>
  <c r="LR129" i="2"/>
  <c r="LR122" i="2"/>
  <c r="LJ124" i="2"/>
  <c r="DF152" i="2"/>
  <c r="CE152" i="2"/>
  <c r="BZ152" i="2"/>
  <c r="AY152" i="2"/>
  <c r="AT152" i="2"/>
  <c r="S152" i="2"/>
  <c r="NI130" i="2"/>
  <c r="MU124" i="2"/>
  <c r="NM124" i="2"/>
  <c r="NM126" i="2"/>
  <c r="NE124" i="2"/>
  <c r="NE126" i="2"/>
  <c r="MW124" i="2"/>
  <c r="MW126" i="2"/>
  <c r="MO122" i="2"/>
  <c r="MO124" i="2"/>
  <c r="MO126" i="2"/>
  <c r="MO129" i="2"/>
  <c r="MG124" i="2"/>
  <c r="MG126" i="2"/>
  <c r="MG128" i="2"/>
  <c r="MG129" i="2"/>
  <c r="MG122" i="2"/>
  <c r="LY124" i="2"/>
  <c r="LY126" i="2"/>
  <c r="LY128" i="2"/>
  <c r="LY129" i="2"/>
  <c r="LY122" i="2"/>
  <c r="LQ124" i="2"/>
  <c r="LQ126" i="2"/>
  <c r="LQ128" i="2"/>
  <c r="LQ129" i="2"/>
  <c r="LQ122" i="2"/>
  <c r="LI124" i="2"/>
  <c r="DN152" i="2"/>
  <c r="NB129" i="2"/>
  <c r="NA122" i="2"/>
  <c r="MY124" i="2"/>
  <c r="MW122" i="2"/>
  <c r="NL122" i="2"/>
  <c r="NL124" i="2"/>
  <c r="ND122" i="2"/>
  <c r="ND124" i="2"/>
  <c r="MV129" i="2"/>
  <c r="MV122" i="2"/>
  <c r="MV124" i="2"/>
  <c r="MN129" i="2"/>
  <c r="MN122" i="2"/>
  <c r="MN124" i="2"/>
  <c r="MN128" i="2"/>
  <c r="MF124" i="2"/>
  <c r="MF126" i="2"/>
  <c r="MF128" i="2"/>
  <c r="MF129" i="2"/>
  <c r="MF122" i="2"/>
  <c r="LX124" i="2"/>
  <c r="LX126" i="2"/>
  <c r="LX128" i="2"/>
  <c r="LX129" i="2"/>
  <c r="LX122" i="2"/>
  <c r="LP124" i="2"/>
  <c r="LH124" i="2"/>
  <c r="DV152" i="2"/>
  <c r="CH152" i="2"/>
  <c r="BB152" i="2"/>
  <c r="V152" i="2"/>
  <c r="NC122" i="2"/>
  <c r="NC130" i="2" s="1"/>
  <c r="MU128" i="2"/>
  <c r="MU122" i="2"/>
  <c r="MM128" i="2"/>
  <c r="MM129" i="2"/>
  <c r="MM122" i="2"/>
  <c r="MM126" i="2"/>
  <c r="ME124" i="2"/>
  <c r="ME126" i="2"/>
  <c r="ME128" i="2"/>
  <c r="ME129" i="2"/>
  <c r="ME122" i="2"/>
  <c r="LW124" i="2"/>
  <c r="LW126" i="2"/>
  <c r="LW128" i="2"/>
  <c r="LW129" i="2"/>
  <c r="LW122" i="2"/>
  <c r="LO124" i="2"/>
  <c r="LF124" i="2"/>
  <c r="ED152" i="2"/>
  <c r="NE128" i="2"/>
  <c r="NB126" i="2"/>
  <c r="MZ128" i="2"/>
  <c r="MV128" i="2"/>
  <c r="MT124" i="2"/>
  <c r="MO128" i="2"/>
  <c r="MT126" i="2"/>
  <c r="MT129" i="2"/>
  <c r="ML126" i="2"/>
  <c r="ML128" i="2"/>
  <c r="ML129" i="2"/>
  <c r="ML124" i="2"/>
  <c r="MD124" i="2"/>
  <c r="MD126" i="2"/>
  <c r="MD128" i="2"/>
  <c r="MD129" i="2"/>
  <c r="MD122" i="2"/>
  <c r="LV124" i="2"/>
  <c r="LV126" i="2"/>
  <c r="LV128" i="2"/>
  <c r="LV129" i="2"/>
  <c r="LV122" i="2"/>
  <c r="LN124" i="2"/>
  <c r="LB124" i="2"/>
  <c r="CP152" i="2"/>
  <c r="BO152" i="2"/>
  <c r="BJ152" i="2"/>
  <c r="AI152" i="2"/>
  <c r="AD152" i="2"/>
  <c r="NA124" i="2"/>
  <c r="MS124" i="2"/>
  <c r="MS126" i="2"/>
  <c r="MS128" i="2"/>
  <c r="MS129" i="2"/>
  <c r="MK124" i="2"/>
  <c r="MK126" i="2"/>
  <c r="MK128" i="2"/>
  <c r="MK129" i="2"/>
  <c r="MK122" i="2"/>
  <c r="MC124" i="2"/>
  <c r="MC126" i="2"/>
  <c r="MC128" i="2"/>
  <c r="MC129" i="2"/>
  <c r="MC122" i="2"/>
  <c r="LU124" i="2"/>
  <c r="LU126" i="2"/>
  <c r="LU128" i="2"/>
  <c r="LU129" i="2"/>
  <c r="LU122" i="2"/>
  <c r="LM124" i="2"/>
  <c r="KX124" i="2"/>
  <c r="NB122" i="2"/>
  <c r="MZ124" i="2"/>
  <c r="MS122" i="2"/>
  <c r="MM124" i="2"/>
  <c r="NH129" i="2"/>
  <c r="NH130" i="2" s="1"/>
  <c r="MZ122" i="2"/>
  <c r="MZ129" i="2"/>
  <c r="MR122" i="2"/>
  <c r="MR124" i="2"/>
  <c r="MR126" i="2"/>
  <c r="MR128" i="2"/>
  <c r="MR129" i="2"/>
  <c r="MJ124" i="2"/>
  <c r="MJ126" i="2"/>
  <c r="MJ128" i="2"/>
  <c r="MJ129" i="2"/>
  <c r="MJ122" i="2"/>
  <c r="MB124" i="2"/>
  <c r="MB126" i="2"/>
  <c r="MB128" i="2"/>
  <c r="MB129" i="2"/>
  <c r="MB122" i="2"/>
  <c r="LT124" i="2"/>
  <c r="LT126" i="2"/>
  <c r="LT128" i="2"/>
  <c r="LT129" i="2"/>
  <c r="LT122" i="2"/>
  <c r="LL124" i="2"/>
  <c r="KS124" i="2"/>
  <c r="LP122" i="2"/>
  <c r="LO122" i="2"/>
  <c r="LN122" i="2"/>
  <c r="LM122" i="2"/>
  <c r="LL122" i="2"/>
  <c r="LK122" i="2"/>
  <c r="LJ122" i="2"/>
  <c r="LI122" i="2"/>
  <c r="LH122" i="2"/>
  <c r="LG122" i="2"/>
  <c r="LF122" i="2"/>
  <c r="LE122" i="2"/>
  <c r="LD122" i="2"/>
  <c r="LC122" i="2"/>
  <c r="LB122" i="2"/>
  <c r="LA122" i="2"/>
  <c r="KZ122" i="2"/>
  <c r="KY122" i="2"/>
  <c r="KX122" i="2"/>
  <c r="KW122" i="2"/>
  <c r="KV122" i="2"/>
  <c r="KU122" i="2"/>
  <c r="KT122" i="2"/>
  <c r="KS122" i="2"/>
  <c r="KR122" i="2"/>
  <c r="KQ122" i="2"/>
  <c r="KP122" i="2"/>
  <c r="KO122" i="2"/>
  <c r="KN122" i="2"/>
  <c r="KM122" i="2"/>
  <c r="KL122" i="2"/>
  <c r="KK122" i="2"/>
  <c r="KJ122" i="2"/>
  <c r="KI122" i="2"/>
  <c r="KH122" i="2"/>
  <c r="KG122" i="2"/>
  <c r="KF122" i="2"/>
  <c r="KE122" i="2"/>
  <c r="KD122" i="2"/>
  <c r="KC122" i="2"/>
  <c r="KB122" i="2"/>
  <c r="KA122" i="2"/>
  <c r="JZ122" i="2"/>
  <c r="JY122" i="2"/>
  <c r="JX122" i="2"/>
  <c r="JW122" i="2"/>
  <c r="JV122" i="2"/>
  <c r="JR129" i="2"/>
  <c r="JQ128" i="2"/>
  <c r="JP126" i="2"/>
  <c r="JO124" i="2"/>
  <c r="JN122" i="2"/>
  <c r="JJ129" i="2"/>
  <c r="JI128" i="2"/>
  <c r="JH126" i="2"/>
  <c r="JG124" i="2"/>
  <c r="JF122" i="2"/>
  <c r="JB129" i="2"/>
  <c r="JA128" i="2"/>
  <c r="IZ126" i="2"/>
  <c r="IY124" i="2"/>
  <c r="IX122" i="2"/>
  <c r="IT129" i="2"/>
  <c r="IS128" i="2"/>
  <c r="IR126" i="2"/>
  <c r="IQ124" i="2"/>
  <c r="IP122" i="2"/>
  <c r="IL129" i="2"/>
  <c r="IK128" i="2"/>
  <c r="IJ126" i="2"/>
  <c r="II124" i="2"/>
  <c r="IH122" i="2"/>
  <c r="ID129" i="2"/>
  <c r="IC128" i="2"/>
  <c r="IB126" i="2"/>
  <c r="IA124" i="2"/>
  <c r="HZ122" i="2"/>
  <c r="HV129" i="2"/>
  <c r="HU128" i="2"/>
  <c r="HT126" i="2"/>
  <c r="HS124" i="2"/>
  <c r="HR122" i="2"/>
  <c r="HN129" i="2"/>
  <c r="HM128" i="2"/>
  <c r="HL126" i="2"/>
  <c r="HK122" i="2"/>
  <c r="HI128" i="2"/>
  <c r="HF122" i="2"/>
  <c r="GX129" i="2"/>
  <c r="GV122" i="2"/>
  <c r="GR129" i="2"/>
  <c r="GO128" i="2"/>
  <c r="GL122" i="2"/>
  <c r="JS129" i="2"/>
  <c r="JR128" i="2"/>
  <c r="JQ126" i="2"/>
  <c r="JP124" i="2"/>
  <c r="JO122" i="2"/>
  <c r="JK129" i="2"/>
  <c r="JJ128" i="2"/>
  <c r="JI126" i="2"/>
  <c r="JH124" i="2"/>
  <c r="JG122" i="2"/>
  <c r="JC129" i="2"/>
  <c r="JB128" i="2"/>
  <c r="JA126" i="2"/>
  <c r="IZ124" i="2"/>
  <c r="IY122" i="2"/>
  <c r="IU129" i="2"/>
  <c r="IT128" i="2"/>
  <c r="IS126" i="2"/>
  <c r="IR124" i="2"/>
  <c r="IQ122" i="2"/>
  <c r="IM129" i="2"/>
  <c r="IL128" i="2"/>
  <c r="IK126" i="2"/>
  <c r="IJ124" i="2"/>
  <c r="II122" i="2"/>
  <c r="IE129" i="2"/>
  <c r="ID128" i="2"/>
  <c r="IC126" i="2"/>
  <c r="IB124" i="2"/>
  <c r="IA122" i="2"/>
  <c r="HW129" i="2"/>
  <c r="HV128" i="2"/>
  <c r="HU126" i="2"/>
  <c r="HT124" i="2"/>
  <c r="HS122" i="2"/>
  <c r="HO129" i="2"/>
  <c r="HN128" i="2"/>
  <c r="HM126" i="2"/>
  <c r="HL124" i="2"/>
  <c r="HI126" i="2"/>
  <c r="HC124" i="2"/>
  <c r="GZ129" i="2"/>
  <c r="GX126" i="2"/>
  <c r="GO124" i="2"/>
  <c r="GH129" i="2"/>
  <c r="FY124" i="2"/>
  <c r="JT129" i="2"/>
  <c r="JS128" i="2"/>
  <c r="JR126" i="2"/>
  <c r="JQ124" i="2"/>
  <c r="JP122" i="2"/>
  <c r="JL129" i="2"/>
  <c r="JK128" i="2"/>
  <c r="JJ126" i="2"/>
  <c r="JI124" i="2"/>
  <c r="JH122" i="2"/>
  <c r="JD129" i="2"/>
  <c r="JC128" i="2"/>
  <c r="JB126" i="2"/>
  <c r="JA124" i="2"/>
  <c r="IZ122" i="2"/>
  <c r="IV129" i="2"/>
  <c r="IU128" i="2"/>
  <c r="IT126" i="2"/>
  <c r="IS124" i="2"/>
  <c r="IR122" i="2"/>
  <c r="IN129" i="2"/>
  <c r="IM128" i="2"/>
  <c r="IL126" i="2"/>
  <c r="IK124" i="2"/>
  <c r="IJ122" i="2"/>
  <c r="IF129" i="2"/>
  <c r="IE128" i="2"/>
  <c r="ID126" i="2"/>
  <c r="IC124" i="2"/>
  <c r="IB122" i="2"/>
  <c r="HX129" i="2"/>
  <c r="HW128" i="2"/>
  <c r="HV126" i="2"/>
  <c r="HU124" i="2"/>
  <c r="HT122" i="2"/>
  <c r="HP129" i="2"/>
  <c r="HO128" i="2"/>
  <c r="HN126" i="2"/>
  <c r="HM124" i="2"/>
  <c r="HL122" i="2"/>
  <c r="HJ129" i="2"/>
  <c r="HG128" i="2"/>
  <c r="GX122" i="2"/>
  <c r="GU124" i="2"/>
  <c r="GH126" i="2"/>
  <c r="FU122" i="2"/>
  <c r="JU129" i="2"/>
  <c r="JT128" i="2"/>
  <c r="JS126" i="2"/>
  <c r="JR124" i="2"/>
  <c r="JQ122" i="2"/>
  <c r="JM129" i="2"/>
  <c r="JL128" i="2"/>
  <c r="JK126" i="2"/>
  <c r="JJ124" i="2"/>
  <c r="JI122" i="2"/>
  <c r="JE129" i="2"/>
  <c r="JD128" i="2"/>
  <c r="JC126" i="2"/>
  <c r="JB124" i="2"/>
  <c r="JA122" i="2"/>
  <c r="IW129" i="2"/>
  <c r="IV128" i="2"/>
  <c r="IU126" i="2"/>
  <c r="IT124" i="2"/>
  <c r="IS122" i="2"/>
  <c r="IO129" i="2"/>
  <c r="IN128" i="2"/>
  <c r="IM126" i="2"/>
  <c r="IL124" i="2"/>
  <c r="IK122" i="2"/>
  <c r="IG129" i="2"/>
  <c r="IF128" i="2"/>
  <c r="IE126" i="2"/>
  <c r="ID124" i="2"/>
  <c r="HY129" i="2"/>
  <c r="HX128" i="2"/>
  <c r="HW126" i="2"/>
  <c r="HV124" i="2"/>
  <c r="HP128" i="2"/>
  <c r="HO126" i="2"/>
  <c r="HN124" i="2"/>
  <c r="HM122" i="2"/>
  <c r="HG124" i="2"/>
  <c r="HE124" i="2"/>
  <c r="HI124" i="2"/>
  <c r="HJ126" i="2"/>
  <c r="HK128" i="2"/>
  <c r="HI129" i="2"/>
  <c r="HH122" i="2"/>
  <c r="HG126" i="2"/>
  <c r="HH128" i="2"/>
  <c r="HG129" i="2"/>
  <c r="GS122" i="2"/>
  <c r="GT124" i="2"/>
  <c r="GU126" i="2"/>
  <c r="GV128" i="2"/>
  <c r="GW129" i="2"/>
  <c r="GS124" i="2"/>
  <c r="GT126" i="2"/>
  <c r="GU128" i="2"/>
  <c r="GV129" i="2"/>
  <c r="GS126" i="2"/>
  <c r="GT128" i="2"/>
  <c r="GU129" i="2"/>
  <c r="GS128" i="2"/>
  <c r="GT129" i="2"/>
  <c r="GS129" i="2"/>
  <c r="GW122" i="2"/>
  <c r="GX124" i="2"/>
  <c r="GU122" i="2"/>
  <c r="GV124" i="2"/>
  <c r="GW126" i="2"/>
  <c r="GX128" i="2"/>
  <c r="GR122" i="2"/>
  <c r="LP129" i="2"/>
  <c r="LO129" i="2"/>
  <c r="LN129" i="2"/>
  <c r="LM129" i="2"/>
  <c r="LL129" i="2"/>
  <c r="LK129" i="2"/>
  <c r="LJ129" i="2"/>
  <c r="LI129" i="2"/>
  <c r="LH129" i="2"/>
  <c r="LG129" i="2"/>
  <c r="LF129" i="2"/>
  <c r="LE129" i="2"/>
  <c r="LD129" i="2"/>
  <c r="LC129" i="2"/>
  <c r="LB129" i="2"/>
  <c r="LA129" i="2"/>
  <c r="KZ129" i="2"/>
  <c r="KY129" i="2"/>
  <c r="KX129" i="2"/>
  <c r="KW129" i="2"/>
  <c r="KV129" i="2"/>
  <c r="KU129" i="2"/>
  <c r="KT129" i="2"/>
  <c r="KS129" i="2"/>
  <c r="KR129" i="2"/>
  <c r="KQ129" i="2"/>
  <c r="KP129" i="2"/>
  <c r="KO129" i="2"/>
  <c r="KN129" i="2"/>
  <c r="KM129" i="2"/>
  <c r="KL129" i="2"/>
  <c r="KK129" i="2"/>
  <c r="KJ129" i="2"/>
  <c r="KI129" i="2"/>
  <c r="KH129" i="2"/>
  <c r="KG129" i="2"/>
  <c r="KF129" i="2"/>
  <c r="KE129" i="2"/>
  <c r="KD129" i="2"/>
  <c r="KC129" i="2"/>
  <c r="KB129" i="2"/>
  <c r="KA129" i="2"/>
  <c r="JZ129" i="2"/>
  <c r="HJ124" i="2"/>
  <c r="HB122" i="2"/>
  <c r="GW128" i="2"/>
  <c r="LP128" i="2"/>
  <c r="LO128" i="2"/>
  <c r="LN128" i="2"/>
  <c r="LM128" i="2"/>
  <c r="LL128" i="2"/>
  <c r="LK128" i="2"/>
  <c r="LJ128" i="2"/>
  <c r="LI128" i="2"/>
  <c r="LH128" i="2"/>
  <c r="LG128" i="2"/>
  <c r="LF128" i="2"/>
  <c r="LE128" i="2"/>
  <c r="LD128" i="2"/>
  <c r="LC128" i="2"/>
  <c r="LB128" i="2"/>
  <c r="LA128" i="2"/>
  <c r="KZ128" i="2"/>
  <c r="KY128" i="2"/>
  <c r="KX128" i="2"/>
  <c r="KW128" i="2"/>
  <c r="KV128" i="2"/>
  <c r="KU128" i="2"/>
  <c r="KT128" i="2"/>
  <c r="KS128" i="2"/>
  <c r="KR128" i="2"/>
  <c r="KQ128" i="2"/>
  <c r="KP128" i="2"/>
  <c r="KO128" i="2"/>
  <c r="KN128" i="2"/>
  <c r="KM128" i="2"/>
  <c r="KL128" i="2"/>
  <c r="KK128" i="2"/>
  <c r="KJ128" i="2"/>
  <c r="KI128" i="2"/>
  <c r="KH128" i="2"/>
  <c r="KG128" i="2"/>
  <c r="KF128" i="2"/>
  <c r="KE128" i="2"/>
  <c r="KD128" i="2"/>
  <c r="KC128" i="2"/>
  <c r="KB128" i="2"/>
  <c r="KA128" i="2"/>
  <c r="JZ128" i="2"/>
  <c r="JY128" i="2"/>
  <c r="JX128" i="2"/>
  <c r="JW128" i="2"/>
  <c r="JV128" i="2"/>
  <c r="JU126" i="2"/>
  <c r="JT124" i="2"/>
  <c r="JO129" i="2"/>
  <c r="JN128" i="2"/>
  <c r="JM126" i="2"/>
  <c r="JL124" i="2"/>
  <c r="JK122" i="2"/>
  <c r="JG129" i="2"/>
  <c r="JF128" i="2"/>
  <c r="JE126" i="2"/>
  <c r="JD124" i="2"/>
  <c r="JC122" i="2"/>
  <c r="IY129" i="2"/>
  <c r="IX128" i="2"/>
  <c r="IW126" i="2"/>
  <c r="IV124" i="2"/>
  <c r="IU122" i="2"/>
  <c r="IQ129" i="2"/>
  <c r="IP128" i="2"/>
  <c r="IO126" i="2"/>
  <c r="IN124" i="2"/>
  <c r="IM122" i="2"/>
  <c r="II129" i="2"/>
  <c r="IH128" i="2"/>
  <c r="IG126" i="2"/>
  <c r="IF124" i="2"/>
  <c r="IE122" i="2"/>
  <c r="IA129" i="2"/>
  <c r="HZ128" i="2"/>
  <c r="HY126" i="2"/>
  <c r="HX124" i="2"/>
  <c r="HW122" i="2"/>
  <c r="HS129" i="2"/>
  <c r="HR128" i="2"/>
  <c r="HQ126" i="2"/>
  <c r="HP124" i="2"/>
  <c r="HO122" i="2"/>
  <c r="HK129" i="2"/>
  <c r="HJ122" i="2"/>
  <c r="HH129" i="2"/>
  <c r="HD126" i="2"/>
  <c r="GY128" i="2"/>
  <c r="GW124" i="2"/>
  <c r="GP129" i="2"/>
  <c r="LP126" i="2"/>
  <c r="LO126" i="2"/>
  <c r="LN126" i="2"/>
  <c r="LM126" i="2"/>
  <c r="LL126" i="2"/>
  <c r="LK126" i="2"/>
  <c r="LJ126" i="2"/>
  <c r="LI126" i="2"/>
  <c r="LH126" i="2"/>
  <c r="LG126" i="2"/>
  <c r="LF126" i="2"/>
  <c r="LE126" i="2"/>
  <c r="LD126" i="2"/>
  <c r="LC126" i="2"/>
  <c r="LB126" i="2"/>
  <c r="LA126" i="2"/>
  <c r="KZ126" i="2"/>
  <c r="KY126" i="2"/>
  <c r="KX126" i="2"/>
  <c r="KW126" i="2"/>
  <c r="KV126" i="2"/>
  <c r="KU126" i="2"/>
  <c r="KT126" i="2"/>
  <c r="KS126" i="2"/>
  <c r="KR126" i="2"/>
  <c r="KQ126" i="2"/>
  <c r="KP126" i="2"/>
  <c r="KO126" i="2"/>
  <c r="KN126" i="2"/>
  <c r="KM126" i="2"/>
  <c r="KL126" i="2"/>
  <c r="KK126" i="2"/>
  <c r="KJ126" i="2"/>
  <c r="KI126" i="2"/>
  <c r="KH126" i="2"/>
  <c r="KG126" i="2"/>
  <c r="KF126" i="2"/>
  <c r="KE126" i="2"/>
  <c r="KD126" i="2"/>
  <c r="KC126" i="2"/>
  <c r="KB126" i="2"/>
  <c r="KA126" i="2"/>
  <c r="JZ126" i="2"/>
  <c r="JY126" i="2"/>
  <c r="JX126" i="2"/>
  <c r="JW126" i="2"/>
  <c r="JV126" i="2"/>
  <c r="JU124" i="2"/>
  <c r="JT122" i="2"/>
  <c r="JP129" i="2"/>
  <c r="JO128" i="2"/>
  <c r="JN126" i="2"/>
  <c r="JM124" i="2"/>
  <c r="JL122" i="2"/>
  <c r="JH129" i="2"/>
  <c r="JG128" i="2"/>
  <c r="JF126" i="2"/>
  <c r="JE124" i="2"/>
  <c r="JD122" i="2"/>
  <c r="IZ129" i="2"/>
  <c r="IY128" i="2"/>
  <c r="IX126" i="2"/>
  <c r="IW124" i="2"/>
  <c r="IV122" i="2"/>
  <c r="IQ128" i="2"/>
  <c r="IP126" i="2"/>
  <c r="IO124" i="2"/>
  <c r="IN122" i="2"/>
  <c r="IJ129" i="2"/>
  <c r="II128" i="2"/>
  <c r="IH126" i="2"/>
  <c r="IG124" i="2"/>
  <c r="IF122" i="2"/>
  <c r="IB129" i="2"/>
  <c r="IA128" i="2"/>
  <c r="HZ126" i="2"/>
  <c r="HY124" i="2"/>
  <c r="HX122" i="2"/>
  <c r="HS128" i="2"/>
  <c r="HR126" i="2"/>
  <c r="HQ124" i="2"/>
  <c r="HP122" i="2"/>
  <c r="HL129" i="2"/>
  <c r="HK126" i="2"/>
  <c r="HH126" i="2"/>
  <c r="HF129" i="2"/>
  <c r="HD122" i="2"/>
  <c r="GY124" i="2"/>
  <c r="GP126" i="2"/>
  <c r="GM124" i="2"/>
  <c r="FZ126" i="2"/>
  <c r="FW124" i="2"/>
  <c r="GK122" i="2"/>
  <c r="LG124" i="2"/>
  <c r="LE124" i="2"/>
  <c r="LD124" i="2"/>
  <c r="LC124" i="2"/>
  <c r="LA124" i="2"/>
  <c r="KZ124" i="2"/>
  <c r="KY124" i="2"/>
  <c r="KW124" i="2"/>
  <c r="KV124" i="2"/>
  <c r="KU124" i="2"/>
  <c r="KT124" i="2"/>
  <c r="KR124" i="2"/>
  <c r="KQ124" i="2"/>
  <c r="KP124" i="2"/>
  <c r="KO124" i="2"/>
  <c r="KM124" i="2"/>
  <c r="KL124" i="2"/>
  <c r="KK124" i="2"/>
  <c r="KJ124" i="2"/>
  <c r="KG124" i="2"/>
  <c r="KF124" i="2"/>
  <c r="KE124" i="2"/>
  <c r="KD124" i="2"/>
  <c r="KC124" i="2"/>
  <c r="KB124" i="2"/>
  <c r="KA124" i="2"/>
  <c r="JZ124" i="2"/>
  <c r="JY124" i="2"/>
  <c r="JX124" i="2"/>
  <c r="JW124" i="2"/>
  <c r="JU122" i="2"/>
  <c r="JQ129" i="2"/>
  <c r="JP128" i="2"/>
  <c r="JM122" i="2"/>
  <c r="JI129" i="2"/>
  <c r="JG126" i="2"/>
  <c r="JE122" i="2"/>
  <c r="IZ128" i="2"/>
  <c r="IY126" i="2"/>
  <c r="IX124" i="2"/>
  <c r="IS129" i="2"/>
  <c r="IR128" i="2"/>
  <c r="IQ126" i="2"/>
  <c r="IP124" i="2"/>
  <c r="IK129" i="2"/>
  <c r="IJ128" i="2"/>
  <c r="II126" i="2"/>
  <c r="IH124" i="2"/>
  <c r="IC129" i="2"/>
  <c r="IB128" i="2"/>
  <c r="IA126" i="2"/>
  <c r="HZ124" i="2"/>
  <c r="HU129" i="2"/>
  <c r="HT128" i="2"/>
  <c r="HS126" i="2"/>
  <c r="HM129" i="2"/>
  <c r="HL128" i="2"/>
  <c r="HK124" i="2"/>
  <c r="HH124" i="2"/>
  <c r="HA128" i="2"/>
  <c r="GV126" i="2"/>
  <c r="GI128" i="2"/>
  <c r="GF126" i="2"/>
  <c r="HA122" i="2"/>
  <c r="HB124" i="2"/>
  <c r="HC126" i="2"/>
  <c r="HD128" i="2"/>
  <c r="HE129" i="2"/>
  <c r="HA124" i="2"/>
  <c r="HB126" i="2"/>
  <c r="HC128" i="2"/>
  <c r="HD129" i="2"/>
  <c r="HA126" i="2"/>
  <c r="HB128" i="2"/>
  <c r="HC129" i="2"/>
  <c r="HA129" i="2"/>
  <c r="HE122" i="2"/>
  <c r="HF124" i="2"/>
  <c r="HC122" i="2"/>
  <c r="HD124" i="2"/>
  <c r="HE126" i="2"/>
  <c r="HF128" i="2"/>
  <c r="GZ122" i="2"/>
  <c r="GY122" i="2"/>
  <c r="GZ124" i="2"/>
  <c r="GY126" i="2"/>
  <c r="GZ128" i="2"/>
  <c r="GY129" i="2"/>
  <c r="GB122" i="2"/>
  <c r="AI124" i="2"/>
  <c r="AA124" i="2"/>
  <c r="GQ129" i="2"/>
  <c r="GP128" i="2"/>
  <c r="GO126" i="2"/>
  <c r="GN124" i="2"/>
  <c r="GM122" i="2"/>
  <c r="GI129" i="2"/>
  <c r="GH128" i="2"/>
  <c r="GG126" i="2"/>
  <c r="GF124" i="2"/>
  <c r="GE122" i="2"/>
  <c r="GA129" i="2"/>
  <c r="FZ128" i="2"/>
  <c r="FY126" i="2"/>
  <c r="FX124" i="2"/>
  <c r="FW122" i="2"/>
  <c r="FS129" i="2"/>
  <c r="FR128" i="2"/>
  <c r="FQ126" i="2"/>
  <c r="FP124" i="2"/>
  <c r="FO122" i="2"/>
  <c r="FK129" i="2"/>
  <c r="FJ128" i="2"/>
  <c r="FI126" i="2"/>
  <c r="FH124" i="2"/>
  <c r="FG122" i="2"/>
  <c r="FC129" i="2"/>
  <c r="FB128" i="2"/>
  <c r="FA126" i="2"/>
  <c r="EZ124" i="2"/>
  <c r="EY122" i="2"/>
  <c r="EU129" i="2"/>
  <c r="ET128" i="2"/>
  <c r="ES126" i="2"/>
  <c r="ER124" i="2"/>
  <c r="EQ122" i="2"/>
  <c r="EM129" i="2"/>
  <c r="EL128" i="2"/>
  <c r="EK126" i="2"/>
  <c r="EJ124" i="2"/>
  <c r="EI122" i="2"/>
  <c r="EE129" i="2"/>
  <c r="ED128" i="2"/>
  <c r="EC126" i="2"/>
  <c r="EB124" i="2"/>
  <c r="EA122" i="2"/>
  <c r="DW129" i="2"/>
  <c r="DV128" i="2"/>
  <c r="DU126" i="2"/>
  <c r="DT124" i="2"/>
  <c r="DS122" i="2"/>
  <c r="DO129" i="2"/>
  <c r="DN128" i="2"/>
  <c r="DM126" i="2"/>
  <c r="DL124" i="2"/>
  <c r="DK122" i="2"/>
  <c r="DG129" i="2"/>
  <c r="DF128" i="2"/>
  <c r="DE126" i="2"/>
  <c r="DD124" i="2"/>
  <c r="DC122" i="2"/>
  <c r="CY129" i="2"/>
  <c r="CX128" i="2"/>
  <c r="CW126" i="2"/>
  <c r="CV124" i="2"/>
  <c r="CU122" i="2"/>
  <c r="CQ129" i="2"/>
  <c r="CP128" i="2"/>
  <c r="CO126" i="2"/>
  <c r="CN124" i="2"/>
  <c r="CM122" i="2"/>
  <c r="CI129" i="2"/>
  <c r="CH128" i="2"/>
  <c r="CG126" i="2"/>
  <c r="CF124" i="2"/>
  <c r="CE122" i="2"/>
  <c r="CA129" i="2"/>
  <c r="BZ128" i="2"/>
  <c r="BY126" i="2"/>
  <c r="BX124" i="2"/>
  <c r="BW122" i="2"/>
  <c r="BS129" i="2"/>
  <c r="BR128" i="2"/>
  <c r="BQ126" i="2"/>
  <c r="BP124" i="2"/>
  <c r="BO122" i="2"/>
  <c r="BK129" i="2"/>
  <c r="BJ128" i="2"/>
  <c r="BI126" i="2"/>
  <c r="BH124" i="2"/>
  <c r="BG122" i="2"/>
  <c r="BC129" i="2"/>
  <c r="BB128" i="2"/>
  <c r="BA126" i="2"/>
  <c r="AZ124" i="2"/>
  <c r="AY122" i="2"/>
  <c r="AU129" i="2"/>
  <c r="AT128" i="2"/>
  <c r="AS126" i="2"/>
  <c r="AR124" i="2"/>
  <c r="AQ122" i="2"/>
  <c r="AM129" i="2"/>
  <c r="AL128" i="2"/>
  <c r="AK126" i="2"/>
  <c r="AJ124" i="2"/>
  <c r="AI122" i="2"/>
  <c r="AE129" i="2"/>
  <c r="AD128" i="2"/>
  <c r="AC126" i="2"/>
  <c r="AB124" i="2"/>
  <c r="AA122" i="2"/>
  <c r="W129" i="2"/>
  <c r="V128" i="2"/>
  <c r="U126" i="2"/>
  <c r="T124" i="2"/>
  <c r="S122" i="2"/>
  <c r="Q126" i="2"/>
  <c r="K31" i="3"/>
  <c r="NO122" i="2"/>
  <c r="GR128" i="2"/>
  <c r="GQ126" i="2"/>
  <c r="GP124" i="2"/>
  <c r="GO122" i="2"/>
  <c r="GK129" i="2"/>
  <c r="GJ128" i="2"/>
  <c r="GI126" i="2"/>
  <c r="GH124" i="2"/>
  <c r="GG122" i="2"/>
  <c r="GC129" i="2"/>
  <c r="GB128" i="2"/>
  <c r="GA126" i="2"/>
  <c r="FZ124" i="2"/>
  <c r="FY122" i="2"/>
  <c r="FU129" i="2"/>
  <c r="FT128" i="2"/>
  <c r="FS126" i="2"/>
  <c r="FR124" i="2"/>
  <c r="FQ122" i="2"/>
  <c r="FM129" i="2"/>
  <c r="FL128" i="2"/>
  <c r="FK126" i="2"/>
  <c r="FJ124" i="2"/>
  <c r="FI122" i="2"/>
  <c r="FE129" i="2"/>
  <c r="FD128" i="2"/>
  <c r="FC126" i="2"/>
  <c r="FB124" i="2"/>
  <c r="FA122" i="2"/>
  <c r="EW129" i="2"/>
  <c r="EV128" i="2"/>
  <c r="EU126" i="2"/>
  <c r="ET124" i="2"/>
  <c r="ES122" i="2"/>
  <c r="EO129" i="2"/>
  <c r="EN128" i="2"/>
  <c r="EM126" i="2"/>
  <c r="EL124" i="2"/>
  <c r="EK122" i="2"/>
  <c r="EG129" i="2"/>
  <c r="EF128" i="2"/>
  <c r="EE126" i="2"/>
  <c r="ED124" i="2"/>
  <c r="EC122" i="2"/>
  <c r="DY129" i="2"/>
  <c r="DX128" i="2"/>
  <c r="DW126" i="2"/>
  <c r="DV124" i="2"/>
  <c r="DU122" i="2"/>
  <c r="DQ129" i="2"/>
  <c r="DP128" i="2"/>
  <c r="DO126" i="2"/>
  <c r="DN124" i="2"/>
  <c r="DM122" i="2"/>
  <c r="DH128" i="2"/>
  <c r="DG126" i="2"/>
  <c r="DF124" i="2"/>
  <c r="DE122" i="2"/>
  <c r="CZ128" i="2"/>
  <c r="CY126" i="2"/>
  <c r="CX124" i="2"/>
  <c r="CW122" i="2"/>
  <c r="CR128" i="2"/>
  <c r="CQ126" i="2"/>
  <c r="CP124" i="2"/>
  <c r="CO122" i="2"/>
  <c r="CJ128" i="2"/>
  <c r="CI126" i="2"/>
  <c r="CH124" i="2"/>
  <c r="CG122" i="2"/>
  <c r="CB128" i="2"/>
  <c r="CA126" i="2"/>
  <c r="BZ124" i="2"/>
  <c r="BY122" i="2"/>
  <c r="BT128" i="2"/>
  <c r="BS126" i="2"/>
  <c r="BR124" i="2"/>
  <c r="BQ122" i="2"/>
  <c r="BL128" i="2"/>
  <c r="BK126" i="2"/>
  <c r="BJ124" i="2"/>
  <c r="BI122" i="2"/>
  <c r="BE129" i="2"/>
  <c r="BD128" i="2"/>
  <c r="BC126" i="2"/>
  <c r="BB124" i="2"/>
  <c r="BA122" i="2"/>
  <c r="AW129" i="2"/>
  <c r="AV128" i="2"/>
  <c r="AU126" i="2"/>
  <c r="AT124" i="2"/>
  <c r="AS122" i="2"/>
  <c r="AS130" i="2" s="1"/>
  <c r="AO129" i="2"/>
  <c r="AN128" i="2"/>
  <c r="AM126" i="2"/>
  <c r="AL124" i="2"/>
  <c r="AK122" i="2"/>
  <c r="AG129" i="2"/>
  <c r="AF128" i="2"/>
  <c r="AE126" i="2"/>
  <c r="AD124" i="2"/>
  <c r="AC122" i="2"/>
  <c r="Y129" i="2"/>
  <c r="X128" i="2"/>
  <c r="W126" i="2"/>
  <c r="V124" i="2"/>
  <c r="V130" i="2" s="1"/>
  <c r="U122" i="2"/>
  <c r="R128" i="2"/>
  <c r="NO124" i="2"/>
  <c r="GR126" i="2"/>
  <c r="GQ124" i="2"/>
  <c r="GP122" i="2"/>
  <c r="GL129" i="2"/>
  <c r="GK128" i="2"/>
  <c r="GJ126" i="2"/>
  <c r="GI124" i="2"/>
  <c r="GH122" i="2"/>
  <c r="GD129" i="2"/>
  <c r="GC128" i="2"/>
  <c r="GB126" i="2"/>
  <c r="GA124" i="2"/>
  <c r="FZ122" i="2"/>
  <c r="FV129" i="2"/>
  <c r="FU128" i="2"/>
  <c r="FT126" i="2"/>
  <c r="FS124" i="2"/>
  <c r="FR122" i="2"/>
  <c r="FN129" i="2"/>
  <c r="FM128" i="2"/>
  <c r="FL126" i="2"/>
  <c r="FK124" i="2"/>
  <c r="FJ122" i="2"/>
  <c r="FF129" i="2"/>
  <c r="FE128" i="2"/>
  <c r="FD126" i="2"/>
  <c r="FC124" i="2"/>
  <c r="FB122" i="2"/>
  <c r="EX129" i="2"/>
  <c r="EW128" i="2"/>
  <c r="EV126" i="2"/>
  <c r="EU124" i="2"/>
  <c r="ET122" i="2"/>
  <c r="EP129" i="2"/>
  <c r="EO128" i="2"/>
  <c r="EN126" i="2"/>
  <c r="EM124" i="2"/>
  <c r="EL122" i="2"/>
  <c r="EH129" i="2"/>
  <c r="EG128" i="2"/>
  <c r="EF126" i="2"/>
  <c r="EE124" i="2"/>
  <c r="ED122" i="2"/>
  <c r="DZ129" i="2"/>
  <c r="DY128" i="2"/>
  <c r="DX126" i="2"/>
  <c r="DW124" i="2"/>
  <c r="DV122" i="2"/>
  <c r="DR129" i="2"/>
  <c r="DQ128" i="2"/>
  <c r="DP126" i="2"/>
  <c r="DO124" i="2"/>
  <c r="DN122" i="2"/>
  <c r="DJ129" i="2"/>
  <c r="DI128" i="2"/>
  <c r="DH126" i="2"/>
  <c r="DG124" i="2"/>
  <c r="DF122" i="2"/>
  <c r="DB129" i="2"/>
  <c r="DA128" i="2"/>
  <c r="CZ126" i="2"/>
  <c r="CY124" i="2"/>
  <c r="CX122" i="2"/>
  <c r="CT129" i="2"/>
  <c r="CS128" i="2"/>
  <c r="CR126" i="2"/>
  <c r="CQ124" i="2"/>
  <c r="CP122" i="2"/>
  <c r="CL129" i="2"/>
  <c r="CK128" i="2"/>
  <c r="CJ126" i="2"/>
  <c r="CI124" i="2"/>
  <c r="CH122" i="2"/>
  <c r="CD129" i="2"/>
  <c r="CC128" i="2"/>
  <c r="CB126" i="2"/>
  <c r="CA124" i="2"/>
  <c r="BZ122" i="2"/>
  <c r="BV129" i="2"/>
  <c r="BU128" i="2"/>
  <c r="BT126" i="2"/>
  <c r="BS124" i="2"/>
  <c r="BR122" i="2"/>
  <c r="BN129" i="2"/>
  <c r="BM128" i="2"/>
  <c r="BL126" i="2"/>
  <c r="BK124" i="2"/>
  <c r="BJ122" i="2"/>
  <c r="BF129" i="2"/>
  <c r="BE128" i="2"/>
  <c r="BD126" i="2"/>
  <c r="BC124" i="2"/>
  <c r="BB122" i="2"/>
  <c r="AX129" i="2"/>
  <c r="AW128" i="2"/>
  <c r="AV126" i="2"/>
  <c r="AU124" i="2"/>
  <c r="AT122" i="2"/>
  <c r="AT130" i="2" s="1"/>
  <c r="AP129" i="2"/>
  <c r="AO128" i="2"/>
  <c r="AN126" i="2"/>
  <c r="AM124" i="2"/>
  <c r="AL122" i="2"/>
  <c r="AH129" i="2"/>
  <c r="AG128" i="2"/>
  <c r="AF126" i="2"/>
  <c r="AE124" i="2"/>
  <c r="AD122" i="2"/>
  <c r="Z129" i="2"/>
  <c r="Y128" i="2"/>
  <c r="Q128" i="2"/>
  <c r="R129" i="2"/>
  <c r="K33" i="3"/>
  <c r="K148" i="4"/>
  <c r="K39" i="3"/>
  <c r="GR124" i="2"/>
  <c r="GQ122" i="2"/>
  <c r="GM129" i="2"/>
  <c r="GL128" i="2"/>
  <c r="GK126" i="2"/>
  <c r="GJ124" i="2"/>
  <c r="GI122" i="2"/>
  <c r="GE129" i="2"/>
  <c r="GD128" i="2"/>
  <c r="GC126" i="2"/>
  <c r="GB124" i="2"/>
  <c r="GA122" i="2"/>
  <c r="FW129" i="2"/>
  <c r="FV128" i="2"/>
  <c r="FU126" i="2"/>
  <c r="FT124" i="2"/>
  <c r="FS122" i="2"/>
  <c r="FO129" i="2"/>
  <c r="FN128" i="2"/>
  <c r="FM126" i="2"/>
  <c r="FL124" i="2"/>
  <c r="FK122" i="2"/>
  <c r="FG129" i="2"/>
  <c r="FF128" i="2"/>
  <c r="FE126" i="2"/>
  <c r="FD124" i="2"/>
  <c r="FC122" i="2"/>
  <c r="EY129" i="2"/>
  <c r="EX128" i="2"/>
  <c r="EW126" i="2"/>
  <c r="EV124" i="2"/>
  <c r="EU122" i="2"/>
  <c r="EQ129" i="2"/>
  <c r="EP128" i="2"/>
  <c r="EO126" i="2"/>
  <c r="EN124" i="2"/>
  <c r="EM122" i="2"/>
  <c r="EI129" i="2"/>
  <c r="EH128" i="2"/>
  <c r="EG126" i="2"/>
  <c r="EF124" i="2"/>
  <c r="EE122" i="2"/>
  <c r="EA129" i="2"/>
  <c r="DZ128" i="2"/>
  <c r="DY126" i="2"/>
  <c r="DX124" i="2"/>
  <c r="DW122" i="2"/>
  <c r="DS129" i="2"/>
  <c r="DR128" i="2"/>
  <c r="DQ126" i="2"/>
  <c r="DP124" i="2"/>
  <c r="DO122" i="2"/>
  <c r="DK129" i="2"/>
  <c r="DJ128" i="2"/>
  <c r="DI126" i="2"/>
  <c r="DH124" i="2"/>
  <c r="DG122" i="2"/>
  <c r="DC129" i="2"/>
  <c r="DB128" i="2"/>
  <c r="DA126" i="2"/>
  <c r="CZ124" i="2"/>
  <c r="CY122" i="2"/>
  <c r="CU129" i="2"/>
  <c r="CT128" i="2"/>
  <c r="CS126" i="2"/>
  <c r="CR124" i="2"/>
  <c r="CQ122" i="2"/>
  <c r="CM129" i="2"/>
  <c r="CL128" i="2"/>
  <c r="CK126" i="2"/>
  <c r="CJ124" i="2"/>
  <c r="CI122" i="2"/>
  <c r="CE129" i="2"/>
  <c r="CD128" i="2"/>
  <c r="CC126" i="2"/>
  <c r="CB124" i="2"/>
  <c r="CA122" i="2"/>
  <c r="BW129" i="2"/>
  <c r="BV128" i="2"/>
  <c r="BU126" i="2"/>
  <c r="BT124" i="2"/>
  <c r="BS122" i="2"/>
  <c r="BO129" i="2"/>
  <c r="BN128" i="2"/>
  <c r="BM126" i="2"/>
  <c r="BL124" i="2"/>
  <c r="BL130" i="2" s="1"/>
  <c r="BK122" i="2"/>
  <c r="BG129" i="2"/>
  <c r="BF128" i="2"/>
  <c r="BE126" i="2"/>
  <c r="BD124" i="2"/>
  <c r="BC122" i="2"/>
  <c r="AY129" i="2"/>
  <c r="AX128" i="2"/>
  <c r="AW126" i="2"/>
  <c r="AV124" i="2"/>
  <c r="AU122" i="2"/>
  <c r="AQ129" i="2"/>
  <c r="AP128" i="2"/>
  <c r="AO126" i="2"/>
  <c r="AN124" i="2"/>
  <c r="AM122" i="2"/>
  <c r="AM130" i="2" s="1"/>
  <c r="AI129" i="2"/>
  <c r="AH128" i="2"/>
  <c r="AG126" i="2"/>
  <c r="AF124" i="2"/>
  <c r="AE122" i="2"/>
  <c r="AA129" i="2"/>
  <c r="Z128" i="2"/>
  <c r="Y126" i="2"/>
  <c r="X124" i="2"/>
  <c r="W122" i="2"/>
  <c r="W130" i="2" s="1"/>
  <c r="S129" i="2"/>
  <c r="R124" i="2"/>
  <c r="K43" i="3"/>
  <c r="GN129" i="2"/>
  <c r="GM128" i="2"/>
  <c r="GL126" i="2"/>
  <c r="GK124" i="2"/>
  <c r="GF129" i="2"/>
  <c r="GE128" i="2"/>
  <c r="GD126" i="2"/>
  <c r="GC124" i="2"/>
  <c r="FX129" i="2"/>
  <c r="FW128" i="2"/>
  <c r="FV126" i="2"/>
  <c r="FU124" i="2"/>
  <c r="FP129" i="2"/>
  <c r="FO128" i="2"/>
  <c r="FN126" i="2"/>
  <c r="FM124" i="2"/>
  <c r="FH129" i="2"/>
  <c r="FG128" i="2"/>
  <c r="FF126" i="2"/>
  <c r="FE124" i="2"/>
  <c r="EZ129" i="2"/>
  <c r="EY128" i="2"/>
  <c r="EX126" i="2"/>
  <c r="EW124" i="2"/>
  <c r="ER129" i="2"/>
  <c r="EQ128" i="2"/>
  <c r="EP126" i="2"/>
  <c r="EO124" i="2"/>
  <c r="EJ129" i="2"/>
  <c r="EI128" i="2"/>
  <c r="EH126" i="2"/>
  <c r="EG124" i="2"/>
  <c r="EB129" i="2"/>
  <c r="EA128" i="2"/>
  <c r="DZ126" i="2"/>
  <c r="DY124" i="2"/>
  <c r="DT129" i="2"/>
  <c r="DS128" i="2"/>
  <c r="DR126" i="2"/>
  <c r="DQ124" i="2"/>
  <c r="DL129" i="2"/>
  <c r="DK128" i="2"/>
  <c r="DJ126" i="2"/>
  <c r="DI124" i="2"/>
  <c r="DD129" i="2"/>
  <c r="DC128" i="2"/>
  <c r="DB126" i="2"/>
  <c r="DA124" i="2"/>
  <c r="CV129" i="2"/>
  <c r="CU128" i="2"/>
  <c r="CT126" i="2"/>
  <c r="CS124" i="2"/>
  <c r="CN129" i="2"/>
  <c r="CM128" i="2"/>
  <c r="CL126" i="2"/>
  <c r="CK124" i="2"/>
  <c r="CF129" i="2"/>
  <c r="CE128" i="2"/>
  <c r="CD126" i="2"/>
  <c r="CC124" i="2"/>
  <c r="BX129" i="2"/>
  <c r="BW128" i="2"/>
  <c r="BV126" i="2"/>
  <c r="BU124" i="2"/>
  <c r="BP129" i="2"/>
  <c r="BO128" i="2"/>
  <c r="BN126" i="2"/>
  <c r="BM124" i="2"/>
  <c r="BH129" i="2"/>
  <c r="BG128" i="2"/>
  <c r="BF126" i="2"/>
  <c r="AZ129" i="2"/>
  <c r="AY128" i="2"/>
  <c r="AX126" i="2"/>
  <c r="AW124" i="2"/>
  <c r="AV122" i="2"/>
  <c r="AR129" i="2"/>
  <c r="AQ128" i="2"/>
  <c r="AP126" i="2"/>
  <c r="AO124" i="2"/>
  <c r="AN122" i="2"/>
  <c r="AJ129" i="2"/>
  <c r="AI128" i="2"/>
  <c r="AH126" i="2"/>
  <c r="AG124" i="2"/>
  <c r="AF122" i="2"/>
  <c r="AB129" i="2"/>
  <c r="AA128" i="2"/>
  <c r="Z126" i="2"/>
  <c r="Y124" i="2"/>
  <c r="X122" i="2"/>
  <c r="T129" i="2"/>
  <c r="S128" i="2"/>
  <c r="R122" i="2"/>
  <c r="K35" i="3"/>
  <c r="GO129" i="2"/>
  <c r="GN128" i="2"/>
  <c r="GM126" i="2"/>
  <c r="GL124" i="2"/>
  <c r="GG129" i="2"/>
  <c r="GF128" i="2"/>
  <c r="GE126" i="2"/>
  <c r="GD124" i="2"/>
  <c r="FY129" i="2"/>
  <c r="FX128" i="2"/>
  <c r="FW126" i="2"/>
  <c r="FV124" i="2"/>
  <c r="FV130" i="2" s="1"/>
  <c r="FQ129" i="2"/>
  <c r="FP128" i="2"/>
  <c r="FP130" i="2" s="1"/>
  <c r="FO126" i="2"/>
  <c r="FN124" i="2"/>
  <c r="FI129" i="2"/>
  <c r="FH128" i="2"/>
  <c r="FH130" i="2" s="1"/>
  <c r="FG126" i="2"/>
  <c r="FF124" i="2"/>
  <c r="FA129" i="2"/>
  <c r="EZ128" i="2"/>
  <c r="EZ130" i="2" s="1"/>
  <c r="EY126" i="2"/>
  <c r="EX124" i="2"/>
  <c r="ES129" i="2"/>
  <c r="ER128" i="2"/>
  <c r="ER130" i="2" s="1"/>
  <c r="EQ126" i="2"/>
  <c r="EP124" i="2"/>
  <c r="EP130" i="2" s="1"/>
  <c r="EK129" i="2"/>
  <c r="EJ128" i="2"/>
  <c r="EJ130" i="2" s="1"/>
  <c r="EI126" i="2"/>
  <c r="EH124" i="2"/>
  <c r="EC129" i="2"/>
  <c r="EB128" i="2"/>
  <c r="EA126" i="2"/>
  <c r="DZ124" i="2"/>
  <c r="DU129" i="2"/>
  <c r="DT128" i="2"/>
  <c r="DS126" i="2"/>
  <c r="DR124" i="2"/>
  <c r="DM129" i="2"/>
  <c r="DL128" i="2"/>
  <c r="DK126" i="2"/>
  <c r="DJ124" i="2"/>
  <c r="DJ130" i="2" s="1"/>
  <c r="DE129" i="2"/>
  <c r="DD128" i="2"/>
  <c r="DD130" i="2" s="1"/>
  <c r="DC126" i="2"/>
  <c r="DB124" i="2"/>
  <c r="CW129" i="2"/>
  <c r="CV128" i="2"/>
  <c r="CV130" i="2" s="1"/>
  <c r="CU126" i="2"/>
  <c r="CT124" i="2"/>
  <c r="CO129" i="2"/>
  <c r="CN128" i="2"/>
  <c r="CM126" i="2"/>
  <c r="CL124" i="2"/>
  <c r="CG129" i="2"/>
  <c r="CF128" i="2"/>
  <c r="CF130" i="2" s="1"/>
  <c r="CE126" i="2"/>
  <c r="CD124" i="2"/>
  <c r="CD130" i="2" s="1"/>
  <c r="BY129" i="2"/>
  <c r="BX128" i="2"/>
  <c r="BX130" i="2" s="1"/>
  <c r="BW126" i="2"/>
  <c r="BV124" i="2"/>
  <c r="BQ129" i="2"/>
  <c r="BP128" i="2"/>
  <c r="BO126" i="2"/>
  <c r="BN124" i="2"/>
  <c r="BI129" i="2"/>
  <c r="BH128" i="2"/>
  <c r="BG126" i="2"/>
  <c r="BF124" i="2"/>
  <c r="BA129" i="2"/>
  <c r="AZ128" i="2"/>
  <c r="AY126" i="2"/>
  <c r="AX124" i="2"/>
  <c r="AW122" i="2"/>
  <c r="AR128" i="2"/>
  <c r="AR130" i="2" s="1"/>
  <c r="AQ126" i="2"/>
  <c r="AP124" i="2"/>
  <c r="AO122" i="2"/>
  <c r="AK129" i="2"/>
  <c r="AJ128" i="2"/>
  <c r="AJ130" i="2" s="1"/>
  <c r="AI126" i="2"/>
  <c r="AH124" i="2"/>
  <c r="AG122" i="2"/>
  <c r="AC129" i="2"/>
  <c r="AB128" i="2"/>
  <c r="AA126" i="2"/>
  <c r="Z124" i="2"/>
  <c r="Y122" i="2"/>
  <c r="U129" i="2"/>
  <c r="T128" i="2"/>
  <c r="T130" i="2" s="1"/>
  <c r="S126" i="2"/>
  <c r="K37" i="3"/>
  <c r="N102" i="4"/>
  <c r="AU102" i="4"/>
  <c r="AY102" i="4"/>
  <c r="BC102" i="4"/>
  <c r="BG102" i="4"/>
  <c r="BK102" i="4"/>
  <c r="BO102" i="4"/>
  <c r="BS102" i="4"/>
  <c r="BW102" i="4"/>
  <c r="CA102" i="4"/>
  <c r="CE102" i="4"/>
  <c r="CI102" i="4"/>
  <c r="CM102" i="4"/>
  <c r="CQ102" i="4"/>
  <c r="CU102" i="4"/>
  <c r="CY102" i="4"/>
  <c r="DC102" i="4"/>
  <c r="DG102" i="4"/>
  <c r="DK102" i="4"/>
  <c r="DO102" i="4"/>
  <c r="DS102" i="4"/>
  <c r="DW102" i="4"/>
  <c r="EA102" i="4"/>
  <c r="EE102" i="4"/>
  <c r="EI102" i="4"/>
  <c r="EM102" i="4"/>
  <c r="EQ102" i="4"/>
  <c r="EU102" i="4"/>
  <c r="EY102" i="4"/>
  <c r="FC102" i="4"/>
  <c r="FG102" i="4"/>
  <c r="FK102" i="4"/>
  <c r="FO102" i="4"/>
  <c r="FS102" i="4"/>
  <c r="FW102" i="4"/>
  <c r="GA102" i="4"/>
  <c r="GE102" i="4"/>
  <c r="GI102" i="4"/>
  <c r="GM102" i="4"/>
  <c r="GQ102" i="4"/>
  <c r="GU102" i="4"/>
  <c r="GY102" i="4"/>
  <c r="HC102" i="4"/>
  <c r="HG102" i="4"/>
  <c r="HK102" i="4"/>
  <c r="HO102" i="4"/>
  <c r="HS102" i="4"/>
  <c r="HW102" i="4"/>
  <c r="IA102" i="4"/>
  <c r="IE102" i="4"/>
  <c r="II102" i="4"/>
  <c r="IM102" i="4"/>
  <c r="IQ102" i="4"/>
  <c r="IU102" i="4"/>
  <c r="IY102" i="4"/>
  <c r="JC102" i="4"/>
  <c r="JG102" i="4"/>
  <c r="JK102" i="4"/>
  <c r="JO102" i="4"/>
  <c r="JS102" i="4"/>
  <c r="JW102" i="4"/>
  <c r="KA102" i="4"/>
  <c r="KE102" i="4"/>
  <c r="KI102" i="4"/>
  <c r="KM102" i="4"/>
  <c r="KQ102" i="4"/>
  <c r="KU102" i="4"/>
  <c r="KY102" i="4"/>
  <c r="LC102" i="4"/>
  <c r="LG102" i="4"/>
  <c r="LK102" i="4"/>
  <c r="LO102" i="4"/>
  <c r="LS102" i="4"/>
  <c r="LW102" i="4"/>
  <c r="MA102" i="4"/>
  <c r="ME102" i="4"/>
  <c r="MI102" i="4"/>
  <c r="MM102" i="4"/>
  <c r="MQ102" i="4"/>
  <c r="MU102" i="4"/>
  <c r="MY102" i="4"/>
  <c r="NC102" i="4"/>
  <c r="NG102" i="4"/>
  <c r="NK102" i="4"/>
  <c r="AZ102" i="4"/>
  <c r="BD102" i="4"/>
  <c r="BH102" i="4"/>
  <c r="BL102" i="4"/>
  <c r="BP102" i="4"/>
  <c r="BT102" i="4"/>
  <c r="BX102" i="4"/>
  <c r="CB102" i="4"/>
  <c r="CF102" i="4"/>
  <c r="CJ102" i="4"/>
  <c r="CN102" i="4"/>
  <c r="CR102" i="4"/>
  <c r="CV102" i="4"/>
  <c r="CZ102" i="4"/>
  <c r="DD102" i="4"/>
  <c r="DH102" i="4"/>
  <c r="DL102" i="4"/>
  <c r="DP102" i="4"/>
  <c r="DT102" i="4"/>
  <c r="DX102" i="4"/>
  <c r="EB102" i="4"/>
  <c r="EF102" i="4"/>
  <c r="EJ102" i="4"/>
  <c r="EN102" i="4"/>
  <c r="ER102" i="4"/>
  <c r="EV102" i="4"/>
  <c r="EZ102" i="4"/>
  <c r="FD102" i="4"/>
  <c r="FH102" i="4"/>
  <c r="FL102" i="4"/>
  <c r="FP102" i="4"/>
  <c r="FT102" i="4"/>
  <c r="FX102" i="4"/>
  <c r="GB102" i="4"/>
  <c r="GF102" i="4"/>
  <c r="GJ102" i="4"/>
  <c r="GN102" i="4"/>
  <c r="GR102" i="4"/>
  <c r="GV102" i="4"/>
  <c r="GZ102" i="4"/>
  <c r="HD102" i="4"/>
  <c r="HH102" i="4"/>
  <c r="HL102" i="4"/>
  <c r="HP102" i="4"/>
  <c r="HT102" i="4"/>
  <c r="HX102" i="4"/>
  <c r="IB102" i="4"/>
  <c r="IF102" i="4"/>
  <c r="IJ102" i="4"/>
  <c r="IN102" i="4"/>
  <c r="IR102" i="4"/>
  <c r="IV102" i="4"/>
  <c r="IZ102" i="4"/>
  <c r="JD102" i="4"/>
  <c r="JH102" i="4"/>
  <c r="JL102" i="4"/>
  <c r="JP102" i="4"/>
  <c r="JT102" i="4"/>
  <c r="JX102" i="4"/>
  <c r="KB102" i="4"/>
  <c r="KF102" i="4"/>
  <c r="KJ102" i="4"/>
  <c r="KN102" i="4"/>
  <c r="KR102" i="4"/>
  <c r="KV102" i="4"/>
  <c r="KZ102" i="4"/>
  <c r="LD102" i="4"/>
  <c r="LH102" i="4"/>
  <c r="LL102" i="4"/>
  <c r="LP102" i="4"/>
  <c r="LT102" i="4"/>
  <c r="LX102" i="4"/>
  <c r="MB102" i="4"/>
  <c r="MF102" i="4"/>
  <c r="MJ102" i="4"/>
  <c r="MN102" i="4"/>
  <c r="MR102" i="4"/>
  <c r="MV102" i="4"/>
  <c r="MZ102" i="4"/>
  <c r="ND102" i="4"/>
  <c r="NH102" i="4"/>
  <c r="NL102" i="4"/>
  <c r="AW102" i="4"/>
  <c r="BA102" i="4"/>
  <c r="BE102" i="4"/>
  <c r="BI102" i="4"/>
  <c r="BM102" i="4"/>
  <c r="BQ102" i="4"/>
  <c r="BU102" i="4"/>
  <c r="BY102" i="4"/>
  <c r="CC102" i="4"/>
  <c r="CG102" i="4"/>
  <c r="CK102" i="4"/>
  <c r="CO102" i="4"/>
  <c r="CS102" i="4"/>
  <c r="CW102" i="4"/>
  <c r="DA102" i="4"/>
  <c r="DE102" i="4"/>
  <c r="DI102" i="4"/>
  <c r="DM102" i="4"/>
  <c r="DQ102" i="4"/>
  <c r="DU102" i="4"/>
  <c r="DY102" i="4"/>
  <c r="EC102" i="4"/>
  <c r="EG102" i="4"/>
  <c r="EK102" i="4"/>
  <c r="EO102" i="4"/>
  <c r="ES102" i="4"/>
  <c r="EW102" i="4"/>
  <c r="FA102" i="4"/>
  <c r="FE102" i="4"/>
  <c r="FI102" i="4"/>
  <c r="FM102" i="4"/>
  <c r="FQ102" i="4"/>
  <c r="FU102" i="4"/>
  <c r="FY102" i="4"/>
  <c r="GC102" i="4"/>
  <c r="GG102" i="4"/>
  <c r="GK102" i="4"/>
  <c r="GO102" i="4"/>
  <c r="GS102" i="4"/>
  <c r="GW102" i="4"/>
  <c r="HA102" i="4"/>
  <c r="HE102" i="4"/>
  <c r="HI102" i="4"/>
  <c r="HM102" i="4"/>
  <c r="HQ102" i="4"/>
  <c r="HU102" i="4"/>
  <c r="HY102" i="4"/>
  <c r="IC102" i="4"/>
  <c r="IG102" i="4"/>
  <c r="IK102" i="4"/>
  <c r="IO102" i="4"/>
  <c r="IS102" i="4"/>
  <c r="IW102" i="4"/>
  <c r="JA102" i="4"/>
  <c r="JE102" i="4"/>
  <c r="JI102" i="4"/>
  <c r="JM102" i="4"/>
  <c r="JQ102" i="4"/>
  <c r="JU102" i="4"/>
  <c r="JY102" i="4"/>
  <c r="KC102" i="4"/>
  <c r="KG102" i="4"/>
  <c r="KK102" i="4"/>
  <c r="KO102" i="4"/>
  <c r="KS102" i="4"/>
  <c r="KW102" i="4"/>
  <c r="LA102" i="4"/>
  <c r="LE102" i="4"/>
  <c r="LI102" i="4"/>
  <c r="LM102" i="4"/>
  <c r="LQ102" i="4"/>
  <c r="LU102" i="4"/>
  <c r="LY102" i="4"/>
  <c r="MC102" i="4"/>
  <c r="MG102" i="4"/>
  <c r="MK102" i="4"/>
  <c r="MO102" i="4"/>
  <c r="MS102" i="4"/>
  <c r="MW102" i="4"/>
  <c r="NA102" i="4"/>
  <c r="NE102" i="4"/>
  <c r="NI102" i="4"/>
  <c r="NM102" i="4"/>
  <c r="AX102" i="4"/>
  <c r="BB102" i="4"/>
  <c r="BF102" i="4"/>
  <c r="BJ102" i="4"/>
  <c r="BN102" i="4"/>
  <c r="BR102" i="4"/>
  <c r="BV102" i="4"/>
  <c r="BZ102" i="4"/>
  <c r="CD102" i="4"/>
  <c r="CH102" i="4"/>
  <c r="CL102" i="4"/>
  <c r="CP102" i="4"/>
  <c r="CT102" i="4"/>
  <c r="CX102" i="4"/>
  <c r="DB102" i="4"/>
  <c r="DF102" i="4"/>
  <c r="DJ102" i="4"/>
  <c r="DN102" i="4"/>
  <c r="DR102" i="4"/>
  <c r="DV102" i="4"/>
  <c r="DZ102" i="4"/>
  <c r="ED102" i="4"/>
  <c r="EH102" i="4"/>
  <c r="EL102" i="4"/>
  <c r="EP102" i="4"/>
  <c r="ET102" i="4"/>
  <c r="EX102" i="4"/>
  <c r="FB102" i="4"/>
  <c r="FF102" i="4"/>
  <c r="FJ102" i="4"/>
  <c r="FN102" i="4"/>
  <c r="FR102" i="4"/>
  <c r="FV102" i="4"/>
  <c r="FZ102" i="4"/>
  <c r="GD102" i="4"/>
  <c r="GH102" i="4"/>
  <c r="GL102" i="4"/>
  <c r="GP102" i="4"/>
  <c r="GT102" i="4"/>
  <c r="GX102" i="4"/>
  <c r="HB102" i="4"/>
  <c r="HF102" i="4"/>
  <c r="HJ102" i="4"/>
  <c r="HN102" i="4"/>
  <c r="HR102" i="4"/>
  <c r="HV102" i="4"/>
  <c r="HZ102" i="4"/>
  <c r="ID102" i="4"/>
  <c r="IH102" i="4"/>
  <c r="IL102" i="4"/>
  <c r="IP102" i="4"/>
  <c r="IT102" i="4"/>
  <c r="IX102" i="4"/>
  <c r="JB102" i="4"/>
  <c r="JF102" i="4"/>
  <c r="JJ102" i="4"/>
  <c r="JN102" i="4"/>
  <c r="JR102" i="4"/>
  <c r="JV102" i="4"/>
  <c r="JZ102" i="4"/>
  <c r="KD102" i="4"/>
  <c r="KH102" i="4"/>
  <c r="KL102" i="4"/>
  <c r="KP102" i="4"/>
  <c r="KT102" i="4"/>
  <c r="KX102" i="4"/>
  <c r="LB102" i="4"/>
  <c r="LF102" i="4"/>
  <c r="LJ102" i="4"/>
  <c r="LN102" i="4"/>
  <c r="LR102" i="4"/>
  <c r="LV102" i="4"/>
  <c r="LZ102" i="4"/>
  <c r="MD102" i="4"/>
  <c r="MH102" i="4"/>
  <c r="ML102" i="4"/>
  <c r="MP102" i="4"/>
  <c r="MT102" i="4"/>
  <c r="MX102" i="4"/>
  <c r="NB102" i="4"/>
  <c r="NF102" i="4"/>
  <c r="NJ102" i="4"/>
  <c r="NN102" i="4"/>
  <c r="AS82" i="4"/>
  <c r="AS86" i="4" s="1"/>
  <c r="AS102" i="4" s="1"/>
  <c r="AR78" i="4"/>
  <c r="AP85" i="4"/>
  <c r="AO82" i="4"/>
  <c r="AN78" i="4"/>
  <c r="AL85" i="4"/>
  <c r="AK82" i="4"/>
  <c r="AJ78" i="4"/>
  <c r="AH85" i="4"/>
  <c r="AG82" i="4"/>
  <c r="AF78" i="4"/>
  <c r="AD85" i="4"/>
  <c r="AC82" i="4"/>
  <c r="AB78" i="4"/>
  <c r="Z85" i="4"/>
  <c r="Y82" i="4"/>
  <c r="X78" i="4"/>
  <c r="V85" i="4"/>
  <c r="U82" i="4"/>
  <c r="T78" i="4"/>
  <c r="Q85" i="4"/>
  <c r="P82" i="4"/>
  <c r="O80" i="4"/>
  <c r="AP84" i="4"/>
  <c r="AO80" i="4"/>
  <c r="AL84" i="4"/>
  <c r="AK80" i="4"/>
  <c r="AH84" i="4"/>
  <c r="AG80" i="4"/>
  <c r="AD84" i="4"/>
  <c r="AC80" i="4"/>
  <c r="Z84" i="4"/>
  <c r="Y80" i="4"/>
  <c r="V84" i="4"/>
  <c r="U80" i="4"/>
  <c r="R85" i="4"/>
  <c r="Q84" i="4"/>
  <c r="P80" i="4"/>
  <c r="O78" i="4"/>
  <c r="AE85" i="4"/>
  <c r="AD82" i="4"/>
  <c r="AC78" i="4"/>
  <c r="AA85" i="4"/>
  <c r="Z82" i="4"/>
  <c r="Y78" i="4"/>
  <c r="W85" i="4"/>
  <c r="V82" i="4"/>
  <c r="U78" i="4"/>
  <c r="S85" i="4"/>
  <c r="R84" i="4"/>
  <c r="AP80" i="4"/>
  <c r="AM84" i="4"/>
  <c r="AM86" i="4" s="1"/>
  <c r="AM102" i="4" s="1"/>
  <c r="AL80" i="4"/>
  <c r="AI84" i="4"/>
  <c r="AI86" i="4" s="1"/>
  <c r="AI102" i="4" s="1"/>
  <c r="AH80" i="4"/>
  <c r="AE84" i="4"/>
  <c r="AD80" i="4"/>
  <c r="AA84" i="4"/>
  <c r="Z80" i="4"/>
  <c r="W84" i="4"/>
  <c r="V80" i="4"/>
  <c r="S84" i="4"/>
  <c r="R82" i="4"/>
  <c r="Q80" i="4"/>
  <c r="AE82" i="4"/>
  <c r="AD78" i="4"/>
  <c r="AB85" i="4"/>
  <c r="AA82" i="4"/>
  <c r="Z78" i="4"/>
  <c r="X85" i="4"/>
  <c r="W82" i="4"/>
  <c r="V78" i="4"/>
  <c r="T85" i="4"/>
  <c r="S82" i="4"/>
  <c r="R80" i="4"/>
  <c r="AE80" i="4"/>
  <c r="AB84" i="4"/>
  <c r="AA80" i="4"/>
  <c r="X84" i="4"/>
  <c r="W80" i="4"/>
  <c r="T84" i="4"/>
  <c r="S80" i="4"/>
  <c r="R78" i="4"/>
  <c r="P85" i="4"/>
  <c r="O84" i="4"/>
  <c r="AR80" i="4"/>
  <c r="AO84" i="4"/>
  <c r="AN80" i="4"/>
  <c r="AK84" i="4"/>
  <c r="AJ80" i="4"/>
  <c r="AG84" i="4"/>
  <c r="AF80" i="4"/>
  <c r="AC84" i="4"/>
  <c r="AB80" i="4"/>
  <c r="X80" i="4"/>
  <c r="U84" i="4"/>
  <c r="T80" i="4"/>
  <c r="P84" i="4"/>
  <c r="K170" i="2"/>
  <c r="MX208" i="2"/>
  <c r="MX164" i="2"/>
  <c r="MX192" i="2"/>
  <c r="MP208" i="2"/>
  <c r="MP164" i="2"/>
  <c r="MP192" i="2"/>
  <c r="NF164" i="2"/>
  <c r="NF208" i="2"/>
  <c r="NF192" i="2"/>
  <c r="MH208" i="2"/>
  <c r="MH164" i="2"/>
  <c r="MH192" i="2"/>
  <c r="LZ208" i="2"/>
  <c r="LZ164" i="2"/>
  <c r="LZ192" i="2"/>
  <c r="MT164" i="2"/>
  <c r="MT192" i="2"/>
  <c r="MD164" i="2"/>
  <c r="MD192" i="2"/>
  <c r="LV164" i="2"/>
  <c r="LV192" i="2"/>
  <c r="NN164" i="2"/>
  <c r="NN208" i="2"/>
  <c r="NN192" i="2"/>
  <c r="NK143" i="2"/>
  <c r="NB143" i="2"/>
  <c r="MV143" i="2"/>
  <c r="MN143" i="2"/>
  <c r="MF143" i="2"/>
  <c r="LX143" i="2"/>
  <c r="NH143" i="2"/>
  <c r="MS143" i="2"/>
  <c r="MK143" i="2"/>
  <c r="MC143" i="2"/>
  <c r="LU143" i="2"/>
  <c r="LO143" i="2"/>
  <c r="NE143" i="2"/>
  <c r="NA143" i="2"/>
  <c r="LR143" i="2"/>
  <c r="NJ143" i="2"/>
  <c r="MU143" i="2"/>
  <c r="MM143" i="2"/>
  <c r="ME143" i="2"/>
  <c r="LW143" i="2"/>
  <c r="ND143" i="2"/>
  <c r="MZ143" i="2"/>
  <c r="MR143" i="2"/>
  <c r="NL143" i="2"/>
  <c r="MW143" i="2"/>
  <c r="LY143" i="2"/>
  <c r="K109" i="3"/>
  <c r="K110" i="3" s="1"/>
  <c r="K111" i="3" s="1"/>
  <c r="O110" i="3"/>
  <c r="O111" i="3" s="1"/>
  <c r="P107" i="3" s="1"/>
  <c r="P111" i="3" s="1"/>
  <c r="Q107" i="3" s="1"/>
  <c r="Q111" i="3" s="1"/>
  <c r="R107" i="3" s="1"/>
  <c r="R111" i="3" s="1"/>
  <c r="S107" i="3" s="1"/>
  <c r="S111" i="3" s="1"/>
  <c r="T107" i="3" s="1"/>
  <c r="T111" i="3" s="1"/>
  <c r="U107" i="3" s="1"/>
  <c r="U111" i="3" s="1"/>
  <c r="V107" i="3" s="1"/>
  <c r="V111" i="3" s="1"/>
  <c r="W107" i="3" s="1"/>
  <c r="W111" i="3" s="1"/>
  <c r="X107" i="3" s="1"/>
  <c r="X111" i="3" s="1"/>
  <c r="Y107" i="3" s="1"/>
  <c r="Y111" i="3" s="1"/>
  <c r="ML143" i="2"/>
  <c r="LP143" i="2"/>
  <c r="LH143" i="2"/>
  <c r="LJ143" i="2"/>
  <c r="LB143" i="2"/>
  <c r="KT143" i="2"/>
  <c r="KL143" i="2"/>
  <c r="KD143" i="2"/>
  <c r="JV143" i="2"/>
  <c r="JN143" i="2"/>
  <c r="JF143" i="2"/>
  <c r="IX143" i="2"/>
  <c r="IP143" i="2"/>
  <c r="IH143" i="2"/>
  <c r="HZ143" i="2"/>
  <c r="HR143" i="2"/>
  <c r="HJ143" i="2"/>
  <c r="HB143" i="2"/>
  <c r="GT143" i="2"/>
  <c r="GL143" i="2"/>
  <c r="GD143" i="2"/>
  <c r="FV143" i="2"/>
  <c r="FN143" i="2"/>
  <c r="FF143" i="2"/>
  <c r="EX143" i="2"/>
  <c r="EP143" i="2"/>
  <c r="EH143" i="2"/>
  <c r="DZ143" i="2"/>
  <c r="DR143" i="2"/>
  <c r="DJ143" i="2"/>
  <c r="DB143" i="2"/>
  <c r="CT143" i="2"/>
  <c r="CL143" i="2"/>
  <c r="CD143" i="2"/>
  <c r="BV143" i="2"/>
  <c r="BN143" i="2"/>
  <c r="BF143" i="2"/>
  <c r="AX143" i="2"/>
  <c r="AP143" i="2"/>
  <c r="AH143" i="2"/>
  <c r="Z143" i="2"/>
  <c r="Q91" i="3"/>
  <c r="LG143" i="2"/>
  <c r="KY143" i="2"/>
  <c r="KQ143" i="2"/>
  <c r="KI143" i="2"/>
  <c r="KA143" i="2"/>
  <c r="JS143" i="2"/>
  <c r="JK143" i="2"/>
  <c r="JC143" i="2"/>
  <c r="IU143" i="2"/>
  <c r="IM143" i="2"/>
  <c r="IE143" i="2"/>
  <c r="HW143" i="2"/>
  <c r="HO143" i="2"/>
  <c r="HG143" i="2"/>
  <c r="GY143" i="2"/>
  <c r="GQ143" i="2"/>
  <c r="GI143" i="2"/>
  <c r="GA143" i="2"/>
  <c r="FS143" i="2"/>
  <c r="FK143" i="2"/>
  <c r="FC143" i="2"/>
  <c r="EU143" i="2"/>
  <c r="EM143" i="2"/>
  <c r="EE143" i="2"/>
  <c r="DW143" i="2"/>
  <c r="DO143" i="2"/>
  <c r="DG143" i="2"/>
  <c r="CA143" i="2"/>
  <c r="AE143" i="2"/>
  <c r="W143" i="2"/>
  <c r="T143" i="2"/>
  <c r="LL143" i="2"/>
  <c r="LD143" i="2"/>
  <c r="KV143" i="2"/>
  <c r="KN143" i="2"/>
  <c r="KF143" i="2"/>
  <c r="JX143" i="2"/>
  <c r="JP143" i="2"/>
  <c r="JH143" i="2"/>
  <c r="IZ143" i="2"/>
  <c r="IR143" i="2"/>
  <c r="IJ143" i="2"/>
  <c r="IB143" i="2"/>
  <c r="HT143" i="2"/>
  <c r="HL143" i="2"/>
  <c r="HD143" i="2"/>
  <c r="GV143" i="2"/>
  <c r="GN143" i="2"/>
  <c r="GF143" i="2"/>
  <c r="FX143" i="2"/>
  <c r="FP143" i="2"/>
  <c r="FH143" i="2"/>
  <c r="EZ143" i="2"/>
  <c r="ER143" i="2"/>
  <c r="EJ143" i="2"/>
  <c r="EB143" i="2"/>
  <c r="DT143" i="2"/>
  <c r="DL143" i="2"/>
  <c r="DD143" i="2"/>
  <c r="CV143" i="2"/>
  <c r="CN143" i="2"/>
  <c r="CF143" i="2"/>
  <c r="BX143" i="2"/>
  <c r="BP143" i="2"/>
  <c r="BH143" i="2"/>
  <c r="AZ143" i="2"/>
  <c r="AR143" i="2"/>
  <c r="AJ143" i="2"/>
  <c r="AB143" i="2"/>
  <c r="LQ143" i="2"/>
  <c r="LI143" i="2"/>
  <c r="LA143" i="2"/>
  <c r="KS143" i="2"/>
  <c r="KK143" i="2"/>
  <c r="KC143" i="2"/>
  <c r="JU143" i="2"/>
  <c r="JM143" i="2"/>
  <c r="JE143" i="2"/>
  <c r="IW143" i="2"/>
  <c r="IO143" i="2"/>
  <c r="IG143" i="2"/>
  <c r="HY143" i="2"/>
  <c r="HQ143" i="2"/>
  <c r="HI143" i="2"/>
  <c r="HA143" i="2"/>
  <c r="GS143" i="2"/>
  <c r="GK143" i="2"/>
  <c r="GC143" i="2"/>
  <c r="FU143" i="2"/>
  <c r="FM143" i="2"/>
  <c r="FE143" i="2"/>
  <c r="EW143" i="2"/>
  <c r="EO143" i="2"/>
  <c r="EG143" i="2"/>
  <c r="DY143" i="2"/>
  <c r="DQ143" i="2"/>
  <c r="DI143" i="2"/>
  <c r="DA143" i="2"/>
  <c r="CS143" i="2"/>
  <c r="CK143" i="2"/>
  <c r="CC143" i="2"/>
  <c r="BU143" i="2"/>
  <c r="BM143" i="2"/>
  <c r="BE143" i="2"/>
  <c r="AW143" i="2"/>
  <c r="AO143" i="2"/>
  <c r="Y143" i="2"/>
  <c r="S143" i="2"/>
  <c r="LN143" i="2"/>
  <c r="LF143" i="2"/>
  <c r="KX143" i="2"/>
  <c r="KP143" i="2"/>
  <c r="KH143" i="2"/>
  <c r="JZ143" i="2"/>
  <c r="JR143" i="2"/>
  <c r="JJ143" i="2"/>
  <c r="JB143" i="2"/>
  <c r="IT143" i="2"/>
  <c r="IL143" i="2"/>
  <c r="ID143" i="2"/>
  <c r="HV143" i="2"/>
  <c r="HN143" i="2"/>
  <c r="HF143" i="2"/>
  <c r="GX143" i="2"/>
  <c r="GP143" i="2"/>
  <c r="GH143" i="2"/>
  <c r="FZ143" i="2"/>
  <c r="FR143" i="2"/>
  <c r="FJ143" i="2"/>
  <c r="FB143" i="2"/>
  <c r="ET143" i="2"/>
  <c r="EL143" i="2"/>
  <c r="ED143" i="2"/>
  <c r="DV143" i="2"/>
  <c r="DN143" i="2"/>
  <c r="DF143" i="2"/>
  <c r="CX143" i="2"/>
  <c r="CP143" i="2"/>
  <c r="CH143" i="2"/>
  <c r="BZ143" i="2"/>
  <c r="BR143" i="2"/>
  <c r="BJ143" i="2"/>
  <c r="BB143" i="2"/>
  <c r="AT143" i="2"/>
  <c r="AL143" i="2"/>
  <c r="AD143" i="2"/>
  <c r="V143" i="2"/>
  <c r="P91" i="3"/>
  <c r="LK143" i="2"/>
  <c r="LC143" i="2"/>
  <c r="KU143" i="2"/>
  <c r="KM143" i="2"/>
  <c r="KE143" i="2"/>
  <c r="JW143" i="2"/>
  <c r="JO143" i="2"/>
  <c r="JG143" i="2"/>
  <c r="IY143" i="2"/>
  <c r="IQ143" i="2"/>
  <c r="II143" i="2"/>
  <c r="IA143" i="2"/>
  <c r="HS143" i="2"/>
  <c r="HK143" i="2"/>
  <c r="HC143" i="2"/>
  <c r="GU143" i="2"/>
  <c r="GM143" i="2"/>
  <c r="GE143" i="2"/>
  <c r="FW143" i="2"/>
  <c r="FO143" i="2"/>
  <c r="FG143" i="2"/>
  <c r="EY143" i="2"/>
  <c r="EQ143" i="2"/>
  <c r="EI143" i="2"/>
  <c r="EA143" i="2"/>
  <c r="DS143" i="2"/>
  <c r="DK143" i="2"/>
  <c r="DC143" i="2"/>
  <c r="CU143" i="2"/>
  <c r="CM143" i="2"/>
  <c r="CE143" i="2"/>
  <c r="BW143" i="2"/>
  <c r="BO143" i="2"/>
  <c r="BG143" i="2"/>
  <c r="AY143" i="2"/>
  <c r="AQ143" i="2"/>
  <c r="AI143" i="2"/>
  <c r="AA143" i="2"/>
  <c r="R143" i="2"/>
  <c r="AF143" i="2"/>
  <c r="FR130" i="2" l="1"/>
  <c r="NL130" i="2"/>
  <c r="EJ119" i="2"/>
  <c r="GV119" i="2"/>
  <c r="KP119" i="2"/>
  <c r="NK130" i="2"/>
  <c r="LM208" i="2"/>
  <c r="DD119" i="2"/>
  <c r="FP119" i="2"/>
  <c r="IB119" i="2"/>
  <c r="DM119" i="2"/>
  <c r="EL119" i="2"/>
  <c r="FY119" i="2"/>
  <c r="GX119" i="2"/>
  <c r="CO119" i="2"/>
  <c r="AI119" i="2"/>
  <c r="CU119" i="2"/>
  <c r="FG119" i="2"/>
  <c r="HS119" i="2"/>
  <c r="IZ119" i="2"/>
  <c r="AV102" i="4"/>
  <c r="JA198" i="2"/>
  <c r="JA202" i="2" s="1"/>
  <c r="AO130" i="2"/>
  <c r="BU130" i="2"/>
  <c r="DA130" i="2"/>
  <c r="EG130" i="2"/>
  <c r="FM130" i="2"/>
  <c r="CX130" i="2"/>
  <c r="K146" i="2"/>
  <c r="DE192" i="2"/>
  <c r="K144" i="2"/>
  <c r="BR119" i="2"/>
  <c r="EQ119" i="2"/>
  <c r="HC119" i="2"/>
  <c r="K151" i="2"/>
  <c r="AD130" i="2"/>
  <c r="CP130" i="2"/>
  <c r="AH130" i="2"/>
  <c r="NO119" i="2"/>
  <c r="BN130" i="2"/>
  <c r="CT130" i="2"/>
  <c r="DZ130" i="2"/>
  <c r="FF130" i="2"/>
  <c r="X130" i="2"/>
  <c r="CY130" i="2"/>
  <c r="DF130" i="2"/>
  <c r="NC119" i="2"/>
  <c r="JB119" i="2"/>
  <c r="KA119" i="2"/>
  <c r="AT86" i="4"/>
  <c r="AT102" i="4" s="1"/>
  <c r="MY130" i="2"/>
  <c r="ID130" i="2"/>
  <c r="CW119" i="2"/>
  <c r="FI119" i="2"/>
  <c r="GH119" i="2"/>
  <c r="HU119" i="2"/>
  <c r="JC119" i="2"/>
  <c r="MU119" i="2"/>
  <c r="K81" i="4"/>
  <c r="DE208" i="2"/>
  <c r="AV130" i="2"/>
  <c r="DI130" i="2"/>
  <c r="BR130" i="2"/>
  <c r="HX130" i="2"/>
  <c r="EK119" i="2"/>
  <c r="FJ119" i="2"/>
  <c r="GW119" i="2"/>
  <c r="BA119" i="2"/>
  <c r="CN119" i="2"/>
  <c r="BG119" i="2"/>
  <c r="DS119" i="2"/>
  <c r="GE119" i="2"/>
  <c r="IY119" i="2"/>
  <c r="HY130" i="2"/>
  <c r="BW119" i="2"/>
  <c r="KQ119" i="2"/>
  <c r="LN119" i="2"/>
  <c r="MB119" i="2"/>
  <c r="K141" i="2"/>
  <c r="BP130" i="2"/>
  <c r="EB130" i="2"/>
  <c r="BC130" i="2"/>
  <c r="BJ130" i="2"/>
  <c r="HU192" i="2"/>
  <c r="HM164" i="2"/>
  <c r="IC208" i="2"/>
  <c r="JA208" i="2"/>
  <c r="HP130" i="2"/>
  <c r="IM130" i="2"/>
  <c r="NF130" i="2"/>
  <c r="HU164" i="2"/>
  <c r="NJ130" i="2"/>
  <c r="IC192" i="2"/>
  <c r="GO198" i="2"/>
  <c r="GO202" i="2" s="1"/>
  <c r="JA164" i="2"/>
  <c r="IC164" i="2"/>
  <c r="MU162" i="2"/>
  <c r="KG119" i="2"/>
  <c r="CG208" i="2"/>
  <c r="IL119" i="2"/>
  <c r="DV119" i="2"/>
  <c r="BY119" i="2"/>
  <c r="KH119" i="2"/>
  <c r="CG192" i="2"/>
  <c r="MB192" i="2"/>
  <c r="CG164" i="2"/>
  <c r="MB208" i="2"/>
  <c r="DX130" i="2"/>
  <c r="FK130" i="2"/>
  <c r="GJ130" i="2"/>
  <c r="IU130" i="2"/>
  <c r="BP119" i="2"/>
  <c r="JZ119" i="2"/>
  <c r="NB119" i="2"/>
  <c r="HM192" i="2"/>
  <c r="MB164" i="2"/>
  <c r="IO130" i="2"/>
  <c r="DN119" i="2"/>
  <c r="FA119" i="2"/>
  <c r="FZ119" i="2"/>
  <c r="HM119" i="2"/>
  <c r="Y119" i="2"/>
  <c r="AR119" i="2"/>
  <c r="BQ119" i="2"/>
  <c r="KV119" i="2"/>
  <c r="MZ119" i="2"/>
  <c r="AE130" i="2"/>
  <c r="BD130" i="2"/>
  <c r="CQ130" i="2"/>
  <c r="DP130" i="2"/>
  <c r="FC130" i="2"/>
  <c r="AL130" i="2"/>
  <c r="JE130" i="2"/>
  <c r="KF119" i="2"/>
  <c r="EU130" i="2"/>
  <c r="FT130" i="2"/>
  <c r="BX119" i="2"/>
  <c r="NN119" i="2"/>
  <c r="ER119" i="2"/>
  <c r="HD119" i="2"/>
  <c r="NA119" i="2"/>
  <c r="HP162" i="2"/>
  <c r="HP190" i="2"/>
  <c r="AS119" i="2"/>
  <c r="MA119" i="2"/>
  <c r="FD196" i="2"/>
  <c r="FD200" i="2" s="1"/>
  <c r="FD162" i="2"/>
  <c r="FD206" i="2"/>
  <c r="FD190" i="2"/>
  <c r="CK130" i="2"/>
  <c r="DQ130" i="2"/>
  <c r="EW130" i="2"/>
  <c r="GC130" i="2"/>
  <c r="FJ130" i="2"/>
  <c r="HN119" i="2"/>
  <c r="W119" i="2"/>
  <c r="ME196" i="2"/>
  <c r="ME200" i="2" s="1"/>
  <c r="ME162" i="2"/>
  <c r="ME206" i="2"/>
  <c r="ME190" i="2"/>
  <c r="HV119" i="2"/>
  <c r="JJ119" i="2"/>
  <c r="LV119" i="2"/>
  <c r="JW119" i="2"/>
  <c r="MI119" i="2"/>
  <c r="HP196" i="2"/>
  <c r="HP200" i="2" s="1"/>
  <c r="CR196" i="2"/>
  <c r="CR200" i="2" s="1"/>
  <c r="CR206" i="2"/>
  <c r="CR190" i="2"/>
  <c r="CR162" i="2"/>
  <c r="K77" i="4"/>
  <c r="CI130" i="2"/>
  <c r="IW130" i="2"/>
  <c r="IE130" i="2"/>
  <c r="JB130" i="2"/>
  <c r="HA130" i="2"/>
  <c r="CA130" i="2"/>
  <c r="CZ130" i="2"/>
  <c r="EM130" i="2"/>
  <c r="FL130" i="2"/>
  <c r="CH130" i="2"/>
  <c r="ET130" i="2"/>
  <c r="HW130" i="2"/>
  <c r="IT130" i="2"/>
  <c r="JS130" i="2"/>
  <c r="HV130" i="2"/>
  <c r="JJ130" i="2"/>
  <c r="NB130" i="2"/>
  <c r="NE130" i="2"/>
  <c r="CC130" i="2"/>
  <c r="EO130" i="2"/>
  <c r="BK130" i="2"/>
  <c r="CJ130" i="2"/>
  <c r="DW130" i="2"/>
  <c r="EV130" i="2"/>
  <c r="GI130" i="2"/>
  <c r="ED130" i="2"/>
  <c r="GP130" i="2"/>
  <c r="JL130" i="2"/>
  <c r="AK119" i="2"/>
  <c r="IT119" i="2"/>
  <c r="JS119" i="2"/>
  <c r="LT119" i="2"/>
  <c r="MS119" i="2"/>
  <c r="MU206" i="2"/>
  <c r="MU190" i="2"/>
  <c r="GB196" i="2"/>
  <c r="GB200" i="2" s="1"/>
  <c r="GB190" i="2"/>
  <c r="GB162" i="2"/>
  <c r="GB206" i="2"/>
  <c r="Q196" i="2"/>
  <c r="Q200" i="2" s="1"/>
  <c r="Q190" i="2"/>
  <c r="Q206" i="2"/>
  <c r="Q162" i="2"/>
  <c r="KI162" i="2"/>
  <c r="KI190" i="2"/>
  <c r="BT162" i="2"/>
  <c r="BT190" i="2"/>
  <c r="X196" i="2"/>
  <c r="X200" i="2" s="1"/>
  <c r="X206" i="2"/>
  <c r="X162" i="2"/>
  <c r="X190" i="2"/>
  <c r="Y130" i="2"/>
  <c r="Q130" i="2"/>
  <c r="JU130" i="2"/>
  <c r="IN130" i="2"/>
  <c r="HG130" i="2"/>
  <c r="HF119" i="2"/>
  <c r="EB119" i="2"/>
  <c r="GN119" i="2"/>
  <c r="LF119" i="2"/>
  <c r="MJ119" i="2"/>
  <c r="AN190" i="2"/>
  <c r="AN162" i="2"/>
  <c r="CJ196" i="2"/>
  <c r="CJ200" i="2" s="1"/>
  <c r="CJ162" i="2"/>
  <c r="CJ206" i="2"/>
  <c r="CJ190" i="2"/>
  <c r="NK190" i="2"/>
  <c r="NK162" i="2"/>
  <c r="EN196" i="2"/>
  <c r="EN200" i="2" s="1"/>
  <c r="EN206" i="2"/>
  <c r="EN162" i="2"/>
  <c r="EN190" i="2"/>
  <c r="DX206" i="2"/>
  <c r="DX162" i="2"/>
  <c r="GJ162" i="2"/>
  <c r="GJ206" i="2"/>
  <c r="HN130" i="2"/>
  <c r="JR130" i="2"/>
  <c r="NG130" i="2"/>
  <c r="CX119" i="2"/>
  <c r="JK119" i="2"/>
  <c r="LW119" i="2"/>
  <c r="JX119" i="2"/>
  <c r="LL119" i="2"/>
  <c r="BD196" i="2"/>
  <c r="BD200" i="2" s="1"/>
  <c r="BD190" i="2"/>
  <c r="BD206" i="2"/>
  <c r="BD162" i="2"/>
  <c r="DP196" i="2"/>
  <c r="DP200" i="2" s="1"/>
  <c r="DP206" i="2"/>
  <c r="DP190" i="2"/>
  <c r="DP162" i="2"/>
  <c r="FT196" i="2"/>
  <c r="FT200" i="2" s="1"/>
  <c r="FT190" i="2"/>
  <c r="FT162" i="2"/>
  <c r="FT206" i="2"/>
  <c r="EF190" i="2"/>
  <c r="EF162" i="2"/>
  <c r="GR190" i="2"/>
  <c r="GR162" i="2"/>
  <c r="JD190" i="2"/>
  <c r="JD162" i="2"/>
  <c r="MT130" i="2"/>
  <c r="FL190" i="2"/>
  <c r="FL162" i="2"/>
  <c r="HX162" i="2"/>
  <c r="HX190" i="2"/>
  <c r="HH196" i="2"/>
  <c r="HH200" i="2" s="1"/>
  <c r="HH206" i="2"/>
  <c r="HH162" i="2"/>
  <c r="HH190" i="2"/>
  <c r="GZ196" i="2"/>
  <c r="GZ200" i="2" s="1"/>
  <c r="GZ206" i="2"/>
  <c r="GZ162" i="2"/>
  <c r="GZ190" i="2"/>
  <c r="JL206" i="2"/>
  <c r="JL190" i="2"/>
  <c r="LW196" i="2"/>
  <c r="LW200" i="2" s="1"/>
  <c r="LW206" i="2"/>
  <c r="LW190" i="2"/>
  <c r="LW162" i="2"/>
  <c r="MR130" i="2"/>
  <c r="MX130" i="2"/>
  <c r="DT119" i="2"/>
  <c r="GF119" i="2"/>
  <c r="JA119" i="2"/>
  <c r="KN119" i="2"/>
  <c r="CZ162" i="2"/>
  <c r="CZ190" i="2"/>
  <c r="LG190" i="2"/>
  <c r="LG206" i="2"/>
  <c r="KA206" i="2"/>
  <c r="KA162" i="2"/>
  <c r="CB196" i="2"/>
  <c r="CB200" i="2" s="1"/>
  <c r="CB162" i="2"/>
  <c r="CB206" i="2"/>
  <c r="CB190" i="2"/>
  <c r="IN196" i="2"/>
  <c r="IN200" i="2" s="1"/>
  <c r="IN190" i="2"/>
  <c r="IN206" i="2"/>
  <c r="IN162" i="2"/>
  <c r="IF190" i="2"/>
  <c r="IF206" i="2"/>
  <c r="NC206" i="2"/>
  <c r="NC162" i="2"/>
  <c r="S86" i="4"/>
  <c r="S102" i="4" s="1"/>
  <c r="AC86" i="4"/>
  <c r="AC102" i="4" s="1"/>
  <c r="AL86" i="4"/>
  <c r="AL102" i="4" s="1"/>
  <c r="AR86" i="4"/>
  <c r="AR102" i="4" s="1"/>
  <c r="BJ119" i="2"/>
  <c r="IV196" i="2"/>
  <c r="IV200" i="2" s="1"/>
  <c r="IV190" i="2"/>
  <c r="IV206" i="2"/>
  <c r="IV162" i="2"/>
  <c r="EC164" i="2"/>
  <c r="EC198" i="2"/>
  <c r="EC202" i="2" s="1"/>
  <c r="EC208" i="2"/>
  <c r="EC192" i="2"/>
  <c r="KQ196" i="2"/>
  <c r="KQ200" i="2" s="1"/>
  <c r="KQ206" i="2"/>
  <c r="KQ162" i="2"/>
  <c r="KQ190" i="2"/>
  <c r="DH196" i="2"/>
  <c r="DH200" i="2" s="1"/>
  <c r="DH206" i="2"/>
  <c r="DH190" i="2"/>
  <c r="DH162" i="2"/>
  <c r="LP196" i="2"/>
  <c r="LP200" i="2" s="1"/>
  <c r="LP190" i="2"/>
  <c r="LP162" i="2"/>
  <c r="LP206" i="2"/>
  <c r="X86" i="4"/>
  <c r="X102" i="4" s="1"/>
  <c r="MT119" i="2"/>
  <c r="KX119" i="2"/>
  <c r="IR119" i="2"/>
  <c r="JQ119" i="2"/>
  <c r="LO206" i="2"/>
  <c r="LO162" i="2"/>
  <c r="KY162" i="2"/>
  <c r="KY190" i="2"/>
  <c r="EV196" i="2"/>
  <c r="EV200" i="2" s="1"/>
  <c r="EV162" i="2"/>
  <c r="EV206" i="2"/>
  <c r="EV190" i="2"/>
  <c r="Z130" i="2"/>
  <c r="AN130" i="2"/>
  <c r="CB130" i="2"/>
  <c r="DO130" i="2"/>
  <c r="EN130" i="2"/>
  <c r="GA130" i="2"/>
  <c r="DV130" i="2"/>
  <c r="GH130" i="2"/>
  <c r="HJ130" i="2"/>
  <c r="JK130" i="2"/>
  <c r="NM130" i="2"/>
  <c r="MI130" i="2"/>
  <c r="ID119" i="2"/>
  <c r="AT119" i="2"/>
  <c r="BZ119" i="2"/>
  <c r="CP119" i="2"/>
  <c r="EC119" i="2"/>
  <c r="FB119" i="2"/>
  <c r="GO119" i="2"/>
  <c r="AC119" i="2"/>
  <c r="CF119" i="2"/>
  <c r="FH119" i="2"/>
  <c r="HT119" i="2"/>
  <c r="AY119" i="2"/>
  <c r="CS119" i="2"/>
  <c r="IK119" i="2"/>
  <c r="MD119" i="2"/>
  <c r="KW119" i="2"/>
  <c r="LO119" i="2"/>
  <c r="MC119" i="2"/>
  <c r="IQ119" i="2"/>
  <c r="JP119" i="2"/>
  <c r="CI164" i="2"/>
  <c r="CI192" i="2"/>
  <c r="CI208" i="2"/>
  <c r="CI198" i="2"/>
  <c r="CI202" i="2" s="1"/>
  <c r="CJ164" i="2"/>
  <c r="CJ208" i="2"/>
  <c r="CJ192" i="2"/>
  <c r="CJ198" i="2"/>
  <c r="CJ202" i="2" s="1"/>
  <c r="AM164" i="2"/>
  <c r="AM192" i="2"/>
  <c r="AM208" i="2"/>
  <c r="AM198" i="2"/>
  <c r="AM202" i="2" s="1"/>
  <c r="MO164" i="2"/>
  <c r="MO192" i="2"/>
  <c r="MO208" i="2"/>
  <c r="MO198" i="2"/>
  <c r="MO202" i="2" s="1"/>
  <c r="FL164" i="2"/>
  <c r="FL192" i="2"/>
  <c r="FL208" i="2"/>
  <c r="FL198" i="2"/>
  <c r="FL202" i="2" s="1"/>
  <c r="NO164" i="2"/>
  <c r="NO208" i="2"/>
  <c r="NO192" i="2"/>
  <c r="NO198" i="2"/>
  <c r="NO202" i="2" s="1"/>
  <c r="MQ164" i="2"/>
  <c r="MQ192" i="2"/>
  <c r="MQ208" i="2"/>
  <c r="MQ198" i="2"/>
  <c r="MQ202" i="2" s="1"/>
  <c r="LS164" i="2"/>
  <c r="LS192" i="2"/>
  <c r="LS208" i="2"/>
  <c r="LS198" i="2"/>
  <c r="LS202" i="2" s="1"/>
  <c r="BY164" i="2"/>
  <c r="BY192" i="2"/>
  <c r="BY208" i="2"/>
  <c r="BY198" i="2"/>
  <c r="BY202" i="2" s="1"/>
  <c r="JF196" i="2"/>
  <c r="JF200" i="2" s="1"/>
  <c r="JF206" i="2"/>
  <c r="JF162" i="2"/>
  <c r="JF190" i="2"/>
  <c r="LH196" i="2"/>
  <c r="LH200" i="2" s="1"/>
  <c r="LH162" i="2"/>
  <c r="LH190" i="2"/>
  <c r="LH206" i="2"/>
  <c r="CT196" i="2"/>
  <c r="CT200" i="2" s="1"/>
  <c r="CT206" i="2"/>
  <c r="CT162" i="2"/>
  <c r="CT190" i="2"/>
  <c r="LX196" i="2"/>
  <c r="LX200" i="2" s="1"/>
  <c r="LX162" i="2"/>
  <c r="LX206" i="2"/>
  <c r="LX190" i="2"/>
  <c r="FV196" i="2"/>
  <c r="FV200" i="2" s="1"/>
  <c r="FV162" i="2"/>
  <c r="FV190" i="2"/>
  <c r="FV206" i="2"/>
  <c r="DR196" i="2"/>
  <c r="DR200" i="2" s="1"/>
  <c r="DR162" i="2"/>
  <c r="DR190" i="2"/>
  <c r="DR206" i="2"/>
  <c r="LB196" i="2"/>
  <c r="LB200" i="2" s="1"/>
  <c r="LB162" i="2"/>
  <c r="LB190" i="2"/>
  <c r="LB206" i="2"/>
  <c r="AF196" i="2"/>
  <c r="AF200" i="2" s="1"/>
  <c r="AF206" i="2"/>
  <c r="AF190" i="2"/>
  <c r="AF162" i="2"/>
  <c r="ND196" i="2"/>
  <c r="ND200" i="2" s="1"/>
  <c r="ND162" i="2"/>
  <c r="ND206" i="2"/>
  <c r="ND190" i="2"/>
  <c r="HI130" i="2"/>
  <c r="IL130" i="2"/>
  <c r="DE119" i="2"/>
  <c r="ED119" i="2"/>
  <c r="FQ119" i="2"/>
  <c r="GP119" i="2"/>
  <c r="IC119" i="2"/>
  <c r="BH119" i="2"/>
  <c r="CG119" i="2"/>
  <c r="CV119" i="2"/>
  <c r="BU119" i="2"/>
  <c r="EN164" i="2"/>
  <c r="EN208" i="2"/>
  <c r="EN192" i="2"/>
  <c r="EN198" i="2"/>
  <c r="EN202" i="2" s="1"/>
  <c r="CQ164" i="2"/>
  <c r="CQ208" i="2"/>
  <c r="CQ192" i="2"/>
  <c r="CQ198" i="2"/>
  <c r="CQ202" i="2" s="1"/>
  <c r="CR164" i="2"/>
  <c r="CR208" i="2"/>
  <c r="CR192" i="2"/>
  <c r="CR198" i="2"/>
  <c r="CR202" i="2" s="1"/>
  <c r="NI164" i="2"/>
  <c r="NI208" i="2"/>
  <c r="NI192" i="2"/>
  <c r="NI198" i="2"/>
  <c r="NI202" i="2" s="1"/>
  <c r="FQ164" i="2"/>
  <c r="FQ192" i="2"/>
  <c r="FQ208" i="2"/>
  <c r="FQ198" i="2"/>
  <c r="FQ202" i="2" s="1"/>
  <c r="AV164" i="2"/>
  <c r="AV208" i="2"/>
  <c r="AV192" i="2"/>
  <c r="AV198" i="2"/>
  <c r="AV202" i="2" s="1"/>
  <c r="NM164" i="2"/>
  <c r="NM208" i="2"/>
  <c r="NM192" i="2"/>
  <c r="NM198" i="2"/>
  <c r="NM202" i="2" s="1"/>
  <c r="X164" i="2"/>
  <c r="X208" i="2"/>
  <c r="X192" i="2"/>
  <c r="X198" i="2"/>
  <c r="X202" i="2" s="1"/>
  <c r="EF164" i="2"/>
  <c r="EF192" i="2"/>
  <c r="EF208" i="2"/>
  <c r="EF198" i="2"/>
  <c r="EF202" i="2" s="1"/>
  <c r="JW196" i="2"/>
  <c r="JW200" i="2" s="1"/>
  <c r="JW190" i="2"/>
  <c r="JW206" i="2"/>
  <c r="JW162" i="2"/>
  <c r="MG196" i="2"/>
  <c r="MG200" i="2" s="1"/>
  <c r="MG162" i="2"/>
  <c r="MG190" i="2"/>
  <c r="MG206" i="2"/>
  <c r="FF196" i="2"/>
  <c r="FF200" i="2" s="1"/>
  <c r="FF162" i="2"/>
  <c r="FF190" i="2"/>
  <c r="FF206" i="2"/>
  <c r="MW196" i="2"/>
  <c r="MW200" i="2" s="1"/>
  <c r="MW162" i="2"/>
  <c r="MW206" i="2"/>
  <c r="MW190" i="2"/>
  <c r="HZ196" i="2"/>
  <c r="HZ200" i="2" s="1"/>
  <c r="HZ206" i="2"/>
  <c r="HZ162" i="2"/>
  <c r="HZ190" i="2"/>
  <c r="GD196" i="2"/>
  <c r="GD200" i="2" s="1"/>
  <c r="GD162" i="2"/>
  <c r="GD206" i="2"/>
  <c r="GD190" i="2"/>
  <c r="MV196" i="2"/>
  <c r="MV200" i="2" s="1"/>
  <c r="MV162" i="2"/>
  <c r="MV206" i="2"/>
  <c r="MV190" i="2"/>
  <c r="R196" i="2"/>
  <c r="R200" i="2" s="1"/>
  <c r="R162" i="2"/>
  <c r="R206" i="2"/>
  <c r="R190" i="2"/>
  <c r="AE86" i="4"/>
  <c r="AE102" i="4" s="1"/>
  <c r="AO86" i="4"/>
  <c r="AO102" i="4" s="1"/>
  <c r="AP130" i="2"/>
  <c r="BF130" i="2"/>
  <c r="BV130" i="2"/>
  <c r="CL130" i="2"/>
  <c r="DB130" i="2"/>
  <c r="DR130" i="2"/>
  <c r="EH130" i="2"/>
  <c r="EX130" i="2"/>
  <c r="FN130" i="2"/>
  <c r="GD130" i="2"/>
  <c r="BE130" i="2"/>
  <c r="BS130" i="2"/>
  <c r="CR130" i="2"/>
  <c r="EE130" i="2"/>
  <c r="FD130" i="2"/>
  <c r="GQ130" i="2"/>
  <c r="BZ130" i="2"/>
  <c r="EL130" i="2"/>
  <c r="BH130" i="2"/>
  <c r="DT130" i="2"/>
  <c r="GF130" i="2"/>
  <c r="HQ130" i="2"/>
  <c r="IF130" i="2"/>
  <c r="JT130" i="2"/>
  <c r="HO130" i="2"/>
  <c r="JA130" i="2"/>
  <c r="IC130" i="2"/>
  <c r="MW130" i="2"/>
  <c r="LR130" i="2"/>
  <c r="DF119" i="2"/>
  <c r="ES119" i="2"/>
  <c r="FR119" i="2"/>
  <c r="HE119" i="2"/>
  <c r="AJ119" i="2"/>
  <c r="BI119" i="2"/>
  <c r="DL119" i="2"/>
  <c r="FX119" i="2"/>
  <c r="AP119" i="2"/>
  <c r="BO119" i="2"/>
  <c r="EA119" i="2"/>
  <c r="GM119" i="2"/>
  <c r="AW119" i="2"/>
  <c r="IM119" i="2"/>
  <c r="LD119" i="2"/>
  <c r="NH119" i="2"/>
  <c r="IS119" i="2"/>
  <c r="AQ86" i="4"/>
  <c r="AQ102" i="4" s="1"/>
  <c r="GZ164" i="2"/>
  <c r="GZ208" i="2"/>
  <c r="GZ192" i="2"/>
  <c r="GZ198" i="2"/>
  <c r="GZ202" i="2" s="1"/>
  <c r="EV164" i="2"/>
  <c r="EV208" i="2"/>
  <c r="EV192" i="2"/>
  <c r="EV198" i="2"/>
  <c r="EV202" i="2" s="1"/>
  <c r="CW164" i="2"/>
  <c r="CW192" i="2"/>
  <c r="CW208" i="2"/>
  <c r="CW198" i="2"/>
  <c r="CW202" i="2" s="1"/>
  <c r="HX164" i="2"/>
  <c r="HX192" i="2"/>
  <c r="HX208" i="2"/>
  <c r="HX198" i="2"/>
  <c r="HX202" i="2" s="1"/>
  <c r="BC164" i="2"/>
  <c r="BC192" i="2"/>
  <c r="BC208" i="2"/>
  <c r="BC198" i="2"/>
  <c r="BC202" i="2" s="1"/>
  <c r="BD164" i="2"/>
  <c r="BD192" i="2"/>
  <c r="BD208" i="2"/>
  <c r="BD198" i="2"/>
  <c r="BD202" i="2" s="1"/>
  <c r="BL164" i="2"/>
  <c r="BL208" i="2"/>
  <c r="BL192" i="2"/>
  <c r="BL198" i="2"/>
  <c r="BL202" i="2" s="1"/>
  <c r="EK164" i="2"/>
  <c r="EK192" i="2"/>
  <c r="EK208" i="2"/>
  <c r="EK198" i="2"/>
  <c r="EK202" i="2" s="1"/>
  <c r="LT196" i="2"/>
  <c r="LT200" i="2" s="1"/>
  <c r="LT206" i="2"/>
  <c r="LT190" i="2"/>
  <c r="LT162" i="2"/>
  <c r="U196" i="2"/>
  <c r="U200" i="2" s="1"/>
  <c r="U206" i="2"/>
  <c r="U162" i="2"/>
  <c r="U190" i="2"/>
  <c r="HR196" i="2"/>
  <c r="HR200" i="2" s="1"/>
  <c r="HR206" i="2"/>
  <c r="HR162" i="2"/>
  <c r="HR190" i="2"/>
  <c r="MM196" i="2"/>
  <c r="MM200" i="2" s="1"/>
  <c r="MM206" i="2"/>
  <c r="MM162" i="2"/>
  <c r="MM190" i="2"/>
  <c r="KU196" i="2"/>
  <c r="KU200" i="2" s="1"/>
  <c r="KU190" i="2"/>
  <c r="KU206" i="2"/>
  <c r="KU162" i="2"/>
  <c r="IH196" i="2"/>
  <c r="IH200" i="2" s="1"/>
  <c r="IH190" i="2"/>
  <c r="IH206" i="2"/>
  <c r="IH162" i="2"/>
  <c r="NN196" i="2"/>
  <c r="NN200" i="2" s="1"/>
  <c r="NN206" i="2"/>
  <c r="NN190" i="2"/>
  <c r="NN162" i="2"/>
  <c r="BV196" i="2"/>
  <c r="BV200" i="2" s="1"/>
  <c r="BV206" i="2"/>
  <c r="BV162" i="2"/>
  <c r="BV190" i="2"/>
  <c r="Q86" i="4"/>
  <c r="Q102" i="4" s="1"/>
  <c r="AF130" i="2"/>
  <c r="AU130" i="2"/>
  <c r="BT130" i="2"/>
  <c r="DG130" i="2"/>
  <c r="EF130" i="2"/>
  <c r="FS130" i="2"/>
  <c r="BB130" i="2"/>
  <c r="DN130" i="2"/>
  <c r="FZ130" i="2"/>
  <c r="GZ130" i="2"/>
  <c r="IG130" i="2"/>
  <c r="IV130" i="2"/>
  <c r="JC130" i="2"/>
  <c r="GT130" i="2"/>
  <c r="K152" i="2"/>
  <c r="AF119" i="2"/>
  <c r="AL119" i="2"/>
  <c r="DU119" i="2"/>
  <c r="ET119" i="2"/>
  <c r="GG119" i="2"/>
  <c r="EZ119" i="2"/>
  <c r="HL119" i="2"/>
  <c r="AQ119" i="2"/>
  <c r="DC119" i="2"/>
  <c r="FO119" i="2"/>
  <c r="IA119" i="2"/>
  <c r="CK119" i="2"/>
  <c r="NK119" i="2"/>
  <c r="IU119" i="2"/>
  <c r="KI119" i="2"/>
  <c r="KY119" i="2"/>
  <c r="NJ119" i="2"/>
  <c r="LE119" i="2"/>
  <c r="LU119" i="2"/>
  <c r="NI119" i="2"/>
  <c r="JH119" i="2"/>
  <c r="JL164" i="2"/>
  <c r="JL208" i="2"/>
  <c r="JL192" i="2"/>
  <c r="JL198" i="2"/>
  <c r="JL202" i="2" s="1"/>
  <c r="HH164" i="2"/>
  <c r="HH208" i="2"/>
  <c r="HH192" i="2"/>
  <c r="HH198" i="2"/>
  <c r="HH202" i="2" s="1"/>
  <c r="FD164" i="2"/>
  <c r="FD192" i="2"/>
  <c r="FD208" i="2"/>
  <c r="FD198" i="2"/>
  <c r="FD202" i="2" s="1"/>
  <c r="KJ164" i="2"/>
  <c r="KJ192" i="2"/>
  <c r="KJ208" i="2"/>
  <c r="KJ198" i="2"/>
  <c r="KJ202" i="2" s="1"/>
  <c r="DH164" i="2"/>
  <c r="DH208" i="2"/>
  <c r="DH192" i="2"/>
  <c r="DH198" i="2"/>
  <c r="DH202" i="2" s="1"/>
  <c r="BK164" i="2"/>
  <c r="BK192" i="2"/>
  <c r="BK208" i="2"/>
  <c r="BK198" i="2"/>
  <c r="BK202" i="2" s="1"/>
  <c r="BS164" i="2"/>
  <c r="BS208" i="2"/>
  <c r="BS192" i="2"/>
  <c r="BS198" i="2"/>
  <c r="BS202" i="2" s="1"/>
  <c r="GR164" i="2"/>
  <c r="GR192" i="2"/>
  <c r="GR208" i="2"/>
  <c r="GR198" i="2"/>
  <c r="GR202" i="2" s="1"/>
  <c r="LY196" i="2"/>
  <c r="LY200" i="2" s="1"/>
  <c r="LY162" i="2"/>
  <c r="LY206" i="2"/>
  <c r="LY190" i="2"/>
  <c r="CL196" i="2"/>
  <c r="CL200" i="2" s="1"/>
  <c r="CL162" i="2"/>
  <c r="CL190" i="2"/>
  <c r="CL206" i="2"/>
  <c r="KC196" i="2"/>
  <c r="KC200" i="2" s="1"/>
  <c r="KC190" i="2"/>
  <c r="KC206" i="2"/>
  <c r="KC162" i="2"/>
  <c r="MF196" i="2"/>
  <c r="MF200" i="2" s="1"/>
  <c r="MF190" i="2"/>
  <c r="MF162" i="2"/>
  <c r="MF206" i="2"/>
  <c r="KS196" i="2"/>
  <c r="KS200" i="2" s="1"/>
  <c r="KS206" i="2"/>
  <c r="KS162" i="2"/>
  <c r="KS190" i="2"/>
  <c r="BN196" i="2"/>
  <c r="BN200" i="2" s="1"/>
  <c r="BN206" i="2"/>
  <c r="BN190" i="2"/>
  <c r="BN162" i="2"/>
  <c r="EH196" i="2"/>
  <c r="EH200" i="2" s="1"/>
  <c r="EH206" i="2"/>
  <c r="EH162" i="2"/>
  <c r="EH190" i="2"/>
  <c r="AG130" i="2"/>
  <c r="DH130" i="2"/>
  <c r="FB130" i="2"/>
  <c r="MS130" i="2"/>
  <c r="BB119" i="2"/>
  <c r="CH119" i="2"/>
  <c r="AZ119" i="2"/>
  <c r="CE119" i="2"/>
  <c r="BM119" i="2"/>
  <c r="ML119" i="2"/>
  <c r="JI119" i="2"/>
  <c r="LV208" i="2"/>
  <c r="LV198" i="2"/>
  <c r="LV202" i="2" s="1"/>
  <c r="JT164" i="2"/>
  <c r="JT208" i="2"/>
  <c r="JT192" i="2"/>
  <c r="JT198" i="2"/>
  <c r="JT202" i="2" s="1"/>
  <c r="HP164" i="2"/>
  <c r="HP192" i="2"/>
  <c r="HP208" i="2"/>
  <c r="HP198" i="2"/>
  <c r="HP202" i="2" s="1"/>
  <c r="AN164" i="2"/>
  <c r="AN192" i="2"/>
  <c r="AN208" i="2"/>
  <c r="AN198" i="2"/>
  <c r="AN202" i="2" s="1"/>
  <c r="MI164" i="2"/>
  <c r="MI208" i="2"/>
  <c r="MI192" i="2"/>
  <c r="MI198" i="2"/>
  <c r="MI202" i="2" s="1"/>
  <c r="FT164" i="2"/>
  <c r="FT208" i="2"/>
  <c r="FT192" i="2"/>
  <c r="FT198" i="2"/>
  <c r="FT202" i="2" s="1"/>
  <c r="DP164" i="2"/>
  <c r="DP208" i="2"/>
  <c r="DP192" i="2"/>
  <c r="DP198" i="2"/>
  <c r="DP202" i="2" s="1"/>
  <c r="DX164" i="2"/>
  <c r="DX192" i="2"/>
  <c r="DX208" i="2"/>
  <c r="DX198" i="2"/>
  <c r="DX202" i="2" s="1"/>
  <c r="JD164" i="2"/>
  <c r="JD192" i="2"/>
  <c r="JD208" i="2"/>
  <c r="JD198" i="2"/>
  <c r="JD202" i="2" s="1"/>
  <c r="Z196" i="2"/>
  <c r="Z200" i="2" s="1"/>
  <c r="Z206" i="2"/>
  <c r="Z190" i="2"/>
  <c r="Z162" i="2"/>
  <c r="NL196" i="2"/>
  <c r="NL200" i="2" s="1"/>
  <c r="NL190" i="2"/>
  <c r="NL206" i="2"/>
  <c r="NL162" i="2"/>
  <c r="EX196" i="2"/>
  <c r="EX200" i="2" s="1"/>
  <c r="EX162" i="2"/>
  <c r="EX190" i="2"/>
  <c r="EX206" i="2"/>
  <c r="KM196" i="2"/>
  <c r="KM200" i="2" s="1"/>
  <c r="KM162" i="2"/>
  <c r="KM190" i="2"/>
  <c r="KM206" i="2"/>
  <c r="DB196" i="2"/>
  <c r="DB200" i="2" s="1"/>
  <c r="DB206" i="2"/>
  <c r="DB162" i="2"/>
  <c r="DB190" i="2"/>
  <c r="NE196" i="2"/>
  <c r="NE200" i="2" s="1"/>
  <c r="NE206" i="2"/>
  <c r="NE162" i="2"/>
  <c r="NE190" i="2"/>
  <c r="KW196" i="2"/>
  <c r="KW200" i="2" s="1"/>
  <c r="KW190" i="2"/>
  <c r="KW206" i="2"/>
  <c r="KW162" i="2"/>
  <c r="DZ196" i="2"/>
  <c r="DZ200" i="2" s="1"/>
  <c r="DZ162" i="2"/>
  <c r="DZ190" i="2"/>
  <c r="DZ206" i="2"/>
  <c r="GT196" i="2"/>
  <c r="GT200" i="2" s="1"/>
  <c r="GT206" i="2"/>
  <c r="GT162" i="2"/>
  <c r="GT190" i="2"/>
  <c r="AW130" i="2"/>
  <c r="BM130" i="2"/>
  <c r="CS130" i="2"/>
  <c r="DY130" i="2"/>
  <c r="FE130" i="2"/>
  <c r="AZ130" i="2"/>
  <c r="DL130" i="2"/>
  <c r="FX130" i="2"/>
  <c r="HU130" i="2"/>
  <c r="LX130" i="2"/>
  <c r="T119" i="2"/>
  <c r="P119" i="2"/>
  <c r="AO119" i="2"/>
  <c r="MM119" i="2"/>
  <c r="MK119" i="2"/>
  <c r="MD208" i="2"/>
  <c r="MD198" i="2"/>
  <c r="MD202" i="2" s="1"/>
  <c r="KB164" i="2"/>
  <c r="KB192" i="2"/>
  <c r="KB208" i="2"/>
  <c r="KB198" i="2"/>
  <c r="KB202" i="2" s="1"/>
  <c r="AU164" i="2"/>
  <c r="AU208" i="2"/>
  <c r="AU192" i="2"/>
  <c r="AU198" i="2"/>
  <c r="AU202" i="2" s="1"/>
  <c r="IF164" i="2"/>
  <c r="IF208" i="2"/>
  <c r="IF192" i="2"/>
  <c r="IF198" i="2"/>
  <c r="IF202" i="2" s="1"/>
  <c r="GB164" i="2"/>
  <c r="GB208" i="2"/>
  <c r="GB192" i="2"/>
  <c r="GB198" i="2"/>
  <c r="GB202" i="2" s="1"/>
  <c r="GJ164" i="2"/>
  <c r="GJ192" i="2"/>
  <c r="GJ208" i="2"/>
  <c r="GJ198" i="2"/>
  <c r="GJ202" i="2" s="1"/>
  <c r="JI164" i="2"/>
  <c r="JI192" i="2"/>
  <c r="JI208" i="2"/>
  <c r="JI198" i="2"/>
  <c r="JI202" i="2" s="1"/>
  <c r="CD196" i="2"/>
  <c r="CD200" i="2" s="1"/>
  <c r="CD162" i="2"/>
  <c r="CD190" i="2"/>
  <c r="CD206" i="2"/>
  <c r="NO196" i="2"/>
  <c r="NO200" i="2" s="1"/>
  <c r="NO206" i="2"/>
  <c r="NO190" i="2"/>
  <c r="NO162" i="2"/>
  <c r="HJ196" i="2"/>
  <c r="HJ200" i="2" s="1"/>
  <c r="HJ190" i="2"/>
  <c r="HJ206" i="2"/>
  <c r="HJ162" i="2"/>
  <c r="MO196" i="2"/>
  <c r="MO200" i="2" s="1"/>
  <c r="MO206" i="2"/>
  <c r="MO190" i="2"/>
  <c r="MO162" i="2"/>
  <c r="FN196" i="2"/>
  <c r="FN200" i="2" s="1"/>
  <c r="FN206" i="2"/>
  <c r="FN162" i="2"/>
  <c r="FN190" i="2"/>
  <c r="AH196" i="2"/>
  <c r="AH200" i="2" s="1"/>
  <c r="AH206" i="2"/>
  <c r="AH162" i="2"/>
  <c r="AH190" i="2"/>
  <c r="MN196" i="2"/>
  <c r="MN200" i="2" s="1"/>
  <c r="MN206" i="2"/>
  <c r="MN190" i="2"/>
  <c r="MN162" i="2"/>
  <c r="GL196" i="2"/>
  <c r="GL200" i="2" s="1"/>
  <c r="GL162" i="2"/>
  <c r="GL206" i="2"/>
  <c r="GL190" i="2"/>
  <c r="IX196" i="2"/>
  <c r="IX200" i="2" s="1"/>
  <c r="IX206" i="2"/>
  <c r="IX162" i="2"/>
  <c r="IX190" i="2"/>
  <c r="AX130" i="2"/>
  <c r="AB130" i="2"/>
  <c r="CN130" i="2"/>
  <c r="LW130" i="2"/>
  <c r="CC119" i="2"/>
  <c r="KO119" i="2"/>
  <c r="LM119" i="2"/>
  <c r="JY119" i="2"/>
  <c r="U164" i="2"/>
  <c r="U208" i="2"/>
  <c r="U192" i="2"/>
  <c r="U198" i="2"/>
  <c r="U202" i="2" s="1"/>
  <c r="MT208" i="2"/>
  <c r="MT198" i="2"/>
  <c r="MT202" i="2" s="1"/>
  <c r="MG164" i="2"/>
  <c r="MG208" i="2"/>
  <c r="MG192" i="2"/>
  <c r="MG198" i="2"/>
  <c r="MG202" i="2" s="1"/>
  <c r="MA164" i="2"/>
  <c r="MA208" i="2"/>
  <c r="MA192" i="2"/>
  <c r="MA198" i="2"/>
  <c r="MA202" i="2" s="1"/>
  <c r="CZ164" i="2"/>
  <c r="CZ192" i="2"/>
  <c r="CZ208" i="2"/>
  <c r="CZ198" i="2"/>
  <c r="CZ202" i="2" s="1"/>
  <c r="IK164" i="2"/>
  <c r="IK208" i="2"/>
  <c r="IK192" i="2"/>
  <c r="IK198" i="2"/>
  <c r="IK202" i="2" s="1"/>
  <c r="IN164" i="2"/>
  <c r="IN208" i="2"/>
  <c r="IN192" i="2"/>
  <c r="IN198" i="2"/>
  <c r="IN202" i="2" s="1"/>
  <c r="IV164" i="2"/>
  <c r="IV192" i="2"/>
  <c r="IV208" i="2"/>
  <c r="IV198" i="2"/>
  <c r="IV202" i="2" s="1"/>
  <c r="LT164" i="2"/>
  <c r="LT192" i="2"/>
  <c r="LT208" i="2"/>
  <c r="LT198" i="2"/>
  <c r="LT202" i="2" s="1"/>
  <c r="EP196" i="2"/>
  <c r="EP200" i="2" s="1"/>
  <c r="EP162" i="2"/>
  <c r="EP190" i="2"/>
  <c r="EP206" i="2"/>
  <c r="JN196" i="2"/>
  <c r="JN200" i="2" s="1"/>
  <c r="JN206" i="2"/>
  <c r="JN162" i="2"/>
  <c r="JN190" i="2"/>
  <c r="HU196" i="2"/>
  <c r="HU200" i="2" s="1"/>
  <c r="HU206" i="2"/>
  <c r="HU162" i="2"/>
  <c r="HU190" i="2"/>
  <c r="AV196" i="2"/>
  <c r="AV200" i="2" s="1"/>
  <c r="AV190" i="2"/>
  <c r="AV162" i="2"/>
  <c r="AV206" i="2"/>
  <c r="AX196" i="2"/>
  <c r="AX200" i="2" s="1"/>
  <c r="AX162" i="2"/>
  <c r="AX206" i="2"/>
  <c r="AX190" i="2"/>
  <c r="NM196" i="2"/>
  <c r="NM200" i="2" s="1"/>
  <c r="NM162" i="2"/>
  <c r="NM190" i="2"/>
  <c r="NM206" i="2"/>
  <c r="IP196" i="2"/>
  <c r="IP200" i="2" s="1"/>
  <c r="IP190" i="2"/>
  <c r="IP206" i="2"/>
  <c r="IP162" i="2"/>
  <c r="LI196" i="2"/>
  <c r="LI200" i="2" s="1"/>
  <c r="LI162" i="2"/>
  <c r="LI190" i="2"/>
  <c r="LI206" i="2"/>
  <c r="GN130" i="2"/>
  <c r="BE119" i="2"/>
  <c r="CB164" i="2"/>
  <c r="CB192" i="2"/>
  <c r="CB208" i="2"/>
  <c r="CB198" i="2"/>
  <c r="CB202" i="2" s="1"/>
  <c r="AG164" i="2"/>
  <c r="AG192" i="2"/>
  <c r="AG208" i="2"/>
  <c r="AG198" i="2"/>
  <c r="AG202" i="2" s="1"/>
  <c r="NC164" i="2"/>
  <c r="NC208" i="2"/>
  <c r="NC192" i="2"/>
  <c r="NC198" i="2"/>
  <c r="NC202" i="2" s="1"/>
  <c r="CY164" i="2"/>
  <c r="CY192" i="2"/>
  <c r="CY208" i="2"/>
  <c r="CY198" i="2"/>
  <c r="CY202" i="2" s="1"/>
  <c r="NG164" i="2"/>
  <c r="NG208" i="2"/>
  <c r="NG192" i="2"/>
  <c r="NG198" i="2"/>
  <c r="NG202" i="2" s="1"/>
  <c r="KR164" i="2"/>
  <c r="KR208" i="2"/>
  <c r="KR192" i="2"/>
  <c r="KR198" i="2"/>
  <c r="KR202" i="2" s="1"/>
  <c r="KZ164" i="2"/>
  <c r="KZ208" i="2"/>
  <c r="KZ192" i="2"/>
  <c r="KZ198" i="2"/>
  <c r="KZ202" i="2" s="1"/>
  <c r="BT164" i="2"/>
  <c r="BT208" i="2"/>
  <c r="BT192" i="2"/>
  <c r="BT198" i="2"/>
  <c r="BT202" i="2" s="1"/>
  <c r="HB196" i="2"/>
  <c r="HB200" i="2" s="1"/>
  <c r="HB162" i="2"/>
  <c r="HB206" i="2"/>
  <c r="HB190" i="2"/>
  <c r="KE196" i="2"/>
  <c r="KE200" i="2" s="1"/>
  <c r="KE206" i="2"/>
  <c r="KE162" i="2"/>
  <c r="KE190" i="2"/>
  <c r="KK196" i="2"/>
  <c r="KK200" i="2" s="1"/>
  <c r="KK162" i="2"/>
  <c r="KK190" i="2"/>
  <c r="KK206" i="2"/>
  <c r="DJ196" i="2"/>
  <c r="DJ200" i="2" s="1"/>
  <c r="DJ162" i="2"/>
  <c r="DJ190" i="2"/>
  <c r="DJ206" i="2"/>
  <c r="BF196" i="2"/>
  <c r="BF200" i="2" s="1"/>
  <c r="BF206" i="2"/>
  <c r="BF162" i="2"/>
  <c r="BF190" i="2"/>
  <c r="LA196" i="2"/>
  <c r="LA200" i="2" s="1"/>
  <c r="LA206" i="2"/>
  <c r="LA162" i="2"/>
  <c r="LA190" i="2"/>
  <c r="LQ196" i="2"/>
  <c r="LQ200" i="2" s="1"/>
  <c r="LQ206" i="2"/>
  <c r="LQ190" i="2"/>
  <c r="LQ162" i="2"/>
  <c r="P88" i="3"/>
  <c r="P92" i="3" s="1"/>
  <c r="O7" i="2"/>
  <c r="W86" i="4"/>
  <c r="W102" i="4" s="1"/>
  <c r="K82" i="4"/>
  <c r="AH86" i="4"/>
  <c r="AH102" i="4" s="1"/>
  <c r="AA86" i="4"/>
  <c r="AA102" i="4" s="1"/>
  <c r="AG86" i="4"/>
  <c r="AG102" i="4" s="1"/>
  <c r="AN86" i="4"/>
  <c r="AN102" i="4" s="1"/>
  <c r="AP86" i="4"/>
  <c r="AP102" i="4" s="1"/>
  <c r="AK86" i="4"/>
  <c r="AK102" i="4" s="1"/>
  <c r="AF86" i="4"/>
  <c r="AF102" i="4" s="1"/>
  <c r="CX164" i="2"/>
  <c r="CX192" i="2"/>
  <c r="CX208" i="2"/>
  <c r="CX198" i="2"/>
  <c r="CX202" i="2" s="1"/>
  <c r="FU164" i="2"/>
  <c r="FU192" i="2"/>
  <c r="FU208" i="2"/>
  <c r="FU198" i="2"/>
  <c r="FU202" i="2" s="1"/>
  <c r="IR164" i="2"/>
  <c r="IR192" i="2"/>
  <c r="IR208" i="2"/>
  <c r="IR198" i="2"/>
  <c r="IR202" i="2" s="1"/>
  <c r="LD164" i="2"/>
  <c r="LD192" i="2"/>
  <c r="LD208" i="2"/>
  <c r="LD198" i="2"/>
  <c r="LD202" i="2" s="1"/>
  <c r="DW164" i="2"/>
  <c r="DW192" i="2"/>
  <c r="DW208" i="2"/>
  <c r="DW198" i="2"/>
  <c r="DW202" i="2" s="1"/>
  <c r="GI164" i="2"/>
  <c r="GI192" i="2"/>
  <c r="GI208" i="2"/>
  <c r="GI198" i="2"/>
  <c r="GI202" i="2" s="1"/>
  <c r="IU164" i="2"/>
  <c r="IU192" i="2"/>
  <c r="IU208" i="2"/>
  <c r="IU198" i="2"/>
  <c r="IU202" i="2" s="1"/>
  <c r="LG164" i="2"/>
  <c r="LG192" i="2"/>
  <c r="LG208" i="2"/>
  <c r="LG198" i="2"/>
  <c r="LG202" i="2" s="1"/>
  <c r="BV164" i="2"/>
  <c r="BV208" i="2"/>
  <c r="BV192" i="2"/>
  <c r="BV198" i="2"/>
  <c r="BV202" i="2" s="1"/>
  <c r="EH164" i="2"/>
  <c r="EH208" i="2"/>
  <c r="EH192" i="2"/>
  <c r="EH198" i="2"/>
  <c r="EH202" i="2" s="1"/>
  <c r="GT164" i="2"/>
  <c r="GT208" i="2"/>
  <c r="GT192" i="2"/>
  <c r="GT198" i="2"/>
  <c r="GT202" i="2" s="1"/>
  <c r="JF164" i="2"/>
  <c r="JF208" i="2"/>
  <c r="JF192" i="2"/>
  <c r="JF198" i="2"/>
  <c r="JF202" i="2" s="1"/>
  <c r="LH164" i="2"/>
  <c r="LH192" i="2"/>
  <c r="LH208" i="2"/>
  <c r="LH198" i="2"/>
  <c r="LH202" i="2" s="1"/>
  <c r="MR164" i="2"/>
  <c r="MR192" i="2"/>
  <c r="MR208" i="2"/>
  <c r="MR198" i="2"/>
  <c r="MR202" i="2" s="1"/>
  <c r="LR208" i="2"/>
  <c r="LR164" i="2"/>
  <c r="LR192" i="2"/>
  <c r="LR198" i="2"/>
  <c r="LR202" i="2" s="1"/>
  <c r="NH164" i="2"/>
  <c r="NH208" i="2"/>
  <c r="NH192" i="2"/>
  <c r="NH198" i="2"/>
  <c r="NH202" i="2" s="1"/>
  <c r="N236" i="2"/>
  <c r="R236" i="2"/>
  <c r="T236" i="2"/>
  <c r="V236" i="2"/>
  <c r="O236" i="2"/>
  <c r="AV236" i="2"/>
  <c r="BJ236" i="2"/>
  <c r="P236" i="2"/>
  <c r="Z236" i="2"/>
  <c r="AO236" i="2"/>
  <c r="AR236" i="2"/>
  <c r="BK236" i="2"/>
  <c r="BP236" i="2"/>
  <c r="AA236" i="2"/>
  <c r="AI236" i="2"/>
  <c r="AL236" i="2"/>
  <c r="AX236" i="2"/>
  <c r="AB236" i="2"/>
  <c r="AF236" i="2"/>
  <c r="AC236" i="2"/>
  <c r="AD236" i="2"/>
  <c r="AG236" i="2"/>
  <c r="AJ236" i="2"/>
  <c r="BB236" i="2"/>
  <c r="BG236" i="2"/>
  <c r="BL236" i="2"/>
  <c r="BT236" i="2"/>
  <c r="W236" i="2"/>
  <c r="U236" i="2"/>
  <c r="X236" i="2"/>
  <c r="Q236" i="2"/>
  <c r="S236" i="2"/>
  <c r="Y236" i="2"/>
  <c r="AE236" i="2"/>
  <c r="AH236" i="2"/>
  <c r="AU236" i="2"/>
  <c r="AZ236" i="2"/>
  <c r="BC236" i="2"/>
  <c r="BH236" i="2"/>
  <c r="BY236" i="2"/>
  <c r="CF236" i="2"/>
  <c r="CN236" i="2"/>
  <c r="CV236" i="2"/>
  <c r="DJ236" i="2"/>
  <c r="AY236" i="2"/>
  <c r="BM236" i="2"/>
  <c r="BQ236" i="2"/>
  <c r="BU236" i="2"/>
  <c r="CC236" i="2"/>
  <c r="CK236" i="2"/>
  <c r="CS236" i="2"/>
  <c r="BE236" i="2"/>
  <c r="BA236" i="2"/>
  <c r="BD236" i="2"/>
  <c r="BN236" i="2"/>
  <c r="BR236" i="2"/>
  <c r="AQ236" i="2"/>
  <c r="AT236" i="2"/>
  <c r="BW236" i="2"/>
  <c r="CB236" i="2"/>
  <c r="CJ236" i="2"/>
  <c r="CR236" i="2"/>
  <c r="CZ236" i="2"/>
  <c r="AK236" i="2"/>
  <c r="AN236" i="2"/>
  <c r="AW236" i="2"/>
  <c r="BO236" i="2"/>
  <c r="BS236" i="2"/>
  <c r="BX236" i="2"/>
  <c r="CG236" i="2"/>
  <c r="CO236" i="2"/>
  <c r="AS236" i="2"/>
  <c r="CD236" i="2"/>
  <c r="AM236" i="2"/>
  <c r="AP236" i="2"/>
  <c r="BF236" i="2"/>
  <c r="BI236" i="2"/>
  <c r="CA236" i="2"/>
  <c r="CH236" i="2"/>
  <c r="CP236" i="2"/>
  <c r="CW236" i="2"/>
  <c r="DA236" i="2"/>
  <c r="DR236" i="2"/>
  <c r="DZ236" i="2"/>
  <c r="EU236" i="2"/>
  <c r="BZ236" i="2"/>
  <c r="DB236" i="2"/>
  <c r="DO236" i="2"/>
  <c r="DW236" i="2"/>
  <c r="EE236" i="2"/>
  <c r="EG236" i="2"/>
  <c r="CX236" i="2"/>
  <c r="DC236" i="2"/>
  <c r="DL236" i="2"/>
  <c r="DT236" i="2"/>
  <c r="CM236" i="2"/>
  <c r="DD236" i="2"/>
  <c r="DH236" i="2"/>
  <c r="DQ236" i="2"/>
  <c r="BV236" i="2"/>
  <c r="CE236" i="2"/>
  <c r="CL236" i="2"/>
  <c r="CT236" i="2"/>
  <c r="CU236" i="2"/>
  <c r="CY236" i="2"/>
  <c r="DE236" i="2"/>
  <c r="DN236" i="2"/>
  <c r="DV236" i="2"/>
  <c r="ED236" i="2"/>
  <c r="EO236" i="2"/>
  <c r="DF236" i="2"/>
  <c r="DI236" i="2"/>
  <c r="DK236" i="2"/>
  <c r="DS236" i="2"/>
  <c r="EA236" i="2"/>
  <c r="EF236" i="2"/>
  <c r="EH236" i="2"/>
  <c r="EJ236" i="2"/>
  <c r="EQ236" i="2"/>
  <c r="DP236" i="2"/>
  <c r="DX236" i="2"/>
  <c r="CI236" i="2"/>
  <c r="CQ236" i="2"/>
  <c r="DG236" i="2"/>
  <c r="DM236" i="2"/>
  <c r="DU236" i="2"/>
  <c r="EC236" i="2"/>
  <c r="EN236" i="2"/>
  <c r="FI236" i="2"/>
  <c r="FT236" i="2"/>
  <c r="FV236" i="2"/>
  <c r="FX236" i="2"/>
  <c r="FZ236" i="2"/>
  <c r="GH236" i="2"/>
  <c r="GV236" i="2"/>
  <c r="HC236" i="2"/>
  <c r="HE236" i="2"/>
  <c r="EI236" i="2"/>
  <c r="EY236" i="2"/>
  <c r="FA236" i="2"/>
  <c r="FF236" i="2"/>
  <c r="FK236" i="2"/>
  <c r="FM236" i="2"/>
  <c r="FO236" i="2"/>
  <c r="GE236" i="2"/>
  <c r="GM236" i="2"/>
  <c r="GO236" i="2"/>
  <c r="GQ236" i="2"/>
  <c r="ET236" i="2"/>
  <c r="EW236" i="2"/>
  <c r="FC236" i="2"/>
  <c r="FQ236" i="2"/>
  <c r="GB236" i="2"/>
  <c r="DY236" i="2"/>
  <c r="ER236" i="2"/>
  <c r="ES236" i="2"/>
  <c r="FH236" i="2"/>
  <c r="GG236" i="2"/>
  <c r="EM236" i="2"/>
  <c r="FE236" i="2"/>
  <c r="FS236" i="2"/>
  <c r="FU236" i="2"/>
  <c r="FW236" i="2"/>
  <c r="FY236" i="2"/>
  <c r="GD236" i="2"/>
  <c r="GL236" i="2"/>
  <c r="GW236" i="2"/>
  <c r="HD236" i="2"/>
  <c r="HK236" i="2"/>
  <c r="HP236" i="2"/>
  <c r="EK236" i="2"/>
  <c r="EL236" i="2"/>
  <c r="EZ236" i="2"/>
  <c r="FB236" i="2"/>
  <c r="FJ236" i="2"/>
  <c r="FL236" i="2"/>
  <c r="FN236" i="2"/>
  <c r="FP236" i="2"/>
  <c r="GA236" i="2"/>
  <c r="GI236" i="2"/>
  <c r="GN236" i="2"/>
  <c r="GP236" i="2"/>
  <c r="GR236" i="2"/>
  <c r="EX236" i="2"/>
  <c r="FG236" i="2"/>
  <c r="GF236" i="2"/>
  <c r="EB236" i="2"/>
  <c r="EP236" i="2"/>
  <c r="EV236" i="2"/>
  <c r="FD236" i="2"/>
  <c r="FR236" i="2"/>
  <c r="GC236" i="2"/>
  <c r="GK236" i="2"/>
  <c r="GJ236" i="2"/>
  <c r="GX236" i="2"/>
  <c r="GY236" i="2"/>
  <c r="HI236" i="2"/>
  <c r="HM236" i="2"/>
  <c r="HW236" i="2"/>
  <c r="IG236" i="2"/>
  <c r="JL236" i="2"/>
  <c r="JN236" i="2"/>
  <c r="JP236" i="2"/>
  <c r="JR236" i="2"/>
  <c r="HN236" i="2"/>
  <c r="IB236" i="2"/>
  <c r="ID236" i="2"/>
  <c r="HJ236" i="2"/>
  <c r="HY236" i="2"/>
  <c r="II236" i="2"/>
  <c r="IN236" i="2"/>
  <c r="IP236" i="2"/>
  <c r="HB236" i="2"/>
  <c r="HO236" i="2"/>
  <c r="HR236" i="2"/>
  <c r="HT236" i="2"/>
  <c r="HV236" i="2"/>
  <c r="GU236" i="2"/>
  <c r="HA236" i="2"/>
  <c r="HF236" i="2"/>
  <c r="IA236" i="2"/>
  <c r="IK236" i="2"/>
  <c r="JB236" i="2"/>
  <c r="JK236" i="2"/>
  <c r="JM236" i="2"/>
  <c r="JO236" i="2"/>
  <c r="JQ236" i="2"/>
  <c r="GS236" i="2"/>
  <c r="GT236" i="2"/>
  <c r="HG236" i="2"/>
  <c r="HX236" i="2"/>
  <c r="IC236" i="2"/>
  <c r="IH236" i="2"/>
  <c r="IM236" i="2"/>
  <c r="GZ236" i="2"/>
  <c r="HL236" i="2"/>
  <c r="IE236" i="2"/>
  <c r="HH236" i="2"/>
  <c r="HQ236" i="2"/>
  <c r="HS236" i="2"/>
  <c r="HU236" i="2"/>
  <c r="HZ236" i="2"/>
  <c r="IF236" i="2"/>
  <c r="IJ236" i="2"/>
  <c r="IO236" i="2"/>
  <c r="IT236" i="2"/>
  <c r="IX236" i="2"/>
  <c r="KH236" i="2"/>
  <c r="KJ236" i="2"/>
  <c r="KL236" i="2"/>
  <c r="KN236" i="2"/>
  <c r="KP236" i="2"/>
  <c r="KR236" i="2"/>
  <c r="KT236" i="2"/>
  <c r="KV236" i="2"/>
  <c r="MQ236" i="2"/>
  <c r="MS236" i="2"/>
  <c r="MU236" i="2"/>
  <c r="MW236" i="2"/>
  <c r="JE236" i="2"/>
  <c r="KX236" i="2"/>
  <c r="KZ236" i="2"/>
  <c r="LB236" i="2"/>
  <c r="LD236" i="2"/>
  <c r="LF236" i="2"/>
  <c r="LH236" i="2"/>
  <c r="IS236" i="2"/>
  <c r="IW236" i="2"/>
  <c r="JA236" i="2"/>
  <c r="JF236" i="2"/>
  <c r="JG236" i="2"/>
  <c r="JS236" i="2"/>
  <c r="JU236" i="2"/>
  <c r="JW236" i="2"/>
  <c r="JY236" i="2"/>
  <c r="KA236" i="2"/>
  <c r="KC236" i="2"/>
  <c r="KE236" i="2"/>
  <c r="KG236" i="2"/>
  <c r="IQ236" i="2"/>
  <c r="IR236" i="2"/>
  <c r="IV236" i="2"/>
  <c r="IZ236" i="2"/>
  <c r="JH236" i="2"/>
  <c r="KI236" i="2"/>
  <c r="KK236" i="2"/>
  <c r="KM236" i="2"/>
  <c r="KO236" i="2"/>
  <c r="KQ236" i="2"/>
  <c r="KS236" i="2"/>
  <c r="KU236" i="2"/>
  <c r="KW236" i="2"/>
  <c r="MR236" i="2"/>
  <c r="MT236" i="2"/>
  <c r="MV236" i="2"/>
  <c r="MX236" i="2"/>
  <c r="JC236" i="2"/>
  <c r="JI236" i="2"/>
  <c r="KY236" i="2"/>
  <c r="LA236" i="2"/>
  <c r="LC236" i="2"/>
  <c r="LE236" i="2"/>
  <c r="LG236" i="2"/>
  <c r="LI236" i="2"/>
  <c r="IL236" i="2"/>
  <c r="IU236" i="2"/>
  <c r="IY236" i="2"/>
  <c r="JJ236" i="2"/>
  <c r="JD236" i="2"/>
  <c r="JT236" i="2"/>
  <c r="JV236" i="2"/>
  <c r="JX236" i="2"/>
  <c r="JZ236" i="2"/>
  <c r="KB236" i="2"/>
  <c r="KD236" i="2"/>
  <c r="KF236" i="2"/>
  <c r="LM236" i="2"/>
  <c r="LO236" i="2"/>
  <c r="LQ236" i="2"/>
  <c r="LP236" i="2"/>
  <c r="MA236" i="2"/>
  <c r="MI236" i="2"/>
  <c r="LK236" i="2"/>
  <c r="LY236" i="2"/>
  <c r="LZ236" i="2"/>
  <c r="MB236" i="2"/>
  <c r="MJ236" i="2"/>
  <c r="MY236" i="2"/>
  <c r="NA236" i="2"/>
  <c r="NC236" i="2"/>
  <c r="NE236" i="2"/>
  <c r="NG236" i="2"/>
  <c r="NI236" i="2"/>
  <c r="NK236" i="2"/>
  <c r="NM236" i="2"/>
  <c r="NO236" i="2"/>
  <c r="LW236" i="2"/>
  <c r="LX236" i="2"/>
  <c r="MC236" i="2"/>
  <c r="MK236" i="2"/>
  <c r="LJ236" i="2"/>
  <c r="LU236" i="2"/>
  <c r="LV236" i="2"/>
  <c r="MD236" i="2"/>
  <c r="ML236" i="2"/>
  <c r="LN236" i="2"/>
  <c r="LS236" i="2"/>
  <c r="LT236" i="2"/>
  <c r="ME236" i="2"/>
  <c r="MM236" i="2"/>
  <c r="LR236" i="2"/>
  <c r="MF236" i="2"/>
  <c r="MN236" i="2"/>
  <c r="MZ236" i="2"/>
  <c r="NB236" i="2"/>
  <c r="ND236" i="2"/>
  <c r="NF236" i="2"/>
  <c r="NH236" i="2"/>
  <c r="NJ236" i="2"/>
  <c r="NL236" i="2"/>
  <c r="NN236" i="2"/>
  <c r="MG236" i="2"/>
  <c r="MO236" i="2"/>
  <c r="LL236" i="2"/>
  <c r="MH236" i="2"/>
  <c r="MP236" i="2"/>
  <c r="R86" i="4"/>
  <c r="R102" i="4" s="1"/>
  <c r="AK130" i="2"/>
  <c r="DU130" i="2"/>
  <c r="GG130" i="2"/>
  <c r="S130" i="2"/>
  <c r="CE130" i="2"/>
  <c r="EQ130" i="2"/>
  <c r="HE130" i="2"/>
  <c r="GS130" i="2"/>
  <c r="IJ130" i="2"/>
  <c r="HS130" i="2"/>
  <c r="HK130" i="2"/>
  <c r="IX130" i="2"/>
  <c r="JW130" i="2"/>
  <c r="KE130" i="2"/>
  <c r="KM130" i="2"/>
  <c r="KU130" i="2"/>
  <c r="LC130" i="2"/>
  <c r="LK130" i="2"/>
  <c r="MM130" i="2"/>
  <c r="MA130" i="2"/>
  <c r="S119" i="2"/>
  <c r="AX119" i="2"/>
  <c r="DJ119" i="2"/>
  <c r="FV119" i="2"/>
  <c r="IH119" i="2"/>
  <c r="DI119" i="2"/>
  <c r="FU119" i="2"/>
  <c r="AB119" i="2"/>
  <c r="BD119" i="2"/>
  <c r="DP119" i="2"/>
  <c r="GB119" i="2"/>
  <c r="CI119" i="2"/>
  <c r="EU119" i="2"/>
  <c r="HG119" i="2"/>
  <c r="IJ119" i="2"/>
  <c r="AP196" i="2"/>
  <c r="AP200" i="2" s="1"/>
  <c r="AP206" i="2"/>
  <c r="AP190" i="2"/>
  <c r="AP162" i="2"/>
  <c r="AC196" i="2"/>
  <c r="AC200" i="2" s="1"/>
  <c r="AC162" i="2"/>
  <c r="AC206" i="2"/>
  <c r="AC190" i="2"/>
  <c r="CO196" i="2"/>
  <c r="CO200" i="2" s="1"/>
  <c r="CO162" i="2"/>
  <c r="CO206" i="2"/>
  <c r="CO190" i="2"/>
  <c r="FA196" i="2"/>
  <c r="FA200" i="2" s="1"/>
  <c r="FA162" i="2"/>
  <c r="FA206" i="2"/>
  <c r="FA190" i="2"/>
  <c r="HM196" i="2"/>
  <c r="HM200" i="2" s="1"/>
  <c r="HM162" i="2"/>
  <c r="HM206" i="2"/>
  <c r="HM190" i="2"/>
  <c r="KF196" i="2"/>
  <c r="KF200" i="2" s="1"/>
  <c r="KF206" i="2"/>
  <c r="KF190" i="2"/>
  <c r="KF162" i="2"/>
  <c r="MZ196" i="2"/>
  <c r="MZ200" i="2" s="1"/>
  <c r="MZ206" i="2"/>
  <c r="MZ190" i="2"/>
  <c r="MZ162" i="2"/>
  <c r="BO196" i="2"/>
  <c r="BO200" i="2" s="1"/>
  <c r="BO206" i="2"/>
  <c r="BO190" i="2"/>
  <c r="BO162" i="2"/>
  <c r="EA196" i="2"/>
  <c r="EA200" i="2" s="1"/>
  <c r="EA206" i="2"/>
  <c r="EA190" i="2"/>
  <c r="EA162" i="2"/>
  <c r="GM196" i="2"/>
  <c r="GM200" i="2" s="1"/>
  <c r="GM206" i="2"/>
  <c r="GM190" i="2"/>
  <c r="GM162" i="2"/>
  <c r="IY196" i="2"/>
  <c r="IY200" i="2" s="1"/>
  <c r="IY206" i="2"/>
  <c r="IY190" i="2"/>
  <c r="IY162" i="2"/>
  <c r="LJ196" i="2"/>
  <c r="LJ200" i="2" s="1"/>
  <c r="LJ206" i="2"/>
  <c r="LJ190" i="2"/>
  <c r="LJ162" i="2"/>
  <c r="AT196" i="2"/>
  <c r="AT200" i="2" s="1"/>
  <c r="AT162" i="2"/>
  <c r="AT206" i="2"/>
  <c r="AT190" i="2"/>
  <c r="DF196" i="2"/>
  <c r="DF200" i="2" s="1"/>
  <c r="DF162" i="2"/>
  <c r="DF206" i="2"/>
  <c r="DF190" i="2"/>
  <c r="FR196" i="2"/>
  <c r="FR200" i="2" s="1"/>
  <c r="FR162" i="2"/>
  <c r="FR206" i="2"/>
  <c r="FR190" i="2"/>
  <c r="ID196" i="2"/>
  <c r="ID200" i="2" s="1"/>
  <c r="ID162" i="2"/>
  <c r="ID206" i="2"/>
  <c r="ID190" i="2"/>
  <c r="LE196" i="2"/>
  <c r="LE200" i="2" s="1"/>
  <c r="LE162" i="2"/>
  <c r="LE206" i="2"/>
  <c r="LE190" i="2"/>
  <c r="Y196" i="2"/>
  <c r="Y200" i="2" s="1"/>
  <c r="Y190" i="2"/>
  <c r="Y162" i="2"/>
  <c r="Y206" i="2"/>
  <c r="CK196" i="2"/>
  <c r="CK200" i="2" s="1"/>
  <c r="CK190" i="2"/>
  <c r="CK162" i="2"/>
  <c r="CK206" i="2"/>
  <c r="EW196" i="2"/>
  <c r="EW200" i="2" s="1"/>
  <c r="EW190" i="2"/>
  <c r="EW162" i="2"/>
  <c r="EW206" i="2"/>
  <c r="HI196" i="2"/>
  <c r="HI200" i="2" s="1"/>
  <c r="HI190" i="2"/>
  <c r="HI162" i="2"/>
  <c r="HI206" i="2"/>
  <c r="JP196" i="2"/>
  <c r="JP200" i="2" s="1"/>
  <c r="JP206" i="2"/>
  <c r="JP190" i="2"/>
  <c r="JP162" i="2"/>
  <c r="JM119" i="2"/>
  <c r="KL119" i="2"/>
  <c r="LY119" i="2"/>
  <c r="MX119" i="2"/>
  <c r="AR196" i="2"/>
  <c r="AR200" i="2" s="1"/>
  <c r="AR206" i="2"/>
  <c r="AR190" i="2"/>
  <c r="AR162" i="2"/>
  <c r="DD196" i="2"/>
  <c r="DD200" i="2" s="1"/>
  <c r="DD206" i="2"/>
  <c r="DD190" i="2"/>
  <c r="DD162" i="2"/>
  <c r="FP196" i="2"/>
  <c r="FP200" i="2" s="1"/>
  <c r="FP206" i="2"/>
  <c r="FP190" i="2"/>
  <c r="FP162" i="2"/>
  <c r="IB196" i="2"/>
  <c r="IB200" i="2" s="1"/>
  <c r="IB206" i="2"/>
  <c r="IB190" i="2"/>
  <c r="IB162" i="2"/>
  <c r="MA196" i="2"/>
  <c r="MA200" i="2" s="1"/>
  <c r="MA206" i="2"/>
  <c r="MA190" i="2"/>
  <c r="MA162" i="2"/>
  <c r="JD119" i="2"/>
  <c r="LP119" i="2"/>
  <c r="CA196" i="2"/>
  <c r="CA200" i="2" s="1"/>
  <c r="CA162" i="2"/>
  <c r="CA206" i="2"/>
  <c r="CA190" i="2"/>
  <c r="EM196" i="2"/>
  <c r="EM200" i="2" s="1"/>
  <c r="EM162" i="2"/>
  <c r="EM206" i="2"/>
  <c r="EM190" i="2"/>
  <c r="GY196" i="2"/>
  <c r="GY200" i="2" s="1"/>
  <c r="GY162" i="2"/>
  <c r="GY206" i="2"/>
  <c r="GY190" i="2"/>
  <c r="JK196" i="2"/>
  <c r="JK200" i="2" s="1"/>
  <c r="JK162" i="2"/>
  <c r="JK206" i="2"/>
  <c r="JK190" i="2"/>
  <c r="LV196" i="2"/>
  <c r="LV200" i="2" s="1"/>
  <c r="LV162" i="2"/>
  <c r="LV206" i="2"/>
  <c r="LV190" i="2"/>
  <c r="KE164" i="2"/>
  <c r="KE192" i="2"/>
  <c r="KE208" i="2"/>
  <c r="KE198" i="2"/>
  <c r="KE202" i="2" s="1"/>
  <c r="IG164" i="2"/>
  <c r="IG192" i="2"/>
  <c r="IG208" i="2"/>
  <c r="IG198" i="2"/>
  <c r="IG202" i="2" s="1"/>
  <c r="FO164" i="2"/>
  <c r="FO192" i="2"/>
  <c r="FO208" i="2"/>
  <c r="FO198" i="2"/>
  <c r="FO202" i="2" s="1"/>
  <c r="KP164" i="2"/>
  <c r="KP192" i="2"/>
  <c r="KP208" i="2"/>
  <c r="KP198" i="2"/>
  <c r="KP202" i="2" s="1"/>
  <c r="BP164" i="2"/>
  <c r="BP192" i="2"/>
  <c r="BP208" i="2"/>
  <c r="BP198" i="2"/>
  <c r="BP202" i="2" s="1"/>
  <c r="GQ164" i="2"/>
  <c r="GQ192" i="2"/>
  <c r="GQ208" i="2"/>
  <c r="GQ198" i="2"/>
  <c r="GQ202" i="2" s="1"/>
  <c r="JC164" i="2"/>
  <c r="JC208" i="2"/>
  <c r="JC192" i="2"/>
  <c r="JC198" i="2"/>
  <c r="JC202" i="2" s="1"/>
  <c r="CD164" i="2"/>
  <c r="CD208" i="2"/>
  <c r="CD192" i="2"/>
  <c r="CD198" i="2"/>
  <c r="CD202" i="2" s="1"/>
  <c r="EP164" i="2"/>
  <c r="EP208" i="2"/>
  <c r="EP192" i="2"/>
  <c r="EP198" i="2"/>
  <c r="EP202" i="2" s="1"/>
  <c r="HB164" i="2"/>
  <c r="HB208" i="2"/>
  <c r="HB192" i="2"/>
  <c r="HB198" i="2"/>
  <c r="HB202" i="2" s="1"/>
  <c r="JN164" i="2"/>
  <c r="JN208" i="2"/>
  <c r="JN192" i="2"/>
  <c r="JN198" i="2"/>
  <c r="JN202" i="2" s="1"/>
  <c r="LP164" i="2"/>
  <c r="LP208" i="2"/>
  <c r="LP192" i="2"/>
  <c r="LP198" i="2"/>
  <c r="LP202" i="2" s="1"/>
  <c r="MZ164" i="2"/>
  <c r="MZ192" i="2"/>
  <c r="MZ208" i="2"/>
  <c r="MZ198" i="2"/>
  <c r="MZ202" i="2" s="1"/>
  <c r="NA164" i="2"/>
  <c r="NA192" i="2"/>
  <c r="NA208" i="2"/>
  <c r="NA198" i="2"/>
  <c r="NA202" i="2" s="1"/>
  <c r="AD86" i="4"/>
  <c r="AD102" i="4" s="1"/>
  <c r="FI130" i="2"/>
  <c r="NO130" i="2"/>
  <c r="BG130" i="2"/>
  <c r="DS130" i="2"/>
  <c r="GE130" i="2"/>
  <c r="GY130" i="2"/>
  <c r="GK130" i="2"/>
  <c r="HB130" i="2"/>
  <c r="GW130" i="2"/>
  <c r="HL130" i="2"/>
  <c r="JG130" i="2"/>
  <c r="GL130" i="2"/>
  <c r="HZ130" i="2"/>
  <c r="JX130" i="2"/>
  <c r="KF130" i="2"/>
  <c r="KN130" i="2"/>
  <c r="KV130" i="2"/>
  <c r="LD130" i="2"/>
  <c r="LL130" i="2"/>
  <c r="LU130" i="2"/>
  <c r="MD130" i="2"/>
  <c r="MN130" i="2"/>
  <c r="Z119" i="2"/>
  <c r="CL119" i="2"/>
  <c r="EX119" i="2"/>
  <c r="HJ119" i="2"/>
  <c r="EW119" i="2"/>
  <c r="HI119" i="2"/>
  <c r="CR119" i="2"/>
  <c r="FD119" i="2"/>
  <c r="HP119" i="2"/>
  <c r="Q119" i="2"/>
  <c r="K111" i="2"/>
  <c r="BK119" i="2"/>
  <c r="DW119" i="2"/>
  <c r="GI119" i="2"/>
  <c r="JU196" i="2"/>
  <c r="JU200" i="2" s="1"/>
  <c r="JU190" i="2"/>
  <c r="JU162" i="2"/>
  <c r="JU206" i="2"/>
  <c r="AK196" i="2"/>
  <c r="AK200" i="2" s="1"/>
  <c r="AK162" i="2"/>
  <c r="AK206" i="2"/>
  <c r="AK190" i="2"/>
  <c r="CW196" i="2"/>
  <c r="CW200" i="2" s="1"/>
  <c r="CW162" i="2"/>
  <c r="CW206" i="2"/>
  <c r="CW190" i="2"/>
  <c r="FI196" i="2"/>
  <c r="FI200" i="2" s="1"/>
  <c r="FI162" i="2"/>
  <c r="FI206" i="2"/>
  <c r="FI190" i="2"/>
  <c r="IC196" i="2"/>
  <c r="IC200" i="2" s="1"/>
  <c r="IC162" i="2"/>
  <c r="IC206" i="2"/>
  <c r="IC190" i="2"/>
  <c r="KN196" i="2"/>
  <c r="KN200" i="2" s="1"/>
  <c r="KN206" i="2"/>
  <c r="KN190" i="2"/>
  <c r="KN162" i="2"/>
  <c r="NH196" i="2"/>
  <c r="NH200" i="2" s="1"/>
  <c r="NH206" i="2"/>
  <c r="NH190" i="2"/>
  <c r="NH162" i="2"/>
  <c r="BW196" i="2"/>
  <c r="BW200" i="2" s="1"/>
  <c r="BW206" i="2"/>
  <c r="BW190" i="2"/>
  <c r="BW162" i="2"/>
  <c r="EI196" i="2"/>
  <c r="EI200" i="2" s="1"/>
  <c r="EI206" i="2"/>
  <c r="EI190" i="2"/>
  <c r="EI162" i="2"/>
  <c r="GU196" i="2"/>
  <c r="GU200" i="2" s="1"/>
  <c r="GU206" i="2"/>
  <c r="GU190" i="2"/>
  <c r="GU162" i="2"/>
  <c r="JG196" i="2"/>
  <c r="JG200" i="2" s="1"/>
  <c r="JG206" i="2"/>
  <c r="JG190" i="2"/>
  <c r="JG162" i="2"/>
  <c r="LR196" i="2"/>
  <c r="LR200" i="2" s="1"/>
  <c r="LR206" i="2"/>
  <c r="LR190" i="2"/>
  <c r="LR162" i="2"/>
  <c r="LK119" i="2"/>
  <c r="BB196" i="2"/>
  <c r="BB200" i="2" s="1"/>
  <c r="BB162" i="2"/>
  <c r="BB206" i="2"/>
  <c r="BB190" i="2"/>
  <c r="DN196" i="2"/>
  <c r="DN200" i="2" s="1"/>
  <c r="DN162" i="2"/>
  <c r="DN206" i="2"/>
  <c r="DN190" i="2"/>
  <c r="FZ196" i="2"/>
  <c r="FZ200" i="2" s="1"/>
  <c r="FZ162" i="2"/>
  <c r="FZ206" i="2"/>
  <c r="FZ190" i="2"/>
  <c r="IL196" i="2"/>
  <c r="IL200" i="2" s="1"/>
  <c r="IL162" i="2"/>
  <c r="IL206" i="2"/>
  <c r="IL190" i="2"/>
  <c r="LM196" i="2"/>
  <c r="LM200" i="2" s="1"/>
  <c r="LM162" i="2"/>
  <c r="LM206" i="2"/>
  <c r="LM190" i="2"/>
  <c r="AG196" i="2"/>
  <c r="AG200" i="2" s="1"/>
  <c r="AG190" i="2"/>
  <c r="AG162" i="2"/>
  <c r="AG206" i="2"/>
  <c r="CS196" i="2"/>
  <c r="CS200" i="2" s="1"/>
  <c r="CS190" i="2"/>
  <c r="CS162" i="2"/>
  <c r="CS206" i="2"/>
  <c r="FE196" i="2"/>
  <c r="FE200" i="2" s="1"/>
  <c r="FE190" i="2"/>
  <c r="FE162" i="2"/>
  <c r="FE206" i="2"/>
  <c r="HQ196" i="2"/>
  <c r="HQ200" i="2" s="1"/>
  <c r="HQ190" i="2"/>
  <c r="HQ162" i="2"/>
  <c r="HQ206" i="2"/>
  <c r="JT196" i="2"/>
  <c r="JT200" i="2" s="1"/>
  <c r="JT190" i="2"/>
  <c r="JT162" i="2"/>
  <c r="JT206" i="2"/>
  <c r="IO119" i="2"/>
  <c r="JN119" i="2"/>
  <c r="LA119" i="2"/>
  <c r="LZ119" i="2"/>
  <c r="NL119" i="2"/>
  <c r="AZ196" i="2"/>
  <c r="AZ200" i="2" s="1"/>
  <c r="AZ206" i="2"/>
  <c r="AZ190" i="2"/>
  <c r="AZ162" i="2"/>
  <c r="DL196" i="2"/>
  <c r="DL200" i="2" s="1"/>
  <c r="DL206" i="2"/>
  <c r="DL190" i="2"/>
  <c r="DL162" i="2"/>
  <c r="FX196" i="2"/>
  <c r="FX200" i="2" s="1"/>
  <c r="FX206" i="2"/>
  <c r="FX190" i="2"/>
  <c r="FX162" i="2"/>
  <c r="IJ196" i="2"/>
  <c r="IJ200" i="2" s="1"/>
  <c r="IJ206" i="2"/>
  <c r="IJ190" i="2"/>
  <c r="IJ162" i="2"/>
  <c r="MI196" i="2"/>
  <c r="MI200" i="2" s="1"/>
  <c r="MI206" i="2"/>
  <c r="MI190" i="2"/>
  <c r="MI162" i="2"/>
  <c r="KR119" i="2"/>
  <c r="ND119" i="2"/>
  <c r="W196" i="2"/>
  <c r="W200" i="2" s="1"/>
  <c r="W162" i="2"/>
  <c r="W206" i="2"/>
  <c r="W190" i="2"/>
  <c r="CI196" i="2"/>
  <c r="CI200" i="2" s="1"/>
  <c r="CI162" i="2"/>
  <c r="CI206" i="2"/>
  <c r="CI190" i="2"/>
  <c r="EU196" i="2"/>
  <c r="EU200" i="2" s="1"/>
  <c r="EU162" i="2"/>
  <c r="EU206" i="2"/>
  <c r="EU190" i="2"/>
  <c r="HG196" i="2"/>
  <c r="HG200" i="2" s="1"/>
  <c r="HG162" i="2"/>
  <c r="HG206" i="2"/>
  <c r="HG190" i="2"/>
  <c r="JQ196" i="2"/>
  <c r="JQ200" i="2" s="1"/>
  <c r="JQ162" i="2"/>
  <c r="JQ206" i="2"/>
  <c r="JQ190" i="2"/>
  <c r="MD196" i="2"/>
  <c r="MD200" i="2" s="1"/>
  <c r="MD162" i="2"/>
  <c r="MD206" i="2"/>
  <c r="MD190" i="2"/>
  <c r="FG164" i="2"/>
  <c r="FG192" i="2"/>
  <c r="FG208" i="2"/>
  <c r="FG198" i="2"/>
  <c r="FG202" i="2" s="1"/>
  <c r="AW164" i="2"/>
  <c r="AW192" i="2"/>
  <c r="AW208" i="2"/>
  <c r="AW198" i="2"/>
  <c r="AW202" i="2" s="1"/>
  <c r="AQ164" i="2"/>
  <c r="AQ192" i="2"/>
  <c r="AQ208" i="2"/>
  <c r="AQ198" i="2"/>
  <c r="AQ202" i="2" s="1"/>
  <c r="FR164" i="2"/>
  <c r="FR192" i="2"/>
  <c r="FR208" i="2"/>
  <c r="FR198" i="2"/>
  <c r="FR202" i="2" s="1"/>
  <c r="EB164" i="2"/>
  <c r="EB192" i="2"/>
  <c r="EB208" i="2"/>
  <c r="EB198" i="2"/>
  <c r="EB202" i="2" s="1"/>
  <c r="DK164" i="2"/>
  <c r="DK192" i="2"/>
  <c r="DK208" i="2"/>
  <c r="DK198" i="2"/>
  <c r="DK202" i="2" s="1"/>
  <c r="FZ164" i="2"/>
  <c r="FZ192" i="2"/>
  <c r="FZ208" i="2"/>
  <c r="FZ198" i="2"/>
  <c r="FZ202" i="2" s="1"/>
  <c r="GK164" i="2"/>
  <c r="GK208" i="2"/>
  <c r="GK192" i="2"/>
  <c r="GK198" i="2"/>
  <c r="GK202" i="2" s="1"/>
  <c r="BX164" i="2"/>
  <c r="BX192" i="2"/>
  <c r="BX208" i="2"/>
  <c r="BX198" i="2"/>
  <c r="BX202" i="2" s="1"/>
  <c r="GV164" i="2"/>
  <c r="GV192" i="2"/>
  <c r="GV208" i="2"/>
  <c r="GV198" i="2"/>
  <c r="GV202" i="2" s="1"/>
  <c r="T164" i="2"/>
  <c r="T192" i="2"/>
  <c r="T208" i="2"/>
  <c r="T198" i="2"/>
  <c r="T202" i="2" s="1"/>
  <c r="GY164" i="2"/>
  <c r="GY192" i="2"/>
  <c r="GY208" i="2"/>
  <c r="GY198" i="2"/>
  <c r="GY202" i="2" s="1"/>
  <c r="CL164" i="2"/>
  <c r="CL208" i="2"/>
  <c r="CL192" i="2"/>
  <c r="CL198" i="2"/>
  <c r="CL202" i="2" s="1"/>
  <c r="HJ164" i="2"/>
  <c r="HJ208" i="2"/>
  <c r="HJ192" i="2"/>
  <c r="HJ198" i="2"/>
  <c r="HJ202" i="2" s="1"/>
  <c r="BA130" i="2"/>
  <c r="EK130" i="2"/>
  <c r="AI130" i="2"/>
  <c r="CU130" i="2"/>
  <c r="FG130" i="2"/>
  <c r="IZ130" i="2"/>
  <c r="II130" i="2"/>
  <c r="JN130" i="2"/>
  <c r="JY130" i="2"/>
  <c r="KG130" i="2"/>
  <c r="KO130" i="2"/>
  <c r="KW130" i="2"/>
  <c r="LE130" i="2"/>
  <c r="LM130" i="2"/>
  <c r="LT130" i="2"/>
  <c r="ME130" i="2"/>
  <c r="MF130" i="2"/>
  <c r="LQ130" i="2"/>
  <c r="LZ130" i="2"/>
  <c r="V119" i="2"/>
  <c r="BN119" i="2"/>
  <c r="DZ119" i="2"/>
  <c r="GL119" i="2"/>
  <c r="DY119" i="2"/>
  <c r="GK119" i="2"/>
  <c r="AG119" i="2"/>
  <c r="BT119" i="2"/>
  <c r="EF119" i="2"/>
  <c r="GR119" i="2"/>
  <c r="AM119" i="2"/>
  <c r="CY119" i="2"/>
  <c r="FK119" i="2"/>
  <c r="HW119" i="2"/>
  <c r="AS196" i="2"/>
  <c r="AS200" i="2" s="1"/>
  <c r="AS162" i="2"/>
  <c r="AS206" i="2"/>
  <c r="AS190" i="2"/>
  <c r="DE196" i="2"/>
  <c r="DE200" i="2" s="1"/>
  <c r="DE162" i="2"/>
  <c r="DE206" i="2"/>
  <c r="DE190" i="2"/>
  <c r="FQ196" i="2"/>
  <c r="FQ200" i="2" s="1"/>
  <c r="FQ162" i="2"/>
  <c r="FQ206" i="2"/>
  <c r="FQ190" i="2"/>
  <c r="IK196" i="2"/>
  <c r="IK200" i="2" s="1"/>
  <c r="IK162" i="2"/>
  <c r="IK206" i="2"/>
  <c r="IK190" i="2"/>
  <c r="KV196" i="2"/>
  <c r="KV200" i="2" s="1"/>
  <c r="KV206" i="2"/>
  <c r="KV190" i="2"/>
  <c r="KV162" i="2"/>
  <c r="S196" i="2"/>
  <c r="S206" i="2"/>
  <c r="S190" i="2"/>
  <c r="S162" i="2"/>
  <c r="K132" i="2"/>
  <c r="CE196" i="2"/>
  <c r="CE200" i="2" s="1"/>
  <c r="CE206" i="2"/>
  <c r="CE190" i="2"/>
  <c r="CE162" i="2"/>
  <c r="EQ196" i="2"/>
  <c r="EQ200" i="2" s="1"/>
  <c r="EQ206" i="2"/>
  <c r="EQ190" i="2"/>
  <c r="EQ162" i="2"/>
  <c r="HC196" i="2"/>
  <c r="HC200" i="2" s="1"/>
  <c r="HC206" i="2"/>
  <c r="HC190" i="2"/>
  <c r="HC162" i="2"/>
  <c r="JO196" i="2"/>
  <c r="JO200" i="2" s="1"/>
  <c r="JO206" i="2"/>
  <c r="JO190" i="2"/>
  <c r="JO162" i="2"/>
  <c r="LZ196" i="2"/>
  <c r="LZ200" i="2" s="1"/>
  <c r="LZ206" i="2"/>
  <c r="LZ190" i="2"/>
  <c r="LZ162" i="2"/>
  <c r="KM119" i="2"/>
  <c r="MY119" i="2"/>
  <c r="BJ196" i="2"/>
  <c r="BJ200" i="2" s="1"/>
  <c r="BJ162" i="2"/>
  <c r="BJ206" i="2"/>
  <c r="BJ190" i="2"/>
  <c r="DV196" i="2"/>
  <c r="DV200" i="2" s="1"/>
  <c r="DV162" i="2"/>
  <c r="DV206" i="2"/>
  <c r="DV190" i="2"/>
  <c r="GH196" i="2"/>
  <c r="GH200" i="2" s="1"/>
  <c r="GH162" i="2"/>
  <c r="GH206" i="2"/>
  <c r="GH190" i="2"/>
  <c r="IT196" i="2"/>
  <c r="IT200" i="2" s="1"/>
  <c r="IT162" i="2"/>
  <c r="IT206" i="2"/>
  <c r="IT190" i="2"/>
  <c r="LU196" i="2"/>
  <c r="LU200" i="2" s="1"/>
  <c r="LU162" i="2"/>
  <c r="LU206" i="2"/>
  <c r="LU190" i="2"/>
  <c r="AO196" i="2"/>
  <c r="AO200" i="2" s="1"/>
  <c r="AO190" i="2"/>
  <c r="AO162" i="2"/>
  <c r="AO206" i="2"/>
  <c r="DA196" i="2"/>
  <c r="DA200" i="2" s="1"/>
  <c r="DA190" i="2"/>
  <c r="DA162" i="2"/>
  <c r="DA206" i="2"/>
  <c r="FM196" i="2"/>
  <c r="FM200" i="2" s="1"/>
  <c r="FM190" i="2"/>
  <c r="FM162" i="2"/>
  <c r="FM206" i="2"/>
  <c r="HY196" i="2"/>
  <c r="HY200" i="2" s="1"/>
  <c r="HY190" i="2"/>
  <c r="HY162" i="2"/>
  <c r="HY206" i="2"/>
  <c r="KB196" i="2"/>
  <c r="KB200" i="2" s="1"/>
  <c r="KB190" i="2"/>
  <c r="KB162" i="2"/>
  <c r="KB206" i="2"/>
  <c r="IP119" i="2"/>
  <c r="KC119" i="2"/>
  <c r="LB119" i="2"/>
  <c r="MO119" i="2"/>
  <c r="BH196" i="2"/>
  <c r="BH200" i="2" s="1"/>
  <c r="BH206" i="2"/>
  <c r="BH190" i="2"/>
  <c r="BH162" i="2"/>
  <c r="DT196" i="2"/>
  <c r="DT200" i="2" s="1"/>
  <c r="DT206" i="2"/>
  <c r="DT190" i="2"/>
  <c r="DT162" i="2"/>
  <c r="GF196" i="2"/>
  <c r="GF200" i="2" s="1"/>
  <c r="GF206" i="2"/>
  <c r="GF190" i="2"/>
  <c r="GF162" i="2"/>
  <c r="IR196" i="2"/>
  <c r="IR200" i="2" s="1"/>
  <c r="IR206" i="2"/>
  <c r="IR190" i="2"/>
  <c r="IR162" i="2"/>
  <c r="MQ196" i="2"/>
  <c r="MQ200" i="2" s="1"/>
  <c r="MQ206" i="2"/>
  <c r="MQ190" i="2"/>
  <c r="MQ162" i="2"/>
  <c r="JT119" i="2"/>
  <c r="MF119" i="2"/>
  <c r="AE196" i="2"/>
  <c r="AE200" i="2" s="1"/>
  <c r="AE162" i="2"/>
  <c r="AE206" i="2"/>
  <c r="AE190" i="2"/>
  <c r="CQ196" i="2"/>
  <c r="CQ200" i="2" s="1"/>
  <c r="CQ162" i="2"/>
  <c r="CQ206" i="2"/>
  <c r="CQ190" i="2"/>
  <c r="FC196" i="2"/>
  <c r="FC200" i="2" s="1"/>
  <c r="FC162" i="2"/>
  <c r="FC206" i="2"/>
  <c r="FC190" i="2"/>
  <c r="HO196" i="2"/>
  <c r="HO200" i="2" s="1"/>
  <c r="HO162" i="2"/>
  <c r="HO206" i="2"/>
  <c r="HO190" i="2"/>
  <c r="JZ196" i="2"/>
  <c r="JZ200" i="2" s="1"/>
  <c r="JZ162" i="2"/>
  <c r="JZ206" i="2"/>
  <c r="JZ190" i="2"/>
  <c r="ML196" i="2"/>
  <c r="ML200" i="2" s="1"/>
  <c r="ML162" i="2"/>
  <c r="ML206" i="2"/>
  <c r="ML190" i="2"/>
  <c r="CU164" i="2"/>
  <c r="CU192" i="2"/>
  <c r="CU208" i="2"/>
  <c r="CU198" i="2"/>
  <c r="CU202" i="2" s="1"/>
  <c r="KH164" i="2"/>
  <c r="KH192" i="2"/>
  <c r="KH208" i="2"/>
  <c r="KH198" i="2"/>
  <c r="KH202" i="2" s="1"/>
  <c r="BH164" i="2"/>
  <c r="BH192" i="2"/>
  <c r="BH208" i="2"/>
  <c r="BH198" i="2"/>
  <c r="BH202" i="2" s="1"/>
  <c r="DF164" i="2"/>
  <c r="DF192" i="2"/>
  <c r="DF208" i="2"/>
  <c r="DF198" i="2"/>
  <c r="DF202" i="2" s="1"/>
  <c r="IO164" i="2"/>
  <c r="IO192" i="2"/>
  <c r="IO208" i="2"/>
  <c r="IO198" i="2"/>
  <c r="IO202" i="2" s="1"/>
  <c r="IZ164" i="2"/>
  <c r="IZ192" i="2"/>
  <c r="IZ208" i="2"/>
  <c r="IZ198" i="2"/>
  <c r="IZ202" i="2" s="1"/>
  <c r="FW164" i="2"/>
  <c r="FW192" i="2"/>
  <c r="FW208" i="2"/>
  <c r="FW198" i="2"/>
  <c r="FW202" i="2" s="1"/>
  <c r="IL164" i="2"/>
  <c r="IL192" i="2"/>
  <c r="IL208" i="2"/>
  <c r="IL198" i="2"/>
  <c r="IL202" i="2" s="1"/>
  <c r="LI164" i="2"/>
  <c r="LI192" i="2"/>
  <c r="LI208" i="2"/>
  <c r="LI198" i="2"/>
  <c r="LI202" i="2" s="1"/>
  <c r="EJ164" i="2"/>
  <c r="EJ192" i="2"/>
  <c r="EJ208" i="2"/>
  <c r="EJ198" i="2"/>
  <c r="EJ202" i="2" s="1"/>
  <c r="JH164" i="2"/>
  <c r="JH192" i="2"/>
  <c r="JH208" i="2"/>
  <c r="JH198" i="2"/>
  <c r="JH202" i="2" s="1"/>
  <c r="EM164" i="2"/>
  <c r="EM192" i="2"/>
  <c r="EM208" i="2"/>
  <c r="EM198" i="2"/>
  <c r="EM202" i="2" s="1"/>
  <c r="JK164" i="2"/>
  <c r="JK192" i="2"/>
  <c r="JK208" i="2"/>
  <c r="JK198" i="2"/>
  <c r="JK202" i="2" s="1"/>
  <c r="Z164" i="2"/>
  <c r="Z208" i="2"/>
  <c r="Z192" i="2"/>
  <c r="Z198" i="2"/>
  <c r="Z202" i="2" s="1"/>
  <c r="EX164" i="2"/>
  <c r="EX208" i="2"/>
  <c r="EX192" i="2"/>
  <c r="EX198" i="2"/>
  <c r="EX202" i="2" s="1"/>
  <c r="JV164" i="2"/>
  <c r="JV208" i="2"/>
  <c r="JV192" i="2"/>
  <c r="JV198" i="2"/>
  <c r="JV202" i="2" s="1"/>
  <c r="ML164" i="2"/>
  <c r="ML192" i="2"/>
  <c r="ML208" i="2"/>
  <c r="ML198" i="2"/>
  <c r="ML202" i="2" s="1"/>
  <c r="ND164" i="2"/>
  <c r="ND192" i="2"/>
  <c r="ND208" i="2"/>
  <c r="ND198" i="2"/>
  <c r="ND202" i="2" s="1"/>
  <c r="NE164" i="2"/>
  <c r="NE192" i="2"/>
  <c r="NE208" i="2"/>
  <c r="NE198" i="2"/>
  <c r="NE202" i="2" s="1"/>
  <c r="LX164" i="2"/>
  <c r="LX208" i="2"/>
  <c r="LX192" i="2"/>
  <c r="LX198" i="2"/>
  <c r="LX202" i="2" s="1"/>
  <c r="BG164" i="2"/>
  <c r="BG192" i="2"/>
  <c r="BG208" i="2"/>
  <c r="BG198" i="2"/>
  <c r="BG202" i="2" s="1"/>
  <c r="DS164" i="2"/>
  <c r="DS192" i="2"/>
  <c r="DS208" i="2"/>
  <c r="DS198" i="2"/>
  <c r="DS202" i="2" s="1"/>
  <c r="GE164" i="2"/>
  <c r="GE192" i="2"/>
  <c r="GE208" i="2"/>
  <c r="GE198" i="2"/>
  <c r="GE202" i="2" s="1"/>
  <c r="IQ164" i="2"/>
  <c r="IQ192" i="2"/>
  <c r="IQ208" i="2"/>
  <c r="IQ198" i="2"/>
  <c r="IQ202" i="2" s="1"/>
  <c r="LC164" i="2"/>
  <c r="LC192" i="2"/>
  <c r="LC208" i="2"/>
  <c r="LC198" i="2"/>
  <c r="LC202" i="2" s="1"/>
  <c r="BJ164" i="2"/>
  <c r="BJ192" i="2"/>
  <c r="BJ208" i="2"/>
  <c r="BJ198" i="2"/>
  <c r="BJ202" i="2" s="1"/>
  <c r="DV164" i="2"/>
  <c r="DV192" i="2"/>
  <c r="DV208" i="2"/>
  <c r="DV198" i="2"/>
  <c r="DV202" i="2" s="1"/>
  <c r="GH164" i="2"/>
  <c r="GH192" i="2"/>
  <c r="GH208" i="2"/>
  <c r="GH198" i="2"/>
  <c r="GH202" i="2" s="1"/>
  <c r="IT164" i="2"/>
  <c r="IT192" i="2"/>
  <c r="IT208" i="2"/>
  <c r="IT198" i="2"/>
  <c r="IT202" i="2" s="1"/>
  <c r="LF164" i="2"/>
  <c r="LF192" i="2"/>
  <c r="LF208" i="2"/>
  <c r="LF198" i="2"/>
  <c r="LF202" i="2" s="1"/>
  <c r="BU164" i="2"/>
  <c r="BU192" i="2"/>
  <c r="BU208" i="2"/>
  <c r="BU198" i="2"/>
  <c r="BU202" i="2" s="1"/>
  <c r="EG164" i="2"/>
  <c r="EG192" i="2"/>
  <c r="EG208" i="2"/>
  <c r="EG198" i="2"/>
  <c r="EG202" i="2" s="1"/>
  <c r="GS164" i="2"/>
  <c r="GS192" i="2"/>
  <c r="GS208" i="2"/>
  <c r="GS198" i="2"/>
  <c r="GS202" i="2" s="1"/>
  <c r="JE164" i="2"/>
  <c r="JE208" i="2"/>
  <c r="JE192" i="2"/>
  <c r="JE198" i="2"/>
  <c r="JE202" i="2" s="1"/>
  <c r="LQ164" i="2"/>
  <c r="LQ208" i="2"/>
  <c r="LQ192" i="2"/>
  <c r="LQ198" i="2"/>
  <c r="LQ202" i="2" s="1"/>
  <c r="CF164" i="2"/>
  <c r="CF192" i="2"/>
  <c r="CF208" i="2"/>
  <c r="CF198" i="2"/>
  <c r="CF202" i="2" s="1"/>
  <c r="ER164" i="2"/>
  <c r="ER192" i="2"/>
  <c r="ER208" i="2"/>
  <c r="ER198" i="2"/>
  <c r="ER202" i="2" s="1"/>
  <c r="HD164" i="2"/>
  <c r="HD192" i="2"/>
  <c r="HD208" i="2"/>
  <c r="HD198" i="2"/>
  <c r="HD202" i="2" s="1"/>
  <c r="JP164" i="2"/>
  <c r="JP192" i="2"/>
  <c r="JP208" i="2"/>
  <c r="JP198" i="2"/>
  <c r="JP202" i="2" s="1"/>
  <c r="W164" i="2"/>
  <c r="W192" i="2"/>
  <c r="W208" i="2"/>
  <c r="W198" i="2"/>
  <c r="W202" i="2" s="1"/>
  <c r="EU164" i="2"/>
  <c r="EU208" i="2"/>
  <c r="EU192" i="2"/>
  <c r="EU198" i="2"/>
  <c r="EU202" i="2" s="1"/>
  <c r="HG164" i="2"/>
  <c r="HG208" i="2"/>
  <c r="HG192" i="2"/>
  <c r="HG198" i="2"/>
  <c r="HG202" i="2" s="1"/>
  <c r="JS164" i="2"/>
  <c r="JS208" i="2"/>
  <c r="JS192" i="2"/>
  <c r="JS198" i="2"/>
  <c r="JS202" i="2" s="1"/>
  <c r="AH164" i="2"/>
  <c r="AH208" i="2"/>
  <c r="AH192" i="2"/>
  <c r="AH198" i="2"/>
  <c r="AH202" i="2" s="1"/>
  <c r="CT164" i="2"/>
  <c r="CT208" i="2"/>
  <c r="CT192" i="2"/>
  <c r="CT198" i="2"/>
  <c r="CT202" i="2" s="1"/>
  <c r="FF164" i="2"/>
  <c r="FF208" i="2"/>
  <c r="FF192" i="2"/>
  <c r="FF198" i="2"/>
  <c r="FF202" i="2" s="1"/>
  <c r="HR164" i="2"/>
  <c r="HR208" i="2"/>
  <c r="HR192" i="2"/>
  <c r="HR198" i="2"/>
  <c r="HR202" i="2" s="1"/>
  <c r="KD164" i="2"/>
  <c r="KD208" i="2"/>
  <c r="KD192" i="2"/>
  <c r="KD198" i="2"/>
  <c r="KD202" i="2" s="1"/>
  <c r="LW164" i="2"/>
  <c r="LW208" i="2"/>
  <c r="LW192" i="2"/>
  <c r="LW198" i="2"/>
  <c r="LW202" i="2" s="1"/>
  <c r="LO164" i="2"/>
  <c r="LO208" i="2"/>
  <c r="LO192" i="2"/>
  <c r="LO198" i="2"/>
  <c r="LO202" i="2" s="1"/>
  <c r="MF164" i="2"/>
  <c r="MF192" i="2"/>
  <c r="MF208" i="2"/>
  <c r="MF198" i="2"/>
  <c r="MF202" i="2" s="1"/>
  <c r="V86" i="4"/>
  <c r="V102" i="4" s="1"/>
  <c r="U86" i="4"/>
  <c r="U102" i="4" s="1"/>
  <c r="AJ86" i="4"/>
  <c r="AJ102" i="4" s="1"/>
  <c r="K129" i="2"/>
  <c r="AC130" i="2"/>
  <c r="BQ130" i="2"/>
  <c r="CG130" i="2"/>
  <c r="CW130" i="2"/>
  <c r="DM130" i="2"/>
  <c r="FY130" i="2"/>
  <c r="BW130" i="2"/>
  <c r="EI130" i="2"/>
  <c r="JM130" i="2"/>
  <c r="JD130" i="2"/>
  <c r="GR130" i="2"/>
  <c r="HM130" i="2"/>
  <c r="JQ130" i="2"/>
  <c r="FU130" i="2"/>
  <c r="IB130" i="2"/>
  <c r="IP130" i="2"/>
  <c r="JZ130" i="2"/>
  <c r="KH130" i="2"/>
  <c r="KP130" i="2"/>
  <c r="KX130" i="2"/>
  <c r="LF130" i="2"/>
  <c r="LN130" i="2"/>
  <c r="MK130" i="2"/>
  <c r="MU130" i="2"/>
  <c r="LS130" i="2"/>
  <c r="ML130" i="2"/>
  <c r="AE119" i="2"/>
  <c r="AA119" i="2"/>
  <c r="U119" i="2"/>
  <c r="DB119" i="2"/>
  <c r="FN119" i="2"/>
  <c r="HZ119" i="2"/>
  <c r="DA119" i="2"/>
  <c r="FM119" i="2"/>
  <c r="HY119" i="2"/>
  <c r="AV119" i="2"/>
  <c r="DH119" i="2"/>
  <c r="FT119" i="2"/>
  <c r="IF119" i="2"/>
  <c r="CA119" i="2"/>
  <c r="EM119" i="2"/>
  <c r="GY119" i="2"/>
  <c r="BA196" i="2"/>
  <c r="BA200" i="2" s="1"/>
  <c r="BA162" i="2"/>
  <c r="BA206" i="2"/>
  <c r="BA190" i="2"/>
  <c r="DM196" i="2"/>
  <c r="DM200" i="2" s="1"/>
  <c r="DM162" i="2"/>
  <c r="DM206" i="2"/>
  <c r="DM190" i="2"/>
  <c r="FY196" i="2"/>
  <c r="FY200" i="2" s="1"/>
  <c r="FY162" i="2"/>
  <c r="FY206" i="2"/>
  <c r="FY190" i="2"/>
  <c r="IS196" i="2"/>
  <c r="IS200" i="2" s="1"/>
  <c r="IS162" i="2"/>
  <c r="IS206" i="2"/>
  <c r="IS190" i="2"/>
  <c r="LD196" i="2"/>
  <c r="LD200" i="2" s="1"/>
  <c r="LD206" i="2"/>
  <c r="LD190" i="2"/>
  <c r="LD162" i="2"/>
  <c r="AA196" i="2"/>
  <c r="AA200" i="2" s="1"/>
  <c r="AA206" i="2"/>
  <c r="AA190" i="2"/>
  <c r="AA162" i="2"/>
  <c r="CM196" i="2"/>
  <c r="CM200" i="2" s="1"/>
  <c r="CM206" i="2"/>
  <c r="CM190" i="2"/>
  <c r="CM162" i="2"/>
  <c r="EY196" i="2"/>
  <c r="EY200" i="2" s="1"/>
  <c r="EY206" i="2"/>
  <c r="EY190" i="2"/>
  <c r="EY162" i="2"/>
  <c r="HK196" i="2"/>
  <c r="HK200" i="2" s="1"/>
  <c r="HK206" i="2"/>
  <c r="HK190" i="2"/>
  <c r="HK162" i="2"/>
  <c r="JS196" i="2"/>
  <c r="JS200" i="2" s="1"/>
  <c r="JS162" i="2"/>
  <c r="JS206" i="2"/>
  <c r="JS190" i="2"/>
  <c r="MH196" i="2"/>
  <c r="MH200" i="2" s="1"/>
  <c r="MH206" i="2"/>
  <c r="MH190" i="2"/>
  <c r="MH162" i="2"/>
  <c r="JO119" i="2"/>
  <c r="BR196" i="2"/>
  <c r="BR200" i="2" s="1"/>
  <c r="BR162" i="2"/>
  <c r="BR206" i="2"/>
  <c r="BR190" i="2"/>
  <c r="ED196" i="2"/>
  <c r="ED200" i="2" s="1"/>
  <c r="ED162" i="2"/>
  <c r="ED206" i="2"/>
  <c r="ED190" i="2"/>
  <c r="GP196" i="2"/>
  <c r="GP200" i="2" s="1"/>
  <c r="GP162" i="2"/>
  <c r="GP206" i="2"/>
  <c r="GP190" i="2"/>
  <c r="JB196" i="2"/>
  <c r="JB200" i="2" s="1"/>
  <c r="JB162" i="2"/>
  <c r="JB206" i="2"/>
  <c r="JB190" i="2"/>
  <c r="MC196" i="2"/>
  <c r="MC200" i="2" s="1"/>
  <c r="MC162" i="2"/>
  <c r="MC206" i="2"/>
  <c r="MC190" i="2"/>
  <c r="AW196" i="2"/>
  <c r="AW200" i="2" s="1"/>
  <c r="AW190" i="2"/>
  <c r="AW162" i="2"/>
  <c r="AW206" i="2"/>
  <c r="DI196" i="2"/>
  <c r="DI200" i="2" s="1"/>
  <c r="DI190" i="2"/>
  <c r="DI162" i="2"/>
  <c r="DI206" i="2"/>
  <c r="FU196" i="2"/>
  <c r="FU200" i="2" s="1"/>
  <c r="FU190" i="2"/>
  <c r="FU162" i="2"/>
  <c r="FU206" i="2"/>
  <c r="IG196" i="2"/>
  <c r="IG200" i="2" s="1"/>
  <c r="IG190" i="2"/>
  <c r="IG162" i="2"/>
  <c r="IG206" i="2"/>
  <c r="KJ196" i="2"/>
  <c r="KJ200" i="2" s="1"/>
  <c r="KJ190" i="2"/>
  <c r="KJ162" i="2"/>
  <c r="KJ206" i="2"/>
  <c r="JE119" i="2"/>
  <c r="KD119" i="2"/>
  <c r="LQ119" i="2"/>
  <c r="MP119" i="2"/>
  <c r="BP196" i="2"/>
  <c r="BP200" i="2" s="1"/>
  <c r="BP206" i="2"/>
  <c r="BP190" i="2"/>
  <c r="BP162" i="2"/>
  <c r="EB196" i="2"/>
  <c r="EB200" i="2" s="1"/>
  <c r="EB206" i="2"/>
  <c r="EB190" i="2"/>
  <c r="EB162" i="2"/>
  <c r="GN196" i="2"/>
  <c r="GN200" i="2" s="1"/>
  <c r="GN206" i="2"/>
  <c r="GN190" i="2"/>
  <c r="GN162" i="2"/>
  <c r="IZ196" i="2"/>
  <c r="IZ200" i="2" s="1"/>
  <c r="IZ206" i="2"/>
  <c r="IZ190" i="2"/>
  <c r="IZ162" i="2"/>
  <c r="MY196" i="2"/>
  <c r="MY200" i="2" s="1"/>
  <c r="MY206" i="2"/>
  <c r="MY190" i="2"/>
  <c r="MY162" i="2"/>
  <c r="IV119" i="2"/>
  <c r="LH119" i="2"/>
  <c r="AM196" i="2"/>
  <c r="AM200" i="2" s="1"/>
  <c r="AM162" i="2"/>
  <c r="AM206" i="2"/>
  <c r="AM190" i="2"/>
  <c r="CY196" i="2"/>
  <c r="CY200" i="2" s="1"/>
  <c r="CY162" i="2"/>
  <c r="CY206" i="2"/>
  <c r="CY190" i="2"/>
  <c r="FK196" i="2"/>
  <c r="FK200" i="2" s="1"/>
  <c r="FK162" i="2"/>
  <c r="FK206" i="2"/>
  <c r="FK190" i="2"/>
  <c r="HW196" i="2"/>
  <c r="HW200" i="2" s="1"/>
  <c r="HW162" i="2"/>
  <c r="HW206" i="2"/>
  <c r="HW190" i="2"/>
  <c r="KH196" i="2"/>
  <c r="KH200" i="2" s="1"/>
  <c r="KH162" i="2"/>
  <c r="KH206" i="2"/>
  <c r="KH190" i="2"/>
  <c r="MT196" i="2"/>
  <c r="MT200" i="2" s="1"/>
  <c r="MT162" i="2"/>
  <c r="MT206" i="2"/>
  <c r="MT190" i="2"/>
  <c r="AL164" i="2"/>
  <c r="AL192" i="2"/>
  <c r="AL208" i="2"/>
  <c r="AL198" i="2"/>
  <c r="AL202" i="2" s="1"/>
  <c r="DI164" i="2"/>
  <c r="DI192" i="2"/>
  <c r="DI208" i="2"/>
  <c r="DI198" i="2"/>
  <c r="DI202" i="2" s="1"/>
  <c r="DC164" i="2"/>
  <c r="DC192" i="2"/>
  <c r="DC208" i="2"/>
  <c r="DC198" i="2"/>
  <c r="DC202" i="2" s="1"/>
  <c r="ID164" i="2"/>
  <c r="ID192" i="2"/>
  <c r="ID208" i="2"/>
  <c r="ID198" i="2"/>
  <c r="ID202" i="2" s="1"/>
  <c r="LA164" i="2"/>
  <c r="LA192" i="2"/>
  <c r="LA208" i="2"/>
  <c r="LA198" i="2"/>
  <c r="LA202" i="2" s="1"/>
  <c r="AY164" i="2"/>
  <c r="AY192" i="2"/>
  <c r="AY208" i="2"/>
  <c r="AY198" i="2"/>
  <c r="AY202" i="2" s="1"/>
  <c r="DN164" i="2"/>
  <c r="DN192" i="2"/>
  <c r="DN208" i="2"/>
  <c r="DN198" i="2"/>
  <c r="DN202" i="2" s="1"/>
  <c r="DY164" i="2"/>
  <c r="DY208" i="2"/>
  <c r="DY192" i="2"/>
  <c r="DY198" i="2"/>
  <c r="DY202" i="2" s="1"/>
  <c r="GM164" i="2"/>
  <c r="GM192" i="2"/>
  <c r="GM208" i="2"/>
  <c r="GM198" i="2"/>
  <c r="GM202" i="2" s="1"/>
  <c r="IY164" i="2"/>
  <c r="IY192" i="2"/>
  <c r="IY208" i="2"/>
  <c r="IY198" i="2"/>
  <c r="IY202" i="2" s="1"/>
  <c r="LK164" i="2"/>
  <c r="LK192" i="2"/>
  <c r="LK208" i="2"/>
  <c r="LK198" i="2"/>
  <c r="LK202" i="2" s="1"/>
  <c r="BR164" i="2"/>
  <c r="BR192" i="2"/>
  <c r="BR208" i="2"/>
  <c r="BR198" i="2"/>
  <c r="BR202" i="2" s="1"/>
  <c r="ED164" i="2"/>
  <c r="ED192" i="2"/>
  <c r="ED208" i="2"/>
  <c r="ED198" i="2"/>
  <c r="ED202" i="2" s="1"/>
  <c r="GP164" i="2"/>
  <c r="GP192" i="2"/>
  <c r="GP208" i="2"/>
  <c r="GP198" i="2"/>
  <c r="GP202" i="2" s="1"/>
  <c r="JB164" i="2"/>
  <c r="JB192" i="2"/>
  <c r="JB208" i="2"/>
  <c r="JB198" i="2"/>
  <c r="JB202" i="2" s="1"/>
  <c r="LN164" i="2"/>
  <c r="LN192" i="2"/>
  <c r="LN208" i="2"/>
  <c r="LN198" i="2"/>
  <c r="LN202" i="2" s="1"/>
  <c r="CC164" i="2"/>
  <c r="CC192" i="2"/>
  <c r="CC208" i="2"/>
  <c r="CC198" i="2"/>
  <c r="CC202" i="2" s="1"/>
  <c r="EO164" i="2"/>
  <c r="EO192" i="2"/>
  <c r="EO208" i="2"/>
  <c r="EO198" i="2"/>
  <c r="EO202" i="2" s="1"/>
  <c r="HA164" i="2"/>
  <c r="HA192" i="2"/>
  <c r="HA208" i="2"/>
  <c r="HA198" i="2"/>
  <c r="HA202" i="2" s="1"/>
  <c r="JM164" i="2"/>
  <c r="JM192" i="2"/>
  <c r="JM208" i="2"/>
  <c r="JM198" i="2"/>
  <c r="JM202" i="2" s="1"/>
  <c r="AB164" i="2"/>
  <c r="AB192" i="2"/>
  <c r="AB208" i="2"/>
  <c r="AB198" i="2"/>
  <c r="AB202" i="2" s="1"/>
  <c r="CN164" i="2"/>
  <c r="CN192" i="2"/>
  <c r="CN208" i="2"/>
  <c r="CN198" i="2"/>
  <c r="CN202" i="2" s="1"/>
  <c r="EZ164" i="2"/>
  <c r="EZ192" i="2"/>
  <c r="EZ208" i="2"/>
  <c r="EZ198" i="2"/>
  <c r="EZ202" i="2" s="1"/>
  <c r="HL164" i="2"/>
  <c r="HL192" i="2"/>
  <c r="HL208" i="2"/>
  <c r="HL198" i="2"/>
  <c r="HL202" i="2" s="1"/>
  <c r="JX164" i="2"/>
  <c r="JX192" i="2"/>
  <c r="JX208" i="2"/>
  <c r="JX198" i="2"/>
  <c r="JX202" i="2" s="1"/>
  <c r="AE164" i="2"/>
  <c r="AE192" i="2"/>
  <c r="AE208" i="2"/>
  <c r="AE198" i="2"/>
  <c r="AE202" i="2" s="1"/>
  <c r="FC164" i="2"/>
  <c r="FC192" i="2"/>
  <c r="FC208" i="2"/>
  <c r="FC198" i="2"/>
  <c r="FC202" i="2" s="1"/>
  <c r="HO164" i="2"/>
  <c r="HO192" i="2"/>
  <c r="HO208" i="2"/>
  <c r="HO198" i="2"/>
  <c r="HO202" i="2" s="1"/>
  <c r="KA164" i="2"/>
  <c r="KA192" i="2"/>
  <c r="KA208" i="2"/>
  <c r="KA198" i="2"/>
  <c r="KA202" i="2" s="1"/>
  <c r="AP164" i="2"/>
  <c r="AP208" i="2"/>
  <c r="AP192" i="2"/>
  <c r="AP198" i="2"/>
  <c r="AP202" i="2" s="1"/>
  <c r="DB164" i="2"/>
  <c r="DB208" i="2"/>
  <c r="DB192" i="2"/>
  <c r="DB198" i="2"/>
  <c r="DB202" i="2" s="1"/>
  <c r="FN164" i="2"/>
  <c r="FN208" i="2"/>
  <c r="FN192" i="2"/>
  <c r="FN198" i="2"/>
  <c r="FN202" i="2" s="1"/>
  <c r="HZ164" i="2"/>
  <c r="HZ208" i="2"/>
  <c r="HZ192" i="2"/>
  <c r="HZ198" i="2"/>
  <c r="HZ202" i="2" s="1"/>
  <c r="KL164" i="2"/>
  <c r="KL208" i="2"/>
  <c r="KL192" i="2"/>
  <c r="KL198" i="2"/>
  <c r="KL202" i="2" s="1"/>
  <c r="ME164" i="2"/>
  <c r="ME192" i="2"/>
  <c r="ME208" i="2"/>
  <c r="ME198" i="2"/>
  <c r="ME202" i="2" s="1"/>
  <c r="LU164" i="2"/>
  <c r="LU192" i="2"/>
  <c r="LU208" i="2"/>
  <c r="LU198" i="2"/>
  <c r="LU202" i="2" s="1"/>
  <c r="MN164" i="2"/>
  <c r="MN208" i="2"/>
  <c r="MN192" i="2"/>
  <c r="MN198" i="2"/>
  <c r="MN202" i="2" s="1"/>
  <c r="O86" i="4"/>
  <c r="K78" i="4"/>
  <c r="K80" i="4"/>
  <c r="K128" i="2"/>
  <c r="FA130" i="2"/>
  <c r="AY130" i="2"/>
  <c r="DK130" i="2"/>
  <c r="FW130" i="2"/>
  <c r="GB130" i="2"/>
  <c r="HH130" i="2"/>
  <c r="IS130" i="2"/>
  <c r="JP130" i="2"/>
  <c r="IY130" i="2"/>
  <c r="GV130" i="2"/>
  <c r="HR130" i="2"/>
  <c r="KA130" i="2"/>
  <c r="KI130" i="2"/>
  <c r="KQ130" i="2"/>
  <c r="KY130" i="2"/>
  <c r="LG130" i="2"/>
  <c r="LO130" i="2"/>
  <c r="MJ130" i="2"/>
  <c r="LV130" i="2"/>
  <c r="MV130" i="2"/>
  <c r="NA130" i="2"/>
  <c r="MG130" i="2"/>
  <c r="MO130" i="2"/>
  <c r="K113" i="2"/>
  <c r="CD119" i="2"/>
  <c r="EP119" i="2"/>
  <c r="HB119" i="2"/>
  <c r="K118" i="2"/>
  <c r="EO119" i="2"/>
  <c r="HA119" i="2"/>
  <c r="CJ119" i="2"/>
  <c r="EV119" i="2"/>
  <c r="HH119" i="2"/>
  <c r="BC119" i="2"/>
  <c r="DO119" i="2"/>
  <c r="GA119" i="2"/>
  <c r="BI196" i="2"/>
  <c r="BI200" i="2" s="1"/>
  <c r="BI162" i="2"/>
  <c r="BI206" i="2"/>
  <c r="BI190" i="2"/>
  <c r="DU196" i="2"/>
  <c r="DU200" i="2" s="1"/>
  <c r="DU162" i="2"/>
  <c r="DU206" i="2"/>
  <c r="DU190" i="2"/>
  <c r="GG196" i="2"/>
  <c r="GG200" i="2" s="1"/>
  <c r="GG162" i="2"/>
  <c r="GG206" i="2"/>
  <c r="GG190" i="2"/>
  <c r="JA196" i="2"/>
  <c r="JA200" i="2" s="1"/>
  <c r="JA162" i="2"/>
  <c r="JA206" i="2"/>
  <c r="JA190" i="2"/>
  <c r="LL196" i="2"/>
  <c r="LL200" i="2" s="1"/>
  <c r="LL206" i="2"/>
  <c r="LL190" i="2"/>
  <c r="LL162" i="2"/>
  <c r="AI196" i="2"/>
  <c r="AI200" i="2" s="1"/>
  <c r="AI206" i="2"/>
  <c r="AI190" i="2"/>
  <c r="AI162" i="2"/>
  <c r="CU196" i="2"/>
  <c r="CU200" i="2" s="1"/>
  <c r="CU206" i="2"/>
  <c r="CU190" i="2"/>
  <c r="CU162" i="2"/>
  <c r="FG196" i="2"/>
  <c r="FG200" i="2" s="1"/>
  <c r="FG206" i="2"/>
  <c r="FG190" i="2"/>
  <c r="FG162" i="2"/>
  <c r="HS196" i="2"/>
  <c r="HS200" i="2" s="1"/>
  <c r="HS206" i="2"/>
  <c r="HS190" i="2"/>
  <c r="HS162" i="2"/>
  <c r="JV196" i="2"/>
  <c r="JV200" i="2" s="1"/>
  <c r="JV206" i="2"/>
  <c r="JV190" i="2"/>
  <c r="JV162" i="2"/>
  <c r="MP196" i="2"/>
  <c r="MP200" i="2" s="1"/>
  <c r="MP206" i="2"/>
  <c r="MP190" i="2"/>
  <c r="MP162" i="2"/>
  <c r="LC119" i="2"/>
  <c r="BZ196" i="2"/>
  <c r="BZ200" i="2" s="1"/>
  <c r="BZ162" i="2"/>
  <c r="BZ206" i="2"/>
  <c r="BZ190" i="2"/>
  <c r="EL196" i="2"/>
  <c r="EL200" i="2" s="1"/>
  <c r="EL162" i="2"/>
  <c r="EL206" i="2"/>
  <c r="EL190" i="2"/>
  <c r="GX196" i="2"/>
  <c r="GX200" i="2" s="1"/>
  <c r="GX162" i="2"/>
  <c r="GX206" i="2"/>
  <c r="GX190" i="2"/>
  <c r="JJ196" i="2"/>
  <c r="JJ200" i="2" s="1"/>
  <c r="JJ162" i="2"/>
  <c r="JJ206" i="2"/>
  <c r="JJ190" i="2"/>
  <c r="MK196" i="2"/>
  <c r="MK200" i="2" s="1"/>
  <c r="MK162" i="2"/>
  <c r="MK206" i="2"/>
  <c r="MK190" i="2"/>
  <c r="BE196" i="2"/>
  <c r="BE200" i="2" s="1"/>
  <c r="BE190" i="2"/>
  <c r="BE162" i="2"/>
  <c r="BE206" i="2"/>
  <c r="DQ196" i="2"/>
  <c r="DQ200" i="2" s="1"/>
  <c r="DQ190" i="2"/>
  <c r="DQ162" i="2"/>
  <c r="DQ206" i="2"/>
  <c r="GC196" i="2"/>
  <c r="GC200" i="2" s="1"/>
  <c r="GC190" i="2"/>
  <c r="GC162" i="2"/>
  <c r="GC206" i="2"/>
  <c r="IO196" i="2"/>
  <c r="IO200" i="2" s="1"/>
  <c r="IO190" i="2"/>
  <c r="IO162" i="2"/>
  <c r="IO206" i="2"/>
  <c r="KR196" i="2"/>
  <c r="KR200" i="2" s="1"/>
  <c r="KR190" i="2"/>
  <c r="KR162" i="2"/>
  <c r="KR206" i="2"/>
  <c r="JF119" i="2"/>
  <c r="KS119" i="2"/>
  <c r="LR119" i="2"/>
  <c r="NE119" i="2"/>
  <c r="BX196" i="2"/>
  <c r="BX200" i="2" s="1"/>
  <c r="BX206" i="2"/>
  <c r="BX190" i="2"/>
  <c r="BX162" i="2"/>
  <c r="EJ196" i="2"/>
  <c r="EJ200" i="2" s="1"/>
  <c r="EJ206" i="2"/>
  <c r="EJ190" i="2"/>
  <c r="EJ162" i="2"/>
  <c r="GV196" i="2"/>
  <c r="GV200" i="2" s="1"/>
  <c r="GV206" i="2"/>
  <c r="GV190" i="2"/>
  <c r="GV162" i="2"/>
  <c r="JH196" i="2"/>
  <c r="JH200" i="2" s="1"/>
  <c r="JH206" i="2"/>
  <c r="JH190" i="2"/>
  <c r="JH162" i="2"/>
  <c r="NG196" i="2"/>
  <c r="NG200" i="2" s="1"/>
  <c r="NG206" i="2"/>
  <c r="NG190" i="2"/>
  <c r="NG162" i="2"/>
  <c r="IG119" i="2"/>
  <c r="KJ119" i="2"/>
  <c r="MV119" i="2"/>
  <c r="AU196" i="2"/>
  <c r="AU200" i="2" s="1"/>
  <c r="AU162" i="2"/>
  <c r="AU206" i="2"/>
  <c r="AU190" i="2"/>
  <c r="DG196" i="2"/>
  <c r="DG200" i="2" s="1"/>
  <c r="DG162" i="2"/>
  <c r="DG206" i="2"/>
  <c r="DG190" i="2"/>
  <c r="FS196" i="2"/>
  <c r="FS200" i="2" s="1"/>
  <c r="FS162" i="2"/>
  <c r="FS206" i="2"/>
  <c r="FS190" i="2"/>
  <c r="IE196" i="2"/>
  <c r="IE200" i="2" s="1"/>
  <c r="IE162" i="2"/>
  <c r="IE206" i="2"/>
  <c r="IE190" i="2"/>
  <c r="KP196" i="2"/>
  <c r="KP200" i="2" s="1"/>
  <c r="KP162" i="2"/>
  <c r="KP206" i="2"/>
  <c r="KP190" i="2"/>
  <c r="NB196" i="2"/>
  <c r="NB200" i="2" s="1"/>
  <c r="NB162" i="2"/>
  <c r="NB206" i="2"/>
  <c r="NB190" i="2"/>
  <c r="HS164" i="2"/>
  <c r="HS192" i="2"/>
  <c r="HS208" i="2"/>
  <c r="HS198" i="2"/>
  <c r="HS202" i="2" s="1"/>
  <c r="KS164" i="2"/>
  <c r="KS192" i="2"/>
  <c r="KS208" i="2"/>
  <c r="KS198" i="2"/>
  <c r="KS202" i="2" s="1"/>
  <c r="IA164" i="2"/>
  <c r="IA192" i="2"/>
  <c r="IA208" i="2"/>
  <c r="IA198" i="2"/>
  <c r="IA202" i="2" s="1"/>
  <c r="BE164" i="2"/>
  <c r="BE208" i="2"/>
  <c r="BE192" i="2"/>
  <c r="BE198" i="2"/>
  <c r="BE202" i="2" s="1"/>
  <c r="EE164" i="2"/>
  <c r="EE192" i="2"/>
  <c r="EE208" i="2"/>
  <c r="EE198" i="2"/>
  <c r="EE202" i="2" s="1"/>
  <c r="BB164" i="2"/>
  <c r="BB192" i="2"/>
  <c r="BB208" i="2"/>
  <c r="BB198" i="2"/>
  <c r="BB202" i="2" s="1"/>
  <c r="IW164" i="2"/>
  <c r="IW192" i="2"/>
  <c r="IW208" i="2"/>
  <c r="IW198" i="2"/>
  <c r="IW202" i="2" s="1"/>
  <c r="AF164" i="2"/>
  <c r="AF192" i="2"/>
  <c r="AF208" i="2"/>
  <c r="AF198" i="2"/>
  <c r="AF202" i="2" s="1"/>
  <c r="GU164" i="2"/>
  <c r="GU192" i="2"/>
  <c r="GU208" i="2"/>
  <c r="GU198" i="2"/>
  <c r="GU202" i="2" s="1"/>
  <c r="EL164" i="2"/>
  <c r="EL192" i="2"/>
  <c r="EL208" i="2"/>
  <c r="EL198" i="2"/>
  <c r="EL202" i="2" s="1"/>
  <c r="CK164" i="2"/>
  <c r="CK208" i="2"/>
  <c r="CK192" i="2"/>
  <c r="CK198" i="2"/>
  <c r="CK202" i="2" s="1"/>
  <c r="JU164" i="2"/>
  <c r="JU208" i="2"/>
  <c r="JU192" i="2"/>
  <c r="JU198" i="2"/>
  <c r="JU202" i="2" s="1"/>
  <c r="FH164" i="2"/>
  <c r="FH192" i="2"/>
  <c r="FH208" i="2"/>
  <c r="FH198" i="2"/>
  <c r="FH202" i="2" s="1"/>
  <c r="CA164" i="2"/>
  <c r="CA192" i="2"/>
  <c r="CA208" i="2"/>
  <c r="CA198" i="2"/>
  <c r="CA202" i="2" s="1"/>
  <c r="HW164" i="2"/>
  <c r="HW192" i="2"/>
  <c r="HW208" i="2"/>
  <c r="HW198" i="2"/>
  <c r="HW202" i="2" s="1"/>
  <c r="DJ164" i="2"/>
  <c r="DJ208" i="2"/>
  <c r="DJ192" i="2"/>
  <c r="DJ198" i="2"/>
  <c r="DJ202" i="2" s="1"/>
  <c r="FV164" i="2"/>
  <c r="FV208" i="2"/>
  <c r="FV192" i="2"/>
  <c r="FV198" i="2"/>
  <c r="FV202" i="2" s="1"/>
  <c r="IH164" i="2"/>
  <c r="IH208" i="2"/>
  <c r="IH192" i="2"/>
  <c r="IH198" i="2"/>
  <c r="IH202" i="2" s="1"/>
  <c r="KT164" i="2"/>
  <c r="KT208" i="2"/>
  <c r="KT192" i="2"/>
  <c r="KT198" i="2"/>
  <c r="KT202" i="2" s="1"/>
  <c r="LY164" i="2"/>
  <c r="LY208" i="2"/>
  <c r="LY192" i="2"/>
  <c r="LY198" i="2"/>
  <c r="LY202" i="2" s="1"/>
  <c r="MM164" i="2"/>
  <c r="MM192" i="2"/>
  <c r="MM208" i="2"/>
  <c r="MM198" i="2"/>
  <c r="MM202" i="2" s="1"/>
  <c r="MC164" i="2"/>
  <c r="MC208" i="2"/>
  <c r="MC192" i="2"/>
  <c r="MC198" i="2"/>
  <c r="MC202" i="2" s="1"/>
  <c r="MV164" i="2"/>
  <c r="MV192" i="2"/>
  <c r="MV208" i="2"/>
  <c r="MV198" i="2"/>
  <c r="MV202" i="2" s="1"/>
  <c r="P86" i="4"/>
  <c r="P102" i="4" s="1"/>
  <c r="AB86" i="4"/>
  <c r="AB102" i="4" s="1"/>
  <c r="O104" i="4"/>
  <c r="EC130" i="2"/>
  <c r="GO130" i="2"/>
  <c r="AA130" i="2"/>
  <c r="CM130" i="2"/>
  <c r="EY130" i="2"/>
  <c r="IR130" i="2"/>
  <c r="IA130" i="2"/>
  <c r="JF130" i="2"/>
  <c r="KB130" i="2"/>
  <c r="KJ130" i="2"/>
  <c r="KR130" i="2"/>
  <c r="KZ130" i="2"/>
  <c r="LH130" i="2"/>
  <c r="LP130" i="2"/>
  <c r="K117" i="2"/>
  <c r="K115" i="2"/>
  <c r="BF119" i="2"/>
  <c r="DR119" i="2"/>
  <c r="GD119" i="2"/>
  <c r="DQ119" i="2"/>
  <c r="GC119" i="2"/>
  <c r="BL119" i="2"/>
  <c r="DX119" i="2"/>
  <c r="GJ119" i="2"/>
  <c r="CQ119" i="2"/>
  <c r="FC119" i="2"/>
  <c r="HO119" i="2"/>
  <c r="BQ196" i="2"/>
  <c r="BQ200" i="2" s="1"/>
  <c r="BQ162" i="2"/>
  <c r="BQ206" i="2"/>
  <c r="BQ190" i="2"/>
  <c r="EC196" i="2"/>
  <c r="EC200" i="2" s="1"/>
  <c r="EC162" i="2"/>
  <c r="EC206" i="2"/>
  <c r="EC190" i="2"/>
  <c r="GO196" i="2"/>
  <c r="GO200" i="2" s="1"/>
  <c r="GO162" i="2"/>
  <c r="GO206" i="2"/>
  <c r="GO190" i="2"/>
  <c r="JI196" i="2"/>
  <c r="JI200" i="2" s="1"/>
  <c r="JI162" i="2"/>
  <c r="JI206" i="2"/>
  <c r="JI190" i="2"/>
  <c r="MB196" i="2"/>
  <c r="MB200" i="2" s="1"/>
  <c r="MB206" i="2"/>
  <c r="MB190" i="2"/>
  <c r="MB162" i="2"/>
  <c r="II119" i="2"/>
  <c r="AQ196" i="2"/>
  <c r="AQ200" i="2" s="1"/>
  <c r="AQ206" i="2"/>
  <c r="AQ190" i="2"/>
  <c r="AQ162" i="2"/>
  <c r="DC196" i="2"/>
  <c r="DC200" i="2" s="1"/>
  <c r="DC206" i="2"/>
  <c r="DC190" i="2"/>
  <c r="DC162" i="2"/>
  <c r="FO196" i="2"/>
  <c r="FO200" i="2" s="1"/>
  <c r="FO206" i="2"/>
  <c r="FO190" i="2"/>
  <c r="FO162" i="2"/>
  <c r="IA196" i="2"/>
  <c r="IA200" i="2" s="1"/>
  <c r="IA206" i="2"/>
  <c r="IA190" i="2"/>
  <c r="IA162" i="2"/>
  <c r="KD196" i="2"/>
  <c r="KD200" i="2" s="1"/>
  <c r="KD206" i="2"/>
  <c r="KD190" i="2"/>
  <c r="KD162" i="2"/>
  <c r="MX196" i="2"/>
  <c r="MX200" i="2" s="1"/>
  <c r="MX206" i="2"/>
  <c r="MX190" i="2"/>
  <c r="MX162" i="2"/>
  <c r="MQ119" i="2"/>
  <c r="V196" i="2"/>
  <c r="V200" i="2" s="1"/>
  <c r="V162" i="2"/>
  <c r="V206" i="2"/>
  <c r="V190" i="2"/>
  <c r="CH196" i="2"/>
  <c r="CH200" i="2" s="1"/>
  <c r="CH162" i="2"/>
  <c r="CH206" i="2"/>
  <c r="CH190" i="2"/>
  <c r="ET196" i="2"/>
  <c r="ET200" i="2" s="1"/>
  <c r="ET162" i="2"/>
  <c r="ET206" i="2"/>
  <c r="ET190" i="2"/>
  <c r="HF196" i="2"/>
  <c r="HF200" i="2" s="1"/>
  <c r="HF162" i="2"/>
  <c r="HF206" i="2"/>
  <c r="HF190" i="2"/>
  <c r="JY196" i="2"/>
  <c r="JY200" i="2" s="1"/>
  <c r="JY162" i="2"/>
  <c r="JY206" i="2"/>
  <c r="JY190" i="2"/>
  <c r="MS196" i="2"/>
  <c r="MS200" i="2" s="1"/>
  <c r="MS162" i="2"/>
  <c r="MS206" i="2"/>
  <c r="MS190" i="2"/>
  <c r="NM119" i="2"/>
  <c r="BM196" i="2"/>
  <c r="BM200" i="2" s="1"/>
  <c r="BM190" i="2"/>
  <c r="BM162" i="2"/>
  <c r="BM206" i="2"/>
  <c r="DY196" i="2"/>
  <c r="DY200" i="2" s="1"/>
  <c r="DY190" i="2"/>
  <c r="DY162" i="2"/>
  <c r="DY206" i="2"/>
  <c r="GK196" i="2"/>
  <c r="GK200" i="2" s="1"/>
  <c r="GK190" i="2"/>
  <c r="GK162" i="2"/>
  <c r="GK206" i="2"/>
  <c r="IW196" i="2"/>
  <c r="IW200" i="2" s="1"/>
  <c r="IW190" i="2"/>
  <c r="IW162" i="2"/>
  <c r="IW206" i="2"/>
  <c r="KZ196" i="2"/>
  <c r="KZ200" i="2" s="1"/>
  <c r="KZ190" i="2"/>
  <c r="KZ162" i="2"/>
  <c r="KZ206" i="2"/>
  <c r="JU119" i="2"/>
  <c r="KT119" i="2"/>
  <c r="MG119" i="2"/>
  <c r="NF119" i="2"/>
  <c r="T196" i="2"/>
  <c r="T200" i="2" s="1"/>
  <c r="T206" i="2"/>
  <c r="T190" i="2"/>
  <c r="T162" i="2"/>
  <c r="CF196" i="2"/>
  <c r="CF200" i="2" s="1"/>
  <c r="CF206" i="2"/>
  <c r="CF190" i="2"/>
  <c r="CF162" i="2"/>
  <c r="ER196" i="2"/>
  <c r="ER200" i="2" s="1"/>
  <c r="ER206" i="2"/>
  <c r="ER190" i="2"/>
  <c r="ER162" i="2"/>
  <c r="HD196" i="2"/>
  <c r="HD200" i="2" s="1"/>
  <c r="HD206" i="2"/>
  <c r="HD190" i="2"/>
  <c r="HD162" i="2"/>
  <c r="LC196" i="2"/>
  <c r="LC200" i="2" s="1"/>
  <c r="LC206" i="2"/>
  <c r="LC190" i="2"/>
  <c r="LC162" i="2"/>
  <c r="JL119" i="2"/>
  <c r="LX119" i="2"/>
  <c r="BC196" i="2"/>
  <c r="BC200" i="2" s="1"/>
  <c r="BC162" i="2"/>
  <c r="BC206" i="2"/>
  <c r="BC190" i="2"/>
  <c r="DO196" i="2"/>
  <c r="DO200" i="2" s="1"/>
  <c r="DO162" i="2"/>
  <c r="DO206" i="2"/>
  <c r="DO190" i="2"/>
  <c r="GA196" i="2"/>
  <c r="GA200" i="2" s="1"/>
  <c r="GA162" i="2"/>
  <c r="GA206" i="2"/>
  <c r="GA190" i="2"/>
  <c r="IM196" i="2"/>
  <c r="IM200" i="2" s="1"/>
  <c r="IM162" i="2"/>
  <c r="IM206" i="2"/>
  <c r="IM190" i="2"/>
  <c r="KX196" i="2"/>
  <c r="KX200" i="2" s="1"/>
  <c r="KX162" i="2"/>
  <c r="KX206" i="2"/>
  <c r="KX190" i="2"/>
  <c r="NJ196" i="2"/>
  <c r="NJ200" i="2" s="1"/>
  <c r="NJ162" i="2"/>
  <c r="NJ206" i="2"/>
  <c r="NJ190" i="2"/>
  <c r="FJ164" i="2"/>
  <c r="FJ192" i="2"/>
  <c r="FJ208" i="2"/>
  <c r="FJ198" i="2"/>
  <c r="FJ202" i="2" s="1"/>
  <c r="GF164" i="2"/>
  <c r="GF192" i="2"/>
  <c r="GF208" i="2"/>
  <c r="GF198" i="2"/>
  <c r="GF202" i="2" s="1"/>
  <c r="AT164" i="2"/>
  <c r="AT192" i="2"/>
  <c r="AT208" i="2"/>
  <c r="AT198" i="2"/>
  <c r="AT202" i="2" s="1"/>
  <c r="GC164" i="2"/>
  <c r="GC208" i="2"/>
  <c r="GC192" i="2"/>
  <c r="GC198" i="2"/>
  <c r="GC202" i="2" s="1"/>
  <c r="GN164" i="2"/>
  <c r="GN192" i="2"/>
  <c r="GN208" i="2"/>
  <c r="GN198" i="2"/>
  <c r="GN202" i="2" s="1"/>
  <c r="II164" i="2"/>
  <c r="II192" i="2"/>
  <c r="II208" i="2"/>
  <c r="II198" i="2"/>
  <c r="II202" i="2" s="1"/>
  <c r="KX164" i="2"/>
  <c r="KX192" i="2"/>
  <c r="KX208" i="2"/>
  <c r="KX198" i="2"/>
  <c r="KX202" i="2" s="1"/>
  <c r="BO164" i="2"/>
  <c r="BO192" i="2"/>
  <c r="BO208" i="2"/>
  <c r="BO198" i="2"/>
  <c r="BO202" i="2" s="1"/>
  <c r="BW164" i="2"/>
  <c r="BW192" i="2"/>
  <c r="BW208" i="2"/>
  <c r="BW198" i="2"/>
  <c r="BW202" i="2" s="1"/>
  <c r="JG164" i="2"/>
  <c r="JG192" i="2"/>
  <c r="JG208" i="2"/>
  <c r="JG198" i="2"/>
  <c r="JG202" i="2" s="1"/>
  <c r="GX164" i="2"/>
  <c r="GX192" i="2"/>
  <c r="GX208" i="2"/>
  <c r="GX198" i="2"/>
  <c r="GX202" i="2" s="1"/>
  <c r="S164" i="2"/>
  <c r="S192" i="2"/>
  <c r="S208" i="2"/>
  <c r="S198" i="2"/>
  <c r="S202" i="2" s="1"/>
  <c r="HI164" i="2"/>
  <c r="HI208" i="2"/>
  <c r="HI192" i="2"/>
  <c r="HI198" i="2"/>
  <c r="HI202" i="2" s="1"/>
  <c r="CV164" i="2"/>
  <c r="CV192" i="2"/>
  <c r="CV208" i="2"/>
  <c r="CV198" i="2"/>
  <c r="CV202" i="2" s="1"/>
  <c r="KF164" i="2"/>
  <c r="KF192" i="2"/>
  <c r="KF208" i="2"/>
  <c r="KF198" i="2"/>
  <c r="KF202" i="2" s="1"/>
  <c r="KI164" i="2"/>
  <c r="KI192" i="2"/>
  <c r="KI208" i="2"/>
  <c r="KI198" i="2"/>
  <c r="KI202" i="2" s="1"/>
  <c r="R164" i="2"/>
  <c r="R208" i="2"/>
  <c r="R192" i="2"/>
  <c r="R198" i="2"/>
  <c r="K143" i="2"/>
  <c r="EQ164" i="2"/>
  <c r="EQ192" i="2"/>
  <c r="EQ208" i="2"/>
  <c r="EQ198" i="2"/>
  <c r="EQ202" i="2" s="1"/>
  <c r="JO164" i="2"/>
  <c r="JO192" i="2"/>
  <c r="JO208" i="2"/>
  <c r="JO198" i="2"/>
  <c r="JO202" i="2" s="1"/>
  <c r="CH164" i="2"/>
  <c r="CH192" i="2"/>
  <c r="CH208" i="2"/>
  <c r="CH198" i="2"/>
  <c r="CH202" i="2" s="1"/>
  <c r="HF164" i="2"/>
  <c r="HF192" i="2"/>
  <c r="HF208" i="2"/>
  <c r="HF198" i="2"/>
  <c r="HF202" i="2" s="1"/>
  <c r="Y164" i="2"/>
  <c r="Y192" i="2"/>
  <c r="Y208" i="2"/>
  <c r="Y198" i="2"/>
  <c r="Y202" i="2" s="1"/>
  <c r="CS164" i="2"/>
  <c r="CS208" i="2"/>
  <c r="CS192" i="2"/>
  <c r="CS198" i="2"/>
  <c r="CS202" i="2" s="1"/>
  <c r="FE164" i="2"/>
  <c r="FE208" i="2"/>
  <c r="FE192" i="2"/>
  <c r="FE198" i="2"/>
  <c r="FE202" i="2" s="1"/>
  <c r="HQ164" i="2"/>
  <c r="HQ208" i="2"/>
  <c r="HQ192" i="2"/>
  <c r="HQ198" i="2"/>
  <c r="HQ202" i="2" s="1"/>
  <c r="KC164" i="2"/>
  <c r="KC208" i="2"/>
  <c r="KC192" i="2"/>
  <c r="KC198" i="2"/>
  <c r="KC202" i="2" s="1"/>
  <c r="AR164" i="2"/>
  <c r="AR192" i="2"/>
  <c r="AR208" i="2"/>
  <c r="AR198" i="2"/>
  <c r="AR202" i="2" s="1"/>
  <c r="DD164" i="2"/>
  <c r="DD192" i="2"/>
  <c r="DD208" i="2"/>
  <c r="DD198" i="2"/>
  <c r="DD202" i="2" s="1"/>
  <c r="FP164" i="2"/>
  <c r="FP192" i="2"/>
  <c r="FP208" i="2"/>
  <c r="FP198" i="2"/>
  <c r="FP202" i="2" s="1"/>
  <c r="IB164" i="2"/>
  <c r="IB192" i="2"/>
  <c r="IB208" i="2"/>
  <c r="IB198" i="2"/>
  <c r="IB202" i="2" s="1"/>
  <c r="KN164" i="2"/>
  <c r="KN192" i="2"/>
  <c r="KN208" i="2"/>
  <c r="KN198" i="2"/>
  <c r="KN202" i="2" s="1"/>
  <c r="DG164" i="2"/>
  <c r="DG192" i="2"/>
  <c r="DG208" i="2"/>
  <c r="DG198" i="2"/>
  <c r="DG202" i="2" s="1"/>
  <c r="FS164" i="2"/>
  <c r="FS192" i="2"/>
  <c r="FS208" i="2"/>
  <c r="FS198" i="2"/>
  <c r="FS202" i="2" s="1"/>
  <c r="IE164" i="2"/>
  <c r="IE192" i="2"/>
  <c r="IE208" i="2"/>
  <c r="IE198" i="2"/>
  <c r="IE202" i="2" s="1"/>
  <c r="KQ164" i="2"/>
  <c r="KQ192" i="2"/>
  <c r="KQ208" i="2"/>
  <c r="KQ198" i="2"/>
  <c r="KQ202" i="2" s="1"/>
  <c r="BF164" i="2"/>
  <c r="BF208" i="2"/>
  <c r="BF192" i="2"/>
  <c r="BF198" i="2"/>
  <c r="BF202" i="2" s="1"/>
  <c r="DR164" i="2"/>
  <c r="DR208" i="2"/>
  <c r="DR192" i="2"/>
  <c r="DR198" i="2"/>
  <c r="DR202" i="2" s="1"/>
  <c r="GD164" i="2"/>
  <c r="GD208" i="2"/>
  <c r="GD192" i="2"/>
  <c r="GD198" i="2"/>
  <c r="GD202" i="2" s="1"/>
  <c r="IP164" i="2"/>
  <c r="IP208" i="2"/>
  <c r="IP192" i="2"/>
  <c r="IP198" i="2"/>
  <c r="IP202" i="2" s="1"/>
  <c r="LB208" i="2"/>
  <c r="LB164" i="2"/>
  <c r="LB192" i="2"/>
  <c r="LB198" i="2"/>
  <c r="LB202" i="2" s="1"/>
  <c r="MW164" i="2"/>
  <c r="MW208" i="2"/>
  <c r="MW192" i="2"/>
  <c r="MW198" i="2"/>
  <c r="MW202" i="2" s="1"/>
  <c r="MU164" i="2"/>
  <c r="MU192" i="2"/>
  <c r="MU208" i="2"/>
  <c r="MU198" i="2"/>
  <c r="MU202" i="2" s="1"/>
  <c r="MK164" i="2"/>
  <c r="MK192" i="2"/>
  <c r="MK208" i="2"/>
  <c r="MK198" i="2"/>
  <c r="MK202" i="2" s="1"/>
  <c r="NB164" i="2"/>
  <c r="NB192" i="2"/>
  <c r="NB208" i="2"/>
  <c r="NB198" i="2"/>
  <c r="NB202" i="2" s="1"/>
  <c r="K84" i="4"/>
  <c r="Z86" i="4"/>
  <c r="Z102" i="4" s="1"/>
  <c r="Y86" i="4"/>
  <c r="Y102" i="4" s="1"/>
  <c r="K124" i="2"/>
  <c r="U130" i="2"/>
  <c r="FQ130" i="2"/>
  <c r="BO130" i="2"/>
  <c r="EA130" i="2"/>
  <c r="GM130" i="2"/>
  <c r="HC130" i="2"/>
  <c r="JI130" i="2"/>
  <c r="GX130" i="2"/>
  <c r="HT130" i="2"/>
  <c r="JO130" i="2"/>
  <c r="HF130" i="2"/>
  <c r="IH130" i="2"/>
  <c r="KC130" i="2"/>
  <c r="KK130" i="2"/>
  <c r="KS130" i="2"/>
  <c r="LA130" i="2"/>
  <c r="LI130" i="2"/>
  <c r="MC130" i="2"/>
  <c r="NN130" i="2"/>
  <c r="MQ130" i="2"/>
  <c r="R119" i="2"/>
  <c r="AH119" i="2"/>
  <c r="CT119" i="2"/>
  <c r="FF119" i="2"/>
  <c r="HR119" i="2"/>
  <c r="FE119" i="2"/>
  <c r="HQ119" i="2"/>
  <c r="AN119" i="2"/>
  <c r="CZ119" i="2"/>
  <c r="FL119" i="2"/>
  <c r="HX119" i="2"/>
  <c r="AD119" i="2"/>
  <c r="BS119" i="2"/>
  <c r="EE119" i="2"/>
  <c r="GQ119" i="2"/>
  <c r="BY196" i="2"/>
  <c r="BY200" i="2" s="1"/>
  <c r="BY162" i="2"/>
  <c r="BY206" i="2"/>
  <c r="BY190" i="2"/>
  <c r="EK196" i="2"/>
  <c r="EK200" i="2" s="1"/>
  <c r="EK162" i="2"/>
  <c r="EK206" i="2"/>
  <c r="EK190" i="2"/>
  <c r="GW196" i="2"/>
  <c r="GW200" i="2" s="1"/>
  <c r="GW162" i="2"/>
  <c r="GW206" i="2"/>
  <c r="GW190" i="2"/>
  <c r="JR196" i="2"/>
  <c r="JR200" i="2" s="1"/>
  <c r="JR162" i="2"/>
  <c r="JR206" i="2"/>
  <c r="JR190" i="2"/>
  <c r="MJ196" i="2"/>
  <c r="MJ200" i="2" s="1"/>
  <c r="MJ206" i="2"/>
  <c r="MJ190" i="2"/>
  <c r="MJ162" i="2"/>
  <c r="AY196" i="2"/>
  <c r="AY200" i="2" s="1"/>
  <c r="AY206" i="2"/>
  <c r="AY190" i="2"/>
  <c r="AY162" i="2"/>
  <c r="DK196" i="2"/>
  <c r="DK200" i="2" s="1"/>
  <c r="DK206" i="2"/>
  <c r="DK190" i="2"/>
  <c r="DK162" i="2"/>
  <c r="FW196" i="2"/>
  <c r="FW200" i="2" s="1"/>
  <c r="FW206" i="2"/>
  <c r="FW190" i="2"/>
  <c r="FW162" i="2"/>
  <c r="II196" i="2"/>
  <c r="II200" i="2" s="1"/>
  <c r="II206" i="2"/>
  <c r="II190" i="2"/>
  <c r="II162" i="2"/>
  <c r="KL196" i="2"/>
  <c r="KL200" i="2" s="1"/>
  <c r="KL206" i="2"/>
  <c r="KL190" i="2"/>
  <c r="KL162" i="2"/>
  <c r="NF196" i="2"/>
  <c r="NF200" i="2" s="1"/>
  <c r="NF206" i="2"/>
  <c r="NF190" i="2"/>
  <c r="NF162" i="2"/>
  <c r="JG119" i="2"/>
  <c r="LS119" i="2"/>
  <c r="AD196" i="2"/>
  <c r="AD200" i="2" s="1"/>
  <c r="AD162" i="2"/>
  <c r="AD206" i="2"/>
  <c r="AD190" i="2"/>
  <c r="CP196" i="2"/>
  <c r="CP200" i="2" s="1"/>
  <c r="CP162" i="2"/>
  <c r="CP206" i="2"/>
  <c r="CP190" i="2"/>
  <c r="FB196" i="2"/>
  <c r="FB200" i="2" s="1"/>
  <c r="FB162" i="2"/>
  <c r="FB206" i="2"/>
  <c r="FB190" i="2"/>
  <c r="HN196" i="2"/>
  <c r="HN200" i="2" s="1"/>
  <c r="HN162" i="2"/>
  <c r="HN206" i="2"/>
  <c r="HN190" i="2"/>
  <c r="KG196" i="2"/>
  <c r="KG200" i="2" s="1"/>
  <c r="KG162" i="2"/>
  <c r="KG206" i="2"/>
  <c r="KG190" i="2"/>
  <c r="NA196" i="2"/>
  <c r="NA200" i="2" s="1"/>
  <c r="NA162" i="2"/>
  <c r="NA206" i="2"/>
  <c r="NA190" i="2"/>
  <c r="BU196" i="2"/>
  <c r="BU200" i="2" s="1"/>
  <c r="BU190" i="2"/>
  <c r="BU162" i="2"/>
  <c r="BU206" i="2"/>
  <c r="EG196" i="2"/>
  <c r="EG200" i="2" s="1"/>
  <c r="EG190" i="2"/>
  <c r="EG162" i="2"/>
  <c r="EG206" i="2"/>
  <c r="GS196" i="2"/>
  <c r="GS200" i="2" s="1"/>
  <c r="GS190" i="2"/>
  <c r="GS162" i="2"/>
  <c r="GS206" i="2"/>
  <c r="JE196" i="2"/>
  <c r="JE200" i="2" s="1"/>
  <c r="JE190" i="2"/>
  <c r="JE162" i="2"/>
  <c r="JE206" i="2"/>
  <c r="IW119" i="2"/>
  <c r="JV119" i="2"/>
  <c r="LI119" i="2"/>
  <c r="MH119" i="2"/>
  <c r="AB196" i="2"/>
  <c r="AB200" i="2" s="1"/>
  <c r="AB206" i="2"/>
  <c r="AB190" i="2"/>
  <c r="AB162" i="2"/>
  <c r="CN196" i="2"/>
  <c r="CN200" i="2" s="1"/>
  <c r="CN206" i="2"/>
  <c r="CN190" i="2"/>
  <c r="CN162" i="2"/>
  <c r="EZ196" i="2"/>
  <c r="EZ200" i="2" s="1"/>
  <c r="EZ206" i="2"/>
  <c r="EZ190" i="2"/>
  <c r="EZ162" i="2"/>
  <c r="HL196" i="2"/>
  <c r="HL200" i="2" s="1"/>
  <c r="HL206" i="2"/>
  <c r="HL190" i="2"/>
  <c r="HL162" i="2"/>
  <c r="LK196" i="2"/>
  <c r="LK200" i="2" s="1"/>
  <c r="LK206" i="2"/>
  <c r="LK190" i="2"/>
  <c r="LK162" i="2"/>
  <c r="KZ119" i="2"/>
  <c r="BK196" i="2"/>
  <c r="BK200" i="2" s="1"/>
  <c r="BK162" i="2"/>
  <c r="BK206" i="2"/>
  <c r="BK190" i="2"/>
  <c r="DW196" i="2"/>
  <c r="DW200" i="2" s="1"/>
  <c r="DW162" i="2"/>
  <c r="DW206" i="2"/>
  <c r="DW190" i="2"/>
  <c r="GI196" i="2"/>
  <c r="GI200" i="2" s="1"/>
  <c r="GI162" i="2"/>
  <c r="GI206" i="2"/>
  <c r="GI190" i="2"/>
  <c r="IU196" i="2"/>
  <c r="IU200" i="2" s="1"/>
  <c r="IU162" i="2"/>
  <c r="IU206" i="2"/>
  <c r="IU190" i="2"/>
  <c r="LF196" i="2"/>
  <c r="LF200" i="2" s="1"/>
  <c r="LF162" i="2"/>
  <c r="LF206" i="2"/>
  <c r="LF190" i="2"/>
  <c r="AI164" i="2"/>
  <c r="AI192" i="2"/>
  <c r="AI208" i="2"/>
  <c r="AI198" i="2"/>
  <c r="AI202" i="2" s="1"/>
  <c r="HV164" i="2"/>
  <c r="HV192" i="2"/>
  <c r="HV208" i="2"/>
  <c r="HV198" i="2"/>
  <c r="HV202" i="2" s="1"/>
  <c r="DT164" i="2"/>
  <c r="DT192" i="2"/>
  <c r="DT208" i="2"/>
  <c r="DT198" i="2"/>
  <c r="DT202" i="2" s="1"/>
  <c r="KM164" i="2"/>
  <c r="KM192" i="2"/>
  <c r="KM208" i="2"/>
  <c r="KM198" i="2"/>
  <c r="KM202" i="2" s="1"/>
  <c r="DQ164" i="2"/>
  <c r="DQ208" i="2"/>
  <c r="DQ192" i="2"/>
  <c r="DQ198" i="2"/>
  <c r="DQ202" i="2" s="1"/>
  <c r="LL164" i="2"/>
  <c r="LL192" i="2"/>
  <c r="LL208" i="2"/>
  <c r="LL198" i="2"/>
  <c r="LL202" i="2" s="1"/>
  <c r="KU164" i="2"/>
  <c r="KU192" i="2"/>
  <c r="KU208" i="2"/>
  <c r="KU198" i="2"/>
  <c r="KU202" i="2" s="1"/>
  <c r="BM164" i="2"/>
  <c r="BM208" i="2"/>
  <c r="BM192" i="2"/>
  <c r="BM198" i="2"/>
  <c r="BM202" i="2" s="1"/>
  <c r="EA164" i="2"/>
  <c r="EA192" i="2"/>
  <c r="EA208" i="2"/>
  <c r="EA198" i="2"/>
  <c r="EA202" i="2" s="1"/>
  <c r="EI164" i="2"/>
  <c r="EI192" i="2"/>
  <c r="EI208" i="2"/>
  <c r="EI198" i="2"/>
  <c r="EI202" i="2" s="1"/>
  <c r="BZ164" i="2"/>
  <c r="BZ192" i="2"/>
  <c r="BZ208" i="2"/>
  <c r="BZ198" i="2"/>
  <c r="BZ202" i="2" s="1"/>
  <c r="JJ164" i="2"/>
  <c r="JJ192" i="2"/>
  <c r="JJ208" i="2"/>
  <c r="JJ198" i="2"/>
  <c r="JJ202" i="2" s="1"/>
  <c r="EW164" i="2"/>
  <c r="EW208" i="2"/>
  <c r="EW192" i="2"/>
  <c r="EW198" i="2"/>
  <c r="EW202" i="2" s="1"/>
  <c r="AJ164" i="2"/>
  <c r="AJ192" i="2"/>
  <c r="AJ208" i="2"/>
  <c r="AJ198" i="2"/>
  <c r="AJ202" i="2" s="1"/>
  <c r="HT164" i="2"/>
  <c r="HT192" i="2"/>
  <c r="HT208" i="2"/>
  <c r="HT198" i="2"/>
  <c r="HT202" i="2" s="1"/>
  <c r="FK164" i="2"/>
  <c r="FK192" i="2"/>
  <c r="FK208" i="2"/>
  <c r="FK198" i="2"/>
  <c r="FK202" i="2" s="1"/>
  <c r="AX164" i="2"/>
  <c r="AX208" i="2"/>
  <c r="AX192" i="2"/>
  <c r="AX198" i="2"/>
  <c r="AX202" i="2" s="1"/>
  <c r="CE164" i="2"/>
  <c r="CE192" i="2"/>
  <c r="CE208" i="2"/>
  <c r="CE198" i="2"/>
  <c r="CE202" i="2" s="1"/>
  <c r="HC164" i="2"/>
  <c r="HC192" i="2"/>
  <c r="HC208" i="2"/>
  <c r="HC198" i="2"/>
  <c r="HC202" i="2" s="1"/>
  <c r="V164" i="2"/>
  <c r="V192" i="2"/>
  <c r="V208" i="2"/>
  <c r="V198" i="2"/>
  <c r="V202" i="2" s="1"/>
  <c r="ET164" i="2"/>
  <c r="ET192" i="2"/>
  <c r="ET208" i="2"/>
  <c r="ET198" i="2"/>
  <c r="ET202" i="2" s="1"/>
  <c r="JR164" i="2"/>
  <c r="JR192" i="2"/>
  <c r="JR208" i="2"/>
  <c r="JR198" i="2"/>
  <c r="JR202" i="2" s="1"/>
  <c r="AA164" i="2"/>
  <c r="AA192" i="2"/>
  <c r="AA208" i="2"/>
  <c r="AA198" i="2"/>
  <c r="AA202" i="2" s="1"/>
  <c r="CM164" i="2"/>
  <c r="CM192" i="2"/>
  <c r="CM208" i="2"/>
  <c r="CM198" i="2"/>
  <c r="CM202" i="2" s="1"/>
  <c r="EY164" i="2"/>
  <c r="EY192" i="2"/>
  <c r="EY208" i="2"/>
  <c r="EY198" i="2"/>
  <c r="EY202" i="2" s="1"/>
  <c r="HK164" i="2"/>
  <c r="HK192" i="2"/>
  <c r="HK208" i="2"/>
  <c r="HK198" i="2"/>
  <c r="HK202" i="2" s="1"/>
  <c r="JW164" i="2"/>
  <c r="JW192" i="2"/>
  <c r="JW208" i="2"/>
  <c r="JW198" i="2"/>
  <c r="JW202" i="2" s="1"/>
  <c r="AD164" i="2"/>
  <c r="AD192" i="2"/>
  <c r="AD208" i="2"/>
  <c r="AD198" i="2"/>
  <c r="AD202" i="2" s="1"/>
  <c r="CP164" i="2"/>
  <c r="CP192" i="2"/>
  <c r="CP208" i="2"/>
  <c r="CP198" i="2"/>
  <c r="CP202" i="2" s="1"/>
  <c r="FB164" i="2"/>
  <c r="FB192" i="2"/>
  <c r="FB208" i="2"/>
  <c r="FB198" i="2"/>
  <c r="FB202" i="2" s="1"/>
  <c r="HN164" i="2"/>
  <c r="HN192" i="2"/>
  <c r="HN208" i="2"/>
  <c r="HN198" i="2"/>
  <c r="HN202" i="2" s="1"/>
  <c r="JZ164" i="2"/>
  <c r="JZ192" i="2"/>
  <c r="JZ208" i="2"/>
  <c r="JZ198" i="2"/>
  <c r="JZ202" i="2" s="1"/>
  <c r="AO164" i="2"/>
  <c r="AO192" i="2"/>
  <c r="AO208" i="2"/>
  <c r="AO198" i="2"/>
  <c r="AO202" i="2" s="1"/>
  <c r="DA164" i="2"/>
  <c r="DA192" i="2"/>
  <c r="DA208" i="2"/>
  <c r="DA198" i="2"/>
  <c r="DA202" i="2" s="1"/>
  <c r="FM164" i="2"/>
  <c r="FM192" i="2"/>
  <c r="FM208" i="2"/>
  <c r="FM198" i="2"/>
  <c r="FM202" i="2" s="1"/>
  <c r="HY164" i="2"/>
  <c r="HY208" i="2"/>
  <c r="HY192" i="2"/>
  <c r="HY198" i="2"/>
  <c r="HY202" i="2" s="1"/>
  <c r="KK164" i="2"/>
  <c r="KK208" i="2"/>
  <c r="KK192" i="2"/>
  <c r="KK198" i="2"/>
  <c r="KK202" i="2" s="1"/>
  <c r="AZ164" i="2"/>
  <c r="AZ192" i="2"/>
  <c r="AZ208" i="2"/>
  <c r="AZ198" i="2"/>
  <c r="AZ202" i="2" s="1"/>
  <c r="DL164" i="2"/>
  <c r="DL192" i="2"/>
  <c r="DL208" i="2"/>
  <c r="DL198" i="2"/>
  <c r="DL202" i="2" s="1"/>
  <c r="FX164" i="2"/>
  <c r="FX192" i="2"/>
  <c r="FX208" i="2"/>
  <c r="FX198" i="2"/>
  <c r="FX202" i="2" s="1"/>
  <c r="IJ164" i="2"/>
  <c r="IJ192" i="2"/>
  <c r="IJ208" i="2"/>
  <c r="IJ198" i="2"/>
  <c r="IJ202" i="2" s="1"/>
  <c r="KV164" i="2"/>
  <c r="KV192" i="2"/>
  <c r="KV208" i="2"/>
  <c r="KV198" i="2"/>
  <c r="KV202" i="2" s="1"/>
  <c r="DO164" i="2"/>
  <c r="DO208" i="2"/>
  <c r="DO192" i="2"/>
  <c r="DO198" i="2"/>
  <c r="DO202" i="2" s="1"/>
  <c r="GA164" i="2"/>
  <c r="GA208" i="2"/>
  <c r="GA192" i="2"/>
  <c r="GA198" i="2"/>
  <c r="GA202" i="2" s="1"/>
  <c r="IM164" i="2"/>
  <c r="IM192" i="2"/>
  <c r="IM208" i="2"/>
  <c r="IM198" i="2"/>
  <c r="IM202" i="2" s="1"/>
  <c r="KY164" i="2"/>
  <c r="KY192" i="2"/>
  <c r="KY208" i="2"/>
  <c r="KY198" i="2"/>
  <c r="KY202" i="2" s="1"/>
  <c r="BN164" i="2"/>
  <c r="BN208" i="2"/>
  <c r="BN192" i="2"/>
  <c r="BN198" i="2"/>
  <c r="BN202" i="2" s="1"/>
  <c r="DZ164" i="2"/>
  <c r="DZ208" i="2"/>
  <c r="DZ192" i="2"/>
  <c r="DZ198" i="2"/>
  <c r="DZ202" i="2" s="1"/>
  <c r="GL164" i="2"/>
  <c r="GL208" i="2"/>
  <c r="GL192" i="2"/>
  <c r="GL198" i="2"/>
  <c r="GL202" i="2" s="1"/>
  <c r="IX164" i="2"/>
  <c r="IX208" i="2"/>
  <c r="IX192" i="2"/>
  <c r="IX198" i="2"/>
  <c r="IX202" i="2" s="1"/>
  <c r="LJ208" i="2"/>
  <c r="LJ164" i="2"/>
  <c r="LJ192" i="2"/>
  <c r="LJ198" i="2"/>
  <c r="LJ202" i="2" s="1"/>
  <c r="NL164" i="2"/>
  <c r="NL192" i="2"/>
  <c r="NL208" i="2"/>
  <c r="NL198" i="2"/>
  <c r="NL202" i="2" s="1"/>
  <c r="NJ192" i="2"/>
  <c r="NJ164" i="2"/>
  <c r="NJ208" i="2"/>
  <c r="NJ198" i="2"/>
  <c r="NJ202" i="2" s="1"/>
  <c r="MS164" i="2"/>
  <c r="MS192" i="2"/>
  <c r="MS208" i="2"/>
  <c r="MS198" i="2"/>
  <c r="MS202" i="2" s="1"/>
  <c r="NK164" i="2"/>
  <c r="NK192" i="2"/>
  <c r="NK208" i="2"/>
  <c r="NK198" i="2"/>
  <c r="NK202" i="2" s="1"/>
  <c r="K85" i="4"/>
  <c r="T86" i="4"/>
  <c r="T102" i="4" s="1"/>
  <c r="R130" i="2"/>
  <c r="K122" i="2"/>
  <c r="BI130" i="2"/>
  <c r="BY130" i="2"/>
  <c r="CO130" i="2"/>
  <c r="DE130" i="2"/>
  <c r="ES130" i="2"/>
  <c r="K126" i="2"/>
  <c r="AQ130" i="2"/>
  <c r="DC130" i="2"/>
  <c r="FO130" i="2"/>
  <c r="HD130" i="2"/>
  <c r="GU130" i="2"/>
  <c r="IK130" i="2"/>
  <c r="JH130" i="2"/>
  <c r="IQ130" i="2"/>
  <c r="JV130" i="2"/>
  <c r="KD130" i="2"/>
  <c r="KL130" i="2"/>
  <c r="KT130" i="2"/>
  <c r="LB130" i="2"/>
  <c r="LJ130" i="2"/>
  <c r="MB130" i="2"/>
  <c r="MZ130" i="2"/>
  <c r="ND130" i="2"/>
  <c r="LY130" i="2"/>
  <c r="MH130" i="2"/>
  <c r="MP130" i="2"/>
  <c r="BV119" i="2"/>
  <c r="EH119" i="2"/>
  <c r="GT119" i="2"/>
  <c r="EG119" i="2"/>
  <c r="GS119" i="2"/>
  <c r="X119" i="2"/>
  <c r="CB119" i="2"/>
  <c r="EN119" i="2"/>
  <c r="GZ119" i="2"/>
  <c r="AU119" i="2"/>
  <c r="DG119" i="2"/>
  <c r="FS119" i="2"/>
  <c r="IE119" i="2"/>
  <c r="CG196" i="2"/>
  <c r="CG200" i="2" s="1"/>
  <c r="CG162" i="2"/>
  <c r="CG206" i="2"/>
  <c r="CG190" i="2"/>
  <c r="ES196" i="2"/>
  <c r="ES200" i="2" s="1"/>
  <c r="ES162" i="2"/>
  <c r="ES206" i="2"/>
  <c r="ES190" i="2"/>
  <c r="HE196" i="2"/>
  <c r="HE200" i="2" s="1"/>
  <c r="HE162" i="2"/>
  <c r="HE206" i="2"/>
  <c r="HE190" i="2"/>
  <c r="JX196" i="2"/>
  <c r="JX200" i="2" s="1"/>
  <c r="JX206" i="2"/>
  <c r="JX190" i="2"/>
  <c r="JX162" i="2"/>
  <c r="MR196" i="2"/>
  <c r="MR200" i="2" s="1"/>
  <c r="MR206" i="2"/>
  <c r="MR190" i="2"/>
  <c r="MR162" i="2"/>
  <c r="BG196" i="2"/>
  <c r="BG200" i="2" s="1"/>
  <c r="BG206" i="2"/>
  <c r="BG190" i="2"/>
  <c r="BG162" i="2"/>
  <c r="DS196" i="2"/>
  <c r="DS200" i="2" s="1"/>
  <c r="DS206" i="2"/>
  <c r="DS190" i="2"/>
  <c r="DS162" i="2"/>
  <c r="GE196" i="2"/>
  <c r="GE200" i="2" s="1"/>
  <c r="GE206" i="2"/>
  <c r="GE190" i="2"/>
  <c r="GE162" i="2"/>
  <c r="IQ196" i="2"/>
  <c r="IQ200" i="2" s="1"/>
  <c r="IQ206" i="2"/>
  <c r="IQ190" i="2"/>
  <c r="IQ162" i="2"/>
  <c r="KT196" i="2"/>
  <c r="KT200" i="2" s="1"/>
  <c r="KT206" i="2"/>
  <c r="KT190" i="2"/>
  <c r="KT162" i="2"/>
  <c r="KU119" i="2"/>
  <c r="NG119" i="2"/>
  <c r="AL196" i="2"/>
  <c r="AL200" i="2" s="1"/>
  <c r="AL162" i="2"/>
  <c r="AL206" i="2"/>
  <c r="AL190" i="2"/>
  <c r="CX196" i="2"/>
  <c r="CX200" i="2" s="1"/>
  <c r="CX162" i="2"/>
  <c r="CX206" i="2"/>
  <c r="CX190" i="2"/>
  <c r="FJ196" i="2"/>
  <c r="FJ200" i="2" s="1"/>
  <c r="FJ162" i="2"/>
  <c r="FJ206" i="2"/>
  <c r="FJ190" i="2"/>
  <c r="HV196" i="2"/>
  <c r="HV200" i="2" s="1"/>
  <c r="HV162" i="2"/>
  <c r="HV206" i="2"/>
  <c r="HV190" i="2"/>
  <c r="KO196" i="2"/>
  <c r="KO200" i="2" s="1"/>
  <c r="KO162" i="2"/>
  <c r="KO206" i="2"/>
  <c r="KO190" i="2"/>
  <c r="NI196" i="2"/>
  <c r="NI200" i="2" s="1"/>
  <c r="NI162" i="2"/>
  <c r="NI206" i="2"/>
  <c r="NI190" i="2"/>
  <c r="CC196" i="2"/>
  <c r="CC200" i="2" s="1"/>
  <c r="CC190" i="2"/>
  <c r="CC162" i="2"/>
  <c r="CC206" i="2"/>
  <c r="EO196" i="2"/>
  <c r="EO200" i="2" s="1"/>
  <c r="EO190" i="2"/>
  <c r="EO162" i="2"/>
  <c r="EO206" i="2"/>
  <c r="HA196" i="2"/>
  <c r="HA200" i="2" s="1"/>
  <c r="HA190" i="2"/>
  <c r="HA162" i="2"/>
  <c r="HA206" i="2"/>
  <c r="JM196" i="2"/>
  <c r="JM200" i="2" s="1"/>
  <c r="JM190" i="2"/>
  <c r="JM162" i="2"/>
  <c r="JM206" i="2"/>
  <c r="IX119" i="2"/>
  <c r="KK119" i="2"/>
  <c r="LJ119" i="2"/>
  <c r="MW119" i="2"/>
  <c r="AJ196" i="2"/>
  <c r="AJ200" i="2" s="1"/>
  <c r="AJ206" i="2"/>
  <c r="AJ190" i="2"/>
  <c r="AJ162" i="2"/>
  <c r="CV196" i="2"/>
  <c r="CV200" i="2" s="1"/>
  <c r="CV206" i="2"/>
  <c r="CV190" i="2"/>
  <c r="CV162" i="2"/>
  <c r="FH196" i="2"/>
  <c r="FH200" i="2" s="1"/>
  <c r="FH206" i="2"/>
  <c r="FH190" i="2"/>
  <c r="FH162" i="2"/>
  <c r="HT196" i="2"/>
  <c r="HT200" i="2" s="1"/>
  <c r="HT206" i="2"/>
  <c r="HT190" i="2"/>
  <c r="HT162" i="2"/>
  <c r="LS196" i="2"/>
  <c r="LS200" i="2" s="1"/>
  <c r="LS206" i="2"/>
  <c r="LS190" i="2"/>
  <c r="LS162" i="2"/>
  <c r="KB119" i="2"/>
  <c r="MN119" i="2"/>
  <c r="BS196" i="2"/>
  <c r="BS200" i="2" s="1"/>
  <c r="BS162" i="2"/>
  <c r="BS206" i="2"/>
  <c r="BS190" i="2"/>
  <c r="EE196" i="2"/>
  <c r="EE200" i="2" s="1"/>
  <c r="EE162" i="2"/>
  <c r="EE206" i="2"/>
  <c r="EE190" i="2"/>
  <c r="GQ196" i="2"/>
  <c r="GQ200" i="2" s="1"/>
  <c r="GQ162" i="2"/>
  <c r="GQ206" i="2"/>
  <c r="GQ190" i="2"/>
  <c r="JC196" i="2"/>
  <c r="JC200" i="2" s="1"/>
  <c r="JC162" i="2"/>
  <c r="JC206" i="2"/>
  <c r="JC190" i="2"/>
  <c r="LN196" i="2"/>
  <c r="LN200" i="2" s="1"/>
  <c r="LN162" i="2"/>
  <c r="LN206" i="2"/>
  <c r="LN190" i="2"/>
  <c r="Q88" i="3" l="1"/>
  <c r="Q92" i="3" s="1"/>
  <c r="R88" i="3" s="1"/>
  <c r="R92" i="3" s="1"/>
  <c r="P7" i="2"/>
  <c r="K130" i="2"/>
  <c r="K119" i="2"/>
  <c r="K86" i="4"/>
  <c r="O102" i="4"/>
  <c r="K162" i="2"/>
  <c r="R202" i="2"/>
  <c r="K202" i="2" s="1"/>
  <c r="K198" i="2"/>
  <c r="K190" i="2"/>
  <c r="K236" i="2"/>
  <c r="K192" i="2"/>
  <c r="K206" i="2"/>
  <c r="K208" i="2"/>
  <c r="S200" i="2"/>
  <c r="K200" i="2" s="1"/>
  <c r="K196" i="2"/>
  <c r="K164" i="2"/>
  <c r="Q7" i="2" l="1"/>
  <c r="N234" i="2"/>
  <c r="Q234" i="2"/>
  <c r="Q242" i="2" s="1"/>
  <c r="BE234" i="2"/>
  <c r="BE242" i="2" s="1"/>
  <c r="BL234" i="2"/>
  <c r="BL242" i="2" s="1"/>
  <c r="AA234" i="2"/>
  <c r="AA242" i="2" s="1"/>
  <c r="AI234" i="2"/>
  <c r="AI242" i="2" s="1"/>
  <c r="AL234" i="2"/>
  <c r="AL242" i="2" s="1"/>
  <c r="AX234" i="2"/>
  <c r="AX242" i="2" s="1"/>
  <c r="BM234" i="2"/>
  <c r="BM242" i="2" s="1"/>
  <c r="BU234" i="2"/>
  <c r="BU242" i="2" s="1"/>
  <c r="AB234" i="2"/>
  <c r="AB242" i="2" s="1"/>
  <c r="AF234" i="2"/>
  <c r="AF242" i="2" s="1"/>
  <c r="AS234" i="2"/>
  <c r="AS242" i="2" s="1"/>
  <c r="BA234" i="2"/>
  <c r="BA242" i="2" s="1"/>
  <c r="BD234" i="2"/>
  <c r="BD242" i="2" s="1"/>
  <c r="BF234" i="2"/>
  <c r="BF242" i="2" s="1"/>
  <c r="BI234" i="2"/>
  <c r="BI242" i="2" s="1"/>
  <c r="AC234" i="2"/>
  <c r="AC242" i="2" s="1"/>
  <c r="W234" i="2"/>
  <c r="W242" i="2" s="1"/>
  <c r="AQ234" i="2"/>
  <c r="AQ242" i="2" s="1"/>
  <c r="AT234" i="2"/>
  <c r="AT242" i="2" s="1"/>
  <c r="AY234" i="2"/>
  <c r="AY242" i="2" s="1"/>
  <c r="BQ234" i="2"/>
  <c r="BQ242" i="2" s="1"/>
  <c r="U234" i="2"/>
  <c r="U242" i="2" s="1"/>
  <c r="V234" i="2"/>
  <c r="V242" i="2" s="1"/>
  <c r="X234" i="2"/>
  <c r="X242" i="2" s="1"/>
  <c r="AK234" i="2"/>
  <c r="AK242" i="2" s="1"/>
  <c r="O234" i="2"/>
  <c r="O242" i="2" s="1"/>
  <c r="P234" i="2"/>
  <c r="P242" i="2" s="1"/>
  <c r="S234" i="2"/>
  <c r="S242" i="2" s="1"/>
  <c r="T234" i="2"/>
  <c r="T242" i="2" s="1"/>
  <c r="Y234" i="2"/>
  <c r="Y242" i="2" s="1"/>
  <c r="AE234" i="2"/>
  <c r="AE242" i="2" s="1"/>
  <c r="AH234" i="2"/>
  <c r="AH242" i="2" s="1"/>
  <c r="R234" i="2"/>
  <c r="R242" i="2" s="1"/>
  <c r="Z234" i="2"/>
  <c r="Z242" i="2" s="1"/>
  <c r="AO234" i="2"/>
  <c r="AO242" i="2" s="1"/>
  <c r="AR234" i="2"/>
  <c r="AR242" i="2" s="1"/>
  <c r="BK234" i="2"/>
  <c r="BK242" i="2" s="1"/>
  <c r="BB234" i="2"/>
  <c r="BB242" i="2" s="1"/>
  <c r="CC234" i="2"/>
  <c r="CC242" i="2" s="1"/>
  <c r="CK234" i="2"/>
  <c r="CK242" i="2" s="1"/>
  <c r="CS234" i="2"/>
  <c r="CS242" i="2" s="1"/>
  <c r="DA234" i="2"/>
  <c r="DA242" i="2" s="1"/>
  <c r="DC234" i="2"/>
  <c r="DC242" i="2" s="1"/>
  <c r="DE234" i="2"/>
  <c r="DE242" i="2" s="1"/>
  <c r="AJ234" i="2"/>
  <c r="AJ242" i="2" s="1"/>
  <c r="AU234" i="2"/>
  <c r="AU242" i="2" s="1"/>
  <c r="CH234" i="2"/>
  <c r="CH242" i="2" s="1"/>
  <c r="CP234" i="2"/>
  <c r="CP242" i="2" s="1"/>
  <c r="BH234" i="2"/>
  <c r="BH242" i="2" s="1"/>
  <c r="BN234" i="2"/>
  <c r="BN242" i="2" s="1"/>
  <c r="BR234" i="2"/>
  <c r="BR242" i="2" s="1"/>
  <c r="BV234" i="2"/>
  <c r="BV242" i="2" s="1"/>
  <c r="BZ234" i="2"/>
  <c r="BZ242" i="2" s="1"/>
  <c r="AG234" i="2"/>
  <c r="AG242" i="2" s="1"/>
  <c r="AN234" i="2"/>
  <c r="AN242" i="2" s="1"/>
  <c r="AW234" i="2"/>
  <c r="AW242" i="2" s="1"/>
  <c r="BG234" i="2"/>
  <c r="BG242" i="2" s="1"/>
  <c r="BO234" i="2"/>
  <c r="BO242" i="2" s="1"/>
  <c r="BS234" i="2"/>
  <c r="BS242" i="2" s="1"/>
  <c r="BX234" i="2"/>
  <c r="BX242" i="2" s="1"/>
  <c r="CG234" i="2"/>
  <c r="CG242" i="2" s="1"/>
  <c r="CO234" i="2"/>
  <c r="CO242" i="2" s="1"/>
  <c r="CW234" i="2"/>
  <c r="CW242" i="2" s="1"/>
  <c r="DB234" i="2"/>
  <c r="DB242" i="2" s="1"/>
  <c r="DD234" i="2"/>
  <c r="DD242" i="2" s="1"/>
  <c r="DF234" i="2"/>
  <c r="DF242" i="2" s="1"/>
  <c r="CD234" i="2"/>
  <c r="CD242" i="2" s="1"/>
  <c r="CL234" i="2"/>
  <c r="CL242" i="2" s="1"/>
  <c r="CT234" i="2"/>
  <c r="CT242" i="2" s="1"/>
  <c r="AM234" i="2"/>
  <c r="AM242" i="2" s="1"/>
  <c r="AP234" i="2"/>
  <c r="AP242" i="2" s="1"/>
  <c r="AV234" i="2"/>
  <c r="AV242" i="2" s="1"/>
  <c r="AZ234" i="2"/>
  <c r="AZ242" i="2" s="1"/>
  <c r="BC234" i="2"/>
  <c r="BC242" i="2" s="1"/>
  <c r="BJ234" i="2"/>
  <c r="BJ242" i="2" s="1"/>
  <c r="BP234" i="2"/>
  <c r="BP242" i="2" s="1"/>
  <c r="BT234" i="2"/>
  <c r="BT242" i="2" s="1"/>
  <c r="CA234" i="2"/>
  <c r="CA242" i="2" s="1"/>
  <c r="AD234" i="2"/>
  <c r="AD242" i="2" s="1"/>
  <c r="BY234" i="2"/>
  <c r="BY242" i="2" s="1"/>
  <c r="CF234" i="2"/>
  <c r="CF242" i="2" s="1"/>
  <c r="DJ234" i="2"/>
  <c r="DJ242" i="2" s="1"/>
  <c r="DO234" i="2"/>
  <c r="DO242" i="2" s="1"/>
  <c r="DW234" i="2"/>
  <c r="DW242" i="2" s="1"/>
  <c r="EE234" i="2"/>
  <c r="EE242" i="2" s="1"/>
  <c r="EG234" i="2"/>
  <c r="EG242" i="2" s="1"/>
  <c r="EI234" i="2"/>
  <c r="EI242" i="2" s="1"/>
  <c r="EK234" i="2"/>
  <c r="EK242" i="2" s="1"/>
  <c r="EP234" i="2"/>
  <c r="EP242" i="2" s="1"/>
  <c r="ER234" i="2"/>
  <c r="ER242" i="2" s="1"/>
  <c r="EZ234" i="2"/>
  <c r="EZ242" i="2" s="1"/>
  <c r="CN234" i="2"/>
  <c r="CN242" i="2" s="1"/>
  <c r="CX234" i="2"/>
  <c r="CX242" i="2" s="1"/>
  <c r="DL234" i="2"/>
  <c r="DL242" i="2" s="1"/>
  <c r="DT234" i="2"/>
  <c r="DT242" i="2" s="1"/>
  <c r="EB234" i="2"/>
  <c r="EB242" i="2" s="1"/>
  <c r="CM234" i="2"/>
  <c r="CM242" i="2" s="1"/>
  <c r="DH234" i="2"/>
  <c r="DH242" i="2" s="1"/>
  <c r="DQ234" i="2"/>
  <c r="DQ242" i="2" s="1"/>
  <c r="CE234" i="2"/>
  <c r="CE242" i="2" s="1"/>
  <c r="CU234" i="2"/>
  <c r="CU242" i="2" s="1"/>
  <c r="CY234" i="2"/>
  <c r="CY242" i="2" s="1"/>
  <c r="DN234" i="2"/>
  <c r="DN242" i="2" s="1"/>
  <c r="DV234" i="2"/>
  <c r="DV242" i="2" s="1"/>
  <c r="DI234" i="2"/>
  <c r="DI242" i="2" s="1"/>
  <c r="DK234" i="2"/>
  <c r="DK242" i="2" s="1"/>
  <c r="DS234" i="2"/>
  <c r="DS242" i="2" s="1"/>
  <c r="EA234" i="2"/>
  <c r="EA242" i="2" s="1"/>
  <c r="EF234" i="2"/>
  <c r="EF242" i="2" s="1"/>
  <c r="EH234" i="2"/>
  <c r="EH242" i="2" s="1"/>
  <c r="EJ234" i="2"/>
  <c r="EJ242" i="2" s="1"/>
  <c r="EQ234" i="2"/>
  <c r="EQ242" i="2" s="1"/>
  <c r="BW234" i="2"/>
  <c r="BW242" i="2" s="1"/>
  <c r="CJ234" i="2"/>
  <c r="CJ242" i="2" s="1"/>
  <c r="CR234" i="2"/>
  <c r="CR242" i="2" s="1"/>
  <c r="CV234" i="2"/>
  <c r="CV242" i="2" s="1"/>
  <c r="CZ234" i="2"/>
  <c r="CZ242" i="2" s="1"/>
  <c r="DP234" i="2"/>
  <c r="DP242" i="2" s="1"/>
  <c r="DX234" i="2"/>
  <c r="DX242" i="2" s="1"/>
  <c r="EL234" i="2"/>
  <c r="EL242" i="2" s="1"/>
  <c r="ES234" i="2"/>
  <c r="ES242" i="2" s="1"/>
  <c r="CI234" i="2"/>
  <c r="CI242" i="2" s="1"/>
  <c r="CQ234" i="2"/>
  <c r="CQ242" i="2" s="1"/>
  <c r="DG234" i="2"/>
  <c r="DG242" i="2" s="1"/>
  <c r="DM234" i="2"/>
  <c r="DM242" i="2" s="1"/>
  <c r="DU234" i="2"/>
  <c r="DU242" i="2" s="1"/>
  <c r="EC234" i="2"/>
  <c r="EC242" i="2" s="1"/>
  <c r="CB234" i="2"/>
  <c r="CB242" i="2" s="1"/>
  <c r="DR234" i="2"/>
  <c r="DR242" i="2" s="1"/>
  <c r="DZ234" i="2"/>
  <c r="DZ242" i="2" s="1"/>
  <c r="EO234" i="2"/>
  <c r="EO242" i="2" s="1"/>
  <c r="EY234" i="2"/>
  <c r="EY242" i="2" s="1"/>
  <c r="FA234" i="2"/>
  <c r="FA242" i="2" s="1"/>
  <c r="FF234" i="2"/>
  <c r="FF242" i="2" s="1"/>
  <c r="FK234" i="2"/>
  <c r="FK242" i="2" s="1"/>
  <c r="FM234" i="2"/>
  <c r="FM242" i="2" s="1"/>
  <c r="FO234" i="2"/>
  <c r="FO242" i="2" s="1"/>
  <c r="GE234" i="2"/>
  <c r="GE242" i="2" s="1"/>
  <c r="GM234" i="2"/>
  <c r="GM242" i="2" s="1"/>
  <c r="GO234" i="2"/>
  <c r="GO242" i="2" s="1"/>
  <c r="GQ234" i="2"/>
  <c r="GQ242" i="2" s="1"/>
  <c r="GS234" i="2"/>
  <c r="GS242" i="2" s="1"/>
  <c r="GX234" i="2"/>
  <c r="GX242" i="2" s="1"/>
  <c r="HG234" i="2"/>
  <c r="HG242" i="2" s="1"/>
  <c r="HL234" i="2"/>
  <c r="HL242" i="2" s="1"/>
  <c r="EN234" i="2"/>
  <c r="EN242" i="2" s="1"/>
  <c r="ET234" i="2"/>
  <c r="ET242" i="2" s="1"/>
  <c r="EW234" i="2"/>
  <c r="EW242" i="2" s="1"/>
  <c r="FC234" i="2"/>
  <c r="FC242" i="2" s="1"/>
  <c r="FQ234" i="2"/>
  <c r="FQ242" i="2" s="1"/>
  <c r="GB234" i="2"/>
  <c r="GB242" i="2" s="1"/>
  <c r="GJ234" i="2"/>
  <c r="GJ242" i="2" s="1"/>
  <c r="DY234" i="2"/>
  <c r="DY242" i="2" s="1"/>
  <c r="FH234" i="2"/>
  <c r="FH242" i="2" s="1"/>
  <c r="EM234" i="2"/>
  <c r="EM242" i="2" s="1"/>
  <c r="EU234" i="2"/>
  <c r="EU242" i="2" s="1"/>
  <c r="FE234" i="2"/>
  <c r="FE242" i="2" s="1"/>
  <c r="FS234" i="2"/>
  <c r="FS242" i="2" s="1"/>
  <c r="FU234" i="2"/>
  <c r="FU242" i="2" s="1"/>
  <c r="FW234" i="2"/>
  <c r="FW242" i="2" s="1"/>
  <c r="FY234" i="2"/>
  <c r="FY242" i="2" s="1"/>
  <c r="GD234" i="2"/>
  <c r="GD242" i="2" s="1"/>
  <c r="FB234" i="2"/>
  <c r="FB242" i="2" s="1"/>
  <c r="FJ234" i="2"/>
  <c r="FJ242" i="2" s="1"/>
  <c r="FL234" i="2"/>
  <c r="FL242" i="2" s="1"/>
  <c r="FN234" i="2"/>
  <c r="FN242" i="2" s="1"/>
  <c r="FP234" i="2"/>
  <c r="FP242" i="2" s="1"/>
  <c r="GA234" i="2"/>
  <c r="GA242" i="2" s="1"/>
  <c r="GI234" i="2"/>
  <c r="GI242" i="2" s="1"/>
  <c r="GN234" i="2"/>
  <c r="GN242" i="2" s="1"/>
  <c r="GP234" i="2"/>
  <c r="GP242" i="2" s="1"/>
  <c r="GR234" i="2"/>
  <c r="GR242" i="2" s="1"/>
  <c r="HF234" i="2"/>
  <c r="HF242" i="2" s="1"/>
  <c r="EX234" i="2"/>
  <c r="EX242" i="2" s="1"/>
  <c r="FG234" i="2"/>
  <c r="FG242" i="2" s="1"/>
  <c r="GF234" i="2"/>
  <c r="GF242" i="2" s="1"/>
  <c r="GT234" i="2"/>
  <c r="GT242" i="2" s="1"/>
  <c r="GY234" i="2"/>
  <c r="GY242" i="2" s="1"/>
  <c r="HA234" i="2"/>
  <c r="HA242" i="2" s="1"/>
  <c r="EV234" i="2"/>
  <c r="EV242" i="2" s="1"/>
  <c r="FD234" i="2"/>
  <c r="FD242" i="2" s="1"/>
  <c r="FR234" i="2"/>
  <c r="FR242" i="2" s="1"/>
  <c r="GC234" i="2"/>
  <c r="GC242" i="2" s="1"/>
  <c r="GK234" i="2"/>
  <c r="GK242" i="2" s="1"/>
  <c r="ED234" i="2"/>
  <c r="ED242" i="2" s="1"/>
  <c r="FI234" i="2"/>
  <c r="FI242" i="2" s="1"/>
  <c r="FT234" i="2"/>
  <c r="FT242" i="2" s="1"/>
  <c r="FV234" i="2"/>
  <c r="FV242" i="2" s="1"/>
  <c r="FX234" i="2"/>
  <c r="FX242" i="2" s="1"/>
  <c r="FZ234" i="2"/>
  <c r="FZ242" i="2" s="1"/>
  <c r="GH234" i="2"/>
  <c r="GH242" i="2" s="1"/>
  <c r="GV234" i="2"/>
  <c r="GV242" i="2" s="1"/>
  <c r="GL234" i="2"/>
  <c r="GL242" i="2" s="1"/>
  <c r="HN234" i="2"/>
  <c r="HN242" i="2" s="1"/>
  <c r="IB234" i="2"/>
  <c r="IB242" i="2" s="1"/>
  <c r="ID234" i="2"/>
  <c r="ID242" i="2" s="1"/>
  <c r="IL234" i="2"/>
  <c r="IL242" i="2" s="1"/>
  <c r="JC234" i="2"/>
  <c r="JC242" i="2" s="1"/>
  <c r="GW234" i="2"/>
  <c r="GW242" i="2" s="1"/>
  <c r="HE234" i="2"/>
  <c r="HE242" i="2" s="1"/>
  <c r="HJ234" i="2"/>
  <c r="HJ242" i="2" s="1"/>
  <c r="HY234" i="2"/>
  <c r="HY242" i="2" s="1"/>
  <c r="II234" i="2"/>
  <c r="II242" i="2" s="1"/>
  <c r="HB234" i="2"/>
  <c r="HB242" i="2" s="1"/>
  <c r="HC234" i="2"/>
  <c r="HC242" i="2" s="1"/>
  <c r="HD234" i="2"/>
  <c r="HD242" i="2" s="1"/>
  <c r="HO234" i="2"/>
  <c r="HO242" i="2" s="1"/>
  <c r="HR234" i="2"/>
  <c r="HR242" i="2" s="1"/>
  <c r="HT234" i="2"/>
  <c r="HT242" i="2" s="1"/>
  <c r="HV234" i="2"/>
  <c r="HV242" i="2" s="1"/>
  <c r="IF234" i="2"/>
  <c r="IF242" i="2" s="1"/>
  <c r="IR234" i="2"/>
  <c r="IR242" i="2" s="1"/>
  <c r="IT234" i="2"/>
  <c r="IT242" i="2" s="1"/>
  <c r="IV234" i="2"/>
  <c r="IV242" i="2" s="1"/>
  <c r="IX234" i="2"/>
  <c r="IX242" i="2" s="1"/>
  <c r="IZ234" i="2"/>
  <c r="IZ242" i="2" s="1"/>
  <c r="GU234" i="2"/>
  <c r="GU242" i="2" s="1"/>
  <c r="HK234" i="2"/>
  <c r="HK242" i="2" s="1"/>
  <c r="IA234" i="2"/>
  <c r="IA242" i="2" s="1"/>
  <c r="GG234" i="2"/>
  <c r="GG242" i="2" s="1"/>
  <c r="HP234" i="2"/>
  <c r="HP242" i="2" s="1"/>
  <c r="HX234" i="2"/>
  <c r="HX242" i="2" s="1"/>
  <c r="IC234" i="2"/>
  <c r="IC242" i="2" s="1"/>
  <c r="IH234" i="2"/>
  <c r="IH242" i="2" s="1"/>
  <c r="IM234" i="2"/>
  <c r="IM242" i="2" s="1"/>
  <c r="GZ234" i="2"/>
  <c r="GZ242" i="2" s="1"/>
  <c r="IE234" i="2"/>
  <c r="IE242" i="2" s="1"/>
  <c r="IO234" i="2"/>
  <c r="IO242" i="2" s="1"/>
  <c r="IQ234" i="2"/>
  <c r="IQ242" i="2" s="1"/>
  <c r="HH234" i="2"/>
  <c r="HH242" i="2" s="1"/>
  <c r="HQ234" i="2"/>
  <c r="HQ242" i="2" s="1"/>
  <c r="HS234" i="2"/>
  <c r="HS242" i="2" s="1"/>
  <c r="HU234" i="2"/>
  <c r="HU242" i="2" s="1"/>
  <c r="HZ234" i="2"/>
  <c r="HZ242" i="2" s="1"/>
  <c r="IJ234" i="2"/>
  <c r="IJ242" i="2" s="1"/>
  <c r="HI234" i="2"/>
  <c r="HI242" i="2" s="1"/>
  <c r="HM234" i="2"/>
  <c r="HM242" i="2" s="1"/>
  <c r="HW234" i="2"/>
  <c r="HW242" i="2" s="1"/>
  <c r="JE234" i="2"/>
  <c r="JE242" i="2" s="1"/>
  <c r="JL234" i="2"/>
  <c r="JL242" i="2" s="1"/>
  <c r="KX234" i="2"/>
  <c r="KX242" i="2" s="1"/>
  <c r="KZ234" i="2"/>
  <c r="KZ242" i="2" s="1"/>
  <c r="LB234" i="2"/>
  <c r="LB242" i="2" s="1"/>
  <c r="LD234" i="2"/>
  <c r="LD242" i="2" s="1"/>
  <c r="LF234" i="2"/>
  <c r="LF242" i="2" s="1"/>
  <c r="LH234" i="2"/>
  <c r="LH242" i="2" s="1"/>
  <c r="IS234" i="2"/>
  <c r="IS242" i="2" s="1"/>
  <c r="IW234" i="2"/>
  <c r="IW242" i="2" s="1"/>
  <c r="JA234" i="2"/>
  <c r="JA242" i="2" s="1"/>
  <c r="JF234" i="2"/>
  <c r="JF242" i="2" s="1"/>
  <c r="JM234" i="2"/>
  <c r="JM242" i="2" s="1"/>
  <c r="LJ234" i="2"/>
  <c r="LJ242" i="2" s="1"/>
  <c r="IN234" i="2"/>
  <c r="IN242" i="2" s="1"/>
  <c r="JB234" i="2"/>
  <c r="JB242" i="2" s="1"/>
  <c r="JG234" i="2"/>
  <c r="JG242" i="2" s="1"/>
  <c r="JN234" i="2"/>
  <c r="JN242" i="2" s="1"/>
  <c r="JS234" i="2"/>
  <c r="JS242" i="2" s="1"/>
  <c r="JU234" i="2"/>
  <c r="JU242" i="2" s="1"/>
  <c r="JW234" i="2"/>
  <c r="JW242" i="2" s="1"/>
  <c r="JY234" i="2"/>
  <c r="JY242" i="2" s="1"/>
  <c r="KA234" i="2"/>
  <c r="KA242" i="2" s="1"/>
  <c r="KC234" i="2"/>
  <c r="KC242" i="2" s="1"/>
  <c r="KE234" i="2"/>
  <c r="KE242" i="2" s="1"/>
  <c r="KG234" i="2"/>
  <c r="KG242" i="2" s="1"/>
  <c r="IG234" i="2"/>
  <c r="IG242" i="2" s="1"/>
  <c r="JH234" i="2"/>
  <c r="JH242" i="2" s="1"/>
  <c r="JO234" i="2"/>
  <c r="JO242" i="2" s="1"/>
  <c r="KI234" i="2"/>
  <c r="KI242" i="2" s="1"/>
  <c r="KK234" i="2"/>
  <c r="KK242" i="2" s="1"/>
  <c r="KM234" i="2"/>
  <c r="KM242" i="2" s="1"/>
  <c r="KO234" i="2"/>
  <c r="KO242" i="2" s="1"/>
  <c r="KQ234" i="2"/>
  <c r="KQ242" i="2" s="1"/>
  <c r="KS234" i="2"/>
  <c r="KS242" i="2" s="1"/>
  <c r="KU234" i="2"/>
  <c r="KU242" i="2" s="1"/>
  <c r="JI234" i="2"/>
  <c r="JI242" i="2" s="1"/>
  <c r="JP234" i="2"/>
  <c r="JP242" i="2" s="1"/>
  <c r="KY234" i="2"/>
  <c r="KY242" i="2" s="1"/>
  <c r="LA234" i="2"/>
  <c r="LA242" i="2" s="1"/>
  <c r="LC234" i="2"/>
  <c r="LC242" i="2" s="1"/>
  <c r="LE234" i="2"/>
  <c r="LE242" i="2" s="1"/>
  <c r="LG234" i="2"/>
  <c r="LG242" i="2" s="1"/>
  <c r="LI234" i="2"/>
  <c r="LI242" i="2" s="1"/>
  <c r="IU234" i="2"/>
  <c r="IU242" i="2" s="1"/>
  <c r="IY234" i="2"/>
  <c r="IY242" i="2" s="1"/>
  <c r="JJ234" i="2"/>
  <c r="JJ242" i="2" s="1"/>
  <c r="JQ234" i="2"/>
  <c r="JQ242" i="2" s="1"/>
  <c r="LK234" i="2"/>
  <c r="LK242" i="2" s="1"/>
  <c r="IK234" i="2"/>
  <c r="IK242" i="2" s="1"/>
  <c r="IP234" i="2"/>
  <c r="IP242" i="2" s="1"/>
  <c r="JD234" i="2"/>
  <c r="JD242" i="2" s="1"/>
  <c r="JT234" i="2"/>
  <c r="JT242" i="2" s="1"/>
  <c r="JV234" i="2"/>
  <c r="JV242" i="2" s="1"/>
  <c r="JX234" i="2"/>
  <c r="JX242" i="2" s="1"/>
  <c r="JZ234" i="2"/>
  <c r="JZ242" i="2" s="1"/>
  <c r="KB234" i="2"/>
  <c r="KB242" i="2" s="1"/>
  <c r="KD234" i="2"/>
  <c r="KD242" i="2" s="1"/>
  <c r="KF234" i="2"/>
  <c r="KF242" i="2" s="1"/>
  <c r="JK234" i="2"/>
  <c r="JK242" i="2" s="1"/>
  <c r="JR234" i="2"/>
  <c r="JR242" i="2" s="1"/>
  <c r="KH234" i="2"/>
  <c r="KH242" i="2" s="1"/>
  <c r="KJ234" i="2"/>
  <c r="KJ242" i="2" s="1"/>
  <c r="KL234" i="2"/>
  <c r="KL242" i="2" s="1"/>
  <c r="KN234" i="2"/>
  <c r="KN242" i="2" s="1"/>
  <c r="KP234" i="2"/>
  <c r="KP242" i="2" s="1"/>
  <c r="KR234" i="2"/>
  <c r="KR242" i="2" s="1"/>
  <c r="KT234" i="2"/>
  <c r="KT242" i="2" s="1"/>
  <c r="KV234" i="2"/>
  <c r="KV242" i="2" s="1"/>
  <c r="LY234" i="2"/>
  <c r="LY242" i="2" s="1"/>
  <c r="LZ234" i="2"/>
  <c r="LZ242" i="2" s="1"/>
  <c r="MB234" i="2"/>
  <c r="MB242" i="2" s="1"/>
  <c r="MJ234" i="2"/>
  <c r="MJ242" i="2" s="1"/>
  <c r="MQ234" i="2"/>
  <c r="MQ242" i="2" s="1"/>
  <c r="MY234" i="2"/>
  <c r="MY242" i="2" s="1"/>
  <c r="NA234" i="2"/>
  <c r="NA242" i="2" s="1"/>
  <c r="NC234" i="2"/>
  <c r="NC242" i="2" s="1"/>
  <c r="NE234" i="2"/>
  <c r="NE242" i="2" s="1"/>
  <c r="NG234" i="2"/>
  <c r="NG242" i="2" s="1"/>
  <c r="NI234" i="2"/>
  <c r="NI242" i="2" s="1"/>
  <c r="NK234" i="2"/>
  <c r="NK242" i="2" s="1"/>
  <c r="NM234" i="2"/>
  <c r="NM242" i="2" s="1"/>
  <c r="NO234" i="2"/>
  <c r="NO242" i="2" s="1"/>
  <c r="LO234" i="2"/>
  <c r="LO242" i="2" s="1"/>
  <c r="LW234" i="2"/>
  <c r="LW242" i="2" s="1"/>
  <c r="LX234" i="2"/>
  <c r="LX242" i="2" s="1"/>
  <c r="MC234" i="2"/>
  <c r="MC242" i="2" s="1"/>
  <c r="MK234" i="2"/>
  <c r="MK242" i="2" s="1"/>
  <c r="MR234" i="2"/>
  <c r="MR242" i="2" s="1"/>
  <c r="KW234" i="2"/>
  <c r="KW242" i="2" s="1"/>
  <c r="LU234" i="2"/>
  <c r="LU242" i="2" s="1"/>
  <c r="LV234" i="2"/>
  <c r="LV242" i="2" s="1"/>
  <c r="MD234" i="2"/>
  <c r="MD242" i="2" s="1"/>
  <c r="ML234" i="2"/>
  <c r="ML242" i="2" s="1"/>
  <c r="MS234" i="2"/>
  <c r="MS242" i="2" s="1"/>
  <c r="LN234" i="2"/>
  <c r="LN242" i="2" s="1"/>
  <c r="LS234" i="2"/>
  <c r="LS242" i="2" s="1"/>
  <c r="LT234" i="2"/>
  <c r="LT242" i="2" s="1"/>
  <c r="ME234" i="2"/>
  <c r="ME242" i="2" s="1"/>
  <c r="MM234" i="2"/>
  <c r="MM242" i="2" s="1"/>
  <c r="MT234" i="2"/>
  <c r="MT242" i="2" s="1"/>
  <c r="LR234" i="2"/>
  <c r="LR242" i="2" s="1"/>
  <c r="MF234" i="2"/>
  <c r="MF242" i="2" s="1"/>
  <c r="MN234" i="2"/>
  <c r="MN242" i="2" s="1"/>
  <c r="MU234" i="2"/>
  <c r="MU242" i="2" s="1"/>
  <c r="MZ234" i="2"/>
  <c r="MZ242" i="2" s="1"/>
  <c r="NB234" i="2"/>
  <c r="NB242" i="2" s="1"/>
  <c r="ND234" i="2"/>
  <c r="ND242" i="2" s="1"/>
  <c r="NF234" i="2"/>
  <c r="NF242" i="2" s="1"/>
  <c r="NH234" i="2"/>
  <c r="NH242" i="2" s="1"/>
  <c r="NJ234" i="2"/>
  <c r="NJ242" i="2" s="1"/>
  <c r="NL234" i="2"/>
  <c r="NL242" i="2" s="1"/>
  <c r="NN234" i="2"/>
  <c r="NN242" i="2" s="1"/>
  <c r="LM234" i="2"/>
  <c r="LM242" i="2" s="1"/>
  <c r="LQ234" i="2"/>
  <c r="LQ242" i="2" s="1"/>
  <c r="MG234" i="2"/>
  <c r="MG242" i="2" s="1"/>
  <c r="MO234" i="2"/>
  <c r="MO242" i="2" s="1"/>
  <c r="MV234" i="2"/>
  <c r="MV242" i="2" s="1"/>
  <c r="LL234" i="2"/>
  <c r="LL242" i="2" s="1"/>
  <c r="MH234" i="2"/>
  <c r="MH242" i="2" s="1"/>
  <c r="MP234" i="2"/>
  <c r="MP242" i="2" s="1"/>
  <c r="MW234" i="2"/>
  <c r="MW242" i="2" s="1"/>
  <c r="LP234" i="2"/>
  <c r="LP242" i="2" s="1"/>
  <c r="MA234" i="2"/>
  <c r="MA242" i="2" s="1"/>
  <c r="MI234" i="2"/>
  <c r="MI242" i="2" s="1"/>
  <c r="MX234" i="2"/>
  <c r="MX242" i="2" s="1"/>
  <c r="S88" i="3"/>
  <c r="S92" i="3" s="1"/>
  <c r="R7" i="2"/>
  <c r="N232" i="2"/>
  <c r="O232" i="2"/>
  <c r="S232" i="2"/>
  <c r="U232" i="2"/>
  <c r="U244" i="2" s="1"/>
  <c r="W232" i="2"/>
  <c r="Y232" i="2"/>
  <c r="Y244" i="2" s="1"/>
  <c r="AA232" i="2"/>
  <c r="AA244" i="2" s="1"/>
  <c r="AC232" i="2"/>
  <c r="AC244" i="2" s="1"/>
  <c r="AX232" i="2"/>
  <c r="AX244" i="2" s="1"/>
  <c r="BG232" i="2"/>
  <c r="R232" i="2"/>
  <c r="R244" i="2" s="1"/>
  <c r="T232" i="2"/>
  <c r="V232" i="2"/>
  <c r="V244" i="2" s="1"/>
  <c r="X232" i="2"/>
  <c r="X244" i="2" s="1"/>
  <c r="Z232" i="2"/>
  <c r="Z244" i="2" s="1"/>
  <c r="AB232" i="2"/>
  <c r="AD232" i="2"/>
  <c r="AD244" i="2" s="1"/>
  <c r="AF232" i="2"/>
  <c r="AF244" i="2" s="1"/>
  <c r="AS232" i="2"/>
  <c r="AS244" i="2" s="1"/>
  <c r="BA232" i="2"/>
  <c r="BD232" i="2"/>
  <c r="BF232" i="2"/>
  <c r="BF244" i="2" s="1"/>
  <c r="BI232" i="2"/>
  <c r="BI244" i="2" s="1"/>
  <c r="BR232" i="2"/>
  <c r="BR244" i="2" s="1"/>
  <c r="BW232" i="2"/>
  <c r="AM232" i="2"/>
  <c r="AM244" i="2" s="1"/>
  <c r="AP232" i="2"/>
  <c r="AP244" i="2" s="1"/>
  <c r="AV232" i="2"/>
  <c r="AG232" i="2"/>
  <c r="AG244" i="2" s="1"/>
  <c r="AJ232" i="2"/>
  <c r="AK232" i="2"/>
  <c r="AK244" i="2" s="1"/>
  <c r="AN232" i="2"/>
  <c r="AN244" i="2" s="1"/>
  <c r="AW232" i="2"/>
  <c r="BJ232" i="2"/>
  <c r="BJ244" i="2" s="1"/>
  <c r="BN232" i="2"/>
  <c r="BN244" i="2" s="1"/>
  <c r="BV232" i="2"/>
  <c r="BX232" i="2"/>
  <c r="P232" i="2"/>
  <c r="P244" i="2" s="1"/>
  <c r="AE232" i="2"/>
  <c r="AE244" i="2" s="1"/>
  <c r="AH232" i="2"/>
  <c r="AH244" i="2" s="1"/>
  <c r="Q232" i="2"/>
  <c r="Q244" i="2" s="1"/>
  <c r="AI232" i="2"/>
  <c r="AL232" i="2"/>
  <c r="AU232" i="2"/>
  <c r="AU244" i="2" s="1"/>
  <c r="AY232" i="2"/>
  <c r="BM232" i="2"/>
  <c r="BM244" i="2" s="1"/>
  <c r="BQ232" i="2"/>
  <c r="BU232" i="2"/>
  <c r="BU244" i="2" s="1"/>
  <c r="CH232" i="2"/>
  <c r="CH244" i="2" s="1"/>
  <c r="CP232" i="2"/>
  <c r="CP244" i="2" s="1"/>
  <c r="CX232" i="2"/>
  <c r="DG232" i="2"/>
  <c r="AO232" i="2"/>
  <c r="AO244" i="2" s="1"/>
  <c r="AR232" i="2"/>
  <c r="AR244" i="2" s="1"/>
  <c r="BE232" i="2"/>
  <c r="BE244" i="2" s="1"/>
  <c r="BH232" i="2"/>
  <c r="BZ232" i="2"/>
  <c r="CE232" i="2"/>
  <c r="CM232" i="2"/>
  <c r="CM244" i="2" s="1"/>
  <c r="CU232" i="2"/>
  <c r="AQ232" i="2"/>
  <c r="AT232" i="2"/>
  <c r="AT244" i="2" s="1"/>
  <c r="BO232" i="2"/>
  <c r="BO244" i="2" s="1"/>
  <c r="BS232" i="2"/>
  <c r="BS244" i="2" s="1"/>
  <c r="BK232" i="2"/>
  <c r="CD232" i="2"/>
  <c r="CD244" i="2" s="1"/>
  <c r="CL232" i="2"/>
  <c r="CT232" i="2"/>
  <c r="AZ232" i="2"/>
  <c r="BC232" i="2"/>
  <c r="BP232" i="2"/>
  <c r="BP244" i="2" s="1"/>
  <c r="BT232" i="2"/>
  <c r="CA232" i="2"/>
  <c r="CA244" i="2" s="1"/>
  <c r="CI232" i="2"/>
  <c r="CI244" i="2" s="1"/>
  <c r="CQ232" i="2"/>
  <c r="CQ244" i="2" s="1"/>
  <c r="BL232" i="2"/>
  <c r="BL244" i="2" s="1"/>
  <c r="BY232" i="2"/>
  <c r="BB232" i="2"/>
  <c r="BB244" i="2" s="1"/>
  <c r="CC232" i="2"/>
  <c r="CC244" i="2" s="1"/>
  <c r="CG232" i="2"/>
  <c r="CN232" i="2"/>
  <c r="CO232" i="2"/>
  <c r="CO244" i="2" s="1"/>
  <c r="DB232" i="2"/>
  <c r="DB244" i="2" s="1"/>
  <c r="DL232" i="2"/>
  <c r="DL244" i="2" s="1"/>
  <c r="DT232" i="2"/>
  <c r="DT244" i="2" s="1"/>
  <c r="EB232" i="2"/>
  <c r="EB244" i="2" s="1"/>
  <c r="EW232" i="2"/>
  <c r="EW244" i="2" s="1"/>
  <c r="CF232" i="2"/>
  <c r="DC232" i="2"/>
  <c r="DC244" i="2" s="1"/>
  <c r="DH232" i="2"/>
  <c r="DH244" i="2" s="1"/>
  <c r="DQ232" i="2"/>
  <c r="DQ244" i="2" s="1"/>
  <c r="DY232" i="2"/>
  <c r="DY244" i="2" s="1"/>
  <c r="CY232" i="2"/>
  <c r="CY244" i="2" s="1"/>
  <c r="DD232" i="2"/>
  <c r="DN232" i="2"/>
  <c r="DN244" i="2" s="1"/>
  <c r="DE232" i="2"/>
  <c r="DI232" i="2"/>
  <c r="DK232" i="2"/>
  <c r="DK244" i="2" s="1"/>
  <c r="DS232" i="2"/>
  <c r="DS244" i="2" s="1"/>
  <c r="CJ232" i="2"/>
  <c r="CJ244" i="2" s="1"/>
  <c r="CK232" i="2"/>
  <c r="CK244" i="2" s="1"/>
  <c r="CR232" i="2"/>
  <c r="CR244" i="2" s="1"/>
  <c r="CS232" i="2"/>
  <c r="CS244" i="2" s="1"/>
  <c r="CV232" i="2"/>
  <c r="CZ232" i="2"/>
  <c r="DF232" i="2"/>
  <c r="DF244" i="2" s="1"/>
  <c r="DP232" i="2"/>
  <c r="DP244" i="2" s="1"/>
  <c r="DX232" i="2"/>
  <c r="DX244" i="2" s="1"/>
  <c r="EL232" i="2"/>
  <c r="ES232" i="2"/>
  <c r="DM232" i="2"/>
  <c r="DM244" i="2" s="1"/>
  <c r="DU232" i="2"/>
  <c r="DU244" i="2" s="1"/>
  <c r="EC232" i="2"/>
  <c r="EC244" i="2" s="1"/>
  <c r="EN232" i="2"/>
  <c r="EN244" i="2" s="1"/>
  <c r="CB232" i="2"/>
  <c r="CB244" i="2" s="1"/>
  <c r="DR232" i="2"/>
  <c r="DR244" i="2" s="1"/>
  <c r="DZ232" i="2"/>
  <c r="CW232" i="2"/>
  <c r="CW244" i="2" s="1"/>
  <c r="DA232" i="2"/>
  <c r="DA244" i="2" s="1"/>
  <c r="DJ232" i="2"/>
  <c r="DO232" i="2"/>
  <c r="DO244" i="2" s="1"/>
  <c r="DW232" i="2"/>
  <c r="EE232" i="2"/>
  <c r="EG232" i="2"/>
  <c r="EG244" i="2" s="1"/>
  <c r="EI232" i="2"/>
  <c r="EI244" i="2" s="1"/>
  <c r="EK232" i="2"/>
  <c r="EK244" i="2" s="1"/>
  <c r="EP232" i="2"/>
  <c r="EP244" i="2" s="1"/>
  <c r="ER232" i="2"/>
  <c r="ET232" i="2"/>
  <c r="ET244" i="2" s="1"/>
  <c r="FC232" i="2"/>
  <c r="FQ232" i="2"/>
  <c r="FQ244" i="2" s="1"/>
  <c r="GB232" i="2"/>
  <c r="GB244" i="2" s="1"/>
  <c r="GJ232" i="2"/>
  <c r="GZ232" i="2"/>
  <c r="HI232" i="2"/>
  <c r="HI244" i="2" s="1"/>
  <c r="HN232" i="2"/>
  <c r="FH232" i="2"/>
  <c r="GG232" i="2"/>
  <c r="EM232" i="2"/>
  <c r="EM244" i="2" s="1"/>
  <c r="EU232" i="2"/>
  <c r="FE232" i="2"/>
  <c r="FS232" i="2"/>
  <c r="FS244" i="2" s="1"/>
  <c r="FU232" i="2"/>
  <c r="FU244" i="2" s="1"/>
  <c r="FW232" i="2"/>
  <c r="FW244" i="2" s="1"/>
  <c r="FY232" i="2"/>
  <c r="EA232" i="2"/>
  <c r="FB232" i="2"/>
  <c r="FB244" i="2" s="1"/>
  <c r="FJ232" i="2"/>
  <c r="FL232" i="2"/>
  <c r="FN232" i="2"/>
  <c r="FN244" i="2" s="1"/>
  <c r="FP232" i="2"/>
  <c r="FP244" i="2" s="1"/>
  <c r="GA232" i="2"/>
  <c r="GA244" i="2" s="1"/>
  <c r="EX232" i="2"/>
  <c r="EZ232" i="2"/>
  <c r="EZ244" i="2" s="1"/>
  <c r="FG232" i="2"/>
  <c r="FG244" i="2" s="1"/>
  <c r="GF232" i="2"/>
  <c r="GF244" i="2" s="1"/>
  <c r="GT232" i="2"/>
  <c r="GY232" i="2"/>
  <c r="HA232" i="2"/>
  <c r="HA244" i="2" s="1"/>
  <c r="HH232" i="2"/>
  <c r="HH244" i="2" s="1"/>
  <c r="HM232" i="2"/>
  <c r="EH232" i="2"/>
  <c r="EH244" i="2" s="1"/>
  <c r="EQ232" i="2"/>
  <c r="EQ244" i="2" s="1"/>
  <c r="EV232" i="2"/>
  <c r="FD232" i="2"/>
  <c r="FR232" i="2"/>
  <c r="FR244" i="2" s="1"/>
  <c r="GC232" i="2"/>
  <c r="GC244" i="2" s="1"/>
  <c r="GK232" i="2"/>
  <c r="GK244" i="2" s="1"/>
  <c r="ED232" i="2"/>
  <c r="EF232" i="2"/>
  <c r="FI232" i="2"/>
  <c r="FI244" i="2" s="1"/>
  <c r="FT232" i="2"/>
  <c r="FT244" i="2" s="1"/>
  <c r="FV232" i="2"/>
  <c r="FX232" i="2"/>
  <c r="FZ232" i="2"/>
  <c r="FZ244" i="2" s="1"/>
  <c r="GH232" i="2"/>
  <c r="DV232" i="2"/>
  <c r="EJ232" i="2"/>
  <c r="EJ244" i="2" s="1"/>
  <c r="EO232" i="2"/>
  <c r="EO244" i="2" s="1"/>
  <c r="EY232" i="2"/>
  <c r="FA232" i="2"/>
  <c r="FF232" i="2"/>
  <c r="FF244" i="2" s="1"/>
  <c r="FK232" i="2"/>
  <c r="FK244" i="2" s="1"/>
  <c r="FM232" i="2"/>
  <c r="FM244" i="2" s="1"/>
  <c r="FO232" i="2"/>
  <c r="GE232" i="2"/>
  <c r="GE244" i="2" s="1"/>
  <c r="GM232" i="2"/>
  <c r="GM244" i="2" s="1"/>
  <c r="GO232" i="2"/>
  <c r="GQ232" i="2"/>
  <c r="GS232" i="2"/>
  <c r="GS244" i="2" s="1"/>
  <c r="GX232" i="2"/>
  <c r="GX244" i="2" s="1"/>
  <c r="GW232" i="2"/>
  <c r="GW244" i="2" s="1"/>
  <c r="HE232" i="2"/>
  <c r="HJ232" i="2"/>
  <c r="HJ244" i="2" s="1"/>
  <c r="HY232" i="2"/>
  <c r="HY244" i="2" s="1"/>
  <c r="II232" i="2"/>
  <c r="II244" i="2" s="1"/>
  <c r="IN232" i="2"/>
  <c r="IP232" i="2"/>
  <c r="HB232" i="2"/>
  <c r="HB244" i="2" s="1"/>
  <c r="HC232" i="2"/>
  <c r="HD232" i="2"/>
  <c r="HO232" i="2"/>
  <c r="HO244" i="2" s="1"/>
  <c r="HR232" i="2"/>
  <c r="HR244" i="2" s="1"/>
  <c r="HT232" i="2"/>
  <c r="HT244" i="2" s="1"/>
  <c r="HV232" i="2"/>
  <c r="IF232" i="2"/>
  <c r="IF244" i="2" s="1"/>
  <c r="GU232" i="2"/>
  <c r="GU244" i="2" s="1"/>
  <c r="GV232" i="2"/>
  <c r="GV244" i="2" s="1"/>
  <c r="HK232" i="2"/>
  <c r="IA232" i="2"/>
  <c r="IA244" i="2" s="1"/>
  <c r="IK232" i="2"/>
  <c r="IK244" i="2" s="1"/>
  <c r="HF232" i="2"/>
  <c r="HP232" i="2"/>
  <c r="HX232" i="2"/>
  <c r="HX244" i="2" s="1"/>
  <c r="IC232" i="2"/>
  <c r="IC244" i="2" s="1"/>
  <c r="GI232" i="2"/>
  <c r="HG232" i="2"/>
  <c r="IE232" i="2"/>
  <c r="IE244" i="2" s="1"/>
  <c r="IO232" i="2"/>
  <c r="IQ232" i="2"/>
  <c r="JD232" i="2"/>
  <c r="GD232" i="2"/>
  <c r="HL232" i="2"/>
  <c r="HL244" i="2" s="1"/>
  <c r="HQ232" i="2"/>
  <c r="HS232" i="2"/>
  <c r="HU232" i="2"/>
  <c r="HU244" i="2" s="1"/>
  <c r="HZ232" i="2"/>
  <c r="HZ244" i="2" s="1"/>
  <c r="IJ232" i="2"/>
  <c r="IJ244" i="2" s="1"/>
  <c r="IS232" i="2"/>
  <c r="IU232" i="2"/>
  <c r="IU244" i="2" s="1"/>
  <c r="IW232" i="2"/>
  <c r="IW244" i="2" s="1"/>
  <c r="IY232" i="2"/>
  <c r="JA232" i="2"/>
  <c r="GP232" i="2"/>
  <c r="GP244" i="2" s="1"/>
  <c r="HW232" i="2"/>
  <c r="HW244" i="2" s="1"/>
  <c r="IG232" i="2"/>
  <c r="GL232" i="2"/>
  <c r="GN232" i="2"/>
  <c r="GR232" i="2"/>
  <c r="GR244" i="2" s="1"/>
  <c r="JF232" i="2"/>
  <c r="JM232" i="2"/>
  <c r="JM244" i="2" s="1"/>
  <c r="LJ232" i="2"/>
  <c r="LL232" i="2"/>
  <c r="JB232" i="2"/>
  <c r="JB244" i="2" s="1"/>
  <c r="JG232" i="2"/>
  <c r="JN232" i="2"/>
  <c r="JN244" i="2" s="1"/>
  <c r="JS232" i="2"/>
  <c r="JS244" i="2" s="1"/>
  <c r="JU232" i="2"/>
  <c r="JW232" i="2"/>
  <c r="JW244" i="2" s="1"/>
  <c r="JY232" i="2"/>
  <c r="KA232" i="2"/>
  <c r="KC232" i="2"/>
  <c r="KC244" i="2" s="1"/>
  <c r="KE232" i="2"/>
  <c r="KG232" i="2"/>
  <c r="KG244" i="2" s="1"/>
  <c r="JH232" i="2"/>
  <c r="JH244" i="2" s="1"/>
  <c r="JO232" i="2"/>
  <c r="JO244" i="2" s="1"/>
  <c r="KI232" i="2"/>
  <c r="KK232" i="2"/>
  <c r="KM232" i="2"/>
  <c r="KM244" i="2" s="1"/>
  <c r="IB232" i="2"/>
  <c r="IB244" i="2" s="1"/>
  <c r="IM232" i="2"/>
  <c r="IR232" i="2"/>
  <c r="IR244" i="2" s="1"/>
  <c r="IV232" i="2"/>
  <c r="IV244" i="2" s="1"/>
  <c r="IZ232" i="2"/>
  <c r="IZ244" i="2" s="1"/>
  <c r="JI232" i="2"/>
  <c r="JI244" i="2" s="1"/>
  <c r="JP232" i="2"/>
  <c r="JC232" i="2"/>
  <c r="JC244" i="2" s="1"/>
  <c r="JJ232" i="2"/>
  <c r="JQ232" i="2"/>
  <c r="LK232" i="2"/>
  <c r="LK244" i="2" s="1"/>
  <c r="IL232" i="2"/>
  <c r="IL244" i="2" s="1"/>
  <c r="JT232" i="2"/>
  <c r="JT244" i="2" s="1"/>
  <c r="JV232" i="2"/>
  <c r="JX232" i="2"/>
  <c r="JZ232" i="2"/>
  <c r="JZ244" i="2" s="1"/>
  <c r="KB232" i="2"/>
  <c r="KD232" i="2"/>
  <c r="KF232" i="2"/>
  <c r="LM232" i="2"/>
  <c r="LO232" i="2"/>
  <c r="LQ232" i="2"/>
  <c r="LS232" i="2"/>
  <c r="LU232" i="2"/>
  <c r="LU244" i="2" s="1"/>
  <c r="LW232" i="2"/>
  <c r="LW244" i="2" s="1"/>
  <c r="LY232" i="2"/>
  <c r="MA232" i="2"/>
  <c r="JK232" i="2"/>
  <c r="JK244" i="2" s="1"/>
  <c r="JR232" i="2"/>
  <c r="JR244" i="2" s="1"/>
  <c r="KH232" i="2"/>
  <c r="KJ232" i="2"/>
  <c r="KL232" i="2"/>
  <c r="KL244" i="2" s="1"/>
  <c r="KN232" i="2"/>
  <c r="KP232" i="2"/>
  <c r="KR232" i="2"/>
  <c r="KT232" i="2"/>
  <c r="KT244" i="2" s="1"/>
  <c r="KV232" i="2"/>
  <c r="KV244" i="2" s="1"/>
  <c r="ID232" i="2"/>
  <c r="IH232" i="2"/>
  <c r="IH244" i="2" s="1"/>
  <c r="IT232" i="2"/>
  <c r="IX232" i="2"/>
  <c r="IX244" i="2" s="1"/>
  <c r="JE232" i="2"/>
  <c r="JE244" i="2" s="1"/>
  <c r="JL232" i="2"/>
  <c r="JL244" i="2" s="1"/>
  <c r="KX232" i="2"/>
  <c r="KX244" i="2" s="1"/>
  <c r="KZ232" i="2"/>
  <c r="LB232" i="2"/>
  <c r="LB244" i="2" s="1"/>
  <c r="LD232" i="2"/>
  <c r="LF232" i="2"/>
  <c r="LH232" i="2"/>
  <c r="LH244" i="2" s="1"/>
  <c r="LX232" i="2"/>
  <c r="MC232" i="2"/>
  <c r="MK232" i="2"/>
  <c r="MK244" i="2" s="1"/>
  <c r="MR232" i="2"/>
  <c r="KS232" i="2"/>
  <c r="KW232" i="2"/>
  <c r="KW244" i="2" s="1"/>
  <c r="KY232" i="2"/>
  <c r="LA232" i="2"/>
  <c r="LA244" i="2" s="1"/>
  <c r="LV232" i="2"/>
  <c r="MD232" i="2"/>
  <c r="MD244" i="2" s="1"/>
  <c r="ML232" i="2"/>
  <c r="ML244" i="2" s="1"/>
  <c r="MS232" i="2"/>
  <c r="LC232" i="2"/>
  <c r="LC244" i="2" s="1"/>
  <c r="LN232" i="2"/>
  <c r="LN244" i="2" s="1"/>
  <c r="LT232" i="2"/>
  <c r="LT244" i="2" s="1"/>
  <c r="ME232" i="2"/>
  <c r="MM232" i="2"/>
  <c r="MT232" i="2"/>
  <c r="MT244" i="2" s="1"/>
  <c r="KO232" i="2"/>
  <c r="KO244" i="2" s="1"/>
  <c r="LE232" i="2"/>
  <c r="LE244" i="2" s="1"/>
  <c r="LR232" i="2"/>
  <c r="MF232" i="2"/>
  <c r="MN232" i="2"/>
  <c r="MN244" i="2" s="1"/>
  <c r="MU232" i="2"/>
  <c r="MZ232" i="2"/>
  <c r="NB232" i="2"/>
  <c r="ND232" i="2"/>
  <c r="ND244" i="2" s="1"/>
  <c r="NF232" i="2"/>
  <c r="NF244" i="2" s="1"/>
  <c r="NH232" i="2"/>
  <c r="NJ232" i="2"/>
  <c r="NL232" i="2"/>
  <c r="NL244" i="2" s="1"/>
  <c r="NN232" i="2"/>
  <c r="KU232" i="2"/>
  <c r="LG232" i="2"/>
  <c r="MG232" i="2"/>
  <c r="MG244" i="2" s="1"/>
  <c r="MO232" i="2"/>
  <c r="MO244" i="2" s="1"/>
  <c r="MV232" i="2"/>
  <c r="LI232" i="2"/>
  <c r="LI244" i="2" s="1"/>
  <c r="MH232" i="2"/>
  <c r="MH244" i="2" s="1"/>
  <c r="MP232" i="2"/>
  <c r="MW232" i="2"/>
  <c r="KQ232" i="2"/>
  <c r="KQ244" i="2" s="1"/>
  <c r="LP232" i="2"/>
  <c r="MI232" i="2"/>
  <c r="MI244" i="2" s="1"/>
  <c r="MX232" i="2"/>
  <c r="LZ232" i="2"/>
  <c r="MB232" i="2"/>
  <c r="MB244" i="2" s="1"/>
  <c r="MJ232" i="2"/>
  <c r="MJ244" i="2" s="1"/>
  <c r="MQ232" i="2"/>
  <c r="MY232" i="2"/>
  <c r="NA232" i="2"/>
  <c r="NA244" i="2" s="1"/>
  <c r="NC232" i="2"/>
  <c r="NC244" i="2" s="1"/>
  <c r="NE232" i="2"/>
  <c r="NG232" i="2"/>
  <c r="NI232" i="2"/>
  <c r="NI244" i="2" s="1"/>
  <c r="NK232" i="2"/>
  <c r="NK244" i="2" s="1"/>
  <c r="NM232" i="2"/>
  <c r="NO232" i="2"/>
  <c r="O215" i="2"/>
  <c r="R215" i="2"/>
  <c r="NO215" i="2"/>
  <c r="Q215" i="2"/>
  <c r="V215" i="2"/>
  <c r="AD215" i="2"/>
  <c r="AL215" i="2"/>
  <c r="AT215" i="2"/>
  <c r="BB215" i="2"/>
  <c r="BJ215" i="2"/>
  <c r="BR215" i="2"/>
  <c r="BZ215" i="2"/>
  <c r="CH215" i="2"/>
  <c r="CP215" i="2"/>
  <c r="CX215" i="2"/>
  <c r="DF215" i="2"/>
  <c r="DN215" i="2"/>
  <c r="DV215" i="2"/>
  <c r="ED215" i="2"/>
  <c r="EL215" i="2"/>
  <c r="ET215" i="2"/>
  <c r="FB215" i="2"/>
  <c r="FJ215" i="2"/>
  <c r="FR215" i="2"/>
  <c r="FZ215" i="2"/>
  <c r="GH215" i="2"/>
  <c r="GP215" i="2"/>
  <c r="GX215" i="2"/>
  <c r="HF215" i="2"/>
  <c r="N215" i="2"/>
  <c r="U215" i="2"/>
  <c r="AC215" i="2"/>
  <c r="AK215" i="2"/>
  <c r="AS215" i="2"/>
  <c r="BA215" i="2"/>
  <c r="BI215" i="2"/>
  <c r="BQ215" i="2"/>
  <c r="BY215" i="2"/>
  <c r="CG215" i="2"/>
  <c r="CO215" i="2"/>
  <c r="CW215" i="2"/>
  <c r="DE215" i="2"/>
  <c r="DM215" i="2"/>
  <c r="DU215" i="2"/>
  <c r="EC215" i="2"/>
  <c r="EK215" i="2"/>
  <c r="ES215" i="2"/>
  <c r="FA215" i="2"/>
  <c r="FI215" i="2"/>
  <c r="FQ215" i="2"/>
  <c r="FY215" i="2"/>
  <c r="GG215" i="2"/>
  <c r="GO215" i="2"/>
  <c r="GW215" i="2"/>
  <c r="HE215" i="2"/>
  <c r="P215" i="2"/>
  <c r="T215" i="2"/>
  <c r="AB215" i="2"/>
  <c r="AJ215" i="2"/>
  <c r="AR215" i="2"/>
  <c r="AZ215" i="2"/>
  <c r="BH215" i="2"/>
  <c r="BP215" i="2"/>
  <c r="BX215" i="2"/>
  <c r="CF215" i="2"/>
  <c r="CN215" i="2"/>
  <c r="CV215" i="2"/>
  <c r="DD215" i="2"/>
  <c r="DL215" i="2"/>
  <c r="DT215" i="2"/>
  <c r="EB215" i="2"/>
  <c r="EJ215" i="2"/>
  <c r="ER215" i="2"/>
  <c r="EZ215" i="2"/>
  <c r="FH215" i="2"/>
  <c r="FP215" i="2"/>
  <c r="FX215" i="2"/>
  <c r="GF215" i="2"/>
  <c r="GN215" i="2"/>
  <c r="GV215" i="2"/>
  <c r="HD215" i="2"/>
  <c r="S215" i="2"/>
  <c r="AA215" i="2"/>
  <c r="AI215" i="2"/>
  <c r="AQ215" i="2"/>
  <c r="AY215" i="2"/>
  <c r="BG215" i="2"/>
  <c r="BO215" i="2"/>
  <c r="BW215" i="2"/>
  <c r="CE215" i="2"/>
  <c r="CM215" i="2"/>
  <c r="CU215" i="2"/>
  <c r="DC215" i="2"/>
  <c r="DK215" i="2"/>
  <c r="DS215" i="2"/>
  <c r="EA215" i="2"/>
  <c r="EI215" i="2"/>
  <c r="EQ215" i="2"/>
  <c r="EY215" i="2"/>
  <c r="FG215" i="2"/>
  <c r="FO215" i="2"/>
  <c r="FW215" i="2"/>
  <c r="GE215" i="2"/>
  <c r="GM215" i="2"/>
  <c r="GU215" i="2"/>
  <c r="Z215" i="2"/>
  <c r="AH215" i="2"/>
  <c r="AP215" i="2"/>
  <c r="AX215" i="2"/>
  <c r="BF215" i="2"/>
  <c r="BN215" i="2"/>
  <c r="BV215" i="2"/>
  <c r="CD215" i="2"/>
  <c r="CL215" i="2"/>
  <c r="CT215" i="2"/>
  <c r="DB215" i="2"/>
  <c r="DJ215" i="2"/>
  <c r="DR215" i="2"/>
  <c r="DZ215" i="2"/>
  <c r="EH215" i="2"/>
  <c r="EP215" i="2"/>
  <c r="EX215" i="2"/>
  <c r="FF215" i="2"/>
  <c r="FN215" i="2"/>
  <c r="FV215" i="2"/>
  <c r="GD215" i="2"/>
  <c r="GL215" i="2"/>
  <c r="GT215" i="2"/>
  <c r="HB215" i="2"/>
  <c r="HJ215" i="2"/>
  <c r="Y215" i="2"/>
  <c r="AG215" i="2"/>
  <c r="AO215" i="2"/>
  <c r="AW215" i="2"/>
  <c r="BE215" i="2"/>
  <c r="BM215" i="2"/>
  <c r="BU215" i="2"/>
  <c r="CC215" i="2"/>
  <c r="CK215" i="2"/>
  <c r="CS215" i="2"/>
  <c r="DA215" i="2"/>
  <c r="DI215" i="2"/>
  <c r="DQ215" i="2"/>
  <c r="DY215" i="2"/>
  <c r="EG215" i="2"/>
  <c r="EO215" i="2"/>
  <c r="EW215" i="2"/>
  <c r="FE215" i="2"/>
  <c r="FM215" i="2"/>
  <c r="X215" i="2"/>
  <c r="AF215" i="2"/>
  <c r="AN215" i="2"/>
  <c r="AV215" i="2"/>
  <c r="BD215" i="2"/>
  <c r="BL215" i="2"/>
  <c r="BT215" i="2"/>
  <c r="CB215" i="2"/>
  <c r="CJ215" i="2"/>
  <c r="CR215" i="2"/>
  <c r="CZ215" i="2"/>
  <c r="DH215" i="2"/>
  <c r="DP215" i="2"/>
  <c r="DX215" i="2"/>
  <c r="EF215" i="2"/>
  <c r="EN215" i="2"/>
  <c r="EV215" i="2"/>
  <c r="FD215" i="2"/>
  <c r="FL215" i="2"/>
  <c r="FT215" i="2"/>
  <c r="GB215" i="2"/>
  <c r="GJ215" i="2"/>
  <c r="GR215" i="2"/>
  <c r="GZ215" i="2"/>
  <c r="W215" i="2"/>
  <c r="AE215" i="2"/>
  <c r="AM215" i="2"/>
  <c r="AU215" i="2"/>
  <c r="BC215" i="2"/>
  <c r="BK215" i="2"/>
  <c r="BS215" i="2"/>
  <c r="CA215" i="2"/>
  <c r="CI215" i="2"/>
  <c r="CQ215" i="2"/>
  <c r="CY215" i="2"/>
  <c r="DG215" i="2"/>
  <c r="DO215" i="2"/>
  <c r="DW215" i="2"/>
  <c r="EE215" i="2"/>
  <c r="EM215" i="2"/>
  <c r="EU215" i="2"/>
  <c r="FC215" i="2"/>
  <c r="FK215" i="2"/>
  <c r="HI215" i="2"/>
  <c r="HN215" i="2"/>
  <c r="HV215" i="2"/>
  <c r="ID215" i="2"/>
  <c r="IL215" i="2"/>
  <c r="IT215" i="2"/>
  <c r="JB215" i="2"/>
  <c r="JJ215" i="2"/>
  <c r="JR215" i="2"/>
  <c r="MP215" i="2"/>
  <c r="MX215" i="2"/>
  <c r="FS215" i="2"/>
  <c r="GC215" i="2"/>
  <c r="GI215" i="2"/>
  <c r="GS215" i="2"/>
  <c r="HA215" i="2"/>
  <c r="HM215" i="2"/>
  <c r="HU215" i="2"/>
  <c r="IC215" i="2"/>
  <c r="IK215" i="2"/>
  <c r="IS215" i="2"/>
  <c r="JA215" i="2"/>
  <c r="JI215" i="2"/>
  <c r="JQ215" i="2"/>
  <c r="MO215" i="2"/>
  <c r="HL215" i="2"/>
  <c r="HT215" i="2"/>
  <c r="IB215" i="2"/>
  <c r="IJ215" i="2"/>
  <c r="IR215" i="2"/>
  <c r="IZ215" i="2"/>
  <c r="JH215" i="2"/>
  <c r="JP215" i="2"/>
  <c r="MN215" i="2"/>
  <c r="MV215" i="2"/>
  <c r="GY215" i="2"/>
  <c r="HH215" i="2"/>
  <c r="HK215" i="2"/>
  <c r="HS215" i="2"/>
  <c r="IA215" i="2"/>
  <c r="II215" i="2"/>
  <c r="IQ215" i="2"/>
  <c r="IY215" i="2"/>
  <c r="JG215" i="2"/>
  <c r="JO215" i="2"/>
  <c r="MM215" i="2"/>
  <c r="HR215" i="2"/>
  <c r="HZ215" i="2"/>
  <c r="IH215" i="2"/>
  <c r="IP215" i="2"/>
  <c r="IX215" i="2"/>
  <c r="JF215" i="2"/>
  <c r="JN215" i="2"/>
  <c r="ML215" i="2"/>
  <c r="MT215" i="2"/>
  <c r="NB215" i="2"/>
  <c r="NJ215" i="2"/>
  <c r="FU215" i="2"/>
  <c r="GA215" i="2"/>
  <c r="GK215" i="2"/>
  <c r="GQ215" i="2"/>
  <c r="HQ215" i="2"/>
  <c r="HY215" i="2"/>
  <c r="IG215" i="2"/>
  <c r="IO215" i="2"/>
  <c r="IW215" i="2"/>
  <c r="JE215" i="2"/>
  <c r="JM215" i="2"/>
  <c r="JU215" i="2"/>
  <c r="JV215" i="2"/>
  <c r="JW215" i="2"/>
  <c r="JX215" i="2"/>
  <c r="JY215" i="2"/>
  <c r="JZ215" i="2"/>
  <c r="KA215" i="2"/>
  <c r="KB215" i="2"/>
  <c r="KC215" i="2"/>
  <c r="KD215" i="2"/>
  <c r="KE215" i="2"/>
  <c r="KF215" i="2"/>
  <c r="KG215" i="2"/>
  <c r="KH215" i="2"/>
  <c r="KI215" i="2"/>
  <c r="KJ215" i="2"/>
  <c r="KK215" i="2"/>
  <c r="KL215" i="2"/>
  <c r="KM215" i="2"/>
  <c r="KN215" i="2"/>
  <c r="KO215" i="2"/>
  <c r="KP215" i="2"/>
  <c r="KQ215" i="2"/>
  <c r="KR215" i="2"/>
  <c r="KS215" i="2"/>
  <c r="KT215" i="2"/>
  <c r="KU215" i="2"/>
  <c r="KV215" i="2"/>
  <c r="KW215" i="2"/>
  <c r="KX215" i="2"/>
  <c r="KY215" i="2"/>
  <c r="KZ215" i="2"/>
  <c r="LA215" i="2"/>
  <c r="LB215" i="2"/>
  <c r="LC215" i="2"/>
  <c r="LD215" i="2"/>
  <c r="LE215" i="2"/>
  <c r="LF215" i="2"/>
  <c r="LG215" i="2"/>
  <c r="LH215" i="2"/>
  <c r="LI215" i="2"/>
  <c r="LJ215" i="2"/>
  <c r="LK215" i="2"/>
  <c r="LL215" i="2"/>
  <c r="LM215" i="2"/>
  <c r="LN215" i="2"/>
  <c r="LO215" i="2"/>
  <c r="LP215" i="2"/>
  <c r="LQ215" i="2"/>
  <c r="LR215" i="2"/>
  <c r="LS215" i="2"/>
  <c r="LT215" i="2"/>
  <c r="LU215" i="2"/>
  <c r="LV215" i="2"/>
  <c r="LW215" i="2"/>
  <c r="LX215" i="2"/>
  <c r="LY215" i="2"/>
  <c r="LZ215" i="2"/>
  <c r="MA215" i="2"/>
  <c r="MB215" i="2"/>
  <c r="MC215" i="2"/>
  <c r="MD215" i="2"/>
  <c r="ME215" i="2"/>
  <c r="MF215" i="2"/>
  <c r="MG215" i="2"/>
  <c r="MH215" i="2"/>
  <c r="MI215" i="2"/>
  <c r="MJ215" i="2"/>
  <c r="MK215" i="2"/>
  <c r="MS215" i="2"/>
  <c r="NA215" i="2"/>
  <c r="NI215" i="2"/>
  <c r="HG215" i="2"/>
  <c r="HP215" i="2"/>
  <c r="HX215" i="2"/>
  <c r="IF215" i="2"/>
  <c r="IN215" i="2"/>
  <c r="IV215" i="2"/>
  <c r="JD215" i="2"/>
  <c r="JL215" i="2"/>
  <c r="JT215" i="2"/>
  <c r="HC215" i="2"/>
  <c r="HO215" i="2"/>
  <c r="HW215" i="2"/>
  <c r="IE215" i="2"/>
  <c r="IM215" i="2"/>
  <c r="IU215" i="2"/>
  <c r="JC215" i="2"/>
  <c r="JK215" i="2"/>
  <c r="JS215" i="2"/>
  <c r="MU215" i="2"/>
  <c r="ND215" i="2"/>
  <c r="NF215" i="2"/>
  <c r="NL215" i="2"/>
  <c r="MZ215" i="2"/>
  <c r="NC215" i="2"/>
  <c r="NH215" i="2"/>
  <c r="NN215" i="2"/>
  <c r="NE215" i="2"/>
  <c r="NK215" i="2"/>
  <c r="MQ215" i="2"/>
  <c r="MR215" i="2"/>
  <c r="MW215" i="2"/>
  <c r="MY215" i="2"/>
  <c r="NG215" i="2"/>
  <c r="NM215" i="2"/>
  <c r="Q219" i="2"/>
  <c r="NN219" i="2"/>
  <c r="V219" i="2"/>
  <c r="AD219" i="2"/>
  <c r="AL219" i="2"/>
  <c r="AT219" i="2"/>
  <c r="BB219" i="2"/>
  <c r="BJ219" i="2"/>
  <c r="BR219" i="2"/>
  <c r="BZ219" i="2"/>
  <c r="CH219" i="2"/>
  <c r="CP219" i="2"/>
  <c r="CX219" i="2"/>
  <c r="DF219" i="2"/>
  <c r="DN219" i="2"/>
  <c r="DV219" i="2"/>
  <c r="ED219" i="2"/>
  <c r="EL219" i="2"/>
  <c r="ET219" i="2"/>
  <c r="FB219" i="2"/>
  <c r="FJ219" i="2"/>
  <c r="FR219" i="2"/>
  <c r="FZ219" i="2"/>
  <c r="GH219" i="2"/>
  <c r="GP219" i="2"/>
  <c r="GX219" i="2"/>
  <c r="HF219" i="2"/>
  <c r="HN219" i="2"/>
  <c r="HV219" i="2"/>
  <c r="ID219" i="2"/>
  <c r="IL219" i="2"/>
  <c r="IT219" i="2"/>
  <c r="JB219" i="2"/>
  <c r="JJ219" i="2"/>
  <c r="JR219" i="2"/>
  <c r="JZ219" i="2"/>
  <c r="KH219" i="2"/>
  <c r="KP219" i="2"/>
  <c r="KX219" i="2"/>
  <c r="LF219" i="2"/>
  <c r="LN219" i="2"/>
  <c r="LV219" i="2"/>
  <c r="MD219" i="2"/>
  <c r="ML219" i="2"/>
  <c r="MT219" i="2"/>
  <c r="NB219" i="2"/>
  <c r="NJ219" i="2"/>
  <c r="N219" i="2"/>
  <c r="NM219" i="2"/>
  <c r="W219" i="2"/>
  <c r="AE219" i="2"/>
  <c r="AM219" i="2"/>
  <c r="AU219" i="2"/>
  <c r="BC219" i="2"/>
  <c r="BK219" i="2"/>
  <c r="BS219" i="2"/>
  <c r="CA219" i="2"/>
  <c r="CI219" i="2"/>
  <c r="CQ219" i="2"/>
  <c r="CY219" i="2"/>
  <c r="DG219" i="2"/>
  <c r="DO219" i="2"/>
  <c r="DW219" i="2"/>
  <c r="EE219" i="2"/>
  <c r="EM219" i="2"/>
  <c r="EU219" i="2"/>
  <c r="FC219" i="2"/>
  <c r="FK219" i="2"/>
  <c r="FS219" i="2"/>
  <c r="GA219" i="2"/>
  <c r="GI219" i="2"/>
  <c r="GQ219" i="2"/>
  <c r="GY219" i="2"/>
  <c r="HG219" i="2"/>
  <c r="HO219" i="2"/>
  <c r="HW219" i="2"/>
  <c r="IE219" i="2"/>
  <c r="IM219" i="2"/>
  <c r="IU219" i="2"/>
  <c r="JC219" i="2"/>
  <c r="JK219" i="2"/>
  <c r="JS219" i="2"/>
  <c r="KA219" i="2"/>
  <c r="KI219" i="2"/>
  <c r="KQ219" i="2"/>
  <c r="KY219" i="2"/>
  <c r="LG219" i="2"/>
  <c r="LO219" i="2"/>
  <c r="LW219" i="2"/>
  <c r="ME219" i="2"/>
  <c r="MM219" i="2"/>
  <c r="MU219" i="2"/>
  <c r="NC219" i="2"/>
  <c r="O219" i="2"/>
  <c r="NL219" i="2"/>
  <c r="X219" i="2"/>
  <c r="AF219" i="2"/>
  <c r="AN219" i="2"/>
  <c r="AV219" i="2"/>
  <c r="BD219" i="2"/>
  <c r="BL219" i="2"/>
  <c r="BT219" i="2"/>
  <c r="CB219" i="2"/>
  <c r="CJ219" i="2"/>
  <c r="CR219" i="2"/>
  <c r="CZ219" i="2"/>
  <c r="DH219" i="2"/>
  <c r="DP219" i="2"/>
  <c r="DX219" i="2"/>
  <c r="EF219" i="2"/>
  <c r="EN219" i="2"/>
  <c r="EV219" i="2"/>
  <c r="FD219" i="2"/>
  <c r="FL219" i="2"/>
  <c r="FT219" i="2"/>
  <c r="GB219" i="2"/>
  <c r="GJ219" i="2"/>
  <c r="GR219" i="2"/>
  <c r="GZ219" i="2"/>
  <c r="HH219" i="2"/>
  <c r="HP219" i="2"/>
  <c r="HX219" i="2"/>
  <c r="IF219" i="2"/>
  <c r="IN219" i="2"/>
  <c r="IV219" i="2"/>
  <c r="JD219" i="2"/>
  <c r="JL219" i="2"/>
  <c r="JT219" i="2"/>
  <c r="KB219" i="2"/>
  <c r="KJ219" i="2"/>
  <c r="KR219" i="2"/>
  <c r="KZ219" i="2"/>
  <c r="LH219" i="2"/>
  <c r="LP219" i="2"/>
  <c r="LX219" i="2"/>
  <c r="MF219" i="2"/>
  <c r="MN219" i="2"/>
  <c r="MV219" i="2"/>
  <c r="ND219" i="2"/>
  <c r="P219" i="2"/>
  <c r="NK219" i="2"/>
  <c r="Y219" i="2"/>
  <c r="AG219" i="2"/>
  <c r="AO219" i="2"/>
  <c r="AW219" i="2"/>
  <c r="BE219" i="2"/>
  <c r="BM219" i="2"/>
  <c r="BU219" i="2"/>
  <c r="CC219" i="2"/>
  <c r="CK219" i="2"/>
  <c r="CS219" i="2"/>
  <c r="DA219" i="2"/>
  <c r="DI219" i="2"/>
  <c r="DQ219" i="2"/>
  <c r="DY219" i="2"/>
  <c r="EG219" i="2"/>
  <c r="EO219" i="2"/>
  <c r="EW219" i="2"/>
  <c r="FE219" i="2"/>
  <c r="FM219" i="2"/>
  <c r="FU219" i="2"/>
  <c r="GC219" i="2"/>
  <c r="GK219" i="2"/>
  <c r="GS219" i="2"/>
  <c r="HA219" i="2"/>
  <c r="HI219" i="2"/>
  <c r="HQ219" i="2"/>
  <c r="HY219" i="2"/>
  <c r="IG219" i="2"/>
  <c r="IO219" i="2"/>
  <c r="IW219" i="2"/>
  <c r="JE219" i="2"/>
  <c r="JM219" i="2"/>
  <c r="JU219" i="2"/>
  <c r="KC219" i="2"/>
  <c r="KK219" i="2"/>
  <c r="KS219" i="2"/>
  <c r="LA219" i="2"/>
  <c r="LI219" i="2"/>
  <c r="LQ219" i="2"/>
  <c r="LY219" i="2"/>
  <c r="MG219" i="2"/>
  <c r="MO219" i="2"/>
  <c r="MW219" i="2"/>
  <c r="NE219" i="2"/>
  <c r="R219" i="2"/>
  <c r="Z219" i="2"/>
  <c r="AH219" i="2"/>
  <c r="AP219" i="2"/>
  <c r="AX219" i="2"/>
  <c r="BF219" i="2"/>
  <c r="BN219" i="2"/>
  <c r="BV219" i="2"/>
  <c r="CD219" i="2"/>
  <c r="CL219" i="2"/>
  <c r="CT219" i="2"/>
  <c r="DB219" i="2"/>
  <c r="DJ219" i="2"/>
  <c r="DR219" i="2"/>
  <c r="DZ219" i="2"/>
  <c r="EH219" i="2"/>
  <c r="EP219" i="2"/>
  <c r="EX219" i="2"/>
  <c r="FF219" i="2"/>
  <c r="FN219" i="2"/>
  <c r="FV219" i="2"/>
  <c r="GD219" i="2"/>
  <c r="GL219" i="2"/>
  <c r="GT219" i="2"/>
  <c r="HB219" i="2"/>
  <c r="HJ219" i="2"/>
  <c r="HR219" i="2"/>
  <c r="HZ219" i="2"/>
  <c r="IH219" i="2"/>
  <c r="IP219" i="2"/>
  <c r="IX219" i="2"/>
  <c r="JF219" i="2"/>
  <c r="JN219" i="2"/>
  <c r="JV219" i="2"/>
  <c r="KD219" i="2"/>
  <c r="KL219" i="2"/>
  <c r="KT219" i="2"/>
  <c r="LB219" i="2"/>
  <c r="LJ219" i="2"/>
  <c r="LR219" i="2"/>
  <c r="LZ219" i="2"/>
  <c r="MH219" i="2"/>
  <c r="MP219" i="2"/>
  <c r="MX219" i="2"/>
  <c r="NF219" i="2"/>
  <c r="NO219" i="2"/>
  <c r="S219" i="2"/>
  <c r="AA219" i="2"/>
  <c r="AI219" i="2"/>
  <c r="AQ219" i="2"/>
  <c r="AY219" i="2"/>
  <c r="BG219" i="2"/>
  <c r="BO219" i="2"/>
  <c r="BW219" i="2"/>
  <c r="CE219" i="2"/>
  <c r="CM219" i="2"/>
  <c r="CU219" i="2"/>
  <c r="DC219" i="2"/>
  <c r="DK219" i="2"/>
  <c r="DS219" i="2"/>
  <c r="EA219" i="2"/>
  <c r="EI219" i="2"/>
  <c r="EQ219" i="2"/>
  <c r="EY219" i="2"/>
  <c r="FG219" i="2"/>
  <c r="FO219" i="2"/>
  <c r="FW219" i="2"/>
  <c r="GE219" i="2"/>
  <c r="GM219" i="2"/>
  <c r="GU219" i="2"/>
  <c r="HC219" i="2"/>
  <c r="HK219" i="2"/>
  <c r="HS219" i="2"/>
  <c r="IA219" i="2"/>
  <c r="II219" i="2"/>
  <c r="IQ219" i="2"/>
  <c r="IY219" i="2"/>
  <c r="JG219" i="2"/>
  <c r="JO219" i="2"/>
  <c r="JW219" i="2"/>
  <c r="KE219" i="2"/>
  <c r="KM219" i="2"/>
  <c r="KU219" i="2"/>
  <c r="LC219" i="2"/>
  <c r="LK219" i="2"/>
  <c r="LS219" i="2"/>
  <c r="MA219" i="2"/>
  <c r="MI219" i="2"/>
  <c r="MQ219" i="2"/>
  <c r="MY219" i="2"/>
  <c r="NG219" i="2"/>
  <c r="T219" i="2"/>
  <c r="AB219" i="2"/>
  <c r="AJ219" i="2"/>
  <c r="AR219" i="2"/>
  <c r="AZ219" i="2"/>
  <c r="BH219" i="2"/>
  <c r="BP219" i="2"/>
  <c r="BX219" i="2"/>
  <c r="CF219" i="2"/>
  <c r="CN219" i="2"/>
  <c r="CV219" i="2"/>
  <c r="DD219" i="2"/>
  <c r="DL219" i="2"/>
  <c r="DT219" i="2"/>
  <c r="EB219" i="2"/>
  <c r="EJ219" i="2"/>
  <c r="ER219" i="2"/>
  <c r="EZ219" i="2"/>
  <c r="FH219" i="2"/>
  <c r="FP219" i="2"/>
  <c r="FX219" i="2"/>
  <c r="GF219" i="2"/>
  <c r="GN219" i="2"/>
  <c r="GV219" i="2"/>
  <c r="HD219" i="2"/>
  <c r="HL219" i="2"/>
  <c r="HT219" i="2"/>
  <c r="IB219" i="2"/>
  <c r="IJ219" i="2"/>
  <c r="IR219" i="2"/>
  <c r="IZ219" i="2"/>
  <c r="JH219" i="2"/>
  <c r="JP219" i="2"/>
  <c r="JX219" i="2"/>
  <c r="KF219" i="2"/>
  <c r="KN219" i="2"/>
  <c r="KV219" i="2"/>
  <c r="LD219" i="2"/>
  <c r="LL219" i="2"/>
  <c r="LT219" i="2"/>
  <c r="MB219" i="2"/>
  <c r="MJ219" i="2"/>
  <c r="MR219" i="2"/>
  <c r="MZ219" i="2"/>
  <c r="NH219" i="2"/>
  <c r="U219" i="2"/>
  <c r="AC219" i="2"/>
  <c r="AK219" i="2"/>
  <c r="AS219" i="2"/>
  <c r="BA219" i="2"/>
  <c r="BI219" i="2"/>
  <c r="BQ219" i="2"/>
  <c r="BY219" i="2"/>
  <c r="CG219" i="2"/>
  <c r="CO219" i="2"/>
  <c r="CW219" i="2"/>
  <c r="DE219" i="2"/>
  <c r="DM219" i="2"/>
  <c r="DU219" i="2"/>
  <c r="EC219" i="2"/>
  <c r="EK219" i="2"/>
  <c r="ES219" i="2"/>
  <c r="FA219" i="2"/>
  <c r="FI219" i="2"/>
  <c r="FQ219" i="2"/>
  <c r="FY219" i="2"/>
  <c r="GG219" i="2"/>
  <c r="GO219" i="2"/>
  <c r="GW219" i="2"/>
  <c r="HE219" i="2"/>
  <c r="HM219" i="2"/>
  <c r="HU219" i="2"/>
  <c r="IC219" i="2"/>
  <c r="IK219" i="2"/>
  <c r="IS219" i="2"/>
  <c r="JA219" i="2"/>
  <c r="JI219" i="2"/>
  <c r="JQ219" i="2"/>
  <c r="JY219" i="2"/>
  <c r="KG219" i="2"/>
  <c r="KO219" i="2"/>
  <c r="KW219" i="2"/>
  <c r="LE219" i="2"/>
  <c r="LM219" i="2"/>
  <c r="LU219" i="2"/>
  <c r="MC219" i="2"/>
  <c r="MK219" i="2"/>
  <c r="MS219" i="2"/>
  <c r="NA219" i="2"/>
  <c r="NI219" i="2"/>
  <c r="V217" i="2"/>
  <c r="AD217" i="2"/>
  <c r="AL217" i="2"/>
  <c r="AT217" i="2"/>
  <c r="BB217" i="2"/>
  <c r="BJ217" i="2"/>
  <c r="BR217" i="2"/>
  <c r="BZ217" i="2"/>
  <c r="CH217" i="2"/>
  <c r="CP217" i="2"/>
  <c r="CX217" i="2"/>
  <c r="DF217" i="2"/>
  <c r="DN217" i="2"/>
  <c r="DV217" i="2"/>
  <c r="ED217" i="2"/>
  <c r="EL217" i="2"/>
  <c r="ET217" i="2"/>
  <c r="FB217" i="2"/>
  <c r="FJ217" i="2"/>
  <c r="FR217" i="2"/>
  <c r="FZ217" i="2"/>
  <c r="GH217" i="2"/>
  <c r="GP217" i="2"/>
  <c r="GX217" i="2"/>
  <c r="HF217" i="2"/>
  <c r="HN217" i="2"/>
  <c r="HV217" i="2"/>
  <c r="ID217" i="2"/>
  <c r="IL217" i="2"/>
  <c r="IT217" i="2"/>
  <c r="JB217" i="2"/>
  <c r="JJ217" i="2"/>
  <c r="JR217" i="2"/>
  <c r="JZ217" i="2"/>
  <c r="KH217" i="2"/>
  <c r="KP217" i="2"/>
  <c r="KX217" i="2"/>
  <c r="LF217" i="2"/>
  <c r="LN217" i="2"/>
  <c r="LV217" i="2"/>
  <c r="MD217" i="2"/>
  <c r="ML217" i="2"/>
  <c r="MT217" i="2"/>
  <c r="NB217" i="2"/>
  <c r="NJ217" i="2"/>
  <c r="U217" i="2"/>
  <c r="AC217" i="2"/>
  <c r="AK217" i="2"/>
  <c r="AS217" i="2"/>
  <c r="BA217" i="2"/>
  <c r="BI217" i="2"/>
  <c r="BQ217" i="2"/>
  <c r="BY217" i="2"/>
  <c r="CG217" i="2"/>
  <c r="CO217" i="2"/>
  <c r="CW217" i="2"/>
  <c r="DE217" i="2"/>
  <c r="DM217" i="2"/>
  <c r="DU217" i="2"/>
  <c r="EC217" i="2"/>
  <c r="EK217" i="2"/>
  <c r="ES217" i="2"/>
  <c r="FA217" i="2"/>
  <c r="FI217" i="2"/>
  <c r="FQ217" i="2"/>
  <c r="FY217" i="2"/>
  <c r="GG217" i="2"/>
  <c r="GO217" i="2"/>
  <c r="GW217" i="2"/>
  <c r="HE217" i="2"/>
  <c r="HM217" i="2"/>
  <c r="HU217" i="2"/>
  <c r="IC217" i="2"/>
  <c r="IK217" i="2"/>
  <c r="IS217" i="2"/>
  <c r="JA217" i="2"/>
  <c r="JI217" i="2"/>
  <c r="JQ217" i="2"/>
  <c r="JY217" i="2"/>
  <c r="KG217" i="2"/>
  <c r="KO217" i="2"/>
  <c r="KW217" i="2"/>
  <c r="LE217" i="2"/>
  <c r="LM217" i="2"/>
  <c r="LU217" i="2"/>
  <c r="MC217" i="2"/>
  <c r="MK217" i="2"/>
  <c r="MS217" i="2"/>
  <c r="NA217" i="2"/>
  <c r="NI217" i="2"/>
  <c r="T217" i="2"/>
  <c r="AB217" i="2"/>
  <c r="AJ217" i="2"/>
  <c r="AR217" i="2"/>
  <c r="AZ217" i="2"/>
  <c r="BH217" i="2"/>
  <c r="BP217" i="2"/>
  <c r="BX217" i="2"/>
  <c r="CF217" i="2"/>
  <c r="CN217" i="2"/>
  <c r="CV217" i="2"/>
  <c r="DD217" i="2"/>
  <c r="DL217" i="2"/>
  <c r="DT217" i="2"/>
  <c r="EB217" i="2"/>
  <c r="EJ217" i="2"/>
  <c r="ER217" i="2"/>
  <c r="EZ217" i="2"/>
  <c r="FH217" i="2"/>
  <c r="FP217" i="2"/>
  <c r="FX217" i="2"/>
  <c r="GF217" i="2"/>
  <c r="GN217" i="2"/>
  <c r="GV217" i="2"/>
  <c r="HD217" i="2"/>
  <c r="HL217" i="2"/>
  <c r="HT217" i="2"/>
  <c r="IB217" i="2"/>
  <c r="IJ217" i="2"/>
  <c r="IR217" i="2"/>
  <c r="IZ217" i="2"/>
  <c r="JH217" i="2"/>
  <c r="JP217" i="2"/>
  <c r="JX217" i="2"/>
  <c r="KF217" i="2"/>
  <c r="KN217" i="2"/>
  <c r="KV217" i="2"/>
  <c r="LD217" i="2"/>
  <c r="LL217" i="2"/>
  <c r="LT217" i="2"/>
  <c r="MB217" i="2"/>
  <c r="MJ217" i="2"/>
  <c r="MR217" i="2"/>
  <c r="MZ217" i="2"/>
  <c r="NH217" i="2"/>
  <c r="S217" i="2"/>
  <c r="AA217" i="2"/>
  <c r="AI217" i="2"/>
  <c r="AQ217" i="2"/>
  <c r="AY217" i="2"/>
  <c r="BG217" i="2"/>
  <c r="BO217" i="2"/>
  <c r="BW217" i="2"/>
  <c r="CE217" i="2"/>
  <c r="CM217" i="2"/>
  <c r="CU217" i="2"/>
  <c r="DC217" i="2"/>
  <c r="DK217" i="2"/>
  <c r="DS217" i="2"/>
  <c r="EA217" i="2"/>
  <c r="EI217" i="2"/>
  <c r="EQ217" i="2"/>
  <c r="EY217" i="2"/>
  <c r="FG217" i="2"/>
  <c r="FO217" i="2"/>
  <c r="FW217" i="2"/>
  <c r="GE217" i="2"/>
  <c r="GM217" i="2"/>
  <c r="GU217" i="2"/>
  <c r="HC217" i="2"/>
  <c r="HK217" i="2"/>
  <c r="HS217" i="2"/>
  <c r="IA217" i="2"/>
  <c r="II217" i="2"/>
  <c r="IQ217" i="2"/>
  <c r="IY217" i="2"/>
  <c r="JG217" i="2"/>
  <c r="JO217" i="2"/>
  <c r="JW217" i="2"/>
  <c r="KE217" i="2"/>
  <c r="KM217" i="2"/>
  <c r="KU217" i="2"/>
  <c r="LC217" i="2"/>
  <c r="LK217" i="2"/>
  <c r="LS217" i="2"/>
  <c r="MA217" i="2"/>
  <c r="MI217" i="2"/>
  <c r="MQ217" i="2"/>
  <c r="MY217" i="2"/>
  <c r="NG217" i="2"/>
  <c r="R217" i="2"/>
  <c r="Z217" i="2"/>
  <c r="AH217" i="2"/>
  <c r="AP217" i="2"/>
  <c r="AX217" i="2"/>
  <c r="BF217" i="2"/>
  <c r="BN217" i="2"/>
  <c r="BV217" i="2"/>
  <c r="CD217" i="2"/>
  <c r="CL217" i="2"/>
  <c r="CT217" i="2"/>
  <c r="DB217" i="2"/>
  <c r="DJ217" i="2"/>
  <c r="DR217" i="2"/>
  <c r="DZ217" i="2"/>
  <c r="EH217" i="2"/>
  <c r="EP217" i="2"/>
  <c r="EX217" i="2"/>
  <c r="FF217" i="2"/>
  <c r="FN217" i="2"/>
  <c r="FV217" i="2"/>
  <c r="GD217" i="2"/>
  <c r="GL217" i="2"/>
  <c r="GT217" i="2"/>
  <c r="HB217" i="2"/>
  <c r="HJ217" i="2"/>
  <c r="HR217" i="2"/>
  <c r="HZ217" i="2"/>
  <c r="IH217" i="2"/>
  <c r="IP217" i="2"/>
  <c r="IX217" i="2"/>
  <c r="JF217" i="2"/>
  <c r="JN217" i="2"/>
  <c r="JV217" i="2"/>
  <c r="KD217" i="2"/>
  <c r="KL217" i="2"/>
  <c r="KT217" i="2"/>
  <c r="LB217" i="2"/>
  <c r="LJ217" i="2"/>
  <c r="LR217" i="2"/>
  <c r="LZ217" i="2"/>
  <c r="MH217" i="2"/>
  <c r="MP217" i="2"/>
  <c r="MX217" i="2"/>
  <c r="NF217" i="2"/>
  <c r="NN217" i="2"/>
  <c r="NO217" i="2"/>
  <c r="Q217" i="2"/>
  <c r="Y217" i="2"/>
  <c r="AG217" i="2"/>
  <c r="AO217" i="2"/>
  <c r="AW217" i="2"/>
  <c r="BE217" i="2"/>
  <c r="BM217" i="2"/>
  <c r="BU217" i="2"/>
  <c r="CC217" i="2"/>
  <c r="CK217" i="2"/>
  <c r="CS217" i="2"/>
  <c r="DA217" i="2"/>
  <c r="DI217" i="2"/>
  <c r="DQ217" i="2"/>
  <c r="DY217" i="2"/>
  <c r="EG217" i="2"/>
  <c r="EO217" i="2"/>
  <c r="EW217" i="2"/>
  <c r="FE217" i="2"/>
  <c r="FM217" i="2"/>
  <c r="FU217" i="2"/>
  <c r="GC217" i="2"/>
  <c r="GK217" i="2"/>
  <c r="GS217" i="2"/>
  <c r="HA217" i="2"/>
  <c r="HI217" i="2"/>
  <c r="HQ217" i="2"/>
  <c r="HY217" i="2"/>
  <c r="IG217" i="2"/>
  <c r="IO217" i="2"/>
  <c r="IW217" i="2"/>
  <c r="JE217" i="2"/>
  <c r="JM217" i="2"/>
  <c r="JU217" i="2"/>
  <c r="KC217" i="2"/>
  <c r="KK217" i="2"/>
  <c r="KS217" i="2"/>
  <c r="LA217" i="2"/>
  <c r="LI217" i="2"/>
  <c r="LQ217" i="2"/>
  <c r="LY217" i="2"/>
  <c r="MG217" i="2"/>
  <c r="MO217" i="2"/>
  <c r="MW217" i="2"/>
  <c r="NE217" i="2"/>
  <c r="NM217" i="2"/>
  <c r="N217" i="2"/>
  <c r="P217" i="2"/>
  <c r="X217" i="2"/>
  <c r="AF217" i="2"/>
  <c r="AN217" i="2"/>
  <c r="AV217" i="2"/>
  <c r="BD217" i="2"/>
  <c r="BL217" i="2"/>
  <c r="BT217" i="2"/>
  <c r="CB217" i="2"/>
  <c r="CJ217" i="2"/>
  <c r="CR217" i="2"/>
  <c r="CZ217" i="2"/>
  <c r="DH217" i="2"/>
  <c r="DP217" i="2"/>
  <c r="DX217" i="2"/>
  <c r="EF217" i="2"/>
  <c r="EN217" i="2"/>
  <c r="EV217" i="2"/>
  <c r="FD217" i="2"/>
  <c r="FL217" i="2"/>
  <c r="FT217" i="2"/>
  <c r="GB217" i="2"/>
  <c r="GJ217" i="2"/>
  <c r="GR217" i="2"/>
  <c r="GZ217" i="2"/>
  <c r="HH217" i="2"/>
  <c r="HP217" i="2"/>
  <c r="HX217" i="2"/>
  <c r="IF217" i="2"/>
  <c r="IN217" i="2"/>
  <c r="IV217" i="2"/>
  <c r="JD217" i="2"/>
  <c r="JL217" i="2"/>
  <c r="JT217" i="2"/>
  <c r="KB217" i="2"/>
  <c r="KJ217" i="2"/>
  <c r="KR217" i="2"/>
  <c r="KZ217" i="2"/>
  <c r="LH217" i="2"/>
  <c r="LP217" i="2"/>
  <c r="LX217" i="2"/>
  <c r="MF217" i="2"/>
  <c r="MN217" i="2"/>
  <c r="MV217" i="2"/>
  <c r="ND217" i="2"/>
  <c r="NL217" i="2"/>
  <c r="O217" i="2"/>
  <c r="W217" i="2"/>
  <c r="AE217" i="2"/>
  <c r="AM217" i="2"/>
  <c r="AU217" i="2"/>
  <c r="BC217" i="2"/>
  <c r="BK217" i="2"/>
  <c r="BS217" i="2"/>
  <c r="CA217" i="2"/>
  <c r="CI217" i="2"/>
  <c r="CQ217" i="2"/>
  <c r="CY217" i="2"/>
  <c r="DG217" i="2"/>
  <c r="DO217" i="2"/>
  <c r="DW217" i="2"/>
  <c r="EE217" i="2"/>
  <c r="EM217" i="2"/>
  <c r="EU217" i="2"/>
  <c r="FC217" i="2"/>
  <c r="FK217" i="2"/>
  <c r="FS217" i="2"/>
  <c r="GA217" i="2"/>
  <c r="GI217" i="2"/>
  <c r="GQ217" i="2"/>
  <c r="GY217" i="2"/>
  <c r="HG217" i="2"/>
  <c r="HO217" i="2"/>
  <c r="HW217" i="2"/>
  <c r="IE217" i="2"/>
  <c r="IM217" i="2"/>
  <c r="IU217" i="2"/>
  <c r="JC217" i="2"/>
  <c r="JK217" i="2"/>
  <c r="JS217" i="2"/>
  <c r="KA217" i="2"/>
  <c r="KI217" i="2"/>
  <c r="KQ217" i="2"/>
  <c r="KY217" i="2"/>
  <c r="LG217" i="2"/>
  <c r="LO217" i="2"/>
  <c r="LW217" i="2"/>
  <c r="ME217" i="2"/>
  <c r="MM217" i="2"/>
  <c r="MU217" i="2"/>
  <c r="NC217" i="2"/>
  <c r="NK217" i="2"/>
  <c r="AM104" i="4"/>
  <c r="BS104" i="4"/>
  <c r="CY104" i="4"/>
  <c r="EE104" i="4"/>
  <c r="FK104" i="4"/>
  <c r="GQ104" i="4"/>
  <c r="HW104" i="4"/>
  <c r="JC104" i="4"/>
  <c r="AN104" i="4"/>
  <c r="BT104" i="4"/>
  <c r="CZ104" i="4"/>
  <c r="EF104" i="4"/>
  <c r="FL104" i="4"/>
  <c r="GR104" i="4"/>
  <c r="HX104" i="4"/>
  <c r="AC104" i="4"/>
  <c r="BI104" i="4"/>
  <c r="CO104" i="4"/>
  <c r="DU104" i="4"/>
  <c r="FA104" i="4"/>
  <c r="GG104" i="4"/>
  <c r="HM104" i="4"/>
  <c r="IS104" i="4"/>
  <c r="AH104" i="4"/>
  <c r="BN104" i="4"/>
  <c r="CT104" i="4"/>
  <c r="DZ104" i="4"/>
  <c r="FF104" i="4"/>
  <c r="GL104" i="4"/>
  <c r="HR104" i="4"/>
  <c r="JS104" i="4"/>
  <c r="ME104" i="4"/>
  <c r="KB104" i="4"/>
  <c r="MN104" i="4"/>
  <c r="KK104" i="4"/>
  <c r="MW104" i="4"/>
  <c r="KL104" i="4"/>
  <c r="MX104" i="4"/>
  <c r="KM104" i="4"/>
  <c r="MY104" i="4"/>
  <c r="KN104" i="4"/>
  <c r="MZ104" i="4"/>
  <c r="KW104" i="4"/>
  <c r="NI104" i="4"/>
  <c r="LF104" i="4"/>
  <c r="K102" i="4"/>
  <c r="AQ104" i="4"/>
  <c r="BW104" i="4"/>
  <c r="DC104" i="4"/>
  <c r="EI104" i="4"/>
  <c r="FO104" i="4"/>
  <c r="GU104" i="4"/>
  <c r="IA104" i="4"/>
  <c r="AR104" i="4"/>
  <c r="BX104" i="4"/>
  <c r="DD104" i="4"/>
  <c r="EJ104" i="4"/>
  <c r="FP104" i="4"/>
  <c r="GV104" i="4"/>
  <c r="IB104" i="4"/>
  <c r="AG104" i="4"/>
  <c r="BM104" i="4"/>
  <c r="CS104" i="4"/>
  <c r="DY104" i="4"/>
  <c r="FE104" i="4"/>
  <c r="GK104" i="4"/>
  <c r="HQ104" i="4"/>
  <c r="IW104" i="4"/>
  <c r="AL104" i="4"/>
  <c r="BR104" i="4"/>
  <c r="CX104" i="4"/>
  <c r="ED104" i="4"/>
  <c r="FJ104" i="4"/>
  <c r="GP104" i="4"/>
  <c r="HV104" i="4"/>
  <c r="KA104" i="4"/>
  <c r="MM104" i="4"/>
  <c r="KJ104" i="4"/>
  <c r="MV104" i="4"/>
  <c r="KS104" i="4"/>
  <c r="NE104" i="4"/>
  <c r="KT104" i="4"/>
  <c r="NF104" i="4"/>
  <c r="KU104" i="4"/>
  <c r="NG104" i="4"/>
  <c r="KV104" i="4"/>
  <c r="NH104" i="4"/>
  <c r="LE104" i="4"/>
  <c r="IX104" i="4"/>
  <c r="LN104" i="4"/>
  <c r="AU104" i="4"/>
  <c r="CA104" i="4"/>
  <c r="DG104" i="4"/>
  <c r="EM104" i="4"/>
  <c r="FS104" i="4"/>
  <c r="GY104" i="4"/>
  <c r="IE104" i="4"/>
  <c r="P104" i="4"/>
  <c r="AV104" i="4"/>
  <c r="CB104" i="4"/>
  <c r="DH104" i="4"/>
  <c r="EN104" i="4"/>
  <c r="FT104" i="4"/>
  <c r="GZ104" i="4"/>
  <c r="IF104" i="4"/>
  <c r="AK104" i="4"/>
  <c r="BQ104" i="4"/>
  <c r="CW104" i="4"/>
  <c r="EC104" i="4"/>
  <c r="FI104" i="4"/>
  <c r="GO104" i="4"/>
  <c r="HU104" i="4"/>
  <c r="JA104" i="4"/>
  <c r="AP104" i="4"/>
  <c r="BV104" i="4"/>
  <c r="DB104" i="4"/>
  <c r="EH104" i="4"/>
  <c r="FN104" i="4"/>
  <c r="GT104" i="4"/>
  <c r="HZ104" i="4"/>
  <c r="KI104" i="4"/>
  <c r="MU104" i="4"/>
  <c r="KR104" i="4"/>
  <c r="ND104" i="4"/>
  <c r="LA104" i="4"/>
  <c r="NM104" i="4"/>
  <c r="LB104" i="4"/>
  <c r="NN104" i="4"/>
  <c r="LC104" i="4"/>
  <c r="NO104" i="4"/>
  <c r="LD104" i="4"/>
  <c r="IV104" i="4"/>
  <c r="LM104" i="4"/>
  <c r="JJ104" i="4"/>
  <c r="LV104" i="4"/>
  <c r="S104" i="4"/>
  <c r="AY104" i="4"/>
  <c r="CE104" i="4"/>
  <c r="DK104" i="4"/>
  <c r="EQ104" i="4"/>
  <c r="FW104" i="4"/>
  <c r="HC104" i="4"/>
  <c r="II104" i="4"/>
  <c r="T104" i="4"/>
  <c r="AZ104" i="4"/>
  <c r="CF104" i="4"/>
  <c r="DL104" i="4"/>
  <c r="ER104" i="4"/>
  <c r="FX104" i="4"/>
  <c r="HD104" i="4"/>
  <c r="IJ104" i="4"/>
  <c r="AO104" i="4"/>
  <c r="BU104" i="4"/>
  <c r="DA104" i="4"/>
  <c r="EG104" i="4"/>
  <c r="FM104" i="4"/>
  <c r="GS104" i="4"/>
  <c r="HY104" i="4"/>
  <c r="JE104" i="4"/>
  <c r="AT104" i="4"/>
  <c r="BZ104" i="4"/>
  <c r="DF104" i="4"/>
  <c r="EL104" i="4"/>
  <c r="FR104" i="4"/>
  <c r="GX104" i="4"/>
  <c r="ID104" i="4"/>
  <c r="KQ104" i="4"/>
  <c r="NC104" i="4"/>
  <c r="KZ104" i="4"/>
  <c r="NL104" i="4"/>
  <c r="LI104" i="4"/>
  <c r="IP104" i="4"/>
  <c r="LJ104" i="4"/>
  <c r="IR104" i="4"/>
  <c r="LK104" i="4"/>
  <c r="IT104" i="4"/>
  <c r="LL104" i="4"/>
  <c r="JI104" i="4"/>
  <c r="LU104" i="4"/>
  <c r="JR104" i="4"/>
  <c r="MD104" i="4"/>
  <c r="W104" i="4"/>
  <c r="BC104" i="4"/>
  <c r="CI104" i="4"/>
  <c r="DO104" i="4"/>
  <c r="EU104" i="4"/>
  <c r="GA104" i="4"/>
  <c r="HG104" i="4"/>
  <c r="IM104" i="4"/>
  <c r="X104" i="4"/>
  <c r="BD104" i="4"/>
  <c r="CJ104" i="4"/>
  <c r="DP104" i="4"/>
  <c r="EV104" i="4"/>
  <c r="GB104" i="4"/>
  <c r="HH104" i="4"/>
  <c r="IN104" i="4"/>
  <c r="AS104" i="4"/>
  <c r="BY104" i="4"/>
  <c r="DE104" i="4"/>
  <c r="EK104" i="4"/>
  <c r="FQ104" i="4"/>
  <c r="GW104" i="4"/>
  <c r="IC104" i="4"/>
  <c r="R104" i="4"/>
  <c r="AX104" i="4"/>
  <c r="CD104" i="4"/>
  <c r="DJ104" i="4"/>
  <c r="EP104" i="4"/>
  <c r="FV104" i="4"/>
  <c r="HB104" i="4"/>
  <c r="IH104" i="4"/>
  <c r="KY104" i="4"/>
  <c r="NK104" i="4"/>
  <c r="LH104" i="4"/>
  <c r="JD104" i="4"/>
  <c r="LQ104" i="4"/>
  <c r="JF104" i="4"/>
  <c r="LR104" i="4"/>
  <c r="JG104" i="4"/>
  <c r="LS104" i="4"/>
  <c r="JH104" i="4"/>
  <c r="LT104" i="4"/>
  <c r="JQ104" i="4"/>
  <c r="MC104" i="4"/>
  <c r="JZ104" i="4"/>
  <c r="ML104" i="4"/>
  <c r="AA104" i="4"/>
  <c r="BG104" i="4"/>
  <c r="CM104" i="4"/>
  <c r="DS104" i="4"/>
  <c r="EY104" i="4"/>
  <c r="GE104" i="4"/>
  <c r="HK104" i="4"/>
  <c r="IQ104" i="4"/>
  <c r="AB104" i="4"/>
  <c r="BH104" i="4"/>
  <c r="CN104" i="4"/>
  <c r="DT104" i="4"/>
  <c r="EZ104" i="4"/>
  <c r="GF104" i="4"/>
  <c r="HL104" i="4"/>
  <c r="Q104" i="4"/>
  <c r="AW104" i="4"/>
  <c r="CC104" i="4"/>
  <c r="DI104" i="4"/>
  <c r="EO104" i="4"/>
  <c r="FU104" i="4"/>
  <c r="HA104" i="4"/>
  <c r="IG104" i="4"/>
  <c r="V104" i="4"/>
  <c r="BB104" i="4"/>
  <c r="CH104" i="4"/>
  <c r="DN104" i="4"/>
  <c r="ET104" i="4"/>
  <c r="FZ104" i="4"/>
  <c r="HF104" i="4"/>
  <c r="IL104" i="4"/>
  <c r="LG104" i="4"/>
  <c r="JB104" i="4"/>
  <c r="LP104" i="4"/>
  <c r="JM104" i="4"/>
  <c r="LY104" i="4"/>
  <c r="JN104" i="4"/>
  <c r="LZ104" i="4"/>
  <c r="JO104" i="4"/>
  <c r="MA104" i="4"/>
  <c r="JP104" i="4"/>
  <c r="MB104" i="4"/>
  <c r="JY104" i="4"/>
  <c r="MK104" i="4"/>
  <c r="KH104" i="4"/>
  <c r="MT104" i="4"/>
  <c r="AE104" i="4"/>
  <c r="BK104" i="4"/>
  <c r="CQ104" i="4"/>
  <c r="DW104" i="4"/>
  <c r="FC104" i="4"/>
  <c r="GI104" i="4"/>
  <c r="HO104" i="4"/>
  <c r="IU104" i="4"/>
  <c r="AF104" i="4"/>
  <c r="BL104" i="4"/>
  <c r="CR104" i="4"/>
  <c r="DX104" i="4"/>
  <c r="FD104" i="4"/>
  <c r="GJ104" i="4"/>
  <c r="HP104" i="4"/>
  <c r="U104" i="4"/>
  <c r="BA104" i="4"/>
  <c r="CG104" i="4"/>
  <c r="DM104" i="4"/>
  <c r="ES104" i="4"/>
  <c r="FY104" i="4"/>
  <c r="HE104" i="4"/>
  <c r="IK104" i="4"/>
  <c r="Z104" i="4"/>
  <c r="BF104" i="4"/>
  <c r="CL104" i="4"/>
  <c r="DR104" i="4"/>
  <c r="EX104" i="4"/>
  <c r="GD104" i="4"/>
  <c r="HJ104" i="4"/>
  <c r="IZ104" i="4"/>
  <c r="LO104" i="4"/>
  <c r="JL104" i="4"/>
  <c r="LX104" i="4"/>
  <c r="JU104" i="4"/>
  <c r="MG104" i="4"/>
  <c r="JV104" i="4"/>
  <c r="MH104" i="4"/>
  <c r="JW104" i="4"/>
  <c r="MI104" i="4"/>
  <c r="JX104" i="4"/>
  <c r="MJ104" i="4"/>
  <c r="KG104" i="4"/>
  <c r="MS104" i="4"/>
  <c r="KP104" i="4"/>
  <c r="NB104" i="4"/>
  <c r="AI104" i="4"/>
  <c r="BO104" i="4"/>
  <c r="CU104" i="4"/>
  <c r="EA104" i="4"/>
  <c r="FG104" i="4"/>
  <c r="GM104" i="4"/>
  <c r="HS104" i="4"/>
  <c r="IY104" i="4"/>
  <c r="AJ104" i="4"/>
  <c r="BP104" i="4"/>
  <c r="CV104" i="4"/>
  <c r="EB104" i="4"/>
  <c r="FH104" i="4"/>
  <c r="GN104" i="4"/>
  <c r="HT104" i="4"/>
  <c r="Y104" i="4"/>
  <c r="BE104" i="4"/>
  <c r="CK104" i="4"/>
  <c r="DQ104" i="4"/>
  <c r="EW104" i="4"/>
  <c r="GC104" i="4"/>
  <c r="HI104" i="4"/>
  <c r="IO104" i="4"/>
  <c r="AD104" i="4"/>
  <c r="BJ104" i="4"/>
  <c r="CP104" i="4"/>
  <c r="DV104" i="4"/>
  <c r="FB104" i="4"/>
  <c r="GH104" i="4"/>
  <c r="HN104" i="4"/>
  <c r="JK104" i="4"/>
  <c r="LW104" i="4"/>
  <c r="JT104" i="4"/>
  <c r="MF104" i="4"/>
  <c r="KC104" i="4"/>
  <c r="MO104" i="4"/>
  <c r="KD104" i="4"/>
  <c r="MP104" i="4"/>
  <c r="KE104" i="4"/>
  <c r="MQ104" i="4"/>
  <c r="KF104" i="4"/>
  <c r="MR104" i="4"/>
  <c r="KO104" i="4"/>
  <c r="NA104" i="4"/>
  <c r="KX104" i="4"/>
  <c r="NJ104" i="4"/>
  <c r="P213" i="2"/>
  <c r="U213" i="2"/>
  <c r="AC213" i="2"/>
  <c r="AK213" i="2"/>
  <c r="AS213" i="2"/>
  <c r="BA213" i="2"/>
  <c r="BI213" i="2"/>
  <c r="BQ213" i="2"/>
  <c r="BY213" i="2"/>
  <c r="CG213" i="2"/>
  <c r="CO213" i="2"/>
  <c r="CW213" i="2"/>
  <c r="DE213" i="2"/>
  <c r="DM213" i="2"/>
  <c r="DU213" i="2"/>
  <c r="EC213" i="2"/>
  <c r="EK213" i="2"/>
  <c r="ES213" i="2"/>
  <c r="FA213" i="2"/>
  <c r="FI213" i="2"/>
  <c r="FQ213" i="2"/>
  <c r="FY213" i="2"/>
  <c r="GG213" i="2"/>
  <c r="GO213" i="2"/>
  <c r="GW213" i="2"/>
  <c r="HE213" i="2"/>
  <c r="HM213" i="2"/>
  <c r="HU213" i="2"/>
  <c r="IC213" i="2"/>
  <c r="IK213" i="2"/>
  <c r="IS213" i="2"/>
  <c r="JA213" i="2"/>
  <c r="JI213" i="2"/>
  <c r="JQ213" i="2"/>
  <c r="JY213" i="2"/>
  <c r="KG213" i="2"/>
  <c r="KO213" i="2"/>
  <c r="KW213" i="2"/>
  <c r="LE213" i="2"/>
  <c r="LM213" i="2"/>
  <c r="LU213" i="2"/>
  <c r="MC213" i="2"/>
  <c r="MK213" i="2"/>
  <c r="MS213" i="2"/>
  <c r="NA213" i="2"/>
  <c r="NI213" i="2"/>
  <c r="NO213" i="2"/>
  <c r="V213" i="2"/>
  <c r="AD213" i="2"/>
  <c r="AL213" i="2"/>
  <c r="AT213" i="2"/>
  <c r="BB213" i="2"/>
  <c r="BJ213" i="2"/>
  <c r="BR213" i="2"/>
  <c r="BZ213" i="2"/>
  <c r="CH213" i="2"/>
  <c r="CP213" i="2"/>
  <c r="CX213" i="2"/>
  <c r="DF213" i="2"/>
  <c r="DN213" i="2"/>
  <c r="DV213" i="2"/>
  <c r="ED213" i="2"/>
  <c r="EL213" i="2"/>
  <c r="ET213" i="2"/>
  <c r="FB213" i="2"/>
  <c r="FJ213" i="2"/>
  <c r="FR213" i="2"/>
  <c r="FZ213" i="2"/>
  <c r="GH213" i="2"/>
  <c r="GP213" i="2"/>
  <c r="GX213" i="2"/>
  <c r="HF213" i="2"/>
  <c r="HN213" i="2"/>
  <c r="HV213" i="2"/>
  <c r="ID213" i="2"/>
  <c r="IL213" i="2"/>
  <c r="IT213" i="2"/>
  <c r="JB213" i="2"/>
  <c r="JJ213" i="2"/>
  <c r="JR213" i="2"/>
  <c r="JZ213" i="2"/>
  <c r="KH213" i="2"/>
  <c r="KP213" i="2"/>
  <c r="KX213" i="2"/>
  <c r="LF213" i="2"/>
  <c r="LN213" i="2"/>
  <c r="LV213" i="2"/>
  <c r="MD213" i="2"/>
  <c r="ML213" i="2"/>
  <c r="MT213" i="2"/>
  <c r="NB213" i="2"/>
  <c r="NJ213" i="2"/>
  <c r="N213" i="2"/>
  <c r="W213" i="2"/>
  <c r="AE213" i="2"/>
  <c r="AM213" i="2"/>
  <c r="AU213" i="2"/>
  <c r="BC213" i="2"/>
  <c r="BK213" i="2"/>
  <c r="BS213" i="2"/>
  <c r="CA213" i="2"/>
  <c r="CI213" i="2"/>
  <c r="CQ213" i="2"/>
  <c r="CY213" i="2"/>
  <c r="DG213" i="2"/>
  <c r="DO213" i="2"/>
  <c r="DW213" i="2"/>
  <c r="EE213" i="2"/>
  <c r="EM213" i="2"/>
  <c r="EU213" i="2"/>
  <c r="FC213" i="2"/>
  <c r="FK213" i="2"/>
  <c r="FS213" i="2"/>
  <c r="GA213" i="2"/>
  <c r="GI213" i="2"/>
  <c r="GQ213" i="2"/>
  <c r="GY213" i="2"/>
  <c r="HG213" i="2"/>
  <c r="HO213" i="2"/>
  <c r="HW213" i="2"/>
  <c r="IE213" i="2"/>
  <c r="IM213" i="2"/>
  <c r="IU213" i="2"/>
  <c r="JC213" i="2"/>
  <c r="JK213" i="2"/>
  <c r="JS213" i="2"/>
  <c r="KA213" i="2"/>
  <c r="KI213" i="2"/>
  <c r="KQ213" i="2"/>
  <c r="KY213" i="2"/>
  <c r="LG213" i="2"/>
  <c r="LO213" i="2"/>
  <c r="LW213" i="2"/>
  <c r="ME213" i="2"/>
  <c r="MM213" i="2"/>
  <c r="MU213" i="2"/>
  <c r="NC213" i="2"/>
  <c r="NK213" i="2"/>
  <c r="O213" i="2"/>
  <c r="X213" i="2"/>
  <c r="AF213" i="2"/>
  <c r="AN213" i="2"/>
  <c r="AV213" i="2"/>
  <c r="BD213" i="2"/>
  <c r="BL213" i="2"/>
  <c r="BT213" i="2"/>
  <c r="CB213" i="2"/>
  <c r="CJ213" i="2"/>
  <c r="CR213" i="2"/>
  <c r="CZ213" i="2"/>
  <c r="DH213" i="2"/>
  <c r="DP213" i="2"/>
  <c r="DX213" i="2"/>
  <c r="EF213" i="2"/>
  <c r="EN213" i="2"/>
  <c r="EV213" i="2"/>
  <c r="FD213" i="2"/>
  <c r="FL213" i="2"/>
  <c r="FT213" i="2"/>
  <c r="GB213" i="2"/>
  <c r="GJ213" i="2"/>
  <c r="GR213" i="2"/>
  <c r="GZ213" i="2"/>
  <c r="HH213" i="2"/>
  <c r="HP213" i="2"/>
  <c r="HX213" i="2"/>
  <c r="IF213" i="2"/>
  <c r="IN213" i="2"/>
  <c r="IV213" i="2"/>
  <c r="JD213" i="2"/>
  <c r="JL213" i="2"/>
  <c r="JT213" i="2"/>
  <c r="KB213" i="2"/>
  <c r="KJ213" i="2"/>
  <c r="KR213" i="2"/>
  <c r="KZ213" i="2"/>
  <c r="LH213" i="2"/>
  <c r="LP213" i="2"/>
  <c r="LX213" i="2"/>
  <c r="MF213" i="2"/>
  <c r="MN213" i="2"/>
  <c r="MV213" i="2"/>
  <c r="ND213" i="2"/>
  <c r="NL213" i="2"/>
  <c r="Q213" i="2"/>
  <c r="Y213" i="2"/>
  <c r="AG213" i="2"/>
  <c r="AO213" i="2"/>
  <c r="AW213" i="2"/>
  <c r="BE213" i="2"/>
  <c r="BM213" i="2"/>
  <c r="BU213" i="2"/>
  <c r="CC213" i="2"/>
  <c r="CK213" i="2"/>
  <c r="CS213" i="2"/>
  <c r="DA213" i="2"/>
  <c r="DI213" i="2"/>
  <c r="DQ213" i="2"/>
  <c r="DY213" i="2"/>
  <c r="EG213" i="2"/>
  <c r="EO213" i="2"/>
  <c r="EW213" i="2"/>
  <c r="FE213" i="2"/>
  <c r="FM213" i="2"/>
  <c r="FU213" i="2"/>
  <c r="GC213" i="2"/>
  <c r="GK213" i="2"/>
  <c r="GS213" i="2"/>
  <c r="HA213" i="2"/>
  <c r="HI213" i="2"/>
  <c r="HQ213" i="2"/>
  <c r="HY213" i="2"/>
  <c r="IG213" i="2"/>
  <c r="IO213" i="2"/>
  <c r="IW213" i="2"/>
  <c r="JE213" i="2"/>
  <c r="JM213" i="2"/>
  <c r="JU213" i="2"/>
  <c r="KC213" i="2"/>
  <c r="KK213" i="2"/>
  <c r="KS213" i="2"/>
  <c r="LA213" i="2"/>
  <c r="LI213" i="2"/>
  <c r="LQ213" i="2"/>
  <c r="LY213" i="2"/>
  <c r="MG213" i="2"/>
  <c r="MO213" i="2"/>
  <c r="MW213" i="2"/>
  <c r="NE213" i="2"/>
  <c r="NM213" i="2"/>
  <c r="R213" i="2"/>
  <c r="Z213" i="2"/>
  <c r="AH213" i="2"/>
  <c r="AP213" i="2"/>
  <c r="AX213" i="2"/>
  <c r="BF213" i="2"/>
  <c r="BN213" i="2"/>
  <c r="BV213" i="2"/>
  <c r="CD213" i="2"/>
  <c r="CL213" i="2"/>
  <c r="CT213" i="2"/>
  <c r="DB213" i="2"/>
  <c r="DJ213" i="2"/>
  <c r="DR213" i="2"/>
  <c r="DZ213" i="2"/>
  <c r="EH213" i="2"/>
  <c r="EP213" i="2"/>
  <c r="EX213" i="2"/>
  <c r="FF213" i="2"/>
  <c r="FN213" i="2"/>
  <c r="FV213" i="2"/>
  <c r="GD213" i="2"/>
  <c r="GL213" i="2"/>
  <c r="GT213" i="2"/>
  <c r="HB213" i="2"/>
  <c r="HJ213" i="2"/>
  <c r="HR213" i="2"/>
  <c r="HZ213" i="2"/>
  <c r="IH213" i="2"/>
  <c r="IP213" i="2"/>
  <c r="IX213" i="2"/>
  <c r="JF213" i="2"/>
  <c r="JN213" i="2"/>
  <c r="JV213" i="2"/>
  <c r="KD213" i="2"/>
  <c r="KL213" i="2"/>
  <c r="KT213" i="2"/>
  <c r="LB213" i="2"/>
  <c r="LJ213" i="2"/>
  <c r="LR213" i="2"/>
  <c r="LZ213" i="2"/>
  <c r="MH213" i="2"/>
  <c r="MP213" i="2"/>
  <c r="MX213" i="2"/>
  <c r="NF213" i="2"/>
  <c r="NN213" i="2"/>
  <c r="S213" i="2"/>
  <c r="AA213" i="2"/>
  <c r="AI213" i="2"/>
  <c r="AQ213" i="2"/>
  <c r="AY213" i="2"/>
  <c r="BG213" i="2"/>
  <c r="BO213" i="2"/>
  <c r="BW213" i="2"/>
  <c r="CE213" i="2"/>
  <c r="CM213" i="2"/>
  <c r="CU213" i="2"/>
  <c r="DC213" i="2"/>
  <c r="DK213" i="2"/>
  <c r="DS213" i="2"/>
  <c r="EA213" i="2"/>
  <c r="EI213" i="2"/>
  <c r="EQ213" i="2"/>
  <c r="EY213" i="2"/>
  <c r="FG213" i="2"/>
  <c r="FO213" i="2"/>
  <c r="FW213" i="2"/>
  <c r="GE213" i="2"/>
  <c r="GM213" i="2"/>
  <c r="GU213" i="2"/>
  <c r="HC213" i="2"/>
  <c r="HK213" i="2"/>
  <c r="HS213" i="2"/>
  <c r="IA213" i="2"/>
  <c r="II213" i="2"/>
  <c r="IQ213" i="2"/>
  <c r="IY213" i="2"/>
  <c r="JG213" i="2"/>
  <c r="JO213" i="2"/>
  <c r="JW213" i="2"/>
  <c r="KE213" i="2"/>
  <c r="KM213" i="2"/>
  <c r="KU213" i="2"/>
  <c r="LC213" i="2"/>
  <c r="LK213" i="2"/>
  <c r="LS213" i="2"/>
  <c r="MA213" i="2"/>
  <c r="MI213" i="2"/>
  <c r="MQ213" i="2"/>
  <c r="MY213" i="2"/>
  <c r="NG213" i="2"/>
  <c r="T213" i="2"/>
  <c r="AB213" i="2"/>
  <c r="AJ213" i="2"/>
  <c r="AR213" i="2"/>
  <c r="AZ213" i="2"/>
  <c r="BH213" i="2"/>
  <c r="BP213" i="2"/>
  <c r="BX213" i="2"/>
  <c r="CF213" i="2"/>
  <c r="CN213" i="2"/>
  <c r="CV213" i="2"/>
  <c r="DD213" i="2"/>
  <c r="DL213" i="2"/>
  <c r="DT213" i="2"/>
  <c r="EB213" i="2"/>
  <c r="EJ213" i="2"/>
  <c r="ER213" i="2"/>
  <c r="EZ213" i="2"/>
  <c r="FH213" i="2"/>
  <c r="FP213" i="2"/>
  <c r="FX213" i="2"/>
  <c r="GF213" i="2"/>
  <c r="GN213" i="2"/>
  <c r="GV213" i="2"/>
  <c r="HD213" i="2"/>
  <c r="HL213" i="2"/>
  <c r="HT213" i="2"/>
  <c r="IB213" i="2"/>
  <c r="IJ213" i="2"/>
  <c r="IR213" i="2"/>
  <c r="IZ213" i="2"/>
  <c r="JH213" i="2"/>
  <c r="JP213" i="2"/>
  <c r="JX213" i="2"/>
  <c r="KF213" i="2"/>
  <c r="KN213" i="2"/>
  <c r="KV213" i="2"/>
  <c r="LD213" i="2"/>
  <c r="LL213" i="2"/>
  <c r="LT213" i="2"/>
  <c r="MB213" i="2"/>
  <c r="MJ213" i="2"/>
  <c r="MR213" i="2"/>
  <c r="MZ213" i="2"/>
  <c r="NH213" i="2"/>
  <c r="JQ244" i="2" l="1"/>
  <c r="HD244" i="2"/>
  <c r="EX244" i="2"/>
  <c r="LM244" i="2"/>
  <c r="ME244" i="2"/>
  <c r="IG244" i="2"/>
  <c r="KE244" i="2"/>
  <c r="JG244" i="2"/>
  <c r="IS244" i="2"/>
  <c r="MP244" i="2"/>
  <c r="NN244" i="2"/>
  <c r="MU244" i="2"/>
  <c r="KN244" i="2"/>
  <c r="KB244" i="2"/>
  <c r="LS244" i="2"/>
  <c r="MR244" i="2"/>
  <c r="HQ244" i="2"/>
  <c r="GH244" i="2"/>
  <c r="LX244" i="2"/>
  <c r="LY244" i="2"/>
  <c r="FV244" i="2"/>
  <c r="AY244" i="2"/>
  <c r="BX244" i="2"/>
  <c r="GO244" i="2"/>
  <c r="EY244" i="2"/>
  <c r="EV244" i="2"/>
  <c r="FJ244" i="2"/>
  <c r="EU244" i="2"/>
  <c r="DG244" i="2"/>
  <c r="BV244" i="2"/>
  <c r="BA244" i="2"/>
  <c r="IO244" i="2"/>
  <c r="CL244" i="2"/>
  <c r="S244" i="2"/>
  <c r="LD244" i="2"/>
  <c r="JP244" i="2"/>
  <c r="JY244" i="2"/>
  <c r="LJ244" i="2"/>
  <c r="EA244" i="2"/>
  <c r="GG244" i="2"/>
  <c r="DW244" i="2"/>
  <c r="CE244" i="2"/>
  <c r="AI244" i="2"/>
  <c r="NE244" i="2"/>
  <c r="MX244" i="2"/>
  <c r="MV244" i="2"/>
  <c r="NH244" i="2"/>
  <c r="LR244" i="2"/>
  <c r="ID244" i="2"/>
  <c r="KH244" i="2"/>
  <c r="JV244" i="2"/>
  <c r="KI244" i="2"/>
  <c r="CN244" i="2"/>
  <c r="IY244" i="2"/>
  <c r="CV244" i="2"/>
  <c r="DE244" i="2"/>
  <c r="BQ244" i="2"/>
  <c r="MC244" i="2"/>
  <c r="FX244" i="2"/>
  <c r="AJ244" i="2"/>
  <c r="JJ244" i="2"/>
  <c r="IQ244" i="2"/>
  <c r="HF244" i="2"/>
  <c r="CT244" i="2"/>
  <c r="CU244" i="2"/>
  <c r="T244" i="2"/>
  <c r="KY244" i="2"/>
  <c r="LF244" i="2"/>
  <c r="IT244" i="2"/>
  <c r="KA244" i="2"/>
  <c r="EE244" i="2"/>
  <c r="CX244" i="2"/>
  <c r="AL244" i="2"/>
  <c r="NG244" i="2"/>
  <c r="LZ244" i="2"/>
  <c r="NJ244" i="2"/>
  <c r="MF244" i="2"/>
  <c r="KJ244" i="2"/>
  <c r="JX244" i="2"/>
  <c r="KK244" i="2"/>
  <c r="EF244" i="2"/>
  <c r="FC244" i="2"/>
  <c r="MS244" i="2"/>
  <c r="HC244" i="2"/>
  <c r="CG244" i="2"/>
  <c r="BT244" i="2"/>
  <c r="LP244" i="2"/>
  <c r="NM244" i="2"/>
  <c r="MQ244" i="2"/>
  <c r="GQ244" i="2"/>
  <c r="FA244" i="2"/>
  <c r="AV244" i="2"/>
  <c r="LL244" i="2"/>
  <c r="HG244" i="2"/>
  <c r="DV244" i="2"/>
  <c r="BK244" i="2"/>
  <c r="KZ244" i="2"/>
  <c r="LO244" i="2"/>
  <c r="JU244" i="2"/>
  <c r="JF244" i="2"/>
  <c r="GI244" i="2"/>
  <c r="HN244" i="2"/>
  <c r="ER244" i="2"/>
  <c r="DJ244" i="2"/>
  <c r="CF244" i="2"/>
  <c r="BH244" i="2"/>
  <c r="AB244" i="2"/>
  <c r="NO244" i="2"/>
  <c r="MY244" i="2"/>
  <c r="LG244" i="2"/>
  <c r="NB244" i="2"/>
  <c r="KR244" i="2"/>
  <c r="MA244" i="2"/>
  <c r="KF244" i="2"/>
  <c r="GN244" i="2"/>
  <c r="GD244" i="2"/>
  <c r="IP244" i="2"/>
  <c r="GY244" i="2"/>
  <c r="GZ244" i="2"/>
  <c r="ES244" i="2"/>
  <c r="DD244" i="2"/>
  <c r="BC244" i="2"/>
  <c r="MW244" i="2"/>
  <c r="KU244" i="2"/>
  <c r="MZ244" i="2"/>
  <c r="MM244" i="2"/>
  <c r="LV244" i="2"/>
  <c r="KP244" i="2"/>
  <c r="KD244" i="2"/>
  <c r="IM244" i="2"/>
  <c r="GL244" i="2"/>
  <c r="JD244" i="2"/>
  <c r="HP244" i="2"/>
  <c r="HV244" i="2"/>
  <c r="IN244" i="2"/>
  <c r="FD244" i="2"/>
  <c r="GT244" i="2"/>
  <c r="FL244" i="2"/>
  <c r="FE244" i="2"/>
  <c r="GJ244" i="2"/>
  <c r="DZ244" i="2"/>
  <c r="EL244" i="2"/>
  <c r="BY244" i="2"/>
  <c r="AZ244" i="2"/>
  <c r="AQ244" i="2"/>
  <c r="BD244" i="2"/>
  <c r="W244" i="2"/>
  <c r="BG244" i="2"/>
  <c r="O244" i="2"/>
  <c r="KS244" i="2"/>
  <c r="LQ244" i="2"/>
  <c r="JA244" i="2"/>
  <c r="HS244" i="2"/>
  <c r="HK244" i="2"/>
  <c r="HE244" i="2"/>
  <c r="FO244" i="2"/>
  <c r="ED244" i="2"/>
  <c r="HM244" i="2"/>
  <c r="FY244" i="2"/>
  <c r="FH244" i="2"/>
  <c r="CZ244" i="2"/>
  <c r="DI244" i="2"/>
  <c r="BZ244" i="2"/>
  <c r="AW244" i="2"/>
  <c r="BW244" i="2"/>
  <c r="T88" i="3"/>
  <c r="T92" i="3" s="1"/>
  <c r="S7" i="2"/>
  <c r="P225" i="2"/>
  <c r="X225" i="2"/>
  <c r="AF225" i="2"/>
  <c r="AN225" i="2"/>
  <c r="AV225" i="2"/>
  <c r="BD225" i="2"/>
  <c r="BL225" i="2"/>
  <c r="BT225" i="2"/>
  <c r="CB225" i="2"/>
  <c r="CJ225" i="2"/>
  <c r="CR225" i="2"/>
  <c r="CZ225" i="2"/>
  <c r="DH225" i="2"/>
  <c r="DP225" i="2"/>
  <c r="DX225" i="2"/>
  <c r="EF225" i="2"/>
  <c r="EN225" i="2"/>
  <c r="EV225" i="2"/>
  <c r="FD225" i="2"/>
  <c r="FL225" i="2"/>
  <c r="FT225" i="2"/>
  <c r="GB225" i="2"/>
  <c r="GJ225" i="2"/>
  <c r="GR225" i="2"/>
  <c r="GZ225" i="2"/>
  <c r="HH225" i="2"/>
  <c r="HP225" i="2"/>
  <c r="HX225" i="2"/>
  <c r="IF225" i="2"/>
  <c r="IN225" i="2"/>
  <c r="IV225" i="2"/>
  <c r="JD225" i="2"/>
  <c r="JL225" i="2"/>
  <c r="JT225" i="2"/>
  <c r="KB225" i="2"/>
  <c r="KJ225" i="2"/>
  <c r="KR225" i="2"/>
  <c r="LX225" i="2"/>
  <c r="NL225" i="2"/>
  <c r="Q225" i="2"/>
  <c r="Y225" i="2"/>
  <c r="AG225" i="2"/>
  <c r="AO225" i="2"/>
  <c r="AW225" i="2"/>
  <c r="BE225" i="2"/>
  <c r="BM225" i="2"/>
  <c r="BU225" i="2"/>
  <c r="CC225" i="2"/>
  <c r="CK225" i="2"/>
  <c r="CS225" i="2"/>
  <c r="DA225" i="2"/>
  <c r="DI225" i="2"/>
  <c r="DQ225" i="2"/>
  <c r="DY225" i="2"/>
  <c r="EG225" i="2"/>
  <c r="EO225" i="2"/>
  <c r="EW225" i="2"/>
  <c r="FE225" i="2"/>
  <c r="FM225" i="2"/>
  <c r="FU225" i="2"/>
  <c r="GC225" i="2"/>
  <c r="GK225" i="2"/>
  <c r="GS225" i="2"/>
  <c r="HA225" i="2"/>
  <c r="HI225" i="2"/>
  <c r="HQ225" i="2"/>
  <c r="HY225" i="2"/>
  <c r="IG225" i="2"/>
  <c r="IO225" i="2"/>
  <c r="IW225" i="2"/>
  <c r="JE225" i="2"/>
  <c r="JM225" i="2"/>
  <c r="JU225" i="2"/>
  <c r="KC225" i="2"/>
  <c r="KK225" i="2"/>
  <c r="KS225" i="2"/>
  <c r="LA225" i="2"/>
  <c r="LI225" i="2"/>
  <c r="LQ225" i="2"/>
  <c r="LY225" i="2"/>
  <c r="MG225" i="2"/>
  <c r="MO225" i="2"/>
  <c r="MW225" i="2"/>
  <c r="NE225" i="2"/>
  <c r="NM225" i="2"/>
  <c r="R225" i="2"/>
  <c r="Z225" i="2"/>
  <c r="AH225" i="2"/>
  <c r="AP225" i="2"/>
  <c r="AX225" i="2"/>
  <c r="BF225" i="2"/>
  <c r="BN225" i="2"/>
  <c r="BV225" i="2"/>
  <c r="CD225" i="2"/>
  <c r="CL225" i="2"/>
  <c r="CT225" i="2"/>
  <c r="DB225" i="2"/>
  <c r="DJ225" i="2"/>
  <c r="DR225" i="2"/>
  <c r="DZ225" i="2"/>
  <c r="EH225" i="2"/>
  <c r="EP225" i="2"/>
  <c r="EX225" i="2"/>
  <c r="FF225" i="2"/>
  <c r="FN225" i="2"/>
  <c r="FV225" i="2"/>
  <c r="GD225" i="2"/>
  <c r="GL225" i="2"/>
  <c r="GT225" i="2"/>
  <c r="HB225" i="2"/>
  <c r="HJ225" i="2"/>
  <c r="HR225" i="2"/>
  <c r="HZ225" i="2"/>
  <c r="IH225" i="2"/>
  <c r="IP225" i="2"/>
  <c r="IX225" i="2"/>
  <c r="JF225" i="2"/>
  <c r="JN225" i="2"/>
  <c r="JV225" i="2"/>
  <c r="KD225" i="2"/>
  <c r="KL225" i="2"/>
  <c r="KT225" i="2"/>
  <c r="LB225" i="2"/>
  <c r="LJ225" i="2"/>
  <c r="LR225" i="2"/>
  <c r="LZ225" i="2"/>
  <c r="MH225" i="2"/>
  <c r="MP225" i="2"/>
  <c r="MX225" i="2"/>
  <c r="NF225" i="2"/>
  <c r="NN225" i="2"/>
  <c r="S225" i="2"/>
  <c r="AA225" i="2"/>
  <c r="AI225" i="2"/>
  <c r="AQ225" i="2"/>
  <c r="AY225" i="2"/>
  <c r="BG225" i="2"/>
  <c r="BO225" i="2"/>
  <c r="BW225" i="2"/>
  <c r="CE225" i="2"/>
  <c r="CM225" i="2"/>
  <c r="CU225" i="2"/>
  <c r="DC225" i="2"/>
  <c r="DK225" i="2"/>
  <c r="DS225" i="2"/>
  <c r="EA225" i="2"/>
  <c r="EI225" i="2"/>
  <c r="EQ225" i="2"/>
  <c r="EY225" i="2"/>
  <c r="FG225" i="2"/>
  <c r="FO225" i="2"/>
  <c r="FW225" i="2"/>
  <c r="GE225" i="2"/>
  <c r="GM225" i="2"/>
  <c r="GU225" i="2"/>
  <c r="HC225" i="2"/>
  <c r="HK225" i="2"/>
  <c r="HS225" i="2"/>
  <c r="IA225" i="2"/>
  <c r="II225" i="2"/>
  <c r="IQ225" i="2"/>
  <c r="IY225" i="2"/>
  <c r="JG225" i="2"/>
  <c r="JO225" i="2"/>
  <c r="JW225" i="2"/>
  <c r="KE225" i="2"/>
  <c r="KM225" i="2"/>
  <c r="KU225" i="2"/>
  <c r="LC225" i="2"/>
  <c r="LK225" i="2"/>
  <c r="LS225" i="2"/>
  <c r="MA225" i="2"/>
  <c r="MI225" i="2"/>
  <c r="MQ225" i="2"/>
  <c r="MY225" i="2"/>
  <c r="NG225" i="2"/>
  <c r="NO225" i="2"/>
  <c r="KZ225" i="2"/>
  <c r="MV225" i="2"/>
  <c r="T225" i="2"/>
  <c r="AB225" i="2"/>
  <c r="AJ225" i="2"/>
  <c r="AR225" i="2"/>
  <c r="AZ225" i="2"/>
  <c r="BH225" i="2"/>
  <c r="BP225" i="2"/>
  <c r="BX225" i="2"/>
  <c r="CF225" i="2"/>
  <c r="CN225" i="2"/>
  <c r="CV225" i="2"/>
  <c r="DD225" i="2"/>
  <c r="DL225" i="2"/>
  <c r="DT225" i="2"/>
  <c r="EB225" i="2"/>
  <c r="EJ225" i="2"/>
  <c r="ER225" i="2"/>
  <c r="EZ225" i="2"/>
  <c r="FH225" i="2"/>
  <c r="FP225" i="2"/>
  <c r="FX225" i="2"/>
  <c r="GF225" i="2"/>
  <c r="GN225" i="2"/>
  <c r="GV225" i="2"/>
  <c r="HD225" i="2"/>
  <c r="HL225" i="2"/>
  <c r="HT225" i="2"/>
  <c r="IB225" i="2"/>
  <c r="IJ225" i="2"/>
  <c r="IR225" i="2"/>
  <c r="IZ225" i="2"/>
  <c r="JH225" i="2"/>
  <c r="JP225" i="2"/>
  <c r="JX225" i="2"/>
  <c r="KF225" i="2"/>
  <c r="KN225" i="2"/>
  <c r="KV225" i="2"/>
  <c r="LD225" i="2"/>
  <c r="LL225" i="2"/>
  <c r="LT225" i="2"/>
  <c r="MB225" i="2"/>
  <c r="MJ225" i="2"/>
  <c r="MR225" i="2"/>
  <c r="MZ225" i="2"/>
  <c r="NH225" i="2"/>
  <c r="LH225" i="2"/>
  <c r="ND225" i="2"/>
  <c r="K217" i="2"/>
  <c r="U225" i="2"/>
  <c r="AC225" i="2"/>
  <c r="AK225" i="2"/>
  <c r="AS225" i="2"/>
  <c r="BA225" i="2"/>
  <c r="BI225" i="2"/>
  <c r="BQ225" i="2"/>
  <c r="BY225" i="2"/>
  <c r="CG225" i="2"/>
  <c r="CO225" i="2"/>
  <c r="CW225" i="2"/>
  <c r="DE225" i="2"/>
  <c r="DM225" i="2"/>
  <c r="DU225" i="2"/>
  <c r="EC225" i="2"/>
  <c r="EK225" i="2"/>
  <c r="ES225" i="2"/>
  <c r="FA225" i="2"/>
  <c r="FI225" i="2"/>
  <c r="FQ225" i="2"/>
  <c r="FY225" i="2"/>
  <c r="GG225" i="2"/>
  <c r="GO225" i="2"/>
  <c r="GW225" i="2"/>
  <c r="HE225" i="2"/>
  <c r="HM225" i="2"/>
  <c r="HU225" i="2"/>
  <c r="IC225" i="2"/>
  <c r="IK225" i="2"/>
  <c r="IS225" i="2"/>
  <c r="JA225" i="2"/>
  <c r="JI225" i="2"/>
  <c r="JQ225" i="2"/>
  <c r="JY225" i="2"/>
  <c r="KG225" i="2"/>
  <c r="KO225" i="2"/>
  <c r="KW225" i="2"/>
  <c r="LE225" i="2"/>
  <c r="LM225" i="2"/>
  <c r="LU225" i="2"/>
  <c r="MC225" i="2"/>
  <c r="MK225" i="2"/>
  <c r="MS225" i="2"/>
  <c r="NA225" i="2"/>
  <c r="NI225" i="2"/>
  <c r="LP225" i="2"/>
  <c r="V225" i="2"/>
  <c r="AD225" i="2"/>
  <c r="AL225" i="2"/>
  <c r="AT225" i="2"/>
  <c r="BB225" i="2"/>
  <c r="BJ225" i="2"/>
  <c r="BR225" i="2"/>
  <c r="BZ225" i="2"/>
  <c r="CH225" i="2"/>
  <c r="CP225" i="2"/>
  <c r="CX225" i="2"/>
  <c r="DF225" i="2"/>
  <c r="DN225" i="2"/>
  <c r="DV225" i="2"/>
  <c r="ED225" i="2"/>
  <c r="EL225" i="2"/>
  <c r="ET225" i="2"/>
  <c r="FB225" i="2"/>
  <c r="FJ225" i="2"/>
  <c r="FR225" i="2"/>
  <c r="FZ225" i="2"/>
  <c r="GH225" i="2"/>
  <c r="GP225" i="2"/>
  <c r="GX225" i="2"/>
  <c r="HF225" i="2"/>
  <c r="HN225" i="2"/>
  <c r="HV225" i="2"/>
  <c r="ID225" i="2"/>
  <c r="IL225" i="2"/>
  <c r="IT225" i="2"/>
  <c r="JB225" i="2"/>
  <c r="JJ225" i="2"/>
  <c r="JR225" i="2"/>
  <c r="JZ225" i="2"/>
  <c r="KH225" i="2"/>
  <c r="KP225" i="2"/>
  <c r="KX225" i="2"/>
  <c r="LF225" i="2"/>
  <c r="LN225" i="2"/>
  <c r="LV225" i="2"/>
  <c r="MD225" i="2"/>
  <c r="ML225" i="2"/>
  <c r="MT225" i="2"/>
  <c r="NB225" i="2"/>
  <c r="NJ225" i="2"/>
  <c r="MF225" i="2"/>
  <c r="O225" i="2"/>
  <c r="W225" i="2"/>
  <c r="AE225" i="2"/>
  <c r="AM225" i="2"/>
  <c r="AU225" i="2"/>
  <c r="BC225" i="2"/>
  <c r="BK225" i="2"/>
  <c r="BS225" i="2"/>
  <c r="CA225" i="2"/>
  <c r="CI225" i="2"/>
  <c r="CQ225" i="2"/>
  <c r="CY225" i="2"/>
  <c r="DG225" i="2"/>
  <c r="DO225" i="2"/>
  <c r="DW225" i="2"/>
  <c r="EE225" i="2"/>
  <c r="EM225" i="2"/>
  <c r="EU225" i="2"/>
  <c r="FC225" i="2"/>
  <c r="FK225" i="2"/>
  <c r="FS225" i="2"/>
  <c r="GA225" i="2"/>
  <c r="GI225" i="2"/>
  <c r="GQ225" i="2"/>
  <c r="GY225" i="2"/>
  <c r="HG225" i="2"/>
  <c r="HO225" i="2"/>
  <c r="HW225" i="2"/>
  <c r="IE225" i="2"/>
  <c r="IM225" i="2"/>
  <c r="IU225" i="2"/>
  <c r="JC225" i="2"/>
  <c r="JK225" i="2"/>
  <c r="JS225" i="2"/>
  <c r="KA225" i="2"/>
  <c r="KI225" i="2"/>
  <c r="KQ225" i="2"/>
  <c r="KY225" i="2"/>
  <c r="LG225" i="2"/>
  <c r="LO225" i="2"/>
  <c r="LW225" i="2"/>
  <c r="ME225" i="2"/>
  <c r="MM225" i="2"/>
  <c r="MU225" i="2"/>
  <c r="NC225" i="2"/>
  <c r="NK225" i="2"/>
  <c r="MN225" i="2"/>
  <c r="MX227" i="2"/>
  <c r="LV227" i="2"/>
  <c r="KU227" i="2"/>
  <c r="KJ227" i="2"/>
  <c r="NK227" i="2"/>
  <c r="MP227" i="2"/>
  <c r="LR227" i="2"/>
  <c r="KS227" i="2"/>
  <c r="KI227" i="2"/>
  <c r="NJ227" i="2"/>
  <c r="MO227" i="2"/>
  <c r="LQ227" i="2"/>
  <c r="KP227" i="2"/>
  <c r="NI227" i="2"/>
  <c r="MN227" i="2"/>
  <c r="LN227" i="2"/>
  <c r="KO227" i="2"/>
  <c r="R227" i="2"/>
  <c r="NH227" i="2"/>
  <c r="MH227" i="2"/>
  <c r="LI227" i="2"/>
  <c r="KN227" i="2"/>
  <c r="NG227" i="2"/>
  <c r="MD227" i="2"/>
  <c r="LG227" i="2"/>
  <c r="KM227" i="2"/>
  <c r="NF227" i="2"/>
  <c r="LZ227" i="2"/>
  <c r="LF227" i="2"/>
  <c r="KL227" i="2"/>
  <c r="NE227" i="2"/>
  <c r="LW227" i="2"/>
  <c r="KX227" i="2"/>
  <c r="KK227" i="2"/>
  <c r="KH227" i="2"/>
  <c r="EW227" i="2"/>
  <c r="GS227" i="2"/>
  <c r="IO227" i="2"/>
  <c r="KV227" i="2"/>
  <c r="IQ227" i="2"/>
  <c r="LJ227" i="2"/>
  <c r="AD227" i="2"/>
  <c r="K219" i="2"/>
  <c r="V227" i="2"/>
  <c r="AP227" i="2"/>
  <c r="AX227" i="2"/>
  <c r="BF227" i="2"/>
  <c r="BN227" i="2"/>
  <c r="BV227" i="2"/>
  <c r="CD227" i="2"/>
  <c r="CL227" i="2"/>
  <c r="CT227" i="2"/>
  <c r="DB227" i="2"/>
  <c r="DJ227" i="2"/>
  <c r="DR227" i="2"/>
  <c r="DZ227" i="2"/>
  <c r="EH227" i="2"/>
  <c r="EP227" i="2"/>
  <c r="EX227" i="2"/>
  <c r="FF227" i="2"/>
  <c r="FN227" i="2"/>
  <c r="FV227" i="2"/>
  <c r="GD227" i="2"/>
  <c r="GL227" i="2"/>
  <c r="GT227" i="2"/>
  <c r="HB227" i="2"/>
  <c r="HJ227" i="2"/>
  <c r="HR227" i="2"/>
  <c r="HZ227" i="2"/>
  <c r="IH227" i="2"/>
  <c r="IP227" i="2"/>
  <c r="IX227" i="2"/>
  <c r="JF227" i="2"/>
  <c r="JN227" i="2"/>
  <c r="JV227" i="2"/>
  <c r="KD227" i="2"/>
  <c r="KW227" i="2"/>
  <c r="LH227" i="2"/>
  <c r="LT227" i="2"/>
  <c r="MF227" i="2"/>
  <c r="MR227" i="2"/>
  <c r="NA227" i="2"/>
  <c r="EI227" i="2"/>
  <c r="EY227" i="2"/>
  <c r="FO227" i="2"/>
  <c r="GE227" i="2"/>
  <c r="GU227" i="2"/>
  <c r="HK227" i="2"/>
  <c r="IA227" i="2"/>
  <c r="IY227" i="2"/>
  <c r="MG227" i="2"/>
  <c r="AC227" i="2"/>
  <c r="NO227" i="2"/>
  <c r="AI227" i="2"/>
  <c r="AQ227" i="2"/>
  <c r="AY227" i="2"/>
  <c r="BG227" i="2"/>
  <c r="BO227" i="2"/>
  <c r="BW227" i="2"/>
  <c r="CE227" i="2"/>
  <c r="CM227" i="2"/>
  <c r="CU227" i="2"/>
  <c r="DC227" i="2"/>
  <c r="DK227" i="2"/>
  <c r="DS227" i="2"/>
  <c r="EA227" i="2"/>
  <c r="EQ227" i="2"/>
  <c r="FG227" i="2"/>
  <c r="FW227" i="2"/>
  <c r="GM227" i="2"/>
  <c r="HC227" i="2"/>
  <c r="HS227" i="2"/>
  <c r="II227" i="2"/>
  <c r="KE227" i="2"/>
  <c r="AB227" i="2"/>
  <c r="O227" i="2"/>
  <c r="AJ227" i="2"/>
  <c r="AR227" i="2"/>
  <c r="AZ227" i="2"/>
  <c r="BH227" i="2"/>
  <c r="BP227" i="2"/>
  <c r="BX227" i="2"/>
  <c r="CF227" i="2"/>
  <c r="CN227" i="2"/>
  <c r="CV227" i="2"/>
  <c r="DD227" i="2"/>
  <c r="DL227" i="2"/>
  <c r="DT227" i="2"/>
  <c r="EB227" i="2"/>
  <c r="EJ227" i="2"/>
  <c r="ER227" i="2"/>
  <c r="EZ227" i="2"/>
  <c r="FH227" i="2"/>
  <c r="FP227" i="2"/>
  <c r="FX227" i="2"/>
  <c r="GF227" i="2"/>
  <c r="GN227" i="2"/>
  <c r="GV227" i="2"/>
  <c r="HD227" i="2"/>
  <c r="HL227" i="2"/>
  <c r="HT227" i="2"/>
  <c r="IB227" i="2"/>
  <c r="IJ227" i="2"/>
  <c r="IR227" i="2"/>
  <c r="IZ227" i="2"/>
  <c r="JH227" i="2"/>
  <c r="JP227" i="2"/>
  <c r="JX227" i="2"/>
  <c r="KF227" i="2"/>
  <c r="KZ227" i="2"/>
  <c r="LK227" i="2"/>
  <c r="LX227" i="2"/>
  <c r="MI227" i="2"/>
  <c r="MT227" i="2"/>
  <c r="NC227" i="2"/>
  <c r="ND227" i="2"/>
  <c r="MA227" i="2"/>
  <c r="NL227" i="2"/>
  <c r="HW227" i="2"/>
  <c r="JC227" i="2"/>
  <c r="KR227" i="2"/>
  <c r="ML227" i="2"/>
  <c r="LP227" i="2"/>
  <c r="CS227" i="2"/>
  <c r="EG227" i="2"/>
  <c r="GC227" i="2"/>
  <c r="HY227" i="2"/>
  <c r="JU227" i="2"/>
  <c r="MQ227" i="2"/>
  <c r="KY227" i="2"/>
  <c r="AA227" i="2"/>
  <c r="P227" i="2"/>
  <c r="AK227" i="2"/>
  <c r="AS227" i="2"/>
  <c r="BA227" i="2"/>
  <c r="BI227" i="2"/>
  <c r="BQ227" i="2"/>
  <c r="BY227" i="2"/>
  <c r="CG227" i="2"/>
  <c r="CO227" i="2"/>
  <c r="CW227" i="2"/>
  <c r="DE227" i="2"/>
  <c r="DM227" i="2"/>
  <c r="DU227" i="2"/>
  <c r="EC227" i="2"/>
  <c r="EK227" i="2"/>
  <c r="ES227" i="2"/>
  <c r="FA227" i="2"/>
  <c r="FI227" i="2"/>
  <c r="FQ227" i="2"/>
  <c r="FY227" i="2"/>
  <c r="GG227" i="2"/>
  <c r="GO227" i="2"/>
  <c r="GW227" i="2"/>
  <c r="HE227" i="2"/>
  <c r="HM227" i="2"/>
  <c r="HU227" i="2"/>
  <c r="IC227" i="2"/>
  <c r="IK227" i="2"/>
  <c r="IS227" i="2"/>
  <c r="JA227" i="2"/>
  <c r="JI227" i="2"/>
  <c r="JQ227" i="2"/>
  <c r="JY227" i="2"/>
  <c r="KG227" i="2"/>
  <c r="LA227" i="2"/>
  <c r="LL227" i="2"/>
  <c r="LY227" i="2"/>
  <c r="MJ227" i="2"/>
  <c r="MU227" i="2"/>
  <c r="LM227" i="2"/>
  <c r="MV227" i="2"/>
  <c r="GY227" i="2"/>
  <c r="IE227" i="2"/>
  <c r="JK227" i="2"/>
  <c r="LC227" i="2"/>
  <c r="MW227" i="2"/>
  <c r="MC227" i="2"/>
  <c r="DI227" i="2"/>
  <c r="FM227" i="2"/>
  <c r="HI227" i="2"/>
  <c r="JE227" i="2"/>
  <c r="LS227" i="2"/>
  <c r="JO227" i="2"/>
  <c r="NB227" i="2"/>
  <c r="AH227" i="2"/>
  <c r="Z227" i="2"/>
  <c r="Q227" i="2"/>
  <c r="AL227" i="2"/>
  <c r="AT227" i="2"/>
  <c r="BB227" i="2"/>
  <c r="BJ227" i="2"/>
  <c r="BR227" i="2"/>
  <c r="BZ227" i="2"/>
  <c r="CH227" i="2"/>
  <c r="CP227" i="2"/>
  <c r="CX227" i="2"/>
  <c r="DF227" i="2"/>
  <c r="DN227" i="2"/>
  <c r="DV227" i="2"/>
  <c r="ED227" i="2"/>
  <c r="EL227" i="2"/>
  <c r="ET227" i="2"/>
  <c r="FB227" i="2"/>
  <c r="FJ227" i="2"/>
  <c r="FR227" i="2"/>
  <c r="FZ227" i="2"/>
  <c r="GH227" i="2"/>
  <c r="GP227" i="2"/>
  <c r="GX227" i="2"/>
  <c r="HF227" i="2"/>
  <c r="HN227" i="2"/>
  <c r="HV227" i="2"/>
  <c r="ID227" i="2"/>
  <c r="IL227" i="2"/>
  <c r="IT227" i="2"/>
  <c r="JB227" i="2"/>
  <c r="JJ227" i="2"/>
  <c r="JR227" i="2"/>
  <c r="JZ227" i="2"/>
  <c r="KQ227" i="2"/>
  <c r="LB227" i="2"/>
  <c r="MK227" i="2"/>
  <c r="GI227" i="2"/>
  <c r="HO227" i="2"/>
  <c r="IU227" i="2"/>
  <c r="KA227" i="2"/>
  <c r="MB227" i="2"/>
  <c r="KT227" i="2"/>
  <c r="MM227" i="2"/>
  <c r="AE227" i="2"/>
  <c r="U227" i="2"/>
  <c r="AO227" i="2"/>
  <c r="BE227" i="2"/>
  <c r="BU227" i="2"/>
  <c r="DA227" i="2"/>
  <c r="EO227" i="2"/>
  <c r="GK227" i="2"/>
  <c r="IG227" i="2"/>
  <c r="KC227" i="2"/>
  <c r="MZ227" i="2"/>
  <c r="LU227" i="2"/>
  <c r="AG227" i="2"/>
  <c r="Y227" i="2"/>
  <c r="S227" i="2"/>
  <c r="AM227" i="2"/>
  <c r="AU227" i="2"/>
  <c r="BC227" i="2"/>
  <c r="BK227" i="2"/>
  <c r="BS227" i="2"/>
  <c r="CA227" i="2"/>
  <c r="CI227" i="2"/>
  <c r="CQ227" i="2"/>
  <c r="CY227" i="2"/>
  <c r="DG227" i="2"/>
  <c r="DO227" i="2"/>
  <c r="DW227" i="2"/>
  <c r="EE227" i="2"/>
  <c r="EM227" i="2"/>
  <c r="EU227" i="2"/>
  <c r="FC227" i="2"/>
  <c r="FK227" i="2"/>
  <c r="FS227" i="2"/>
  <c r="GA227" i="2"/>
  <c r="GQ227" i="2"/>
  <c r="HG227" i="2"/>
  <c r="IM227" i="2"/>
  <c r="JS227" i="2"/>
  <c r="LO227" i="2"/>
  <c r="NM227" i="2"/>
  <c r="MY227" i="2"/>
  <c r="W227" i="2"/>
  <c r="AW227" i="2"/>
  <c r="BM227" i="2"/>
  <c r="CK227" i="2"/>
  <c r="DY227" i="2"/>
  <c r="FU227" i="2"/>
  <c r="HQ227" i="2"/>
  <c r="JM227" i="2"/>
  <c r="ME227" i="2"/>
  <c r="JW227" i="2"/>
  <c r="AF227" i="2"/>
  <c r="X227" i="2"/>
  <c r="T227" i="2"/>
  <c r="AN227" i="2"/>
  <c r="AV227" i="2"/>
  <c r="BD227" i="2"/>
  <c r="BL227" i="2"/>
  <c r="BT227" i="2"/>
  <c r="CB227" i="2"/>
  <c r="CJ227" i="2"/>
  <c r="CR227" i="2"/>
  <c r="CZ227" i="2"/>
  <c r="DH227" i="2"/>
  <c r="DP227" i="2"/>
  <c r="DX227" i="2"/>
  <c r="EF227" i="2"/>
  <c r="EN227" i="2"/>
  <c r="EV227" i="2"/>
  <c r="FD227" i="2"/>
  <c r="FL227" i="2"/>
  <c r="FT227" i="2"/>
  <c r="GB227" i="2"/>
  <c r="GJ227" i="2"/>
  <c r="GR227" i="2"/>
  <c r="GZ227" i="2"/>
  <c r="HH227" i="2"/>
  <c r="HP227" i="2"/>
  <c r="HX227" i="2"/>
  <c r="IF227" i="2"/>
  <c r="IN227" i="2"/>
  <c r="IV227" i="2"/>
  <c r="JD227" i="2"/>
  <c r="JL227" i="2"/>
  <c r="JT227" i="2"/>
  <c r="KB227" i="2"/>
  <c r="LD227" i="2"/>
  <c r="NN227" i="2"/>
  <c r="CC227" i="2"/>
  <c r="DQ227" i="2"/>
  <c r="FE227" i="2"/>
  <c r="HA227" i="2"/>
  <c r="IW227" i="2"/>
  <c r="LE227" i="2"/>
  <c r="JG227" i="2"/>
  <c r="MS227" i="2"/>
  <c r="U223" i="2"/>
  <c r="AC223" i="2"/>
  <c r="AK223" i="2"/>
  <c r="AS223" i="2"/>
  <c r="BA223" i="2"/>
  <c r="BI223" i="2"/>
  <c r="BQ223" i="2"/>
  <c r="BY223" i="2"/>
  <c r="CG223" i="2"/>
  <c r="CO223" i="2"/>
  <c r="CW223" i="2"/>
  <c r="DE223" i="2"/>
  <c r="DM223" i="2"/>
  <c r="DU223" i="2"/>
  <c r="EC223" i="2"/>
  <c r="EK223" i="2"/>
  <c r="ES223" i="2"/>
  <c r="FA223" i="2"/>
  <c r="FI223" i="2"/>
  <c r="FQ223" i="2"/>
  <c r="FY223" i="2"/>
  <c r="GG223" i="2"/>
  <c r="GO223" i="2"/>
  <c r="GW223" i="2"/>
  <c r="HE223" i="2"/>
  <c r="HM223" i="2"/>
  <c r="HU223" i="2"/>
  <c r="IC223" i="2"/>
  <c r="IK223" i="2"/>
  <c r="IS223" i="2"/>
  <c r="JA223" i="2"/>
  <c r="JI223" i="2"/>
  <c r="JQ223" i="2"/>
  <c r="JY223" i="2"/>
  <c r="KG223" i="2"/>
  <c r="KO223" i="2"/>
  <c r="KW223" i="2"/>
  <c r="LE223" i="2"/>
  <c r="LM223" i="2"/>
  <c r="LU223" i="2"/>
  <c r="MC223" i="2"/>
  <c r="MK223" i="2"/>
  <c r="MS223" i="2"/>
  <c r="NA223" i="2"/>
  <c r="NI223" i="2"/>
  <c r="V223" i="2"/>
  <c r="AD223" i="2"/>
  <c r="AL223" i="2"/>
  <c r="AT223" i="2"/>
  <c r="BB223" i="2"/>
  <c r="BJ223" i="2"/>
  <c r="BR223" i="2"/>
  <c r="BZ223" i="2"/>
  <c r="CH223" i="2"/>
  <c r="CP223" i="2"/>
  <c r="CX223" i="2"/>
  <c r="DF223" i="2"/>
  <c r="DN223" i="2"/>
  <c r="DV223" i="2"/>
  <c r="ED223" i="2"/>
  <c r="EL223" i="2"/>
  <c r="ET223" i="2"/>
  <c r="FB223" i="2"/>
  <c r="FJ223" i="2"/>
  <c r="FR223" i="2"/>
  <c r="FZ223" i="2"/>
  <c r="GH223" i="2"/>
  <c r="GP223" i="2"/>
  <c r="GX223" i="2"/>
  <c r="HF223" i="2"/>
  <c r="HN223" i="2"/>
  <c r="HV223" i="2"/>
  <c r="ID223" i="2"/>
  <c r="IL223" i="2"/>
  <c r="IT223" i="2"/>
  <c r="JB223" i="2"/>
  <c r="JJ223" i="2"/>
  <c r="JR223" i="2"/>
  <c r="JZ223" i="2"/>
  <c r="KH223" i="2"/>
  <c r="KP223" i="2"/>
  <c r="KX223" i="2"/>
  <c r="LF223" i="2"/>
  <c r="LN223" i="2"/>
  <c r="LV223" i="2"/>
  <c r="MD223" i="2"/>
  <c r="ML223" i="2"/>
  <c r="MT223" i="2"/>
  <c r="NB223" i="2"/>
  <c r="NJ223" i="2"/>
  <c r="O223" i="2"/>
  <c r="W223" i="2"/>
  <c r="AE223" i="2"/>
  <c r="AM223" i="2"/>
  <c r="AU223" i="2"/>
  <c r="BC223" i="2"/>
  <c r="BK223" i="2"/>
  <c r="BS223" i="2"/>
  <c r="CA223" i="2"/>
  <c r="CI223" i="2"/>
  <c r="CQ223" i="2"/>
  <c r="CY223" i="2"/>
  <c r="DG223" i="2"/>
  <c r="DO223" i="2"/>
  <c r="DW223" i="2"/>
  <c r="EE223" i="2"/>
  <c r="EM223" i="2"/>
  <c r="EU223" i="2"/>
  <c r="FC223" i="2"/>
  <c r="FK223" i="2"/>
  <c r="FS223" i="2"/>
  <c r="GA223" i="2"/>
  <c r="GI223" i="2"/>
  <c r="GQ223" i="2"/>
  <c r="GY223" i="2"/>
  <c r="HG223" i="2"/>
  <c r="HO223" i="2"/>
  <c r="HW223" i="2"/>
  <c r="IE223" i="2"/>
  <c r="IM223" i="2"/>
  <c r="IU223" i="2"/>
  <c r="JC223" i="2"/>
  <c r="JK223" i="2"/>
  <c r="JS223" i="2"/>
  <c r="KA223" i="2"/>
  <c r="KI223" i="2"/>
  <c r="KQ223" i="2"/>
  <c r="KY223" i="2"/>
  <c r="LG223" i="2"/>
  <c r="LO223" i="2"/>
  <c r="LW223" i="2"/>
  <c r="ME223" i="2"/>
  <c r="MM223" i="2"/>
  <c r="MU223" i="2"/>
  <c r="NC223" i="2"/>
  <c r="NK223" i="2"/>
  <c r="P223" i="2"/>
  <c r="X223" i="2"/>
  <c r="AF223" i="2"/>
  <c r="AN223" i="2"/>
  <c r="AV223" i="2"/>
  <c r="BD223" i="2"/>
  <c r="BL223" i="2"/>
  <c r="BT223" i="2"/>
  <c r="CB223" i="2"/>
  <c r="CJ223" i="2"/>
  <c r="CR223" i="2"/>
  <c r="CZ223" i="2"/>
  <c r="DH223" i="2"/>
  <c r="DP223" i="2"/>
  <c r="DX223" i="2"/>
  <c r="EF223" i="2"/>
  <c r="EN223" i="2"/>
  <c r="EV223" i="2"/>
  <c r="FD223" i="2"/>
  <c r="FL223" i="2"/>
  <c r="FT223" i="2"/>
  <c r="GB223" i="2"/>
  <c r="GJ223" i="2"/>
  <c r="GR223" i="2"/>
  <c r="GZ223" i="2"/>
  <c r="HH223" i="2"/>
  <c r="HP223" i="2"/>
  <c r="HX223" i="2"/>
  <c r="IF223" i="2"/>
  <c r="IN223" i="2"/>
  <c r="IV223" i="2"/>
  <c r="JD223" i="2"/>
  <c r="JL223" i="2"/>
  <c r="JT223" i="2"/>
  <c r="KB223" i="2"/>
  <c r="KJ223" i="2"/>
  <c r="KR223" i="2"/>
  <c r="KZ223" i="2"/>
  <c r="LH223" i="2"/>
  <c r="LP223" i="2"/>
  <c r="LX223" i="2"/>
  <c r="MF223" i="2"/>
  <c r="MN223" i="2"/>
  <c r="MV223" i="2"/>
  <c r="ND223" i="2"/>
  <c r="NL223" i="2"/>
  <c r="Q223" i="2"/>
  <c r="Y223" i="2"/>
  <c r="AG223" i="2"/>
  <c r="AO223" i="2"/>
  <c r="AW223" i="2"/>
  <c r="BE223" i="2"/>
  <c r="BM223" i="2"/>
  <c r="BU223" i="2"/>
  <c r="CC223" i="2"/>
  <c r="CK223" i="2"/>
  <c r="CS223" i="2"/>
  <c r="DA223" i="2"/>
  <c r="DI223" i="2"/>
  <c r="DQ223" i="2"/>
  <c r="DY223" i="2"/>
  <c r="EG223" i="2"/>
  <c r="EO223" i="2"/>
  <c r="EW223" i="2"/>
  <c r="FE223" i="2"/>
  <c r="FM223" i="2"/>
  <c r="FU223" i="2"/>
  <c r="GC223" i="2"/>
  <c r="GK223" i="2"/>
  <c r="GS223" i="2"/>
  <c r="HA223" i="2"/>
  <c r="HI223" i="2"/>
  <c r="HQ223" i="2"/>
  <c r="HY223" i="2"/>
  <c r="IG223" i="2"/>
  <c r="IO223" i="2"/>
  <c r="IW223" i="2"/>
  <c r="JE223" i="2"/>
  <c r="JM223" i="2"/>
  <c r="JU223" i="2"/>
  <c r="KC223" i="2"/>
  <c r="KK223" i="2"/>
  <c r="KS223" i="2"/>
  <c r="LA223" i="2"/>
  <c r="LI223" i="2"/>
  <c r="LQ223" i="2"/>
  <c r="LY223" i="2"/>
  <c r="MG223" i="2"/>
  <c r="MO223" i="2"/>
  <c r="MW223" i="2"/>
  <c r="NE223" i="2"/>
  <c r="NM223" i="2"/>
  <c r="K215" i="2"/>
  <c r="R223" i="2"/>
  <c r="Z223" i="2"/>
  <c r="AH223" i="2"/>
  <c r="AP223" i="2"/>
  <c r="AX223" i="2"/>
  <c r="BF223" i="2"/>
  <c r="BN223" i="2"/>
  <c r="BV223" i="2"/>
  <c r="CD223" i="2"/>
  <c r="CL223" i="2"/>
  <c r="CT223" i="2"/>
  <c r="DB223" i="2"/>
  <c r="DJ223" i="2"/>
  <c r="DR223" i="2"/>
  <c r="DZ223" i="2"/>
  <c r="EH223" i="2"/>
  <c r="EP223" i="2"/>
  <c r="EX223" i="2"/>
  <c r="FF223" i="2"/>
  <c r="FN223" i="2"/>
  <c r="FV223" i="2"/>
  <c r="GD223" i="2"/>
  <c r="GL223" i="2"/>
  <c r="GT223" i="2"/>
  <c r="HB223" i="2"/>
  <c r="HJ223" i="2"/>
  <c r="HR223" i="2"/>
  <c r="HZ223" i="2"/>
  <c r="IH223" i="2"/>
  <c r="IP223" i="2"/>
  <c r="IX223" i="2"/>
  <c r="JF223" i="2"/>
  <c r="JN223" i="2"/>
  <c r="JV223" i="2"/>
  <c r="KD223" i="2"/>
  <c r="KL223" i="2"/>
  <c r="KT223" i="2"/>
  <c r="LB223" i="2"/>
  <c r="LJ223" i="2"/>
  <c r="LR223" i="2"/>
  <c r="LZ223" i="2"/>
  <c r="MH223" i="2"/>
  <c r="MP223" i="2"/>
  <c r="MX223" i="2"/>
  <c r="NF223" i="2"/>
  <c r="NN223" i="2"/>
  <c r="S223" i="2"/>
  <c r="AA223" i="2"/>
  <c r="AI223" i="2"/>
  <c r="AQ223" i="2"/>
  <c r="AY223" i="2"/>
  <c r="BG223" i="2"/>
  <c r="BO223" i="2"/>
  <c r="BW223" i="2"/>
  <c r="CE223" i="2"/>
  <c r="CM223" i="2"/>
  <c r="CU223" i="2"/>
  <c r="DC223" i="2"/>
  <c r="DK223" i="2"/>
  <c r="DS223" i="2"/>
  <c r="EA223" i="2"/>
  <c r="EI223" i="2"/>
  <c r="EQ223" i="2"/>
  <c r="EY223" i="2"/>
  <c r="FG223" i="2"/>
  <c r="FO223" i="2"/>
  <c r="FW223" i="2"/>
  <c r="GE223" i="2"/>
  <c r="GM223" i="2"/>
  <c r="GU223" i="2"/>
  <c r="HC223" i="2"/>
  <c r="HK223" i="2"/>
  <c r="HS223" i="2"/>
  <c r="IA223" i="2"/>
  <c r="II223" i="2"/>
  <c r="IQ223" i="2"/>
  <c r="IY223" i="2"/>
  <c r="JG223" i="2"/>
  <c r="JO223" i="2"/>
  <c r="JW223" i="2"/>
  <c r="KE223" i="2"/>
  <c r="KM223" i="2"/>
  <c r="KU223" i="2"/>
  <c r="LC223" i="2"/>
  <c r="LK223" i="2"/>
  <c r="LS223" i="2"/>
  <c r="MA223" i="2"/>
  <c r="MI223" i="2"/>
  <c r="MQ223" i="2"/>
  <c r="MY223" i="2"/>
  <c r="NG223" i="2"/>
  <c r="NO223" i="2"/>
  <c r="T223" i="2"/>
  <c r="AB223" i="2"/>
  <c r="AJ223" i="2"/>
  <c r="AR223" i="2"/>
  <c r="AZ223" i="2"/>
  <c r="BH223" i="2"/>
  <c r="BP223" i="2"/>
  <c r="BX223" i="2"/>
  <c r="CF223" i="2"/>
  <c r="CN223" i="2"/>
  <c r="CV223" i="2"/>
  <c r="DD223" i="2"/>
  <c r="DL223" i="2"/>
  <c r="DT223" i="2"/>
  <c r="EB223" i="2"/>
  <c r="EJ223" i="2"/>
  <c r="ER223" i="2"/>
  <c r="EZ223" i="2"/>
  <c r="FH223" i="2"/>
  <c r="FP223" i="2"/>
  <c r="FX223" i="2"/>
  <c r="GF223" i="2"/>
  <c r="GN223" i="2"/>
  <c r="GV223" i="2"/>
  <c r="HD223" i="2"/>
  <c r="HL223" i="2"/>
  <c r="HT223" i="2"/>
  <c r="IB223" i="2"/>
  <c r="IJ223" i="2"/>
  <c r="IR223" i="2"/>
  <c r="IZ223" i="2"/>
  <c r="JH223" i="2"/>
  <c r="JP223" i="2"/>
  <c r="JX223" i="2"/>
  <c r="KF223" i="2"/>
  <c r="KN223" i="2"/>
  <c r="KV223" i="2"/>
  <c r="LD223" i="2"/>
  <c r="LL223" i="2"/>
  <c r="LT223" i="2"/>
  <c r="MB223" i="2"/>
  <c r="MJ223" i="2"/>
  <c r="MR223" i="2"/>
  <c r="MZ223" i="2"/>
  <c r="NH223" i="2"/>
  <c r="O221" i="2"/>
  <c r="W221" i="2"/>
  <c r="AE221" i="2"/>
  <c r="AM221" i="2"/>
  <c r="AU221" i="2"/>
  <c r="BC221" i="2"/>
  <c r="BK221" i="2"/>
  <c r="BS221" i="2"/>
  <c r="CA221" i="2"/>
  <c r="CI221" i="2"/>
  <c r="CQ221" i="2"/>
  <c r="CY221" i="2"/>
  <c r="DG221" i="2"/>
  <c r="DO221" i="2"/>
  <c r="DW221" i="2"/>
  <c r="EE221" i="2"/>
  <c r="EM221" i="2"/>
  <c r="EU221" i="2"/>
  <c r="FC221" i="2"/>
  <c r="FK221" i="2"/>
  <c r="FS221" i="2"/>
  <c r="GA221" i="2"/>
  <c r="GI221" i="2"/>
  <c r="GQ221" i="2"/>
  <c r="GY221" i="2"/>
  <c r="HG221" i="2"/>
  <c r="HO221" i="2"/>
  <c r="HW221" i="2"/>
  <c r="IE221" i="2"/>
  <c r="IM221" i="2"/>
  <c r="IU221" i="2"/>
  <c r="JC221" i="2"/>
  <c r="JK221" i="2"/>
  <c r="JS221" i="2"/>
  <c r="KA221" i="2"/>
  <c r="KI221" i="2"/>
  <c r="KQ221" i="2"/>
  <c r="KY221" i="2"/>
  <c r="LG221" i="2"/>
  <c r="LO221" i="2"/>
  <c r="LW221" i="2"/>
  <c r="ME221" i="2"/>
  <c r="MM221" i="2"/>
  <c r="MU221" i="2"/>
  <c r="NC221" i="2"/>
  <c r="NK221" i="2"/>
  <c r="P221" i="2"/>
  <c r="X221" i="2"/>
  <c r="AF221" i="2"/>
  <c r="AN221" i="2"/>
  <c r="AV221" i="2"/>
  <c r="BD221" i="2"/>
  <c r="BL221" i="2"/>
  <c r="BT221" i="2"/>
  <c r="CB221" i="2"/>
  <c r="CJ221" i="2"/>
  <c r="CR221" i="2"/>
  <c r="CZ221" i="2"/>
  <c r="DH221" i="2"/>
  <c r="DP221" i="2"/>
  <c r="DX221" i="2"/>
  <c r="EF221" i="2"/>
  <c r="EN221" i="2"/>
  <c r="EV221" i="2"/>
  <c r="FD221" i="2"/>
  <c r="FL221" i="2"/>
  <c r="FT221" i="2"/>
  <c r="GB221" i="2"/>
  <c r="GJ221" i="2"/>
  <c r="GR221" i="2"/>
  <c r="GZ221" i="2"/>
  <c r="HH221" i="2"/>
  <c r="HP221" i="2"/>
  <c r="HX221" i="2"/>
  <c r="IF221" i="2"/>
  <c r="IN221" i="2"/>
  <c r="IV221" i="2"/>
  <c r="JD221" i="2"/>
  <c r="JL221" i="2"/>
  <c r="JT221" i="2"/>
  <c r="KB221" i="2"/>
  <c r="KJ221" i="2"/>
  <c r="KR221" i="2"/>
  <c r="KZ221" i="2"/>
  <c r="LH221" i="2"/>
  <c r="LP221" i="2"/>
  <c r="LX221" i="2"/>
  <c r="MF221" i="2"/>
  <c r="MN221" i="2"/>
  <c r="MV221" i="2"/>
  <c r="ND221" i="2"/>
  <c r="NL221" i="2"/>
  <c r="Q221" i="2"/>
  <c r="Y221" i="2"/>
  <c r="AG221" i="2"/>
  <c r="AO221" i="2"/>
  <c r="AW221" i="2"/>
  <c r="BE221" i="2"/>
  <c r="BM221" i="2"/>
  <c r="BU221" i="2"/>
  <c r="CC221" i="2"/>
  <c r="CK221" i="2"/>
  <c r="CS221" i="2"/>
  <c r="DA221" i="2"/>
  <c r="DI221" i="2"/>
  <c r="DQ221" i="2"/>
  <c r="DY221" i="2"/>
  <c r="EG221" i="2"/>
  <c r="EO221" i="2"/>
  <c r="EW221" i="2"/>
  <c r="FE221" i="2"/>
  <c r="FM221" i="2"/>
  <c r="FU221" i="2"/>
  <c r="GC221" i="2"/>
  <c r="GK221" i="2"/>
  <c r="GS221" i="2"/>
  <c r="HA221" i="2"/>
  <c r="HI221" i="2"/>
  <c r="HQ221" i="2"/>
  <c r="HY221" i="2"/>
  <c r="IG221" i="2"/>
  <c r="IO221" i="2"/>
  <c r="IW221" i="2"/>
  <c r="JE221" i="2"/>
  <c r="JM221" i="2"/>
  <c r="JU221" i="2"/>
  <c r="KC221" i="2"/>
  <c r="KK221" i="2"/>
  <c r="KS221" i="2"/>
  <c r="LA221" i="2"/>
  <c r="LI221" i="2"/>
  <c r="LQ221" i="2"/>
  <c r="LY221" i="2"/>
  <c r="MG221" i="2"/>
  <c r="MO221" i="2"/>
  <c r="MW221" i="2"/>
  <c r="NE221" i="2"/>
  <c r="NM221" i="2"/>
  <c r="R221" i="2"/>
  <c r="Z221" i="2"/>
  <c r="AH221" i="2"/>
  <c r="AP221" i="2"/>
  <c r="AX221" i="2"/>
  <c r="BF221" i="2"/>
  <c r="BN221" i="2"/>
  <c r="BV221" i="2"/>
  <c r="CD221" i="2"/>
  <c r="CL221" i="2"/>
  <c r="CT221" i="2"/>
  <c r="DB221" i="2"/>
  <c r="DJ221" i="2"/>
  <c r="DR221" i="2"/>
  <c r="DZ221" i="2"/>
  <c r="EH221" i="2"/>
  <c r="EP221" i="2"/>
  <c r="EX221" i="2"/>
  <c r="FF221" i="2"/>
  <c r="FN221" i="2"/>
  <c r="FV221" i="2"/>
  <c r="GD221" i="2"/>
  <c r="GL221" i="2"/>
  <c r="GT221" i="2"/>
  <c r="HB221" i="2"/>
  <c r="HJ221" i="2"/>
  <c r="HR221" i="2"/>
  <c r="HZ221" i="2"/>
  <c r="IH221" i="2"/>
  <c r="IP221" i="2"/>
  <c r="IX221" i="2"/>
  <c r="JF221" i="2"/>
  <c r="JN221" i="2"/>
  <c r="JV221" i="2"/>
  <c r="KD221" i="2"/>
  <c r="KL221" i="2"/>
  <c r="KT221" i="2"/>
  <c r="LB221" i="2"/>
  <c r="LJ221" i="2"/>
  <c r="LR221" i="2"/>
  <c r="LZ221" i="2"/>
  <c r="MH221" i="2"/>
  <c r="MP221" i="2"/>
  <c r="MX221" i="2"/>
  <c r="NF221" i="2"/>
  <c r="NN221" i="2"/>
  <c r="S221" i="2"/>
  <c r="AA221" i="2"/>
  <c r="AI221" i="2"/>
  <c r="AQ221" i="2"/>
  <c r="AY221" i="2"/>
  <c r="BG221" i="2"/>
  <c r="BO221" i="2"/>
  <c r="BW221" i="2"/>
  <c r="CE221" i="2"/>
  <c r="CM221" i="2"/>
  <c r="CU221" i="2"/>
  <c r="DC221" i="2"/>
  <c r="DK221" i="2"/>
  <c r="DS221" i="2"/>
  <c r="EA221" i="2"/>
  <c r="EI221" i="2"/>
  <c r="EQ221" i="2"/>
  <c r="EY221" i="2"/>
  <c r="FG221" i="2"/>
  <c r="FO221" i="2"/>
  <c r="FW221" i="2"/>
  <c r="GE221" i="2"/>
  <c r="GM221" i="2"/>
  <c r="GU221" i="2"/>
  <c r="HC221" i="2"/>
  <c r="HK221" i="2"/>
  <c r="HS221" i="2"/>
  <c r="IA221" i="2"/>
  <c r="II221" i="2"/>
  <c r="IQ221" i="2"/>
  <c r="IY221" i="2"/>
  <c r="JG221" i="2"/>
  <c r="JO221" i="2"/>
  <c r="JW221" i="2"/>
  <c r="KE221" i="2"/>
  <c r="KM221" i="2"/>
  <c r="KU221" i="2"/>
  <c r="LC221" i="2"/>
  <c r="LK221" i="2"/>
  <c r="LS221" i="2"/>
  <c r="MA221" i="2"/>
  <c r="MI221" i="2"/>
  <c r="MQ221" i="2"/>
  <c r="MY221" i="2"/>
  <c r="NG221" i="2"/>
  <c r="NO221" i="2"/>
  <c r="T221" i="2"/>
  <c r="AB221" i="2"/>
  <c r="AJ221" i="2"/>
  <c r="AR221" i="2"/>
  <c r="AZ221" i="2"/>
  <c r="BH221" i="2"/>
  <c r="BP221" i="2"/>
  <c r="BX221" i="2"/>
  <c r="CF221" i="2"/>
  <c r="CN221" i="2"/>
  <c r="CV221" i="2"/>
  <c r="DD221" i="2"/>
  <c r="DL221" i="2"/>
  <c r="DT221" i="2"/>
  <c r="EB221" i="2"/>
  <c r="EJ221" i="2"/>
  <c r="ER221" i="2"/>
  <c r="EZ221" i="2"/>
  <c r="FH221" i="2"/>
  <c r="FP221" i="2"/>
  <c r="FX221" i="2"/>
  <c r="GF221" i="2"/>
  <c r="GN221" i="2"/>
  <c r="GV221" i="2"/>
  <c r="HD221" i="2"/>
  <c r="HL221" i="2"/>
  <c r="HT221" i="2"/>
  <c r="IB221" i="2"/>
  <c r="IJ221" i="2"/>
  <c r="IR221" i="2"/>
  <c r="IZ221" i="2"/>
  <c r="JH221" i="2"/>
  <c r="JP221" i="2"/>
  <c r="JX221" i="2"/>
  <c r="KF221" i="2"/>
  <c r="KN221" i="2"/>
  <c r="KV221" i="2"/>
  <c r="LD221" i="2"/>
  <c r="LL221" i="2"/>
  <c r="LT221" i="2"/>
  <c r="MB221" i="2"/>
  <c r="MJ221" i="2"/>
  <c r="MR221" i="2"/>
  <c r="MZ221" i="2"/>
  <c r="NH221" i="2"/>
  <c r="K213" i="2"/>
  <c r="U221" i="2"/>
  <c r="AC221" i="2"/>
  <c r="AK221" i="2"/>
  <c r="AS221" i="2"/>
  <c r="BA221" i="2"/>
  <c r="BI221" i="2"/>
  <c r="BQ221" i="2"/>
  <c r="BY221" i="2"/>
  <c r="CG221" i="2"/>
  <c r="CO221" i="2"/>
  <c r="CW221" i="2"/>
  <c r="DE221" i="2"/>
  <c r="DM221" i="2"/>
  <c r="DU221" i="2"/>
  <c r="EC221" i="2"/>
  <c r="EK221" i="2"/>
  <c r="ES221" i="2"/>
  <c r="FA221" i="2"/>
  <c r="FI221" i="2"/>
  <c r="FQ221" i="2"/>
  <c r="FY221" i="2"/>
  <c r="GG221" i="2"/>
  <c r="GO221" i="2"/>
  <c r="GW221" i="2"/>
  <c r="HE221" i="2"/>
  <c r="HM221" i="2"/>
  <c r="HU221" i="2"/>
  <c r="IC221" i="2"/>
  <c r="IK221" i="2"/>
  <c r="IS221" i="2"/>
  <c r="JA221" i="2"/>
  <c r="JI221" i="2"/>
  <c r="JQ221" i="2"/>
  <c r="JY221" i="2"/>
  <c r="KG221" i="2"/>
  <c r="KO221" i="2"/>
  <c r="KW221" i="2"/>
  <c r="LE221" i="2"/>
  <c r="LM221" i="2"/>
  <c r="LU221" i="2"/>
  <c r="MC221" i="2"/>
  <c r="MK221" i="2"/>
  <c r="MS221" i="2"/>
  <c r="NA221" i="2"/>
  <c r="NI221" i="2"/>
  <c r="V221" i="2"/>
  <c r="AD221" i="2"/>
  <c r="AL221" i="2"/>
  <c r="AT221" i="2"/>
  <c r="BB221" i="2"/>
  <c r="BJ221" i="2"/>
  <c r="BR221" i="2"/>
  <c r="BZ221" i="2"/>
  <c r="CH221" i="2"/>
  <c r="CP221" i="2"/>
  <c r="CX221" i="2"/>
  <c r="DF221" i="2"/>
  <c r="DN221" i="2"/>
  <c r="DV221" i="2"/>
  <c r="ED221" i="2"/>
  <c r="EL221" i="2"/>
  <c r="ET221" i="2"/>
  <c r="FB221" i="2"/>
  <c r="FJ221" i="2"/>
  <c r="FR221" i="2"/>
  <c r="FZ221" i="2"/>
  <c r="GH221" i="2"/>
  <c r="GP221" i="2"/>
  <c r="GX221" i="2"/>
  <c r="HF221" i="2"/>
  <c r="HN221" i="2"/>
  <c r="HV221" i="2"/>
  <c r="ID221" i="2"/>
  <c r="IL221" i="2"/>
  <c r="IT221" i="2"/>
  <c r="JB221" i="2"/>
  <c r="JJ221" i="2"/>
  <c r="JR221" i="2"/>
  <c r="JZ221" i="2"/>
  <c r="KH221" i="2"/>
  <c r="KP221" i="2"/>
  <c r="KX221" i="2"/>
  <c r="LF221" i="2"/>
  <c r="LN221" i="2"/>
  <c r="LV221" i="2"/>
  <c r="MD221" i="2"/>
  <c r="ML221" i="2"/>
  <c r="MT221" i="2"/>
  <c r="NB221" i="2"/>
  <c r="NJ221" i="2"/>
  <c r="K104" i="4"/>
  <c r="O269" i="2"/>
  <c r="K232" i="2"/>
  <c r="N242" i="2"/>
  <c r="K242" i="2" s="1"/>
  <c r="K234" i="2"/>
  <c r="MS269" i="2" l="1"/>
  <c r="BW269" i="2"/>
  <c r="EX269" i="2"/>
  <c r="HM269" i="2"/>
  <c r="KH269" i="2"/>
  <c r="AW269" i="2"/>
  <c r="CH269" i="2"/>
  <c r="BZ269" i="2"/>
  <c r="FO269" i="2"/>
  <c r="HG269" i="2"/>
  <c r="DI269" i="2"/>
  <c r="HS269" i="2"/>
  <c r="EC269" i="2"/>
  <c r="JM269" i="2"/>
  <c r="DC269" i="2"/>
  <c r="AD269" i="2"/>
  <c r="DO269" i="2"/>
  <c r="LQ269" i="2"/>
  <c r="DV269" i="2"/>
  <c r="AI269" i="2"/>
  <c r="CN269" i="2"/>
  <c r="FY269" i="2"/>
  <c r="HK269" i="2"/>
  <c r="JV269" i="2"/>
  <c r="MX269" i="2"/>
  <c r="Q269" i="2"/>
  <c r="CZ269" i="2"/>
  <c r="ED269" i="2"/>
  <c r="JA269" i="2"/>
  <c r="ID269" i="2"/>
  <c r="CE269" i="2"/>
  <c r="LB269" i="2"/>
  <c r="CD269" i="2"/>
  <c r="BK269" i="2"/>
  <c r="HE269" i="2"/>
  <c r="KI269" i="2"/>
  <c r="LR269" i="2"/>
  <c r="EA269" i="2"/>
  <c r="JW269" i="2"/>
  <c r="LC269" i="2"/>
  <c r="DH269" i="2"/>
  <c r="ET269" i="2"/>
  <c r="AX269" i="2"/>
  <c r="CA269" i="2"/>
  <c r="FH269" i="2"/>
  <c r="HD269" i="2"/>
  <c r="JI269" i="2"/>
  <c r="NH269" i="2"/>
  <c r="EJ269" i="2"/>
  <c r="NE269" i="2"/>
  <c r="LN269" i="2"/>
  <c r="N244" i="2"/>
  <c r="MF269" i="2"/>
  <c r="JY269" i="2"/>
  <c r="EN269" i="2"/>
  <c r="JX269" i="2"/>
  <c r="AF269" i="2"/>
  <c r="DW269" i="2"/>
  <c r="LS269" i="2"/>
  <c r="AM269" i="2"/>
  <c r="FC269" i="2"/>
  <c r="LD269" i="2"/>
  <c r="IA269" i="2"/>
  <c r="NJ269" i="2"/>
  <c r="CO269" i="2"/>
  <c r="IE269" i="2"/>
  <c r="LZ269" i="2"/>
  <c r="KS269" i="2"/>
  <c r="MV269" i="2"/>
  <c r="BG269" i="2"/>
  <c r="CI269" i="2"/>
  <c r="DF269" i="2"/>
  <c r="GG269" i="2"/>
  <c r="EF269" i="2"/>
  <c r="HO269" i="2"/>
  <c r="GP269" i="2"/>
  <c r="JP269" i="2"/>
  <c r="IH269" i="2"/>
  <c r="NG269" i="2"/>
  <c r="BN269" i="2"/>
  <c r="CL269" i="2"/>
  <c r="FQ269" i="2"/>
  <c r="EQ269" i="2"/>
  <c r="HY269" i="2"/>
  <c r="LT269" i="2"/>
  <c r="MB269" i="2"/>
  <c r="DG269" i="2"/>
  <c r="DL269" i="2"/>
  <c r="HF269" i="2"/>
  <c r="JB269" i="2"/>
  <c r="K227" i="2"/>
  <c r="AG269" i="2"/>
  <c r="AQ269" i="2"/>
  <c r="GT269" i="2"/>
  <c r="JD269" i="2"/>
  <c r="KE269" i="2"/>
  <c r="LY269" i="2"/>
  <c r="LV269" i="2"/>
  <c r="BB269" i="2"/>
  <c r="ES269" i="2"/>
  <c r="BE269" i="2"/>
  <c r="EW269" i="2"/>
  <c r="JS269" i="2"/>
  <c r="LM269" i="2"/>
  <c r="MK269" i="2"/>
  <c r="MG269" i="2"/>
  <c r="JF269" i="2"/>
  <c r="N259" i="2"/>
  <c r="K244" i="2"/>
  <c r="N246" i="2"/>
  <c r="O246" i="2" s="1"/>
  <c r="P246" i="2" s="1"/>
  <c r="Q246" i="2" s="1"/>
  <c r="R246" i="2" s="1"/>
  <c r="S246" i="2" s="1"/>
  <c r="T246" i="2" s="1"/>
  <c r="U246" i="2" s="1"/>
  <c r="V246" i="2" s="1"/>
  <c r="W246" i="2" s="1"/>
  <c r="X246" i="2" s="1"/>
  <c r="Y246" i="2" s="1"/>
  <c r="Z246" i="2" s="1"/>
  <c r="AA246" i="2" s="1"/>
  <c r="AB246" i="2" s="1"/>
  <c r="AC246" i="2" s="1"/>
  <c r="AD246" i="2" s="1"/>
  <c r="AE246" i="2" s="1"/>
  <c r="AF246" i="2" s="1"/>
  <c r="AG246" i="2" s="1"/>
  <c r="AH246" i="2" s="1"/>
  <c r="AI246" i="2" s="1"/>
  <c r="AJ246" i="2" s="1"/>
  <c r="AK246" i="2" s="1"/>
  <c r="AL246" i="2" s="1"/>
  <c r="AM246" i="2" s="1"/>
  <c r="AN246" i="2" s="1"/>
  <c r="AO246" i="2" s="1"/>
  <c r="AP246" i="2" s="1"/>
  <c r="AQ246" i="2" s="1"/>
  <c r="AR246" i="2" s="1"/>
  <c r="AS246" i="2" s="1"/>
  <c r="AT246" i="2" s="1"/>
  <c r="AU246" i="2" s="1"/>
  <c r="AV246" i="2" s="1"/>
  <c r="AW246" i="2" s="1"/>
  <c r="AX246" i="2" s="1"/>
  <c r="AY246" i="2" s="1"/>
  <c r="AZ246" i="2" s="1"/>
  <c r="BA246" i="2" s="1"/>
  <c r="BB246" i="2" s="1"/>
  <c r="BC246" i="2" s="1"/>
  <c r="BD246" i="2" s="1"/>
  <c r="BE246" i="2" s="1"/>
  <c r="BF246" i="2" s="1"/>
  <c r="BG246" i="2" s="1"/>
  <c r="BH246" i="2" s="1"/>
  <c r="BI246" i="2" s="1"/>
  <c r="BJ246" i="2" s="1"/>
  <c r="BK246" i="2" s="1"/>
  <c r="BL246" i="2" s="1"/>
  <c r="BM246" i="2" s="1"/>
  <c r="BN246" i="2" s="1"/>
  <c r="BO246" i="2" s="1"/>
  <c r="BP246" i="2" s="1"/>
  <c r="BQ246" i="2" s="1"/>
  <c r="BR246" i="2" s="1"/>
  <c r="BS246" i="2" s="1"/>
  <c r="BT246" i="2" s="1"/>
  <c r="BU246" i="2" s="1"/>
  <c r="BV246" i="2" s="1"/>
  <c r="BW246" i="2" s="1"/>
  <c r="BX246" i="2" s="1"/>
  <c r="BY246" i="2" s="1"/>
  <c r="BZ246" i="2" s="1"/>
  <c r="CA246" i="2" s="1"/>
  <c r="CB246" i="2" s="1"/>
  <c r="CC246" i="2" s="1"/>
  <c r="CD246" i="2" s="1"/>
  <c r="CE246" i="2" s="1"/>
  <c r="CF246" i="2" s="1"/>
  <c r="CG246" i="2" s="1"/>
  <c r="CH246" i="2" s="1"/>
  <c r="CI246" i="2" s="1"/>
  <c r="CJ246" i="2" s="1"/>
  <c r="CK246" i="2" s="1"/>
  <c r="CL246" i="2" s="1"/>
  <c r="CM246" i="2" s="1"/>
  <c r="CN246" i="2" s="1"/>
  <c r="CO246" i="2" s="1"/>
  <c r="CP246" i="2" s="1"/>
  <c r="CQ246" i="2" s="1"/>
  <c r="CR246" i="2" s="1"/>
  <c r="CS246" i="2" s="1"/>
  <c r="CT246" i="2" s="1"/>
  <c r="CU246" i="2" s="1"/>
  <c r="CV246" i="2" s="1"/>
  <c r="CW246" i="2" s="1"/>
  <c r="CX246" i="2" s="1"/>
  <c r="CY246" i="2" s="1"/>
  <c r="CZ246" i="2" s="1"/>
  <c r="DA246" i="2" s="1"/>
  <c r="DB246" i="2" s="1"/>
  <c r="DC246" i="2" s="1"/>
  <c r="DD246" i="2" s="1"/>
  <c r="DE246" i="2" s="1"/>
  <c r="DF246" i="2" s="1"/>
  <c r="DG246" i="2" s="1"/>
  <c r="DH246" i="2" s="1"/>
  <c r="DI246" i="2" s="1"/>
  <c r="DJ246" i="2" s="1"/>
  <c r="DK246" i="2" s="1"/>
  <c r="DL246" i="2" s="1"/>
  <c r="DM246" i="2" s="1"/>
  <c r="DN246" i="2" s="1"/>
  <c r="DO246" i="2" s="1"/>
  <c r="DP246" i="2" s="1"/>
  <c r="DQ246" i="2" s="1"/>
  <c r="DR246" i="2" s="1"/>
  <c r="DS246" i="2" s="1"/>
  <c r="DT246" i="2" s="1"/>
  <c r="DU246" i="2" s="1"/>
  <c r="DV246" i="2" s="1"/>
  <c r="DW246" i="2" s="1"/>
  <c r="DX246" i="2" s="1"/>
  <c r="DY246" i="2" s="1"/>
  <c r="DZ246" i="2" s="1"/>
  <c r="EA246" i="2" s="1"/>
  <c r="EB246" i="2" s="1"/>
  <c r="EC246" i="2" s="1"/>
  <c r="ED246" i="2" s="1"/>
  <c r="EE246" i="2" s="1"/>
  <c r="EF246" i="2" s="1"/>
  <c r="EG246" i="2" s="1"/>
  <c r="EH246" i="2" s="1"/>
  <c r="EI246" i="2" s="1"/>
  <c r="EJ246" i="2" s="1"/>
  <c r="EK246" i="2" s="1"/>
  <c r="EL246" i="2" s="1"/>
  <c r="EM246" i="2" s="1"/>
  <c r="EN246" i="2" s="1"/>
  <c r="EO246" i="2" s="1"/>
  <c r="EP246" i="2" s="1"/>
  <c r="EQ246" i="2" s="1"/>
  <c r="ER246" i="2" s="1"/>
  <c r="ES246" i="2" s="1"/>
  <c r="ET246" i="2" s="1"/>
  <c r="EU246" i="2" s="1"/>
  <c r="EV246" i="2" s="1"/>
  <c r="EW246" i="2" s="1"/>
  <c r="EX246" i="2" s="1"/>
  <c r="EY246" i="2" s="1"/>
  <c r="EZ246" i="2" s="1"/>
  <c r="FA246" i="2" s="1"/>
  <c r="FB246" i="2" s="1"/>
  <c r="FC246" i="2" s="1"/>
  <c r="FD246" i="2" s="1"/>
  <c r="FE246" i="2" s="1"/>
  <c r="FF246" i="2" s="1"/>
  <c r="FG246" i="2" s="1"/>
  <c r="FH246" i="2" s="1"/>
  <c r="FI246" i="2" s="1"/>
  <c r="FJ246" i="2" s="1"/>
  <c r="FK246" i="2" s="1"/>
  <c r="FL246" i="2" s="1"/>
  <c r="FM246" i="2" s="1"/>
  <c r="FN246" i="2" s="1"/>
  <c r="FO246" i="2" s="1"/>
  <c r="FP246" i="2" s="1"/>
  <c r="FQ246" i="2" s="1"/>
  <c r="FR246" i="2" s="1"/>
  <c r="FS246" i="2" s="1"/>
  <c r="FT246" i="2" s="1"/>
  <c r="FU246" i="2" s="1"/>
  <c r="FV246" i="2" s="1"/>
  <c r="FW246" i="2" s="1"/>
  <c r="FX246" i="2" s="1"/>
  <c r="FY246" i="2" s="1"/>
  <c r="FZ246" i="2" s="1"/>
  <c r="GA246" i="2" s="1"/>
  <c r="GB246" i="2" s="1"/>
  <c r="GC246" i="2" s="1"/>
  <c r="GD246" i="2" s="1"/>
  <c r="GE246" i="2" s="1"/>
  <c r="GF246" i="2" s="1"/>
  <c r="GG246" i="2" s="1"/>
  <c r="GH246" i="2" s="1"/>
  <c r="GI246" i="2" s="1"/>
  <c r="GJ246" i="2" s="1"/>
  <c r="GK246" i="2" s="1"/>
  <c r="GL246" i="2" s="1"/>
  <c r="GM246" i="2" s="1"/>
  <c r="GN246" i="2" s="1"/>
  <c r="GO246" i="2" s="1"/>
  <c r="GP246" i="2" s="1"/>
  <c r="GQ246" i="2" s="1"/>
  <c r="GR246" i="2" s="1"/>
  <c r="GS246" i="2" s="1"/>
  <c r="GT246" i="2" s="1"/>
  <c r="GU246" i="2" s="1"/>
  <c r="GV246" i="2" s="1"/>
  <c r="GW246" i="2" s="1"/>
  <c r="GX246" i="2" s="1"/>
  <c r="GY246" i="2" s="1"/>
  <c r="GZ246" i="2" s="1"/>
  <c r="HA246" i="2" s="1"/>
  <c r="HB246" i="2" s="1"/>
  <c r="HC246" i="2" s="1"/>
  <c r="HD246" i="2" s="1"/>
  <c r="HE246" i="2" s="1"/>
  <c r="HF246" i="2" s="1"/>
  <c r="HG246" i="2" s="1"/>
  <c r="HH246" i="2" s="1"/>
  <c r="HI246" i="2" s="1"/>
  <c r="HJ246" i="2" s="1"/>
  <c r="HK246" i="2" s="1"/>
  <c r="HL246" i="2" s="1"/>
  <c r="HM246" i="2" s="1"/>
  <c r="HN246" i="2" s="1"/>
  <c r="HO246" i="2" s="1"/>
  <c r="HP246" i="2" s="1"/>
  <c r="HQ246" i="2" s="1"/>
  <c r="HR246" i="2" s="1"/>
  <c r="HS246" i="2" s="1"/>
  <c r="HT246" i="2" s="1"/>
  <c r="HU246" i="2" s="1"/>
  <c r="HV246" i="2" s="1"/>
  <c r="HW246" i="2" s="1"/>
  <c r="HX246" i="2" s="1"/>
  <c r="HY246" i="2" s="1"/>
  <c r="HZ246" i="2" s="1"/>
  <c r="IA246" i="2" s="1"/>
  <c r="IB246" i="2" s="1"/>
  <c r="IC246" i="2" s="1"/>
  <c r="ID246" i="2" s="1"/>
  <c r="IE246" i="2" s="1"/>
  <c r="IF246" i="2" s="1"/>
  <c r="IG246" i="2" s="1"/>
  <c r="IH246" i="2" s="1"/>
  <c r="II246" i="2" s="1"/>
  <c r="IJ246" i="2" s="1"/>
  <c r="IK246" i="2" s="1"/>
  <c r="IL246" i="2" s="1"/>
  <c r="IM246" i="2" s="1"/>
  <c r="IN246" i="2" s="1"/>
  <c r="IO246" i="2" s="1"/>
  <c r="IP246" i="2" s="1"/>
  <c r="IQ246" i="2" s="1"/>
  <c r="IR246" i="2" s="1"/>
  <c r="IS246" i="2" s="1"/>
  <c r="IT246" i="2" s="1"/>
  <c r="IU246" i="2" s="1"/>
  <c r="IV246" i="2" s="1"/>
  <c r="IW246" i="2" s="1"/>
  <c r="IX246" i="2" s="1"/>
  <c r="IY246" i="2" s="1"/>
  <c r="IZ246" i="2" s="1"/>
  <c r="JA246" i="2" s="1"/>
  <c r="JB246" i="2" s="1"/>
  <c r="JC246" i="2" s="1"/>
  <c r="JD246" i="2" s="1"/>
  <c r="JE246" i="2" s="1"/>
  <c r="JF246" i="2" s="1"/>
  <c r="JG246" i="2" s="1"/>
  <c r="JH246" i="2" s="1"/>
  <c r="JI246" i="2" s="1"/>
  <c r="JJ246" i="2" s="1"/>
  <c r="JK246" i="2" s="1"/>
  <c r="JL246" i="2" s="1"/>
  <c r="JM246" i="2" s="1"/>
  <c r="JN246" i="2" s="1"/>
  <c r="JO246" i="2" s="1"/>
  <c r="JP246" i="2" s="1"/>
  <c r="JQ246" i="2" s="1"/>
  <c r="JR246" i="2" s="1"/>
  <c r="JS246" i="2" s="1"/>
  <c r="JT246" i="2" s="1"/>
  <c r="JU246" i="2" s="1"/>
  <c r="JV246" i="2" s="1"/>
  <c r="JW246" i="2" s="1"/>
  <c r="JX246" i="2" s="1"/>
  <c r="JY246" i="2" s="1"/>
  <c r="JZ246" i="2" s="1"/>
  <c r="KA246" i="2" s="1"/>
  <c r="KB246" i="2" s="1"/>
  <c r="KC246" i="2" s="1"/>
  <c r="KD246" i="2" s="1"/>
  <c r="KE246" i="2" s="1"/>
  <c r="KF246" i="2" s="1"/>
  <c r="KG246" i="2" s="1"/>
  <c r="KH246" i="2" s="1"/>
  <c r="KI246" i="2" s="1"/>
  <c r="KJ246" i="2" s="1"/>
  <c r="KK246" i="2" s="1"/>
  <c r="KL246" i="2" s="1"/>
  <c r="KM246" i="2" s="1"/>
  <c r="KN246" i="2" s="1"/>
  <c r="KO246" i="2" s="1"/>
  <c r="KP246" i="2" s="1"/>
  <c r="KQ246" i="2" s="1"/>
  <c r="KR246" i="2" s="1"/>
  <c r="KS246" i="2" s="1"/>
  <c r="KT246" i="2" s="1"/>
  <c r="KU246" i="2" s="1"/>
  <c r="KV246" i="2" s="1"/>
  <c r="KW246" i="2" s="1"/>
  <c r="KX246" i="2" s="1"/>
  <c r="KY246" i="2" s="1"/>
  <c r="KZ246" i="2" s="1"/>
  <c r="LA246" i="2" s="1"/>
  <c r="LB246" i="2" s="1"/>
  <c r="LC246" i="2" s="1"/>
  <c r="LD246" i="2" s="1"/>
  <c r="LE246" i="2" s="1"/>
  <c r="LF246" i="2" s="1"/>
  <c r="LG246" i="2" s="1"/>
  <c r="LH246" i="2" s="1"/>
  <c r="LI246" i="2" s="1"/>
  <c r="LJ246" i="2" s="1"/>
  <c r="LK246" i="2" s="1"/>
  <c r="LL246" i="2" s="1"/>
  <c r="LM246" i="2" s="1"/>
  <c r="LN246" i="2" s="1"/>
  <c r="LO246" i="2" s="1"/>
  <c r="LP246" i="2" s="1"/>
  <c r="LQ246" i="2" s="1"/>
  <c r="LR246" i="2" s="1"/>
  <c r="LS246" i="2" s="1"/>
  <c r="LT246" i="2" s="1"/>
  <c r="LU246" i="2" s="1"/>
  <c r="LV246" i="2" s="1"/>
  <c r="LW246" i="2" s="1"/>
  <c r="LX246" i="2" s="1"/>
  <c r="LY246" i="2" s="1"/>
  <c r="LZ246" i="2" s="1"/>
  <c r="MA246" i="2" s="1"/>
  <c r="MB246" i="2" s="1"/>
  <c r="MC246" i="2" s="1"/>
  <c r="MD246" i="2" s="1"/>
  <c r="ME246" i="2" s="1"/>
  <c r="MF246" i="2" s="1"/>
  <c r="MG246" i="2" s="1"/>
  <c r="MH246" i="2" s="1"/>
  <c r="MI246" i="2" s="1"/>
  <c r="MJ246" i="2" s="1"/>
  <c r="MK246" i="2" s="1"/>
  <c r="ML246" i="2" s="1"/>
  <c r="MM246" i="2" s="1"/>
  <c r="MN246" i="2" s="1"/>
  <c r="MO246" i="2" s="1"/>
  <c r="MP246" i="2" s="1"/>
  <c r="MQ246" i="2" s="1"/>
  <c r="MR246" i="2" s="1"/>
  <c r="MS246" i="2" s="1"/>
  <c r="MT246" i="2" s="1"/>
  <c r="MU246" i="2" s="1"/>
  <c r="MV246" i="2" s="1"/>
  <c r="MW246" i="2" s="1"/>
  <c r="MX246" i="2" s="1"/>
  <c r="MY246" i="2" s="1"/>
  <c r="MZ246" i="2" s="1"/>
  <c r="NA246" i="2" s="1"/>
  <c r="NB246" i="2" s="1"/>
  <c r="NC246" i="2" s="1"/>
  <c r="ND246" i="2" s="1"/>
  <c r="NE246" i="2" s="1"/>
  <c r="NF246" i="2" s="1"/>
  <c r="NG246" i="2" s="1"/>
  <c r="NH246" i="2" s="1"/>
  <c r="NI246" i="2" s="1"/>
  <c r="NJ246" i="2" s="1"/>
  <c r="NK246" i="2" s="1"/>
  <c r="NL246" i="2" s="1"/>
  <c r="NM246" i="2" s="1"/>
  <c r="NN246" i="2" s="1"/>
  <c r="NO246" i="2" s="1"/>
  <c r="CP269" i="2"/>
  <c r="LJ269" i="2"/>
  <c r="S269" i="2"/>
  <c r="DS269" i="2"/>
  <c r="HZ269" i="2"/>
  <c r="KM269" i="2"/>
  <c r="KL269" i="2"/>
  <c r="BA269" i="2"/>
  <c r="DR269" i="2"/>
  <c r="FJ269" i="2"/>
  <c r="EY269" i="2"/>
  <c r="KB269" i="2"/>
  <c r="LH269" i="2"/>
  <c r="NN269" i="2"/>
  <c r="CY269" i="2"/>
  <c r="EI269" i="2"/>
  <c r="GQ269" i="2"/>
  <c r="MW269" i="2"/>
  <c r="X269" i="2"/>
  <c r="BM269" i="2"/>
  <c r="FS269" i="2"/>
  <c r="FX269" i="2"/>
  <c r="IF269" i="2"/>
  <c r="GN269" i="2"/>
  <c r="LK269" i="2"/>
  <c r="JL269" i="2"/>
  <c r="NB269" i="2"/>
  <c r="NO269" i="2"/>
  <c r="BI269" i="2"/>
  <c r="DA269" i="2"/>
  <c r="FP269" i="2"/>
  <c r="FK269" i="2"/>
  <c r="IC269" i="2"/>
  <c r="AB269" i="2"/>
  <c r="BU269" i="2"/>
  <c r="CG269" i="2"/>
  <c r="DU269" i="2"/>
  <c r="FW269" i="2"/>
  <c r="GH269" i="2"/>
  <c r="GV269" i="2"/>
  <c r="JT269" i="2"/>
  <c r="KZ269" i="2"/>
  <c r="NF269" i="2"/>
  <c r="EM269" i="2"/>
  <c r="HR269" i="2"/>
  <c r="IT269" i="2"/>
  <c r="MN269" i="2"/>
  <c r="AV269" i="2"/>
  <c r="IQ269" i="2"/>
  <c r="KC269" i="2"/>
  <c r="LW269" i="2"/>
  <c r="K225" i="2"/>
  <c r="AZ269" i="2"/>
  <c r="GJ269" i="2"/>
  <c r="IS269" i="2"/>
  <c r="MM269" i="2"/>
  <c r="AR269" i="2"/>
  <c r="EB269" i="2"/>
  <c r="MC269" i="2"/>
  <c r="AK269" i="2"/>
  <c r="HA269" i="2"/>
  <c r="GX269" i="2"/>
  <c r="JH269" i="2"/>
  <c r="ML269" i="2"/>
  <c r="LP269" i="2"/>
  <c r="BR269" i="2"/>
  <c r="BH269" i="2"/>
  <c r="JU269" i="2"/>
  <c r="LO269" i="2"/>
  <c r="MO269" i="2"/>
  <c r="R269" i="2"/>
  <c r="AL269" i="2"/>
  <c r="CQ269" i="2"/>
  <c r="DP269" i="2"/>
  <c r="FI269" i="2"/>
  <c r="HW269" i="2"/>
  <c r="JC269" i="2"/>
  <c r="NI269" i="2"/>
  <c r="CU269" i="2"/>
  <c r="DY269" i="2"/>
  <c r="EG269" i="2"/>
  <c r="GF269" i="2"/>
  <c r="GO269" i="2"/>
  <c r="LA269" i="2"/>
  <c r="MP269" i="2"/>
  <c r="K223" i="2"/>
  <c r="W269" i="2"/>
  <c r="BX269" i="2"/>
  <c r="CK269" i="2"/>
  <c r="FD269" i="2"/>
  <c r="IN269" i="2"/>
  <c r="IM269" i="2"/>
  <c r="KP269" i="2"/>
  <c r="MQ269" i="2"/>
  <c r="BF269" i="2"/>
  <c r="CW269" i="2"/>
  <c r="FN269" i="2"/>
  <c r="FF269" i="2"/>
  <c r="HX269" i="2"/>
  <c r="JN269" i="2"/>
  <c r="KF269" i="2"/>
  <c r="LG269" i="2"/>
  <c r="U88" i="3"/>
  <c r="U92" i="3" s="1"/>
  <c r="T7" i="2"/>
  <c r="BO269" i="2"/>
  <c r="DN269" i="2"/>
  <c r="EP269" i="2"/>
  <c r="HL269" i="2"/>
  <c r="JK269" i="2"/>
  <c r="CF269" i="2"/>
  <c r="DJ269" i="2"/>
  <c r="GA269" i="2"/>
  <c r="FM269" i="2"/>
  <c r="GI269" i="2"/>
  <c r="MR269" i="2"/>
  <c r="EZ269" i="2"/>
  <c r="GE269" i="2"/>
  <c r="KW269" i="2"/>
  <c r="LI269" i="2"/>
  <c r="AS269" i="2"/>
  <c r="CX269" i="2"/>
  <c r="IK269" i="2"/>
  <c r="LL269" i="2"/>
  <c r="CT269" i="2"/>
  <c r="GB269" i="2"/>
  <c r="II269" i="2"/>
  <c r="ME269" i="2"/>
  <c r="MJ269" i="2"/>
  <c r="BY269" i="2"/>
  <c r="EL269" i="2"/>
  <c r="JE269" i="2"/>
  <c r="AJ269" i="2"/>
  <c r="EK269" i="2"/>
  <c r="GS269" i="2"/>
  <c r="MA269" i="2"/>
  <c r="MD269" i="2"/>
  <c r="AE269" i="2"/>
  <c r="HI269" i="2"/>
  <c r="IW269" i="2"/>
  <c r="IV269" i="2"/>
  <c r="DE269" i="2"/>
  <c r="ER269" i="2"/>
  <c r="MI269" i="2"/>
  <c r="DB269" i="2"/>
  <c r="CB269" i="2"/>
  <c r="FB269" i="2"/>
  <c r="EO269" i="2"/>
  <c r="JZ269" i="2"/>
  <c r="LF269" i="2"/>
  <c r="NL269" i="2"/>
  <c r="U269" i="2"/>
  <c r="BV269" i="2"/>
  <c r="CJ269" i="2"/>
  <c r="EV269" i="2"/>
  <c r="IJ269" i="2"/>
  <c r="IB269" i="2"/>
  <c r="KN269" i="2"/>
  <c r="V269" i="2"/>
  <c r="AY269" i="2"/>
  <c r="FE269" i="2"/>
  <c r="FV269" i="2"/>
  <c r="HV269" i="2"/>
  <c r="GL269" i="2"/>
  <c r="JQ269" i="2"/>
  <c r="MZ269" i="2"/>
  <c r="NM269" i="2"/>
  <c r="AT269" i="2"/>
  <c r="DD269" i="2"/>
  <c r="GY269" i="2"/>
  <c r="GD269" i="2"/>
  <c r="KG269" i="2"/>
  <c r="KQ269" i="2"/>
  <c r="AA269" i="2"/>
  <c r="BP269" i="2"/>
  <c r="CS269" i="2"/>
  <c r="GC269" i="2"/>
  <c r="HB269" i="2"/>
  <c r="KT269" i="2"/>
  <c r="KO269" i="2"/>
  <c r="NA269" i="2"/>
  <c r="AN269" i="2"/>
  <c r="BS269" i="2"/>
  <c r="HH269" i="2"/>
  <c r="GW269" i="2"/>
  <c r="HQ269" i="2"/>
  <c r="JO269" i="2"/>
  <c r="JR269" i="2"/>
  <c r="FN273" i="2"/>
  <c r="DB273" i="2"/>
  <c r="AU273" i="2"/>
  <c r="NG273" i="2"/>
  <c r="MY273" i="2"/>
  <c r="MQ273" i="2"/>
  <c r="MI273" i="2"/>
  <c r="MA273" i="2"/>
  <c r="LS273" i="2"/>
  <c r="LK273" i="2"/>
  <c r="LC273" i="2"/>
  <c r="KU273" i="2"/>
  <c r="KM273" i="2"/>
  <c r="KE273" i="2"/>
  <c r="JW273" i="2"/>
  <c r="JO273" i="2"/>
  <c r="JG273" i="2"/>
  <c r="IY273" i="2"/>
  <c r="IP273" i="2"/>
  <c r="IH273" i="2"/>
  <c r="HZ273" i="2"/>
  <c r="HP273" i="2"/>
  <c r="HH273" i="2"/>
  <c r="GZ273" i="2"/>
  <c r="GR273" i="2"/>
  <c r="GH273" i="2"/>
  <c r="FZ273" i="2"/>
  <c r="FR273" i="2"/>
  <c r="FH273" i="2"/>
  <c r="EZ273" i="2"/>
  <c r="ER273" i="2"/>
  <c r="EJ273" i="2"/>
  <c r="DY273" i="2"/>
  <c r="DQ273" i="2"/>
  <c r="DI273" i="2"/>
  <c r="CV273" i="2"/>
  <c r="CN273" i="2"/>
  <c r="CF273" i="2"/>
  <c r="BT273" i="2"/>
  <c r="BL273" i="2"/>
  <c r="BD273" i="2"/>
  <c r="FL273" i="2"/>
  <c r="DA273" i="2"/>
  <c r="AT273" i="2"/>
  <c r="NN273" i="2"/>
  <c r="NF273" i="2"/>
  <c r="MX273" i="2"/>
  <c r="MP273" i="2"/>
  <c r="MH273" i="2"/>
  <c r="LZ273" i="2"/>
  <c r="LR273" i="2"/>
  <c r="LJ273" i="2"/>
  <c r="LB273" i="2"/>
  <c r="KT273" i="2"/>
  <c r="KL273" i="2"/>
  <c r="KD273" i="2"/>
  <c r="JV273" i="2"/>
  <c r="JN273" i="2"/>
  <c r="JF273" i="2"/>
  <c r="IW273" i="2"/>
  <c r="IO273" i="2"/>
  <c r="IG273" i="2"/>
  <c r="HY273" i="2"/>
  <c r="HO273" i="2"/>
  <c r="HG273" i="2"/>
  <c r="GY273" i="2"/>
  <c r="GQ273" i="2"/>
  <c r="GG273" i="2"/>
  <c r="FY273" i="2"/>
  <c r="FQ273" i="2"/>
  <c r="FG273" i="2"/>
  <c r="EY273" i="2"/>
  <c r="EQ273" i="2"/>
  <c r="EG273" i="2"/>
  <c r="DX273" i="2"/>
  <c r="DP273" i="2"/>
  <c r="DH273" i="2"/>
  <c r="EI273" i="2"/>
  <c r="BZ273" i="2"/>
  <c r="NM273" i="2"/>
  <c r="NE273" i="2"/>
  <c r="MW273" i="2"/>
  <c r="MO273" i="2"/>
  <c r="MG273" i="2"/>
  <c r="LY273" i="2"/>
  <c r="LQ273" i="2"/>
  <c r="LI273" i="2"/>
  <c r="LA273" i="2"/>
  <c r="KS273" i="2"/>
  <c r="KK273" i="2"/>
  <c r="KC273" i="2"/>
  <c r="JU273" i="2"/>
  <c r="JM273" i="2"/>
  <c r="JE273" i="2"/>
  <c r="IV273" i="2"/>
  <c r="IN273" i="2"/>
  <c r="IF273" i="2"/>
  <c r="HX273" i="2"/>
  <c r="HN273" i="2"/>
  <c r="HF273" i="2"/>
  <c r="GX273" i="2"/>
  <c r="GO273" i="2"/>
  <c r="GF273" i="2"/>
  <c r="FX273" i="2"/>
  <c r="FP273" i="2"/>
  <c r="FF273" i="2"/>
  <c r="EX273" i="2"/>
  <c r="IX273" i="2"/>
  <c r="EH273" i="2"/>
  <c r="BY273" i="2"/>
  <c r="NL273" i="2"/>
  <c r="ND273" i="2"/>
  <c r="MV273" i="2"/>
  <c r="MN273" i="2"/>
  <c r="MF273" i="2"/>
  <c r="LX273" i="2"/>
  <c r="LP273" i="2"/>
  <c r="LH273" i="2"/>
  <c r="KZ273" i="2"/>
  <c r="KR273" i="2"/>
  <c r="KJ273" i="2"/>
  <c r="KB273" i="2"/>
  <c r="JT273" i="2"/>
  <c r="JL273" i="2"/>
  <c r="JD273" i="2"/>
  <c r="IU273" i="2"/>
  <c r="IM273" i="2"/>
  <c r="IE273" i="2"/>
  <c r="HV273" i="2"/>
  <c r="HM273" i="2"/>
  <c r="HE273" i="2"/>
  <c r="GW273" i="2"/>
  <c r="GM273" i="2"/>
  <c r="GE273" i="2"/>
  <c r="FW273" i="2"/>
  <c r="FO273" i="2"/>
  <c r="FE273" i="2"/>
  <c r="EW273" i="2"/>
  <c r="EO273" i="2"/>
  <c r="HW273" i="2"/>
  <c r="EE273" i="2"/>
  <c r="BX273" i="2"/>
  <c r="NK273" i="2"/>
  <c r="NC273" i="2"/>
  <c r="MU273" i="2"/>
  <c r="MM273" i="2"/>
  <c r="ME273" i="2"/>
  <c r="LW273" i="2"/>
  <c r="LO273" i="2"/>
  <c r="LG273" i="2"/>
  <c r="KY273" i="2"/>
  <c r="KQ273" i="2"/>
  <c r="KI273" i="2"/>
  <c r="KA273" i="2"/>
  <c r="JS273" i="2"/>
  <c r="JK273" i="2"/>
  <c r="JC273" i="2"/>
  <c r="IT273" i="2"/>
  <c r="IL273" i="2"/>
  <c r="ID273" i="2"/>
  <c r="HU273" i="2"/>
  <c r="HL273" i="2"/>
  <c r="HD273" i="2"/>
  <c r="GV273" i="2"/>
  <c r="GL273" i="2"/>
  <c r="GD273" i="2"/>
  <c r="FV273" i="2"/>
  <c r="FM273" i="2"/>
  <c r="FD273" i="2"/>
  <c r="EV273" i="2"/>
  <c r="EN273" i="2"/>
  <c r="EC273" i="2"/>
  <c r="DU273" i="2"/>
  <c r="DM273" i="2"/>
  <c r="CZ273" i="2"/>
  <c r="CR273" i="2"/>
  <c r="CJ273" i="2"/>
  <c r="CB273" i="2"/>
  <c r="BP273" i="2"/>
  <c r="BH273" i="2"/>
  <c r="AZ273" i="2"/>
  <c r="AN273" i="2"/>
  <c r="HT273" i="2"/>
  <c r="DE273" i="2"/>
  <c r="BW273" i="2"/>
  <c r="NJ273" i="2"/>
  <c r="NB273" i="2"/>
  <c r="MT273" i="2"/>
  <c r="ML273" i="2"/>
  <c r="MD273" i="2"/>
  <c r="LV273" i="2"/>
  <c r="LN273" i="2"/>
  <c r="LF273" i="2"/>
  <c r="KX273" i="2"/>
  <c r="KP273" i="2"/>
  <c r="KH273" i="2"/>
  <c r="JZ273" i="2"/>
  <c r="JR273" i="2"/>
  <c r="JJ273" i="2"/>
  <c r="JB273" i="2"/>
  <c r="IS273" i="2"/>
  <c r="IK273" i="2"/>
  <c r="IC273" i="2"/>
  <c r="HS273" i="2"/>
  <c r="HK273" i="2"/>
  <c r="HC273" i="2"/>
  <c r="GU273" i="2"/>
  <c r="GK273" i="2"/>
  <c r="GC273" i="2"/>
  <c r="FU273" i="2"/>
  <c r="FK273" i="2"/>
  <c r="FC273" i="2"/>
  <c r="EU273" i="2"/>
  <c r="EM273" i="2"/>
  <c r="EB273" i="2"/>
  <c r="DT273" i="2"/>
  <c r="DL273" i="2"/>
  <c r="CY273" i="2"/>
  <c r="CQ273" i="2"/>
  <c r="GP273" i="2"/>
  <c r="DD273" i="2"/>
  <c r="AW273" i="2"/>
  <c r="S273" i="2"/>
  <c r="NI273" i="2"/>
  <c r="NA273" i="2"/>
  <c r="MS273" i="2"/>
  <c r="MK273" i="2"/>
  <c r="MC273" i="2"/>
  <c r="LU273" i="2"/>
  <c r="LM273" i="2"/>
  <c r="LE273" i="2"/>
  <c r="KW273" i="2"/>
  <c r="KO273" i="2"/>
  <c r="KG273" i="2"/>
  <c r="JY273" i="2"/>
  <c r="JQ273" i="2"/>
  <c r="JI273" i="2"/>
  <c r="JA273" i="2"/>
  <c r="IR273" i="2"/>
  <c r="IJ273" i="2"/>
  <c r="IB273" i="2"/>
  <c r="HR273" i="2"/>
  <c r="HJ273" i="2"/>
  <c r="HB273" i="2"/>
  <c r="GT273" i="2"/>
  <c r="GJ273" i="2"/>
  <c r="GB273" i="2"/>
  <c r="FT273" i="2"/>
  <c r="FJ273" i="2"/>
  <c r="FB273" i="2"/>
  <c r="ET273" i="2"/>
  <c r="EL273" i="2"/>
  <c r="EA273" i="2"/>
  <c r="DS273" i="2"/>
  <c r="DK273" i="2"/>
  <c r="CX273" i="2"/>
  <c r="CP273" i="2"/>
  <c r="CH273" i="2"/>
  <c r="BV273" i="2"/>
  <c r="BN273" i="2"/>
  <c r="BF273" i="2"/>
  <c r="AX273" i="2"/>
  <c r="AL273" i="2"/>
  <c r="AD273" i="2"/>
  <c r="GN273" i="2"/>
  <c r="DC273" i="2"/>
  <c r="AV273" i="2"/>
  <c r="NO273" i="2"/>
  <c r="NH273" i="2"/>
  <c r="MZ273" i="2"/>
  <c r="MR273" i="2"/>
  <c r="MJ273" i="2"/>
  <c r="MB273" i="2"/>
  <c r="LT273" i="2"/>
  <c r="LL273" i="2"/>
  <c r="LD273" i="2"/>
  <c r="KV273" i="2"/>
  <c r="KN273" i="2"/>
  <c r="KF273" i="2"/>
  <c r="JX273" i="2"/>
  <c r="JP273" i="2"/>
  <c r="JH273" i="2"/>
  <c r="IZ273" i="2"/>
  <c r="IQ273" i="2"/>
  <c r="II273" i="2"/>
  <c r="IA273" i="2"/>
  <c r="HQ273" i="2"/>
  <c r="HI273" i="2"/>
  <c r="HA273" i="2"/>
  <c r="GS273" i="2"/>
  <c r="GI273" i="2"/>
  <c r="GA273" i="2"/>
  <c r="FS273" i="2"/>
  <c r="FI273" i="2"/>
  <c r="FA273" i="2"/>
  <c r="ES273" i="2"/>
  <c r="EK273" i="2"/>
  <c r="DZ273" i="2"/>
  <c r="DR273" i="2"/>
  <c r="DJ273" i="2"/>
  <c r="CW273" i="2"/>
  <c r="CO273" i="2"/>
  <c r="CG273" i="2"/>
  <c r="EP273" i="2"/>
  <c r="DF273" i="2"/>
  <c r="CE273" i="2"/>
  <c r="BO273" i="2"/>
  <c r="BB273" i="2"/>
  <c r="AM273" i="2"/>
  <c r="AC273" i="2"/>
  <c r="U273" i="2"/>
  <c r="K269" i="2"/>
  <c r="EF273" i="2"/>
  <c r="CU273" i="2"/>
  <c r="CD273" i="2"/>
  <c r="BM273" i="2"/>
  <c r="BA273" i="2"/>
  <c r="AK273" i="2"/>
  <c r="AB273" i="2"/>
  <c r="T273" i="2"/>
  <c r="O273" i="2"/>
  <c r="ED273" i="2"/>
  <c r="CT273" i="2"/>
  <c r="CC273" i="2"/>
  <c r="BK273" i="2"/>
  <c r="AY273" i="2"/>
  <c r="AJ273" i="2"/>
  <c r="AA273" i="2"/>
  <c r="R273" i="2"/>
  <c r="DW273" i="2"/>
  <c r="CS273" i="2"/>
  <c r="CA273" i="2"/>
  <c r="BJ273" i="2"/>
  <c r="AS273" i="2"/>
  <c r="AI273" i="2"/>
  <c r="Z273" i="2"/>
  <c r="Q273" i="2"/>
  <c r="DV273" i="2"/>
  <c r="CM273" i="2"/>
  <c r="BU273" i="2"/>
  <c r="BI273" i="2"/>
  <c r="AR273" i="2"/>
  <c r="AH273" i="2"/>
  <c r="Y273" i="2"/>
  <c r="P273" i="2"/>
  <c r="DO273" i="2"/>
  <c r="CL273" i="2"/>
  <c r="BS273" i="2"/>
  <c r="BG273" i="2"/>
  <c r="AQ273" i="2"/>
  <c r="AG273" i="2"/>
  <c r="X273" i="2"/>
  <c r="DN273" i="2"/>
  <c r="CK273" i="2"/>
  <c r="BR273" i="2"/>
  <c r="BE273" i="2"/>
  <c r="AP273" i="2"/>
  <c r="AF273" i="2"/>
  <c r="W273" i="2"/>
  <c r="DG273" i="2"/>
  <c r="CI273" i="2"/>
  <c r="BQ273" i="2"/>
  <c r="BC273" i="2"/>
  <c r="AO273" i="2"/>
  <c r="AE273" i="2"/>
  <c r="V273" i="2"/>
  <c r="BJ269" i="2"/>
  <c r="DK269" i="2"/>
  <c r="EH269" i="2"/>
  <c r="HJ269" i="2"/>
  <c r="HU269" i="2"/>
  <c r="KK269" i="2"/>
  <c r="KJ269" i="2"/>
  <c r="AP269" i="2"/>
  <c r="KA269" i="2"/>
  <c r="LU269" i="2"/>
  <c r="MH269" i="2"/>
  <c r="DX269" i="2"/>
  <c r="HT269" i="2"/>
  <c r="IX269" i="2"/>
  <c r="BD269" i="2"/>
  <c r="AO269" i="2"/>
  <c r="DT269" i="2"/>
  <c r="JG269" i="2"/>
  <c r="LX269" i="2"/>
  <c r="BC269" i="2"/>
  <c r="GZ269" i="2"/>
  <c r="IU269" i="2"/>
  <c r="IR269" i="2"/>
  <c r="HN269" i="2"/>
  <c r="IY269" i="2"/>
  <c r="IZ269" i="2"/>
  <c r="K221" i="2"/>
  <c r="CM269" i="2"/>
  <c r="DQ269" i="2"/>
  <c r="EE269" i="2"/>
  <c r="FG269" i="2"/>
  <c r="GM269" i="2"/>
  <c r="IO269" i="2"/>
  <c r="KY269" i="2"/>
  <c r="T269" i="2"/>
  <c r="AU269" i="2"/>
  <c r="BL269" i="2"/>
  <c r="EU269" i="2"/>
  <c r="FT269" i="2"/>
  <c r="IG269" i="2"/>
  <c r="JJ269" i="2"/>
  <c r="MU269" i="2"/>
  <c r="NK269" i="2"/>
  <c r="DZ269" i="2"/>
  <c r="FL269" i="2"/>
  <c r="FA269" i="2"/>
  <c r="HP269" i="2"/>
  <c r="KD269" i="2"/>
  <c r="KU269" i="2"/>
  <c r="Y269" i="2"/>
  <c r="P269" i="2"/>
  <c r="CR269" i="2"/>
  <c r="FR269" i="2"/>
  <c r="IP269" i="2"/>
  <c r="KR269" i="2"/>
  <c r="MT269" i="2"/>
  <c r="MY269" i="2"/>
  <c r="Z269" i="2"/>
  <c r="BQ269" i="2"/>
  <c r="CC269" i="2"/>
  <c r="DM269" i="2"/>
  <c r="FU269" i="2"/>
  <c r="FZ269" i="2"/>
  <c r="GU269" i="2"/>
  <c r="GR269" i="2"/>
  <c r="IL269" i="2"/>
  <c r="KX269" i="2"/>
  <c r="ND269" i="2"/>
  <c r="AC269" i="2"/>
  <c r="AH269" i="2"/>
  <c r="BT269" i="2"/>
  <c r="CV269" i="2"/>
  <c r="GK269" i="2"/>
  <c r="HC269" i="2"/>
  <c r="KV269" i="2"/>
  <c r="LE269" i="2"/>
  <c r="NC269" i="2"/>
  <c r="N263" i="2" l="1"/>
  <c r="K259" i="2"/>
  <c r="V88" i="3"/>
  <c r="V92" i="3" s="1"/>
  <c r="U7" i="2"/>
  <c r="V7" i="2" l="1"/>
  <c r="W88" i="3"/>
  <c r="W92" i="3" s="1"/>
  <c r="N265" i="2"/>
  <c r="K263" i="2"/>
  <c r="N271" i="2"/>
  <c r="O259" i="2" l="1"/>
  <c r="O257" i="2"/>
  <c r="O261" i="2"/>
  <c r="K261" i="2" s="1"/>
  <c r="W7" i="2"/>
  <c r="X88" i="3"/>
  <c r="X92" i="3" s="1"/>
  <c r="Y88" i="3" l="1"/>
  <c r="Y92" i="3" s="1"/>
  <c r="Y7" i="2" s="1"/>
  <c r="X7" i="2"/>
  <c r="O263" i="2"/>
  <c r="O271" i="2" s="1"/>
  <c r="O265" i="2" l="1"/>
  <c r="P259" i="2"/>
  <c r="P257" i="2" l="1"/>
  <c r="P261" i="2"/>
  <c r="P263" i="2" s="1"/>
  <c r="P271" i="2" s="1"/>
  <c r="Q259" i="2" l="1"/>
  <c r="P265" i="2"/>
  <c r="Q257" i="2" l="1"/>
  <c r="Q261" i="2"/>
  <c r="Q263" i="2" s="1"/>
  <c r="Q271" i="2" s="1"/>
  <c r="R259" i="2" l="1"/>
  <c r="Q265" i="2"/>
  <c r="R257" i="2" l="1"/>
  <c r="R261" i="2"/>
  <c r="R263" i="2" s="1"/>
  <c r="R271" i="2" s="1"/>
  <c r="S259" i="2" l="1"/>
  <c r="R265" i="2"/>
  <c r="S257" i="2" l="1"/>
  <c r="S261" i="2"/>
  <c r="S263" i="2" s="1"/>
  <c r="S271" i="2" s="1"/>
  <c r="T259" i="2" l="1"/>
  <c r="S265" i="2"/>
  <c r="T257" i="2" l="1"/>
  <c r="T261" i="2"/>
  <c r="T263" i="2" s="1"/>
  <c r="T271" i="2" s="1"/>
  <c r="U259" i="2" l="1"/>
  <c r="T265" i="2"/>
  <c r="U257" i="2" l="1"/>
  <c r="U261" i="2"/>
  <c r="U263" i="2" s="1"/>
  <c r="U271" i="2" s="1"/>
  <c r="V259" i="2" l="1"/>
  <c r="U265" i="2"/>
  <c r="V257" i="2" l="1"/>
  <c r="V261" i="2"/>
  <c r="V263" i="2" s="1"/>
  <c r="V271" i="2" s="1"/>
  <c r="W259" i="2" l="1"/>
  <c r="V265" i="2"/>
  <c r="W257" i="2" l="1"/>
  <c r="W261" i="2"/>
  <c r="W263" i="2" s="1"/>
  <c r="W271" i="2" s="1"/>
  <c r="X259" i="2" l="1"/>
  <c r="W265" i="2"/>
  <c r="X257" i="2" l="1"/>
  <c r="X261" i="2"/>
  <c r="X263" i="2" s="1"/>
  <c r="X271" i="2" s="1"/>
  <c r="Y259" i="2" l="1"/>
  <c r="X265" i="2"/>
  <c r="Y257" i="2" l="1"/>
  <c r="Y261" i="2"/>
  <c r="Y263" i="2" s="1"/>
  <c r="Y271" i="2" s="1"/>
  <c r="Z259" i="2" l="1"/>
  <c r="Y265" i="2"/>
  <c r="Z257" i="2" l="1"/>
  <c r="Z261" i="2"/>
  <c r="Z263" i="2" s="1"/>
  <c r="Z271" i="2" s="1"/>
  <c r="AA259" i="2" l="1"/>
  <c r="Z265" i="2"/>
  <c r="AA257" i="2" l="1"/>
  <c r="AA261" i="2"/>
  <c r="AA263" i="2" s="1"/>
  <c r="AA271" i="2" s="1"/>
  <c r="AB259" i="2" l="1"/>
  <c r="AA265" i="2"/>
  <c r="AB257" i="2" l="1"/>
  <c r="AB261" i="2"/>
  <c r="AB263" i="2" s="1"/>
  <c r="AB271" i="2" s="1"/>
  <c r="AC259" i="2" l="1"/>
  <c r="AB265" i="2"/>
  <c r="AC257" i="2" l="1"/>
  <c r="AC261" i="2"/>
  <c r="AC263" i="2" s="1"/>
  <c r="AC271" i="2" s="1"/>
  <c r="AD259" i="2" l="1"/>
  <c r="AC265" i="2"/>
  <c r="AD257" i="2" l="1"/>
  <c r="AD261" i="2"/>
  <c r="AD263" i="2" s="1"/>
  <c r="AD271" i="2" s="1"/>
  <c r="AE259" i="2" l="1"/>
  <c r="AD265" i="2"/>
  <c r="AE257" i="2" l="1"/>
  <c r="AE261" i="2"/>
  <c r="AE263" i="2" s="1"/>
  <c r="AE271" i="2" s="1"/>
  <c r="AF259" i="2" l="1"/>
  <c r="AE265" i="2"/>
  <c r="AF257" i="2" l="1"/>
  <c r="AF261" i="2"/>
  <c r="AF263" i="2" s="1"/>
  <c r="AF271" i="2" s="1"/>
  <c r="AG259" i="2" l="1"/>
  <c r="AF265" i="2"/>
  <c r="AG257" i="2" l="1"/>
  <c r="AG261" i="2"/>
  <c r="AG263" i="2" s="1"/>
  <c r="AG271" i="2" s="1"/>
  <c r="AH259" i="2" l="1"/>
  <c r="AG265" i="2"/>
  <c r="AH257" i="2" l="1"/>
  <c r="AH261" i="2"/>
  <c r="AH263" i="2" s="1"/>
  <c r="AH271" i="2" s="1"/>
  <c r="AI259" i="2" l="1"/>
  <c r="AH265" i="2"/>
  <c r="AI257" i="2" l="1"/>
  <c r="AI261" i="2"/>
  <c r="AI263" i="2" s="1"/>
  <c r="AI271" i="2" s="1"/>
  <c r="AJ259" i="2" l="1"/>
  <c r="AI265" i="2"/>
  <c r="AJ257" i="2" l="1"/>
  <c r="AJ261" i="2"/>
  <c r="AJ263" i="2" s="1"/>
  <c r="AJ271" i="2" s="1"/>
  <c r="AK259" i="2" l="1"/>
  <c r="AJ265" i="2"/>
  <c r="AK257" i="2" l="1"/>
  <c r="AK261" i="2"/>
  <c r="AK263" i="2" s="1"/>
  <c r="AK271" i="2" s="1"/>
  <c r="AL259" i="2" l="1"/>
  <c r="AK265" i="2"/>
  <c r="AL257" i="2" l="1"/>
  <c r="AL261" i="2"/>
  <c r="AL263" i="2" s="1"/>
  <c r="AL271" i="2" s="1"/>
  <c r="AM259" i="2" l="1"/>
  <c r="AL265" i="2"/>
  <c r="AM257" i="2" l="1"/>
  <c r="AM261" i="2"/>
  <c r="AM263" i="2" s="1"/>
  <c r="AM271" i="2" s="1"/>
  <c r="AN259" i="2" l="1"/>
  <c r="AM265" i="2"/>
  <c r="AN257" i="2" l="1"/>
  <c r="AN261" i="2"/>
  <c r="AN263" i="2" s="1"/>
  <c r="AN271" i="2" s="1"/>
  <c r="AO259" i="2" l="1"/>
  <c r="AN265" i="2"/>
  <c r="AO257" i="2" l="1"/>
  <c r="AO261" i="2"/>
  <c r="AO263" i="2" s="1"/>
  <c r="AO271" i="2" s="1"/>
  <c r="AP259" i="2" l="1"/>
  <c r="AO265" i="2"/>
  <c r="AP257" i="2" l="1"/>
  <c r="AP261" i="2"/>
  <c r="AP263" i="2" s="1"/>
  <c r="AP271" i="2" s="1"/>
  <c r="AQ259" i="2" l="1"/>
  <c r="AP265" i="2"/>
  <c r="AQ257" i="2" l="1"/>
  <c r="AQ261" i="2"/>
  <c r="AQ263" i="2" s="1"/>
  <c r="AQ271" i="2" s="1"/>
  <c r="AR259" i="2" l="1"/>
  <c r="AQ265" i="2"/>
  <c r="AR257" i="2" l="1"/>
  <c r="AR261" i="2"/>
  <c r="AR263" i="2" s="1"/>
  <c r="AR271" i="2" s="1"/>
  <c r="AS259" i="2" l="1"/>
  <c r="AR265" i="2"/>
  <c r="AS257" i="2" l="1"/>
  <c r="AS261" i="2"/>
  <c r="AS263" i="2" s="1"/>
  <c r="AS271" i="2" s="1"/>
  <c r="AT259" i="2" l="1"/>
  <c r="AS265" i="2"/>
  <c r="AT257" i="2" l="1"/>
  <c r="AT261" i="2"/>
  <c r="AT263" i="2" s="1"/>
  <c r="AT271" i="2" s="1"/>
  <c r="AU259" i="2" l="1"/>
  <c r="AT265" i="2"/>
  <c r="AU257" i="2" l="1"/>
  <c r="AU261" i="2"/>
  <c r="AU263" i="2" s="1"/>
  <c r="AU271" i="2" s="1"/>
  <c r="AV259" i="2" l="1"/>
  <c r="AU265" i="2"/>
  <c r="AV257" i="2" l="1"/>
  <c r="AV261" i="2"/>
  <c r="AV263" i="2" s="1"/>
  <c r="AV271" i="2" s="1"/>
  <c r="AW259" i="2" l="1"/>
  <c r="AV265" i="2"/>
  <c r="AW257" i="2" l="1"/>
  <c r="AW261" i="2"/>
  <c r="AW263" i="2" s="1"/>
  <c r="AW271" i="2" s="1"/>
  <c r="AX259" i="2" l="1"/>
  <c r="AW265" i="2"/>
  <c r="AX257" i="2" l="1"/>
  <c r="AX261" i="2"/>
  <c r="AX263" i="2" s="1"/>
  <c r="AX271" i="2" s="1"/>
  <c r="AY259" i="2" l="1"/>
  <c r="AX265" i="2"/>
  <c r="AY257" i="2" l="1"/>
  <c r="AY261" i="2"/>
  <c r="AY263" i="2" s="1"/>
  <c r="AY271" i="2" s="1"/>
  <c r="AZ259" i="2" l="1"/>
  <c r="AY265" i="2"/>
  <c r="AZ257" i="2" l="1"/>
  <c r="AZ261" i="2"/>
  <c r="AZ263" i="2" s="1"/>
  <c r="AZ271" i="2" s="1"/>
  <c r="BA259" i="2" l="1"/>
  <c r="AZ265" i="2"/>
  <c r="BA257" i="2" l="1"/>
  <c r="BA261" i="2"/>
  <c r="BA263" i="2" s="1"/>
  <c r="BA271" i="2" s="1"/>
  <c r="BB259" i="2" l="1"/>
  <c r="BA265" i="2"/>
  <c r="BB257" i="2" l="1"/>
  <c r="BB261" i="2"/>
  <c r="BB263" i="2" s="1"/>
  <c r="BB271" i="2" s="1"/>
  <c r="BC259" i="2" l="1"/>
  <c r="BB265" i="2"/>
  <c r="BC257" i="2" l="1"/>
  <c r="BC261" i="2"/>
  <c r="BC263" i="2" s="1"/>
  <c r="BC271" i="2" s="1"/>
  <c r="BD259" i="2" l="1"/>
  <c r="BC265" i="2"/>
  <c r="BD257" i="2" l="1"/>
  <c r="BD261" i="2"/>
  <c r="BD263" i="2" s="1"/>
  <c r="BD271" i="2" s="1"/>
  <c r="BE259" i="2" l="1"/>
  <c r="BD265" i="2"/>
  <c r="BE257" i="2" l="1"/>
  <c r="BE261" i="2"/>
  <c r="BE263" i="2" s="1"/>
  <c r="BE271" i="2" s="1"/>
  <c r="BF259" i="2" l="1"/>
  <c r="BE265" i="2"/>
  <c r="BF257" i="2" l="1"/>
  <c r="BF261" i="2"/>
  <c r="BF263" i="2" s="1"/>
  <c r="BF271" i="2" s="1"/>
  <c r="BG259" i="2" l="1"/>
  <c r="BF265" i="2"/>
  <c r="BG257" i="2" l="1"/>
  <c r="BG261" i="2"/>
  <c r="BG263" i="2" s="1"/>
  <c r="BG271" i="2" s="1"/>
  <c r="BH259" i="2" l="1"/>
  <c r="BG265" i="2"/>
  <c r="BH257" i="2" l="1"/>
  <c r="BH261" i="2"/>
  <c r="BH263" i="2" s="1"/>
  <c r="BH271" i="2" s="1"/>
  <c r="BI259" i="2" l="1"/>
  <c r="BH265" i="2"/>
  <c r="BI257" i="2" l="1"/>
  <c r="BI261" i="2"/>
  <c r="BI263" i="2" s="1"/>
  <c r="BI271" i="2" s="1"/>
  <c r="BJ259" i="2" l="1"/>
  <c r="BI265" i="2"/>
  <c r="BJ257" i="2" l="1"/>
  <c r="BJ261" i="2"/>
  <c r="BJ263" i="2" s="1"/>
  <c r="BJ271" i="2" s="1"/>
  <c r="BK259" i="2" l="1"/>
  <c r="BJ265" i="2"/>
  <c r="BK257" i="2" l="1"/>
  <c r="BK261" i="2"/>
  <c r="BK263" i="2" s="1"/>
  <c r="BK271" i="2" s="1"/>
  <c r="BL259" i="2" l="1"/>
  <c r="BK265" i="2"/>
  <c r="BL257" i="2" l="1"/>
  <c r="BL261" i="2"/>
  <c r="BL263" i="2" s="1"/>
  <c r="BL271" i="2" s="1"/>
  <c r="BM259" i="2" l="1"/>
  <c r="BL265" i="2"/>
  <c r="BM257" i="2" l="1"/>
  <c r="BM261" i="2"/>
  <c r="BM263" i="2" s="1"/>
  <c r="BM271" i="2" s="1"/>
  <c r="BN259" i="2" l="1"/>
  <c r="BM265" i="2"/>
  <c r="BN257" i="2" l="1"/>
  <c r="BN261" i="2"/>
  <c r="BN263" i="2" s="1"/>
  <c r="BN271" i="2" s="1"/>
  <c r="BO259" i="2" l="1"/>
  <c r="BN265" i="2"/>
  <c r="BO257" i="2" l="1"/>
  <c r="BO261" i="2"/>
  <c r="BO263" i="2" s="1"/>
  <c r="BO271" i="2" s="1"/>
  <c r="BP259" i="2" l="1"/>
  <c r="BO265" i="2"/>
  <c r="BP257" i="2" l="1"/>
  <c r="BP261" i="2"/>
  <c r="BP263" i="2" s="1"/>
  <c r="BP271" i="2" s="1"/>
  <c r="BQ259" i="2" l="1"/>
  <c r="BP265" i="2"/>
  <c r="BQ257" i="2" l="1"/>
  <c r="BQ261" i="2"/>
  <c r="BQ263" i="2" s="1"/>
  <c r="BQ271" i="2" s="1"/>
  <c r="BR259" i="2" l="1"/>
  <c r="BQ265" i="2"/>
  <c r="BR257" i="2" l="1"/>
  <c r="BR261" i="2"/>
  <c r="BR263" i="2" s="1"/>
  <c r="BR271" i="2" s="1"/>
  <c r="BS259" i="2" l="1"/>
  <c r="BR265" i="2"/>
  <c r="BS257" i="2" l="1"/>
  <c r="BS261" i="2"/>
  <c r="BS263" i="2" s="1"/>
  <c r="BS271" i="2" s="1"/>
  <c r="BT259" i="2" l="1"/>
  <c r="BS265" i="2"/>
  <c r="BT257" i="2" l="1"/>
  <c r="BT261" i="2"/>
  <c r="BT263" i="2" s="1"/>
  <c r="BT271" i="2" s="1"/>
  <c r="BU259" i="2" l="1"/>
  <c r="BT265" i="2"/>
  <c r="BU257" i="2" l="1"/>
  <c r="BU261" i="2"/>
  <c r="BU263" i="2" s="1"/>
  <c r="BU271" i="2" s="1"/>
  <c r="BV259" i="2" l="1"/>
  <c r="BU265" i="2"/>
  <c r="BV257" i="2" l="1"/>
  <c r="BV261" i="2"/>
  <c r="BV263" i="2" s="1"/>
  <c r="BV271" i="2" s="1"/>
  <c r="BW259" i="2" l="1"/>
  <c r="BV265" i="2"/>
  <c r="BW257" i="2" l="1"/>
  <c r="BW261" i="2"/>
  <c r="BW263" i="2" s="1"/>
  <c r="BW271" i="2" s="1"/>
  <c r="BX259" i="2" l="1"/>
  <c r="BW265" i="2"/>
  <c r="BX257" i="2" l="1"/>
  <c r="BX261" i="2"/>
  <c r="BX263" i="2" s="1"/>
  <c r="BX271" i="2" s="1"/>
  <c r="BY259" i="2" l="1"/>
  <c r="BX265" i="2"/>
  <c r="BY257" i="2" l="1"/>
  <c r="BY261" i="2"/>
  <c r="BY263" i="2" s="1"/>
  <c r="BY271" i="2" s="1"/>
  <c r="BZ259" i="2" l="1"/>
  <c r="BY265" i="2"/>
  <c r="BZ257" i="2" l="1"/>
  <c r="BZ261" i="2"/>
  <c r="BZ263" i="2" s="1"/>
  <c r="BZ271" i="2" s="1"/>
  <c r="CA259" i="2" l="1"/>
  <c r="BZ265" i="2"/>
  <c r="CA257" i="2" l="1"/>
  <c r="CA261" i="2"/>
  <c r="CA263" i="2" s="1"/>
  <c r="CA271" i="2" s="1"/>
  <c r="CB259" i="2" l="1"/>
  <c r="CA265" i="2"/>
  <c r="CB257" i="2" l="1"/>
  <c r="CB261" i="2"/>
  <c r="CB263" i="2" s="1"/>
  <c r="CB271" i="2" s="1"/>
  <c r="CC259" i="2" l="1"/>
  <c r="CB265" i="2"/>
  <c r="CC257" i="2" l="1"/>
  <c r="CC261" i="2"/>
  <c r="CC263" i="2" s="1"/>
  <c r="CC271" i="2" s="1"/>
  <c r="CD259" i="2" l="1"/>
  <c r="CC265" i="2"/>
  <c r="CD257" i="2" l="1"/>
  <c r="CD261" i="2"/>
  <c r="CD263" i="2" s="1"/>
  <c r="CD271" i="2" s="1"/>
  <c r="CE259" i="2" l="1"/>
  <c r="CD265" i="2"/>
  <c r="CE257" i="2" l="1"/>
  <c r="CE261" i="2"/>
  <c r="CE263" i="2" s="1"/>
  <c r="CE271" i="2" s="1"/>
  <c r="CF259" i="2" l="1"/>
  <c r="CE265" i="2"/>
  <c r="CF257" i="2" l="1"/>
  <c r="CF261" i="2"/>
  <c r="CF263" i="2" s="1"/>
  <c r="CF271" i="2" s="1"/>
  <c r="CG259" i="2" l="1"/>
  <c r="CF265" i="2"/>
  <c r="CG257" i="2" l="1"/>
  <c r="CG261" i="2"/>
  <c r="CG263" i="2" s="1"/>
  <c r="CG271" i="2" s="1"/>
  <c r="CH259" i="2" l="1"/>
  <c r="CG265" i="2"/>
  <c r="CH257" i="2" l="1"/>
  <c r="CH261" i="2"/>
  <c r="CH263" i="2" s="1"/>
  <c r="CH271" i="2" s="1"/>
  <c r="CI259" i="2" l="1"/>
  <c r="CH265" i="2"/>
  <c r="CI257" i="2" l="1"/>
  <c r="CI261" i="2"/>
  <c r="CI263" i="2" s="1"/>
  <c r="CI271" i="2" s="1"/>
  <c r="CJ259" i="2" l="1"/>
  <c r="CI265" i="2"/>
  <c r="CJ257" i="2" l="1"/>
  <c r="CJ261" i="2"/>
  <c r="CJ263" i="2" s="1"/>
  <c r="CJ271" i="2" s="1"/>
  <c r="CK259" i="2" l="1"/>
  <c r="CJ265" i="2"/>
  <c r="CK257" i="2" l="1"/>
  <c r="CK261" i="2"/>
  <c r="CK263" i="2" s="1"/>
  <c r="CK271" i="2" s="1"/>
  <c r="CL259" i="2" l="1"/>
  <c r="CK265" i="2"/>
  <c r="CL257" i="2" l="1"/>
  <c r="CL261" i="2"/>
  <c r="CL263" i="2" s="1"/>
  <c r="CL271" i="2" s="1"/>
  <c r="CM259" i="2" l="1"/>
  <c r="CL265" i="2"/>
  <c r="CM257" i="2" l="1"/>
  <c r="CM261" i="2"/>
  <c r="CM263" i="2" s="1"/>
  <c r="CM271" i="2" s="1"/>
  <c r="CN259" i="2" l="1"/>
  <c r="CM265" i="2"/>
  <c r="CN257" i="2" l="1"/>
  <c r="CN261" i="2"/>
  <c r="CN263" i="2" s="1"/>
  <c r="CN271" i="2" s="1"/>
  <c r="CO259" i="2" l="1"/>
  <c r="CN265" i="2"/>
  <c r="CO257" i="2" l="1"/>
  <c r="CO261" i="2"/>
  <c r="CO263" i="2" s="1"/>
  <c r="CO271" i="2" s="1"/>
  <c r="CP259" i="2" l="1"/>
  <c r="CO265" i="2"/>
  <c r="CP257" i="2" l="1"/>
  <c r="CP261" i="2"/>
  <c r="CP263" i="2" s="1"/>
  <c r="CP271" i="2" s="1"/>
  <c r="CQ259" i="2" l="1"/>
  <c r="CP265" i="2"/>
  <c r="CQ257" i="2" l="1"/>
  <c r="CQ261" i="2"/>
  <c r="CQ263" i="2" s="1"/>
  <c r="CQ271" i="2" s="1"/>
  <c r="CR259" i="2" l="1"/>
  <c r="CQ265" i="2"/>
  <c r="CR257" i="2" l="1"/>
  <c r="CR261" i="2"/>
  <c r="CR263" i="2" s="1"/>
  <c r="CR271" i="2" s="1"/>
  <c r="CS259" i="2" l="1"/>
  <c r="CR265" i="2"/>
  <c r="CS257" i="2" l="1"/>
  <c r="CS261" i="2"/>
  <c r="CS263" i="2" s="1"/>
  <c r="CS271" i="2" s="1"/>
  <c r="CT259" i="2" l="1"/>
  <c r="CS265" i="2"/>
  <c r="CT257" i="2" l="1"/>
  <c r="CT261" i="2"/>
  <c r="CT263" i="2" s="1"/>
  <c r="CT271" i="2" s="1"/>
  <c r="CU259" i="2" l="1"/>
  <c r="CT265" i="2"/>
  <c r="CU257" i="2" l="1"/>
  <c r="CU261" i="2"/>
  <c r="CU263" i="2" s="1"/>
  <c r="CU271" i="2" s="1"/>
  <c r="CV259" i="2" l="1"/>
  <c r="CU265" i="2"/>
  <c r="CV257" i="2" l="1"/>
  <c r="CV261" i="2"/>
  <c r="CV263" i="2" s="1"/>
  <c r="CV271" i="2" s="1"/>
  <c r="CW259" i="2" l="1"/>
  <c r="CV265" i="2"/>
  <c r="CW257" i="2" l="1"/>
  <c r="CW261" i="2"/>
  <c r="CW263" i="2" s="1"/>
  <c r="CW271" i="2" s="1"/>
  <c r="CX259" i="2" l="1"/>
  <c r="CW265" i="2"/>
  <c r="CX257" i="2" l="1"/>
  <c r="CX261" i="2"/>
  <c r="CX263" i="2" s="1"/>
  <c r="CX271" i="2" s="1"/>
  <c r="CY259" i="2" l="1"/>
  <c r="CX265" i="2"/>
  <c r="CY257" i="2" l="1"/>
  <c r="CY261" i="2"/>
  <c r="CY263" i="2" s="1"/>
  <c r="CY271" i="2" s="1"/>
  <c r="CZ259" i="2" l="1"/>
  <c r="CY265" i="2"/>
  <c r="CZ257" i="2" l="1"/>
  <c r="CZ261" i="2"/>
  <c r="CZ263" i="2" s="1"/>
  <c r="CZ271" i="2" s="1"/>
  <c r="DA259" i="2" l="1"/>
  <c r="CZ265" i="2"/>
  <c r="DA257" i="2" l="1"/>
  <c r="DA261" i="2"/>
  <c r="DA263" i="2" s="1"/>
  <c r="DA271" i="2" s="1"/>
  <c r="DB259" i="2" l="1"/>
  <c r="DA265" i="2"/>
  <c r="DB257" i="2" l="1"/>
  <c r="DB261" i="2"/>
  <c r="DB263" i="2" s="1"/>
  <c r="DB271" i="2" s="1"/>
  <c r="DC259" i="2" l="1"/>
  <c r="DB265" i="2"/>
  <c r="DC257" i="2" l="1"/>
  <c r="DC261" i="2"/>
  <c r="DC263" i="2" s="1"/>
  <c r="DC271" i="2" s="1"/>
  <c r="DD259" i="2" l="1"/>
  <c r="DC265" i="2"/>
  <c r="DD257" i="2" l="1"/>
  <c r="DD261" i="2"/>
  <c r="DD263" i="2" s="1"/>
  <c r="DD271" i="2" s="1"/>
  <c r="DE259" i="2" l="1"/>
  <c r="DD265" i="2"/>
  <c r="DE257" i="2" l="1"/>
  <c r="DE261" i="2"/>
  <c r="DE263" i="2" s="1"/>
  <c r="DE271" i="2" s="1"/>
  <c r="DF259" i="2" l="1"/>
  <c r="DE265" i="2"/>
  <c r="DF257" i="2" l="1"/>
  <c r="DF261" i="2"/>
  <c r="DF263" i="2" s="1"/>
  <c r="DF271" i="2" s="1"/>
  <c r="DG259" i="2" l="1"/>
  <c r="DF265" i="2"/>
  <c r="DG257" i="2" l="1"/>
  <c r="DG261" i="2"/>
  <c r="DG263" i="2" s="1"/>
  <c r="DG271" i="2" s="1"/>
  <c r="DH259" i="2" l="1"/>
  <c r="DG265" i="2"/>
  <c r="DH257" i="2" l="1"/>
  <c r="DH261" i="2"/>
  <c r="DH263" i="2" s="1"/>
  <c r="DH271" i="2" s="1"/>
  <c r="DI259" i="2" l="1"/>
  <c r="DH265" i="2"/>
  <c r="DI257" i="2" l="1"/>
  <c r="DI261" i="2"/>
  <c r="DI263" i="2" s="1"/>
  <c r="DI271" i="2" s="1"/>
  <c r="DJ259" i="2" l="1"/>
  <c r="DI265" i="2"/>
  <c r="DJ257" i="2" l="1"/>
  <c r="DJ261" i="2"/>
  <c r="DJ263" i="2" s="1"/>
  <c r="DJ271" i="2" s="1"/>
  <c r="DK259" i="2" l="1"/>
  <c r="DJ265" i="2"/>
  <c r="DK257" i="2" l="1"/>
  <c r="DK261" i="2"/>
  <c r="DK263" i="2" s="1"/>
  <c r="DK271" i="2" s="1"/>
  <c r="DL259" i="2" l="1"/>
  <c r="DK265" i="2"/>
  <c r="DL257" i="2" l="1"/>
  <c r="DL261" i="2"/>
  <c r="DL263" i="2" s="1"/>
  <c r="DL271" i="2" s="1"/>
  <c r="DM259" i="2" l="1"/>
  <c r="DL265" i="2"/>
  <c r="DM257" i="2" l="1"/>
  <c r="DM261" i="2"/>
  <c r="DM263" i="2" s="1"/>
  <c r="DM271" i="2" s="1"/>
  <c r="DN259" i="2" l="1"/>
  <c r="DM265" i="2"/>
  <c r="DN257" i="2" l="1"/>
  <c r="DN261" i="2"/>
  <c r="DN263" i="2" s="1"/>
  <c r="DN271" i="2" s="1"/>
  <c r="DO259" i="2" l="1"/>
  <c r="DN265" i="2"/>
  <c r="DO257" i="2" l="1"/>
  <c r="DO261" i="2"/>
  <c r="DO263" i="2" s="1"/>
  <c r="DO271" i="2" s="1"/>
  <c r="DP259" i="2" l="1"/>
  <c r="DO265" i="2"/>
  <c r="DP257" i="2" l="1"/>
  <c r="DP261" i="2"/>
  <c r="DP263" i="2" s="1"/>
  <c r="DP271" i="2" s="1"/>
  <c r="DQ259" i="2" l="1"/>
  <c r="DP265" i="2"/>
  <c r="DQ257" i="2" l="1"/>
  <c r="DQ261" i="2"/>
  <c r="DQ263" i="2" s="1"/>
  <c r="DQ271" i="2" s="1"/>
  <c r="DR259" i="2" l="1"/>
  <c r="DQ265" i="2"/>
  <c r="DR257" i="2" l="1"/>
  <c r="DR261" i="2"/>
  <c r="DR263" i="2" s="1"/>
  <c r="DR271" i="2" s="1"/>
  <c r="DS259" i="2" l="1"/>
  <c r="DR265" i="2"/>
  <c r="DS257" i="2" l="1"/>
  <c r="DS261" i="2"/>
  <c r="DS263" i="2" s="1"/>
  <c r="DS271" i="2" s="1"/>
  <c r="DT259" i="2" l="1"/>
  <c r="DS265" i="2"/>
  <c r="DT257" i="2" l="1"/>
  <c r="DT261" i="2"/>
  <c r="DT263" i="2" s="1"/>
  <c r="DT271" i="2" s="1"/>
  <c r="DU259" i="2" l="1"/>
  <c r="DT265" i="2"/>
  <c r="DU257" i="2" l="1"/>
  <c r="DU261" i="2"/>
  <c r="DU263" i="2" s="1"/>
  <c r="DU271" i="2" s="1"/>
  <c r="DV259" i="2" l="1"/>
  <c r="DU265" i="2"/>
  <c r="DV257" i="2" l="1"/>
  <c r="DV261" i="2"/>
  <c r="DV263" i="2" s="1"/>
  <c r="DV271" i="2" s="1"/>
  <c r="DW259" i="2" l="1"/>
  <c r="DV265" i="2"/>
  <c r="DW257" i="2" l="1"/>
  <c r="DW261" i="2"/>
  <c r="DW263" i="2" s="1"/>
  <c r="DW271" i="2" s="1"/>
  <c r="DX259" i="2" l="1"/>
  <c r="DW265" i="2"/>
  <c r="DX257" i="2" l="1"/>
  <c r="DX261" i="2"/>
  <c r="DX263" i="2" s="1"/>
  <c r="DX271" i="2" s="1"/>
  <c r="DY259" i="2" l="1"/>
  <c r="DX265" i="2"/>
  <c r="DY257" i="2" l="1"/>
  <c r="DY261" i="2"/>
  <c r="DY263" i="2" s="1"/>
  <c r="DY271" i="2" s="1"/>
  <c r="DZ259" i="2" l="1"/>
  <c r="DY265" i="2"/>
  <c r="DZ257" i="2" l="1"/>
  <c r="DZ261" i="2"/>
  <c r="DZ263" i="2" s="1"/>
  <c r="DZ271" i="2" s="1"/>
  <c r="EA259" i="2" l="1"/>
  <c r="DZ265" i="2"/>
  <c r="EA257" i="2" l="1"/>
  <c r="EA261" i="2"/>
  <c r="EA263" i="2" s="1"/>
  <c r="EA271" i="2" s="1"/>
  <c r="EB259" i="2" l="1"/>
  <c r="EA265" i="2"/>
  <c r="EB257" i="2" l="1"/>
  <c r="EB261" i="2"/>
  <c r="EB263" i="2" s="1"/>
  <c r="EB271" i="2" s="1"/>
  <c r="EC259" i="2" l="1"/>
  <c r="EB265" i="2"/>
  <c r="EC257" i="2" l="1"/>
  <c r="EC261" i="2"/>
  <c r="EC263" i="2" s="1"/>
  <c r="EC271" i="2" s="1"/>
  <c r="ED259" i="2" l="1"/>
  <c r="EC265" i="2"/>
  <c r="ED257" i="2" l="1"/>
  <c r="ED261" i="2"/>
  <c r="ED263" i="2" s="1"/>
  <c r="ED271" i="2" s="1"/>
  <c r="EE259" i="2" l="1"/>
  <c r="ED265" i="2"/>
  <c r="EE257" i="2" l="1"/>
  <c r="EE261" i="2"/>
  <c r="EE263" i="2" s="1"/>
  <c r="EE271" i="2" s="1"/>
  <c r="EF259" i="2" l="1"/>
  <c r="EE265" i="2"/>
  <c r="EF257" i="2" l="1"/>
  <c r="EF261" i="2"/>
  <c r="EF263" i="2" s="1"/>
  <c r="EF271" i="2" s="1"/>
  <c r="EG259" i="2" l="1"/>
  <c r="EF265" i="2"/>
  <c r="EG257" i="2" l="1"/>
  <c r="EG261" i="2"/>
  <c r="EG263" i="2" s="1"/>
  <c r="EG271" i="2" s="1"/>
  <c r="EH259" i="2" l="1"/>
  <c r="EG265" i="2"/>
  <c r="EH257" i="2" l="1"/>
  <c r="EH261" i="2"/>
  <c r="EH263" i="2" s="1"/>
  <c r="EH271" i="2" s="1"/>
  <c r="EI259" i="2" l="1"/>
  <c r="EH265" i="2"/>
  <c r="EI257" i="2" l="1"/>
  <c r="EI261" i="2"/>
  <c r="EI263" i="2" s="1"/>
  <c r="EI271" i="2" s="1"/>
  <c r="EJ259" i="2" l="1"/>
  <c r="EI265" i="2"/>
  <c r="EJ257" i="2" l="1"/>
  <c r="EJ261" i="2"/>
  <c r="EJ263" i="2" s="1"/>
  <c r="EJ271" i="2" s="1"/>
  <c r="EK259" i="2" l="1"/>
  <c r="EJ265" i="2"/>
  <c r="EK257" i="2" l="1"/>
  <c r="EK261" i="2"/>
  <c r="EK263" i="2" s="1"/>
  <c r="EK271" i="2" s="1"/>
  <c r="EL259" i="2" l="1"/>
  <c r="EK265" i="2"/>
  <c r="EL257" i="2" l="1"/>
  <c r="EL261" i="2"/>
  <c r="EL263" i="2" s="1"/>
  <c r="EL271" i="2" s="1"/>
  <c r="EM259" i="2" l="1"/>
  <c r="EL265" i="2"/>
  <c r="EM257" i="2" l="1"/>
  <c r="EM261" i="2"/>
  <c r="EM263" i="2" s="1"/>
  <c r="EM271" i="2" s="1"/>
  <c r="EN259" i="2" l="1"/>
  <c r="EM265" i="2"/>
  <c r="EN257" i="2" l="1"/>
  <c r="EN261" i="2"/>
  <c r="EN263" i="2" s="1"/>
  <c r="EN271" i="2" s="1"/>
  <c r="EO259" i="2" l="1"/>
  <c r="EN265" i="2"/>
  <c r="EO257" i="2" l="1"/>
  <c r="EO261" i="2"/>
  <c r="EO263" i="2" s="1"/>
  <c r="EO271" i="2" s="1"/>
  <c r="EP259" i="2" l="1"/>
  <c r="EO265" i="2"/>
  <c r="EP257" i="2" l="1"/>
  <c r="EP261" i="2"/>
  <c r="EP263" i="2" s="1"/>
  <c r="EP271" i="2" s="1"/>
  <c r="EQ259" i="2" l="1"/>
  <c r="EP265" i="2"/>
  <c r="EQ257" i="2" l="1"/>
  <c r="EQ261" i="2"/>
  <c r="EQ263" i="2" s="1"/>
  <c r="EQ271" i="2" s="1"/>
  <c r="ER259" i="2" l="1"/>
  <c r="EQ265" i="2"/>
  <c r="ER257" i="2" l="1"/>
  <c r="ER261" i="2"/>
  <c r="ER263" i="2" s="1"/>
  <c r="ER271" i="2" s="1"/>
  <c r="ES259" i="2" l="1"/>
  <c r="ER265" i="2"/>
  <c r="ES257" i="2" l="1"/>
  <c r="ES261" i="2"/>
  <c r="ES263" i="2" s="1"/>
  <c r="ES271" i="2" s="1"/>
  <c r="ET259" i="2" l="1"/>
  <c r="ES265" i="2"/>
  <c r="ET257" i="2" l="1"/>
  <c r="ET261" i="2"/>
  <c r="ET263" i="2" s="1"/>
  <c r="ET271" i="2" s="1"/>
  <c r="EU259" i="2" l="1"/>
  <c r="ET265" i="2"/>
  <c r="EU257" i="2" l="1"/>
  <c r="EU261" i="2"/>
  <c r="EU263" i="2" s="1"/>
  <c r="EU271" i="2" s="1"/>
  <c r="EV259" i="2" l="1"/>
  <c r="EU265" i="2"/>
  <c r="EV257" i="2" l="1"/>
  <c r="EV261" i="2"/>
  <c r="EV263" i="2" s="1"/>
  <c r="EV271" i="2" s="1"/>
  <c r="EW259" i="2" l="1"/>
  <c r="EV265" i="2"/>
  <c r="EW257" i="2" l="1"/>
  <c r="EW261" i="2"/>
  <c r="EW263" i="2" s="1"/>
  <c r="EW271" i="2" s="1"/>
  <c r="EX259" i="2" l="1"/>
  <c r="EW265" i="2"/>
  <c r="EX257" i="2" l="1"/>
  <c r="EX261" i="2"/>
  <c r="EX263" i="2" s="1"/>
  <c r="EX271" i="2" s="1"/>
  <c r="EY259" i="2" l="1"/>
  <c r="EX265" i="2"/>
  <c r="EY257" i="2" l="1"/>
  <c r="EY261" i="2"/>
  <c r="EY263" i="2" s="1"/>
  <c r="EY271" i="2" s="1"/>
  <c r="EZ259" i="2" l="1"/>
  <c r="EY265" i="2"/>
  <c r="EZ257" i="2" l="1"/>
  <c r="EZ261" i="2"/>
  <c r="EZ263" i="2" s="1"/>
  <c r="EZ271" i="2" s="1"/>
  <c r="FA259" i="2" l="1"/>
  <c r="EZ265" i="2"/>
  <c r="FA257" i="2" l="1"/>
  <c r="FA261" i="2"/>
  <c r="FA263" i="2" s="1"/>
  <c r="FA271" i="2" s="1"/>
  <c r="FB259" i="2" l="1"/>
  <c r="FA265" i="2"/>
  <c r="FB257" i="2" l="1"/>
  <c r="FB261" i="2"/>
  <c r="FB263" i="2" s="1"/>
  <c r="FB271" i="2" s="1"/>
  <c r="FC259" i="2" l="1"/>
  <c r="FB265" i="2"/>
  <c r="FC257" i="2" l="1"/>
  <c r="FC261" i="2"/>
  <c r="FC263" i="2" s="1"/>
  <c r="FC271" i="2" s="1"/>
  <c r="FD259" i="2" l="1"/>
  <c r="FC265" i="2"/>
  <c r="FD257" i="2" l="1"/>
  <c r="FD261" i="2"/>
  <c r="FD263" i="2" s="1"/>
  <c r="FD271" i="2" s="1"/>
  <c r="FE259" i="2" l="1"/>
  <c r="FD265" i="2"/>
  <c r="FE257" i="2" l="1"/>
  <c r="FE261" i="2"/>
  <c r="FE263" i="2" s="1"/>
  <c r="FE271" i="2" s="1"/>
  <c r="FF259" i="2" l="1"/>
  <c r="FE265" i="2"/>
  <c r="FF257" i="2" l="1"/>
  <c r="FF261" i="2"/>
  <c r="FF263" i="2" s="1"/>
  <c r="FF271" i="2" s="1"/>
  <c r="FG259" i="2" l="1"/>
  <c r="FF265" i="2"/>
  <c r="FG257" i="2" l="1"/>
  <c r="FG261" i="2"/>
  <c r="FG263" i="2" s="1"/>
  <c r="FG271" i="2" s="1"/>
  <c r="FH259" i="2" l="1"/>
  <c r="FG265" i="2"/>
  <c r="FH257" i="2" l="1"/>
  <c r="FH261" i="2"/>
  <c r="FH263" i="2" s="1"/>
  <c r="FH271" i="2" s="1"/>
  <c r="FI259" i="2" l="1"/>
  <c r="FH265" i="2"/>
  <c r="FI257" i="2" l="1"/>
  <c r="FI261" i="2"/>
  <c r="FI263" i="2" s="1"/>
  <c r="FI271" i="2" s="1"/>
  <c r="FJ259" i="2" l="1"/>
  <c r="FI265" i="2"/>
  <c r="FJ257" i="2" l="1"/>
  <c r="FJ261" i="2"/>
  <c r="FJ263" i="2" s="1"/>
  <c r="FJ271" i="2" s="1"/>
  <c r="FK259" i="2" l="1"/>
  <c r="FJ265" i="2"/>
  <c r="FK257" i="2" l="1"/>
  <c r="FK261" i="2"/>
  <c r="FK263" i="2" s="1"/>
  <c r="FK271" i="2" s="1"/>
  <c r="FL259" i="2" l="1"/>
  <c r="FK265" i="2"/>
  <c r="FL257" i="2" l="1"/>
  <c r="FL261" i="2"/>
  <c r="FL263" i="2" s="1"/>
  <c r="FL271" i="2" s="1"/>
  <c r="FM259" i="2" l="1"/>
  <c r="FL265" i="2"/>
  <c r="FM257" i="2" l="1"/>
  <c r="FM261" i="2"/>
  <c r="FM263" i="2" s="1"/>
  <c r="FM271" i="2" s="1"/>
  <c r="FN259" i="2" l="1"/>
  <c r="FM265" i="2"/>
  <c r="FN257" i="2" l="1"/>
  <c r="FN261" i="2"/>
  <c r="FN263" i="2" s="1"/>
  <c r="FN271" i="2" s="1"/>
  <c r="FO259" i="2" l="1"/>
  <c r="FN265" i="2"/>
  <c r="FO257" i="2" l="1"/>
  <c r="FO261" i="2"/>
  <c r="FO263" i="2" s="1"/>
  <c r="FO271" i="2" s="1"/>
  <c r="FP259" i="2" l="1"/>
  <c r="FO265" i="2"/>
  <c r="FP257" i="2" l="1"/>
  <c r="FP261" i="2"/>
  <c r="FP263" i="2" s="1"/>
  <c r="FP271" i="2" s="1"/>
  <c r="FQ259" i="2" l="1"/>
  <c r="FP265" i="2"/>
  <c r="FQ257" i="2" l="1"/>
  <c r="FQ261" i="2"/>
  <c r="FQ263" i="2" s="1"/>
  <c r="FQ271" i="2" s="1"/>
  <c r="FR259" i="2" l="1"/>
  <c r="FQ265" i="2"/>
  <c r="FR257" i="2" l="1"/>
  <c r="FR261" i="2"/>
  <c r="FR263" i="2" s="1"/>
  <c r="FR271" i="2" s="1"/>
  <c r="FS259" i="2" l="1"/>
  <c r="FR265" i="2"/>
  <c r="FS257" i="2" l="1"/>
  <c r="FS261" i="2"/>
  <c r="FS263" i="2" s="1"/>
  <c r="FS271" i="2" s="1"/>
  <c r="FT259" i="2" l="1"/>
  <c r="FS265" i="2"/>
  <c r="FT257" i="2" l="1"/>
  <c r="FT261" i="2"/>
  <c r="FT263" i="2" s="1"/>
  <c r="FT271" i="2" s="1"/>
  <c r="FU259" i="2" l="1"/>
  <c r="FT265" i="2"/>
  <c r="FU257" i="2" l="1"/>
  <c r="FU261" i="2"/>
  <c r="FU263" i="2" s="1"/>
  <c r="FU271" i="2" s="1"/>
  <c r="FV259" i="2" l="1"/>
  <c r="FU265" i="2"/>
  <c r="FV257" i="2" l="1"/>
  <c r="FV261" i="2"/>
  <c r="FV263" i="2" s="1"/>
  <c r="FV271" i="2" s="1"/>
  <c r="FW259" i="2" l="1"/>
  <c r="FV265" i="2"/>
  <c r="FW257" i="2" l="1"/>
  <c r="FW261" i="2"/>
  <c r="FW263" i="2" s="1"/>
  <c r="FW271" i="2" s="1"/>
  <c r="FX259" i="2" l="1"/>
  <c r="FW265" i="2"/>
  <c r="FX257" i="2" l="1"/>
  <c r="FX261" i="2"/>
  <c r="FX263" i="2" s="1"/>
  <c r="FX271" i="2" s="1"/>
  <c r="FY259" i="2" l="1"/>
  <c r="FX265" i="2"/>
  <c r="FY257" i="2" l="1"/>
  <c r="FY261" i="2"/>
  <c r="FY263" i="2" s="1"/>
  <c r="FY271" i="2" s="1"/>
  <c r="FZ259" i="2" l="1"/>
  <c r="FY265" i="2"/>
  <c r="FZ257" i="2" l="1"/>
  <c r="FZ261" i="2"/>
  <c r="FZ263" i="2" s="1"/>
  <c r="FZ271" i="2" s="1"/>
  <c r="GA259" i="2" l="1"/>
  <c r="FZ265" i="2"/>
  <c r="GA257" i="2" l="1"/>
  <c r="GA261" i="2"/>
  <c r="GA263" i="2" s="1"/>
  <c r="GA271" i="2" s="1"/>
  <c r="GB259" i="2" l="1"/>
  <c r="GA265" i="2"/>
  <c r="GB257" i="2" l="1"/>
  <c r="GB261" i="2"/>
  <c r="GB263" i="2" s="1"/>
  <c r="GB271" i="2" s="1"/>
  <c r="GC259" i="2" l="1"/>
  <c r="GB265" i="2"/>
  <c r="GC257" i="2" l="1"/>
  <c r="GC261" i="2"/>
  <c r="GC263" i="2" s="1"/>
  <c r="GC271" i="2" s="1"/>
  <c r="GD259" i="2" l="1"/>
  <c r="GC265" i="2"/>
  <c r="GD257" i="2" l="1"/>
  <c r="GD261" i="2"/>
  <c r="GD263" i="2" s="1"/>
  <c r="GD271" i="2" s="1"/>
  <c r="GE259" i="2" l="1"/>
  <c r="GD265" i="2"/>
  <c r="GE257" i="2" l="1"/>
  <c r="GE261" i="2"/>
  <c r="GE263" i="2" s="1"/>
  <c r="GE271" i="2" s="1"/>
  <c r="GF259" i="2" l="1"/>
  <c r="GE265" i="2"/>
  <c r="GF257" i="2" l="1"/>
  <c r="GF261" i="2"/>
  <c r="GF263" i="2" s="1"/>
  <c r="GF271" i="2" s="1"/>
  <c r="GG259" i="2" l="1"/>
  <c r="GF265" i="2"/>
  <c r="GG257" i="2" l="1"/>
  <c r="GG261" i="2"/>
  <c r="GG263" i="2" s="1"/>
  <c r="GG271" i="2" s="1"/>
  <c r="GH259" i="2" l="1"/>
  <c r="GG265" i="2"/>
  <c r="GH257" i="2" l="1"/>
  <c r="GH261" i="2"/>
  <c r="GH263" i="2" s="1"/>
  <c r="GH271" i="2" s="1"/>
  <c r="GI259" i="2" l="1"/>
  <c r="GH265" i="2"/>
  <c r="GI257" i="2" l="1"/>
  <c r="GI261" i="2"/>
  <c r="GI263" i="2" s="1"/>
  <c r="GI271" i="2" s="1"/>
  <c r="GJ259" i="2" l="1"/>
  <c r="GI265" i="2"/>
  <c r="GJ257" i="2" l="1"/>
  <c r="GJ261" i="2"/>
  <c r="GJ263" i="2" s="1"/>
  <c r="GJ271" i="2" s="1"/>
  <c r="GK259" i="2" l="1"/>
  <c r="GJ265" i="2"/>
  <c r="GK257" i="2" l="1"/>
  <c r="GK261" i="2"/>
  <c r="GK263" i="2" s="1"/>
  <c r="GK271" i="2" s="1"/>
  <c r="GL259" i="2" l="1"/>
  <c r="GK265" i="2"/>
  <c r="GL257" i="2" l="1"/>
  <c r="GL261" i="2"/>
  <c r="GL263" i="2" s="1"/>
  <c r="GL271" i="2" s="1"/>
  <c r="GM259" i="2" l="1"/>
  <c r="GL265" i="2"/>
  <c r="GM257" i="2" l="1"/>
  <c r="GM261" i="2"/>
  <c r="GM263" i="2" s="1"/>
  <c r="GM271" i="2" s="1"/>
  <c r="GN259" i="2" l="1"/>
  <c r="GM265" i="2"/>
  <c r="GN257" i="2" l="1"/>
  <c r="GN261" i="2"/>
  <c r="GN263" i="2" s="1"/>
  <c r="GN271" i="2" s="1"/>
  <c r="GO259" i="2" l="1"/>
  <c r="GN265" i="2"/>
  <c r="GO257" i="2" l="1"/>
  <c r="GO261" i="2"/>
  <c r="GO263" i="2" s="1"/>
  <c r="GO271" i="2" s="1"/>
  <c r="GP259" i="2" l="1"/>
  <c r="GO265" i="2"/>
  <c r="GP257" i="2" l="1"/>
  <c r="GP261" i="2"/>
  <c r="GP263" i="2" s="1"/>
  <c r="GP271" i="2" s="1"/>
  <c r="GQ259" i="2" l="1"/>
  <c r="GP265" i="2"/>
  <c r="GQ257" i="2" l="1"/>
  <c r="GQ261" i="2"/>
  <c r="GQ263" i="2" s="1"/>
  <c r="GQ271" i="2" s="1"/>
  <c r="GR259" i="2" l="1"/>
  <c r="GQ265" i="2"/>
  <c r="GR257" i="2" l="1"/>
  <c r="GR261" i="2"/>
  <c r="GR263" i="2" s="1"/>
  <c r="GR271" i="2" s="1"/>
  <c r="GS259" i="2" l="1"/>
  <c r="GR265" i="2"/>
  <c r="GS257" i="2" l="1"/>
  <c r="GS261" i="2"/>
  <c r="GS263" i="2" s="1"/>
  <c r="GS271" i="2" s="1"/>
  <c r="GT259" i="2" l="1"/>
  <c r="GS265" i="2"/>
  <c r="GT257" i="2" l="1"/>
  <c r="GT261" i="2"/>
  <c r="GT263" i="2" s="1"/>
  <c r="GT271" i="2" s="1"/>
  <c r="GU259" i="2" l="1"/>
  <c r="GT265" i="2"/>
  <c r="GU257" i="2" l="1"/>
  <c r="GU261" i="2"/>
  <c r="GU263" i="2" s="1"/>
  <c r="GU271" i="2" s="1"/>
  <c r="GV259" i="2" l="1"/>
  <c r="GU265" i="2"/>
  <c r="GV257" i="2" l="1"/>
  <c r="GV261" i="2"/>
  <c r="GV263" i="2" s="1"/>
  <c r="GV271" i="2" s="1"/>
  <c r="GW259" i="2" l="1"/>
  <c r="GV265" i="2"/>
  <c r="GW257" i="2" l="1"/>
  <c r="GW261" i="2"/>
  <c r="GW263" i="2" s="1"/>
  <c r="GW271" i="2" s="1"/>
  <c r="GX259" i="2" l="1"/>
  <c r="GW265" i="2"/>
  <c r="GX257" i="2" l="1"/>
  <c r="GX261" i="2"/>
  <c r="GX263" i="2" s="1"/>
  <c r="GX271" i="2" s="1"/>
  <c r="GY259" i="2" l="1"/>
  <c r="GX265" i="2"/>
  <c r="GY257" i="2" l="1"/>
  <c r="GY261" i="2"/>
  <c r="GY263" i="2" s="1"/>
  <c r="GY271" i="2" s="1"/>
  <c r="GZ259" i="2" l="1"/>
  <c r="GY265" i="2"/>
  <c r="GZ257" i="2" l="1"/>
  <c r="GZ261" i="2"/>
  <c r="GZ263" i="2" s="1"/>
  <c r="GZ271" i="2" s="1"/>
  <c r="HA259" i="2" l="1"/>
  <c r="GZ265" i="2"/>
  <c r="HA257" i="2" l="1"/>
  <c r="HA261" i="2"/>
  <c r="HA263" i="2" s="1"/>
  <c r="HA271" i="2" s="1"/>
  <c r="HB259" i="2" l="1"/>
  <c r="HA265" i="2"/>
  <c r="HB257" i="2" l="1"/>
  <c r="HB261" i="2"/>
  <c r="HB263" i="2" s="1"/>
  <c r="HB271" i="2" s="1"/>
  <c r="HC259" i="2" l="1"/>
  <c r="HB265" i="2"/>
  <c r="HC257" i="2" l="1"/>
  <c r="HC261" i="2"/>
  <c r="HC263" i="2" s="1"/>
  <c r="HC271" i="2" s="1"/>
  <c r="HD259" i="2" l="1"/>
  <c r="HC265" i="2"/>
  <c r="HD257" i="2" l="1"/>
  <c r="HD261" i="2"/>
  <c r="HD263" i="2" s="1"/>
  <c r="HD271" i="2" s="1"/>
  <c r="HE259" i="2" l="1"/>
  <c r="HD265" i="2"/>
  <c r="HE257" i="2" l="1"/>
  <c r="HE261" i="2"/>
  <c r="HE263" i="2" s="1"/>
  <c r="HE271" i="2" s="1"/>
  <c r="HF259" i="2" l="1"/>
  <c r="HE265" i="2"/>
  <c r="HF257" i="2" l="1"/>
  <c r="HF261" i="2"/>
  <c r="HF263" i="2" s="1"/>
  <c r="HF271" i="2" s="1"/>
  <c r="HG259" i="2" l="1"/>
  <c r="HF265" i="2"/>
  <c r="HG257" i="2" l="1"/>
  <c r="HG261" i="2"/>
  <c r="HG263" i="2" s="1"/>
  <c r="HG271" i="2" s="1"/>
  <c r="HH259" i="2" l="1"/>
  <c r="HG265" i="2"/>
  <c r="HH257" i="2" l="1"/>
  <c r="HH261" i="2"/>
  <c r="HH263" i="2" s="1"/>
  <c r="HH271" i="2" s="1"/>
  <c r="HI259" i="2" l="1"/>
  <c r="HH265" i="2"/>
  <c r="HI257" i="2" l="1"/>
  <c r="HI261" i="2"/>
  <c r="HI263" i="2" s="1"/>
  <c r="HI271" i="2" s="1"/>
  <c r="HJ259" i="2" l="1"/>
  <c r="HI265" i="2"/>
  <c r="HJ257" i="2" l="1"/>
  <c r="HJ261" i="2"/>
  <c r="HJ263" i="2" s="1"/>
  <c r="HJ271" i="2" s="1"/>
  <c r="HK259" i="2" l="1"/>
  <c r="HJ265" i="2"/>
  <c r="HK257" i="2" l="1"/>
  <c r="HK261" i="2"/>
  <c r="HK263" i="2" s="1"/>
  <c r="HK271" i="2" s="1"/>
  <c r="HL259" i="2" l="1"/>
  <c r="HK265" i="2"/>
  <c r="HL257" i="2" l="1"/>
  <c r="HL261" i="2"/>
  <c r="HL263" i="2" s="1"/>
  <c r="HL271" i="2" s="1"/>
  <c r="HM259" i="2" l="1"/>
  <c r="HL265" i="2"/>
  <c r="HM257" i="2" l="1"/>
  <c r="HM261" i="2"/>
  <c r="HM263" i="2" s="1"/>
  <c r="HM271" i="2" s="1"/>
  <c r="HN259" i="2" l="1"/>
  <c r="HM265" i="2"/>
  <c r="HN257" i="2" l="1"/>
  <c r="HN261" i="2"/>
  <c r="HN263" i="2" s="1"/>
  <c r="HN271" i="2" s="1"/>
  <c r="HO259" i="2" l="1"/>
  <c r="HN265" i="2"/>
  <c r="HO257" i="2" l="1"/>
  <c r="HO261" i="2"/>
  <c r="HO263" i="2" s="1"/>
  <c r="HO271" i="2" s="1"/>
  <c r="HP259" i="2" l="1"/>
  <c r="HO265" i="2"/>
  <c r="HP257" i="2" l="1"/>
  <c r="HP261" i="2"/>
  <c r="HP263" i="2" s="1"/>
  <c r="HP271" i="2" s="1"/>
  <c r="HQ259" i="2" l="1"/>
  <c r="HP265" i="2"/>
  <c r="HQ257" i="2" l="1"/>
  <c r="HQ261" i="2"/>
  <c r="HQ263" i="2" s="1"/>
  <c r="HQ271" i="2" s="1"/>
  <c r="HR259" i="2" l="1"/>
  <c r="HQ265" i="2"/>
  <c r="HR257" i="2" l="1"/>
  <c r="HR261" i="2"/>
  <c r="HR263" i="2" s="1"/>
  <c r="HR271" i="2" s="1"/>
  <c r="HS259" i="2" l="1"/>
  <c r="HR265" i="2"/>
  <c r="HS257" i="2" l="1"/>
  <c r="HS261" i="2"/>
  <c r="HS263" i="2" s="1"/>
  <c r="HS271" i="2" s="1"/>
  <c r="HT259" i="2" l="1"/>
  <c r="HS265" i="2"/>
  <c r="HT257" i="2" l="1"/>
  <c r="HT261" i="2"/>
  <c r="HT263" i="2" s="1"/>
  <c r="HT271" i="2" s="1"/>
  <c r="HU259" i="2" l="1"/>
  <c r="HT265" i="2"/>
  <c r="HU257" i="2" l="1"/>
  <c r="HU261" i="2"/>
  <c r="HU263" i="2" s="1"/>
  <c r="HU271" i="2" s="1"/>
  <c r="HV259" i="2" l="1"/>
  <c r="HU265" i="2"/>
  <c r="HV257" i="2" l="1"/>
  <c r="HV261" i="2"/>
  <c r="HV263" i="2" s="1"/>
  <c r="HV271" i="2" s="1"/>
  <c r="HW259" i="2" l="1"/>
  <c r="HV265" i="2"/>
  <c r="HW257" i="2" l="1"/>
  <c r="HW261" i="2"/>
  <c r="HW263" i="2" s="1"/>
  <c r="HW271" i="2" s="1"/>
  <c r="HX259" i="2" l="1"/>
  <c r="HW265" i="2"/>
  <c r="HX257" i="2" l="1"/>
  <c r="HX261" i="2"/>
  <c r="HX263" i="2" s="1"/>
  <c r="HX271" i="2" s="1"/>
  <c r="HY259" i="2" l="1"/>
  <c r="HX265" i="2"/>
  <c r="HY257" i="2" l="1"/>
  <c r="HY261" i="2"/>
  <c r="HY263" i="2" s="1"/>
  <c r="HY271" i="2" s="1"/>
  <c r="HZ259" i="2" l="1"/>
  <c r="HY265" i="2"/>
  <c r="HZ257" i="2" l="1"/>
  <c r="HZ261" i="2"/>
  <c r="HZ263" i="2" s="1"/>
  <c r="HZ271" i="2" s="1"/>
  <c r="IA259" i="2" l="1"/>
  <c r="HZ265" i="2"/>
  <c r="IA257" i="2" l="1"/>
  <c r="IA261" i="2"/>
  <c r="IA263" i="2" s="1"/>
  <c r="IA271" i="2" s="1"/>
  <c r="IB259" i="2" l="1"/>
  <c r="IA265" i="2"/>
  <c r="IB257" i="2" l="1"/>
  <c r="IB261" i="2"/>
  <c r="IB263" i="2" s="1"/>
  <c r="IB271" i="2" s="1"/>
  <c r="IC259" i="2" l="1"/>
  <c r="IB265" i="2"/>
  <c r="IC257" i="2" l="1"/>
  <c r="IC261" i="2"/>
  <c r="IC263" i="2" s="1"/>
  <c r="IC271" i="2" s="1"/>
  <c r="ID259" i="2" l="1"/>
  <c r="IC265" i="2"/>
  <c r="ID257" i="2" l="1"/>
  <c r="ID261" i="2"/>
  <c r="ID263" i="2" s="1"/>
  <c r="ID271" i="2" s="1"/>
  <c r="IE259" i="2" l="1"/>
  <c r="ID265" i="2"/>
  <c r="IE257" i="2" l="1"/>
  <c r="IE261" i="2"/>
  <c r="IE263" i="2" s="1"/>
  <c r="IE271" i="2" s="1"/>
  <c r="IF259" i="2" l="1"/>
  <c r="IE265" i="2"/>
  <c r="IF257" i="2" l="1"/>
  <c r="IF261" i="2"/>
  <c r="IF263" i="2" s="1"/>
  <c r="IF271" i="2" s="1"/>
  <c r="IG259" i="2" l="1"/>
  <c r="IF265" i="2"/>
  <c r="IG257" i="2" l="1"/>
  <c r="IG261" i="2"/>
  <c r="IG263" i="2" s="1"/>
  <c r="IG271" i="2" s="1"/>
  <c r="IH259" i="2" l="1"/>
  <c r="IG265" i="2"/>
  <c r="IH257" i="2" l="1"/>
  <c r="IH261" i="2"/>
  <c r="IH263" i="2" s="1"/>
  <c r="IH271" i="2" s="1"/>
  <c r="II259" i="2" l="1"/>
  <c r="IH265" i="2"/>
  <c r="II257" i="2" l="1"/>
  <c r="II261" i="2"/>
  <c r="II263" i="2" s="1"/>
  <c r="II271" i="2" s="1"/>
  <c r="IJ259" i="2" l="1"/>
  <c r="II265" i="2"/>
  <c r="IJ257" i="2" l="1"/>
  <c r="IJ261" i="2"/>
  <c r="IJ263" i="2" s="1"/>
  <c r="IJ271" i="2" s="1"/>
  <c r="IK259" i="2" l="1"/>
  <c r="IJ265" i="2"/>
  <c r="IK257" i="2" l="1"/>
  <c r="IK261" i="2"/>
  <c r="IK263" i="2" s="1"/>
  <c r="IK271" i="2" s="1"/>
  <c r="IL259" i="2" l="1"/>
  <c r="IK265" i="2"/>
  <c r="IL257" i="2" l="1"/>
  <c r="IL261" i="2"/>
  <c r="IL263" i="2" s="1"/>
  <c r="IL271" i="2" s="1"/>
  <c r="IM259" i="2" l="1"/>
  <c r="IL265" i="2"/>
  <c r="IM257" i="2" l="1"/>
  <c r="IM261" i="2"/>
  <c r="IM263" i="2" s="1"/>
  <c r="IM271" i="2" s="1"/>
  <c r="IN259" i="2" l="1"/>
  <c r="IM265" i="2"/>
  <c r="IN257" i="2" l="1"/>
  <c r="IN261" i="2"/>
  <c r="IN263" i="2" s="1"/>
  <c r="IN271" i="2" s="1"/>
  <c r="IO259" i="2" l="1"/>
  <c r="IN265" i="2"/>
  <c r="IO257" i="2" l="1"/>
  <c r="IO261" i="2"/>
  <c r="IO263" i="2" s="1"/>
  <c r="IO271" i="2" s="1"/>
  <c r="IP259" i="2" l="1"/>
  <c r="IO265" i="2"/>
  <c r="IP257" i="2" l="1"/>
  <c r="IP261" i="2"/>
  <c r="IP263" i="2" s="1"/>
  <c r="IP271" i="2" s="1"/>
  <c r="IQ259" i="2" l="1"/>
  <c r="IP265" i="2"/>
  <c r="IQ257" i="2" l="1"/>
  <c r="IQ261" i="2"/>
  <c r="IQ263" i="2" s="1"/>
  <c r="IQ271" i="2" s="1"/>
  <c r="IR259" i="2" l="1"/>
  <c r="IQ265" i="2"/>
  <c r="IR257" i="2" l="1"/>
  <c r="IR261" i="2"/>
  <c r="IR263" i="2" s="1"/>
  <c r="IR271" i="2" s="1"/>
  <c r="IS259" i="2" l="1"/>
  <c r="IR265" i="2"/>
  <c r="IS257" i="2" l="1"/>
  <c r="IS261" i="2"/>
  <c r="IS263" i="2" s="1"/>
  <c r="IS271" i="2" s="1"/>
  <c r="IT259" i="2" l="1"/>
  <c r="IS265" i="2"/>
  <c r="IT257" i="2" l="1"/>
  <c r="IT261" i="2"/>
  <c r="IT263" i="2" s="1"/>
  <c r="IT271" i="2" s="1"/>
  <c r="IU259" i="2" l="1"/>
  <c r="IT265" i="2"/>
  <c r="IU257" i="2" l="1"/>
  <c r="IU261" i="2"/>
  <c r="IU263" i="2" s="1"/>
  <c r="IU271" i="2" s="1"/>
  <c r="IV259" i="2" l="1"/>
  <c r="IU265" i="2"/>
  <c r="IV257" i="2" l="1"/>
  <c r="IV261" i="2"/>
  <c r="IV263" i="2" s="1"/>
  <c r="IV271" i="2" s="1"/>
  <c r="IW259" i="2" l="1"/>
  <c r="IV265" i="2"/>
  <c r="IW257" i="2" l="1"/>
  <c r="IW261" i="2"/>
  <c r="IW263" i="2" s="1"/>
  <c r="IW271" i="2" s="1"/>
  <c r="IX259" i="2" l="1"/>
  <c r="IW265" i="2"/>
  <c r="IX257" i="2" l="1"/>
  <c r="IX261" i="2"/>
  <c r="IX263" i="2" s="1"/>
  <c r="IX271" i="2" s="1"/>
  <c r="IY259" i="2" l="1"/>
  <c r="IX265" i="2"/>
  <c r="IY257" i="2" l="1"/>
  <c r="IY261" i="2"/>
  <c r="IY263" i="2" s="1"/>
  <c r="IY271" i="2" s="1"/>
  <c r="IZ259" i="2" l="1"/>
  <c r="IY265" i="2"/>
  <c r="IZ257" i="2" l="1"/>
  <c r="IZ261" i="2"/>
  <c r="IZ263" i="2" s="1"/>
  <c r="IZ271" i="2" s="1"/>
  <c r="JA259" i="2" l="1"/>
  <c r="IZ265" i="2"/>
  <c r="JA257" i="2" l="1"/>
  <c r="JA261" i="2"/>
  <c r="JA263" i="2" s="1"/>
  <c r="JA271" i="2" s="1"/>
  <c r="JB259" i="2" l="1"/>
  <c r="JA265" i="2"/>
  <c r="JB257" i="2" l="1"/>
  <c r="JB261" i="2"/>
  <c r="JB263" i="2" s="1"/>
  <c r="JB271" i="2" s="1"/>
  <c r="JC259" i="2" l="1"/>
  <c r="JB265" i="2"/>
  <c r="JC257" i="2" l="1"/>
  <c r="JC261" i="2"/>
  <c r="JC263" i="2" s="1"/>
  <c r="JC271" i="2" s="1"/>
  <c r="JD259" i="2" l="1"/>
  <c r="JC265" i="2"/>
  <c r="JD257" i="2" l="1"/>
  <c r="JD261" i="2"/>
  <c r="JD263" i="2" s="1"/>
  <c r="JD271" i="2" s="1"/>
  <c r="JE259" i="2" l="1"/>
  <c r="JD265" i="2"/>
  <c r="JE257" i="2" l="1"/>
  <c r="JE261" i="2"/>
  <c r="JE263" i="2" s="1"/>
  <c r="JE271" i="2" s="1"/>
  <c r="JF259" i="2" l="1"/>
  <c r="JE265" i="2"/>
  <c r="JF257" i="2" l="1"/>
  <c r="JF261" i="2"/>
  <c r="JF263" i="2" s="1"/>
  <c r="JF271" i="2" s="1"/>
  <c r="JG259" i="2" l="1"/>
  <c r="JF265" i="2"/>
  <c r="JG257" i="2" l="1"/>
  <c r="JG261" i="2"/>
  <c r="JG263" i="2" s="1"/>
  <c r="JG271" i="2" s="1"/>
  <c r="JH259" i="2" l="1"/>
  <c r="JG265" i="2"/>
  <c r="JH257" i="2" l="1"/>
  <c r="JH261" i="2"/>
  <c r="JH263" i="2" s="1"/>
  <c r="JH271" i="2" s="1"/>
  <c r="JI259" i="2" l="1"/>
  <c r="JH265" i="2"/>
  <c r="JI257" i="2" l="1"/>
  <c r="JI261" i="2"/>
  <c r="JI263" i="2" s="1"/>
  <c r="JI271" i="2" s="1"/>
  <c r="JJ259" i="2" l="1"/>
  <c r="JI265" i="2"/>
  <c r="JJ257" i="2" l="1"/>
  <c r="JJ261" i="2"/>
  <c r="JJ263" i="2" s="1"/>
  <c r="JJ271" i="2" s="1"/>
  <c r="JK259" i="2" l="1"/>
  <c r="JJ265" i="2"/>
  <c r="JK257" i="2" l="1"/>
  <c r="JK261" i="2"/>
  <c r="JK263" i="2" s="1"/>
  <c r="JK271" i="2" s="1"/>
  <c r="JL259" i="2" l="1"/>
  <c r="JK265" i="2"/>
  <c r="JL257" i="2" l="1"/>
  <c r="JL261" i="2"/>
  <c r="JL263" i="2" s="1"/>
  <c r="JL271" i="2" s="1"/>
  <c r="JM259" i="2" l="1"/>
  <c r="JL265" i="2"/>
  <c r="JM257" i="2" l="1"/>
  <c r="JM261" i="2"/>
  <c r="JM263" i="2" s="1"/>
  <c r="JM271" i="2" s="1"/>
  <c r="JN259" i="2" l="1"/>
  <c r="JM265" i="2"/>
  <c r="JN257" i="2" l="1"/>
  <c r="JN261" i="2"/>
  <c r="JN263" i="2" s="1"/>
  <c r="JN271" i="2" s="1"/>
  <c r="JO259" i="2" l="1"/>
  <c r="JN265" i="2"/>
  <c r="JO257" i="2" l="1"/>
  <c r="JO261" i="2"/>
  <c r="JO263" i="2" s="1"/>
  <c r="JO271" i="2" s="1"/>
  <c r="JP259" i="2" l="1"/>
  <c r="JO265" i="2"/>
  <c r="JP257" i="2" l="1"/>
  <c r="JP261" i="2"/>
  <c r="JP263" i="2" s="1"/>
  <c r="JP271" i="2" s="1"/>
  <c r="JQ259" i="2" l="1"/>
  <c r="JP265" i="2"/>
  <c r="JQ257" i="2" l="1"/>
  <c r="JQ261" i="2"/>
  <c r="JQ263" i="2" s="1"/>
  <c r="JQ271" i="2" s="1"/>
  <c r="JR259" i="2" l="1"/>
  <c r="JQ265" i="2"/>
  <c r="JR257" i="2" l="1"/>
  <c r="JR261" i="2"/>
  <c r="JR263" i="2" s="1"/>
  <c r="JR271" i="2" s="1"/>
  <c r="JS259" i="2" l="1"/>
  <c r="JR265" i="2"/>
  <c r="JS257" i="2" l="1"/>
  <c r="JS261" i="2"/>
  <c r="JS263" i="2" s="1"/>
  <c r="JS271" i="2" s="1"/>
  <c r="JT259" i="2" l="1"/>
  <c r="JS265" i="2"/>
  <c r="JT257" i="2" l="1"/>
  <c r="JT261" i="2"/>
  <c r="JT263" i="2" s="1"/>
  <c r="JT271" i="2" s="1"/>
  <c r="JU259" i="2" l="1"/>
  <c r="JT265" i="2"/>
  <c r="JU257" i="2" l="1"/>
  <c r="JU261" i="2"/>
  <c r="JU263" i="2" s="1"/>
  <c r="JU271" i="2" s="1"/>
  <c r="JV259" i="2" l="1"/>
  <c r="JU265" i="2"/>
  <c r="JV257" i="2" l="1"/>
  <c r="JV261" i="2"/>
  <c r="JV263" i="2" s="1"/>
  <c r="JV271" i="2" s="1"/>
  <c r="JW259" i="2" l="1"/>
  <c r="JV265" i="2"/>
  <c r="JW257" i="2" l="1"/>
  <c r="JW261" i="2"/>
  <c r="JW263" i="2" s="1"/>
  <c r="JW271" i="2" s="1"/>
  <c r="JX259" i="2" l="1"/>
  <c r="JW265" i="2"/>
  <c r="JX257" i="2" l="1"/>
  <c r="JX261" i="2"/>
  <c r="JX263" i="2" s="1"/>
  <c r="JX271" i="2" s="1"/>
  <c r="JY259" i="2" l="1"/>
  <c r="JX265" i="2"/>
  <c r="JY257" i="2" l="1"/>
  <c r="JY261" i="2"/>
  <c r="JY263" i="2" s="1"/>
  <c r="JY271" i="2" s="1"/>
  <c r="JZ259" i="2" l="1"/>
  <c r="JY265" i="2"/>
  <c r="JZ257" i="2" l="1"/>
  <c r="JZ261" i="2"/>
  <c r="JZ263" i="2" s="1"/>
  <c r="JZ271" i="2" s="1"/>
  <c r="KA259" i="2" l="1"/>
  <c r="JZ265" i="2"/>
  <c r="KA257" i="2" l="1"/>
  <c r="KA261" i="2"/>
  <c r="KA263" i="2" s="1"/>
  <c r="KA271" i="2" s="1"/>
  <c r="KB259" i="2" l="1"/>
  <c r="KA265" i="2"/>
  <c r="KB257" i="2" l="1"/>
  <c r="KB261" i="2"/>
  <c r="KB263" i="2" s="1"/>
  <c r="KB271" i="2" s="1"/>
  <c r="KC259" i="2" l="1"/>
  <c r="KB265" i="2"/>
  <c r="KC257" i="2" l="1"/>
  <c r="KC261" i="2"/>
  <c r="KC263" i="2" s="1"/>
  <c r="KC271" i="2" s="1"/>
  <c r="KD259" i="2" l="1"/>
  <c r="KC265" i="2"/>
  <c r="KD257" i="2" l="1"/>
  <c r="KD261" i="2"/>
  <c r="KD263" i="2" s="1"/>
  <c r="KD271" i="2" s="1"/>
  <c r="KE259" i="2" l="1"/>
  <c r="KD265" i="2"/>
  <c r="KE257" i="2" l="1"/>
  <c r="KE261" i="2"/>
  <c r="KE263" i="2" s="1"/>
  <c r="KE271" i="2" s="1"/>
  <c r="KF259" i="2" l="1"/>
  <c r="KE265" i="2"/>
  <c r="KF257" i="2" l="1"/>
  <c r="KF261" i="2"/>
  <c r="KF263" i="2" s="1"/>
  <c r="KF271" i="2" s="1"/>
  <c r="KG259" i="2" l="1"/>
  <c r="KF265" i="2"/>
  <c r="KG257" i="2" l="1"/>
  <c r="KG261" i="2"/>
  <c r="KG263" i="2" s="1"/>
  <c r="KG271" i="2" s="1"/>
  <c r="KH259" i="2" l="1"/>
  <c r="KG265" i="2"/>
  <c r="KH257" i="2" l="1"/>
  <c r="KH261" i="2"/>
  <c r="KH263" i="2" s="1"/>
  <c r="KH271" i="2" s="1"/>
  <c r="KI259" i="2" l="1"/>
  <c r="KH265" i="2"/>
  <c r="KI257" i="2" l="1"/>
  <c r="KI261" i="2"/>
  <c r="KI263" i="2" s="1"/>
  <c r="KI271" i="2" s="1"/>
  <c r="KJ259" i="2" l="1"/>
  <c r="KI265" i="2"/>
  <c r="KJ257" i="2" l="1"/>
  <c r="KJ261" i="2"/>
  <c r="KJ263" i="2" s="1"/>
  <c r="KJ271" i="2" s="1"/>
  <c r="KK259" i="2" l="1"/>
  <c r="KJ265" i="2"/>
  <c r="KK257" i="2" l="1"/>
  <c r="KK261" i="2"/>
  <c r="KK263" i="2" s="1"/>
  <c r="KK271" i="2" s="1"/>
  <c r="KL259" i="2" l="1"/>
  <c r="KK265" i="2"/>
  <c r="KL257" i="2" l="1"/>
  <c r="KL261" i="2"/>
  <c r="KL263" i="2" s="1"/>
  <c r="KL271" i="2" s="1"/>
  <c r="KM259" i="2" l="1"/>
  <c r="KL265" i="2"/>
  <c r="KM257" i="2" l="1"/>
  <c r="KM261" i="2"/>
  <c r="KM263" i="2" s="1"/>
  <c r="KM271" i="2" s="1"/>
  <c r="KN259" i="2" l="1"/>
  <c r="KM265" i="2"/>
  <c r="KN257" i="2" l="1"/>
  <c r="KN261" i="2"/>
  <c r="KN263" i="2" s="1"/>
  <c r="KN271" i="2" s="1"/>
  <c r="KO259" i="2" l="1"/>
  <c r="KN265" i="2"/>
  <c r="KO257" i="2" l="1"/>
  <c r="KO261" i="2"/>
  <c r="KO263" i="2" s="1"/>
  <c r="KO271" i="2" s="1"/>
  <c r="KP259" i="2" l="1"/>
  <c r="KO265" i="2"/>
  <c r="KP257" i="2" l="1"/>
  <c r="KP261" i="2"/>
  <c r="KP263" i="2" s="1"/>
  <c r="KP271" i="2" s="1"/>
  <c r="KQ259" i="2" l="1"/>
  <c r="KP265" i="2"/>
  <c r="KQ257" i="2" l="1"/>
  <c r="KQ261" i="2"/>
  <c r="KQ263" i="2" s="1"/>
  <c r="KQ271" i="2" s="1"/>
  <c r="KR259" i="2" l="1"/>
  <c r="KQ265" i="2"/>
  <c r="KR257" i="2" l="1"/>
  <c r="KR261" i="2"/>
  <c r="KR263" i="2" s="1"/>
  <c r="KR271" i="2" s="1"/>
  <c r="KS259" i="2" l="1"/>
  <c r="KR265" i="2"/>
  <c r="KS257" i="2" l="1"/>
  <c r="KS261" i="2"/>
  <c r="KS263" i="2" s="1"/>
  <c r="KS271" i="2" s="1"/>
  <c r="KT259" i="2" l="1"/>
  <c r="KS265" i="2"/>
  <c r="KT257" i="2" l="1"/>
  <c r="KT261" i="2"/>
  <c r="KT263" i="2" s="1"/>
  <c r="KT271" i="2" s="1"/>
  <c r="KU259" i="2" l="1"/>
  <c r="KT265" i="2"/>
  <c r="KU257" i="2" l="1"/>
  <c r="KU261" i="2"/>
  <c r="KU263" i="2" s="1"/>
  <c r="KU271" i="2" s="1"/>
  <c r="KV259" i="2" l="1"/>
  <c r="KU265" i="2"/>
  <c r="KV257" i="2" l="1"/>
  <c r="KV261" i="2"/>
  <c r="KV263" i="2" s="1"/>
  <c r="KV271" i="2" s="1"/>
  <c r="KW259" i="2" l="1"/>
  <c r="KV265" i="2"/>
  <c r="KW257" i="2" l="1"/>
  <c r="KW261" i="2"/>
  <c r="KW263" i="2" s="1"/>
  <c r="KW271" i="2" s="1"/>
  <c r="KX259" i="2" l="1"/>
  <c r="KW265" i="2"/>
  <c r="KX257" i="2" l="1"/>
  <c r="KX261" i="2"/>
  <c r="KX263" i="2" s="1"/>
  <c r="KX271" i="2" s="1"/>
  <c r="KY259" i="2" l="1"/>
  <c r="KX265" i="2"/>
  <c r="KY257" i="2" l="1"/>
  <c r="KY261" i="2"/>
  <c r="KY263" i="2" s="1"/>
  <c r="KY271" i="2" s="1"/>
  <c r="KZ259" i="2" l="1"/>
  <c r="KY265" i="2"/>
  <c r="KZ257" i="2" l="1"/>
  <c r="KZ261" i="2"/>
  <c r="KZ263" i="2" s="1"/>
  <c r="KZ271" i="2" s="1"/>
  <c r="LA259" i="2" l="1"/>
  <c r="KZ265" i="2"/>
  <c r="LA257" i="2" l="1"/>
  <c r="LA261" i="2"/>
  <c r="LA263" i="2" s="1"/>
  <c r="LA271" i="2" s="1"/>
  <c r="LB259" i="2" l="1"/>
  <c r="LA265" i="2"/>
  <c r="LB257" i="2" l="1"/>
  <c r="LB261" i="2"/>
  <c r="LB263" i="2" s="1"/>
  <c r="LB271" i="2" s="1"/>
  <c r="LC259" i="2" l="1"/>
  <c r="LB265" i="2"/>
  <c r="LC257" i="2" l="1"/>
  <c r="LC261" i="2"/>
  <c r="LC263" i="2" s="1"/>
  <c r="LC271" i="2" s="1"/>
  <c r="LD259" i="2" l="1"/>
  <c r="LC265" i="2"/>
  <c r="LD257" i="2" l="1"/>
  <c r="LD261" i="2"/>
  <c r="LD263" i="2" s="1"/>
  <c r="LD271" i="2" s="1"/>
  <c r="LE259" i="2" l="1"/>
  <c r="LD265" i="2"/>
  <c r="LE257" i="2" l="1"/>
  <c r="LE261" i="2"/>
  <c r="LE263" i="2" s="1"/>
  <c r="LE271" i="2" s="1"/>
  <c r="LF259" i="2" l="1"/>
  <c r="LE265" i="2"/>
  <c r="LF257" i="2" l="1"/>
  <c r="LF261" i="2"/>
  <c r="LF263" i="2" s="1"/>
  <c r="LF271" i="2" s="1"/>
  <c r="LG259" i="2" l="1"/>
  <c r="LF265" i="2"/>
  <c r="LG257" i="2" l="1"/>
  <c r="LG261" i="2"/>
  <c r="LG263" i="2" s="1"/>
  <c r="LG271" i="2" s="1"/>
  <c r="LH259" i="2" l="1"/>
  <c r="LG265" i="2"/>
  <c r="LH257" i="2" l="1"/>
  <c r="LH261" i="2"/>
  <c r="LH263" i="2" s="1"/>
  <c r="LH271" i="2" s="1"/>
  <c r="LI259" i="2" l="1"/>
  <c r="LH265" i="2"/>
  <c r="LI257" i="2" l="1"/>
  <c r="LI261" i="2"/>
  <c r="LI263" i="2" s="1"/>
  <c r="LI271" i="2" s="1"/>
  <c r="LJ259" i="2" l="1"/>
  <c r="LI265" i="2"/>
  <c r="LJ257" i="2" l="1"/>
  <c r="LJ261" i="2"/>
  <c r="LJ263" i="2" s="1"/>
  <c r="LJ271" i="2" s="1"/>
  <c r="LK259" i="2" l="1"/>
  <c r="LJ265" i="2"/>
  <c r="LK257" i="2" l="1"/>
  <c r="LK261" i="2"/>
  <c r="LK263" i="2" s="1"/>
  <c r="LK271" i="2" s="1"/>
  <c r="LL259" i="2" l="1"/>
  <c r="LK265" i="2"/>
  <c r="LL257" i="2" l="1"/>
  <c r="LL261" i="2"/>
  <c r="LL263" i="2" s="1"/>
  <c r="LL271" i="2" s="1"/>
  <c r="LM259" i="2" l="1"/>
  <c r="LL265" i="2"/>
  <c r="LM257" i="2" l="1"/>
  <c r="LM261" i="2"/>
  <c r="LM263" i="2" s="1"/>
  <c r="LM271" i="2" s="1"/>
  <c r="LN259" i="2" l="1"/>
  <c r="LM265" i="2"/>
  <c r="LN257" i="2" l="1"/>
  <c r="LN261" i="2"/>
  <c r="LN263" i="2" s="1"/>
  <c r="LN271" i="2" s="1"/>
  <c r="LO259" i="2" l="1"/>
  <c r="LN265" i="2"/>
  <c r="LO257" i="2" l="1"/>
  <c r="LO261" i="2"/>
  <c r="LO263" i="2" s="1"/>
  <c r="LO271" i="2" s="1"/>
  <c r="LP259" i="2" l="1"/>
  <c r="LO265" i="2"/>
  <c r="LP257" i="2" l="1"/>
  <c r="LP261" i="2"/>
  <c r="LP263" i="2" s="1"/>
  <c r="LP271" i="2" s="1"/>
  <c r="LQ259" i="2" l="1"/>
  <c r="LP265" i="2"/>
  <c r="LQ257" i="2" l="1"/>
  <c r="LQ261" i="2"/>
  <c r="LQ263" i="2" s="1"/>
  <c r="LQ271" i="2" s="1"/>
  <c r="LR259" i="2" l="1"/>
  <c r="LQ265" i="2"/>
  <c r="LR257" i="2" l="1"/>
  <c r="LR261" i="2"/>
  <c r="LR263" i="2" s="1"/>
  <c r="LR271" i="2" s="1"/>
  <c r="LS259" i="2" l="1"/>
  <c r="LR265" i="2"/>
  <c r="LS257" i="2" l="1"/>
  <c r="LS261" i="2"/>
  <c r="LS263" i="2" s="1"/>
  <c r="LS271" i="2" s="1"/>
  <c r="LT259" i="2" l="1"/>
  <c r="LS265" i="2"/>
  <c r="LT257" i="2" l="1"/>
  <c r="LT261" i="2"/>
  <c r="LT263" i="2" s="1"/>
  <c r="LT271" i="2" s="1"/>
  <c r="LU259" i="2" l="1"/>
  <c r="LT265" i="2"/>
  <c r="LU257" i="2" l="1"/>
  <c r="LU261" i="2"/>
  <c r="LU263" i="2" s="1"/>
  <c r="LU271" i="2" s="1"/>
  <c r="LV259" i="2" l="1"/>
  <c r="LU265" i="2"/>
  <c r="LV257" i="2" l="1"/>
  <c r="LV261" i="2"/>
  <c r="LV263" i="2" s="1"/>
  <c r="LV271" i="2" s="1"/>
  <c r="LW259" i="2" l="1"/>
  <c r="LV265" i="2"/>
  <c r="LW257" i="2" l="1"/>
  <c r="LW261" i="2"/>
  <c r="LW263" i="2" s="1"/>
  <c r="LW271" i="2" s="1"/>
  <c r="LX259" i="2" l="1"/>
  <c r="LW265" i="2"/>
  <c r="LX257" i="2" l="1"/>
  <c r="LX261" i="2"/>
  <c r="LX263" i="2" s="1"/>
  <c r="LX271" i="2" s="1"/>
  <c r="LY259" i="2" l="1"/>
  <c r="LX265" i="2"/>
  <c r="LY257" i="2" l="1"/>
  <c r="LY261" i="2"/>
  <c r="LY263" i="2" s="1"/>
  <c r="LY271" i="2" s="1"/>
  <c r="LZ259" i="2" l="1"/>
  <c r="LY265" i="2"/>
  <c r="LZ257" i="2" l="1"/>
  <c r="LZ261" i="2"/>
  <c r="LZ263" i="2" s="1"/>
  <c r="LZ271" i="2" s="1"/>
  <c r="MA259" i="2" l="1"/>
  <c r="LZ265" i="2"/>
  <c r="MA257" i="2" l="1"/>
  <c r="MA261" i="2"/>
  <c r="MA263" i="2" s="1"/>
  <c r="MA271" i="2" s="1"/>
  <c r="MB259" i="2" l="1"/>
  <c r="MA265" i="2"/>
  <c r="MB257" i="2" l="1"/>
  <c r="MB261" i="2"/>
  <c r="MB263" i="2" s="1"/>
  <c r="MB271" i="2" s="1"/>
  <c r="MC259" i="2" l="1"/>
  <c r="MB265" i="2"/>
  <c r="MC257" i="2" l="1"/>
  <c r="MC261" i="2"/>
  <c r="MC263" i="2" s="1"/>
  <c r="MC271" i="2" s="1"/>
  <c r="MD259" i="2" l="1"/>
  <c r="MC265" i="2"/>
  <c r="MD257" i="2" l="1"/>
  <c r="MD261" i="2"/>
  <c r="MD263" i="2" s="1"/>
  <c r="MD271" i="2" s="1"/>
  <c r="ME259" i="2" l="1"/>
  <c r="MD265" i="2"/>
  <c r="ME257" i="2" l="1"/>
  <c r="ME261" i="2"/>
  <c r="ME263" i="2" s="1"/>
  <c r="ME271" i="2" s="1"/>
  <c r="MF259" i="2" l="1"/>
  <c r="ME265" i="2"/>
  <c r="MF257" i="2" l="1"/>
  <c r="MF261" i="2"/>
  <c r="MF263" i="2" s="1"/>
  <c r="MF271" i="2" s="1"/>
  <c r="MG259" i="2" l="1"/>
  <c r="MF265" i="2"/>
  <c r="MG257" i="2" l="1"/>
  <c r="MG261" i="2"/>
  <c r="MG263" i="2" s="1"/>
  <c r="MG271" i="2" s="1"/>
  <c r="MH259" i="2" l="1"/>
  <c r="MG265" i="2"/>
  <c r="MH257" i="2" l="1"/>
  <c r="MH261" i="2"/>
  <c r="MH263" i="2" s="1"/>
  <c r="MH271" i="2" s="1"/>
  <c r="MI259" i="2" l="1"/>
  <c r="MH265" i="2"/>
  <c r="MI257" i="2" l="1"/>
  <c r="MI261" i="2"/>
  <c r="MI263" i="2" s="1"/>
  <c r="MI271" i="2" s="1"/>
  <c r="MJ259" i="2" l="1"/>
  <c r="MI265" i="2"/>
  <c r="MJ257" i="2" l="1"/>
  <c r="MJ261" i="2"/>
  <c r="MJ263" i="2" s="1"/>
  <c r="MJ271" i="2" s="1"/>
  <c r="MK259" i="2" l="1"/>
  <c r="MJ265" i="2"/>
  <c r="MK257" i="2" l="1"/>
  <c r="MK261" i="2"/>
  <c r="MK263" i="2" s="1"/>
  <c r="MK271" i="2" s="1"/>
  <c r="ML259" i="2" l="1"/>
  <c r="MK265" i="2"/>
  <c r="ML257" i="2" l="1"/>
  <c r="ML261" i="2"/>
  <c r="ML263" i="2" s="1"/>
  <c r="ML271" i="2" s="1"/>
  <c r="MM259" i="2" l="1"/>
  <c r="ML265" i="2"/>
  <c r="MM257" i="2" l="1"/>
  <c r="MM261" i="2"/>
  <c r="MM263" i="2" s="1"/>
  <c r="MM271" i="2" s="1"/>
  <c r="MN259" i="2" l="1"/>
  <c r="MM265" i="2"/>
  <c r="MN257" i="2" l="1"/>
  <c r="MN261" i="2"/>
  <c r="MN263" i="2" s="1"/>
  <c r="MN271" i="2" s="1"/>
  <c r="MO259" i="2" l="1"/>
  <c r="MN265" i="2"/>
  <c r="MO257" i="2" l="1"/>
  <c r="MO261" i="2"/>
  <c r="MO263" i="2" s="1"/>
  <c r="MO271" i="2" s="1"/>
  <c r="MP259" i="2" l="1"/>
  <c r="MO265" i="2"/>
  <c r="MP257" i="2" l="1"/>
  <c r="MP261" i="2"/>
  <c r="MP263" i="2" s="1"/>
  <c r="MP271" i="2" s="1"/>
  <c r="MQ259" i="2" l="1"/>
  <c r="MP265" i="2"/>
  <c r="MQ257" i="2" l="1"/>
  <c r="MQ261" i="2"/>
  <c r="MQ263" i="2" s="1"/>
  <c r="MQ271" i="2" s="1"/>
  <c r="MR259" i="2" l="1"/>
  <c r="MQ265" i="2"/>
  <c r="MR257" i="2" l="1"/>
  <c r="MR261" i="2"/>
  <c r="MR263" i="2" s="1"/>
  <c r="MR271" i="2" s="1"/>
  <c r="MS259" i="2" l="1"/>
  <c r="MR265" i="2"/>
  <c r="MS257" i="2" l="1"/>
  <c r="MS261" i="2"/>
  <c r="MS263" i="2" s="1"/>
  <c r="MS271" i="2" s="1"/>
  <c r="MT259" i="2" l="1"/>
  <c r="MS265" i="2"/>
  <c r="MT257" i="2" l="1"/>
  <c r="MT261" i="2"/>
  <c r="MT263" i="2" s="1"/>
  <c r="MT271" i="2" s="1"/>
  <c r="MU259" i="2" l="1"/>
  <c r="MT265" i="2"/>
  <c r="MU257" i="2" l="1"/>
  <c r="MU261" i="2"/>
  <c r="MU263" i="2" s="1"/>
  <c r="MU271" i="2" s="1"/>
  <c r="MV259" i="2" l="1"/>
  <c r="MU265" i="2"/>
  <c r="MV257" i="2" l="1"/>
  <c r="MV261" i="2"/>
  <c r="MV263" i="2" s="1"/>
  <c r="MV271" i="2" s="1"/>
  <c r="MW259" i="2" l="1"/>
  <c r="MV265" i="2"/>
  <c r="MW257" i="2" l="1"/>
  <c r="MW261" i="2"/>
  <c r="MW263" i="2" s="1"/>
  <c r="MW271" i="2" s="1"/>
  <c r="MX259" i="2" l="1"/>
  <c r="MW265" i="2"/>
  <c r="MX257" i="2" l="1"/>
  <c r="MX261" i="2"/>
  <c r="MX263" i="2" s="1"/>
  <c r="MX271" i="2" s="1"/>
  <c r="MY259" i="2" l="1"/>
  <c r="MX265" i="2"/>
  <c r="MY257" i="2" l="1"/>
  <c r="MY261" i="2"/>
  <c r="MY263" i="2" s="1"/>
  <c r="MY271" i="2" s="1"/>
  <c r="MZ259" i="2" l="1"/>
  <c r="MY265" i="2"/>
  <c r="MZ257" i="2" l="1"/>
  <c r="MZ261" i="2"/>
  <c r="MZ263" i="2" s="1"/>
  <c r="MZ271" i="2" s="1"/>
  <c r="NA259" i="2" l="1"/>
  <c r="MZ265" i="2"/>
  <c r="NA257" i="2" l="1"/>
  <c r="NA261" i="2"/>
  <c r="NA263" i="2" s="1"/>
  <c r="NA271" i="2" s="1"/>
  <c r="NB259" i="2" l="1"/>
  <c r="NA265" i="2"/>
  <c r="NB257" i="2" l="1"/>
  <c r="NB261" i="2"/>
  <c r="NB263" i="2" s="1"/>
  <c r="NB271" i="2" s="1"/>
  <c r="NC259" i="2" l="1"/>
  <c r="NB265" i="2"/>
  <c r="NC257" i="2" l="1"/>
  <c r="NC261" i="2"/>
  <c r="NC263" i="2" s="1"/>
  <c r="NC271" i="2" s="1"/>
  <c r="ND259" i="2" l="1"/>
  <c r="NC265" i="2"/>
  <c r="ND257" i="2" l="1"/>
  <c r="ND261" i="2"/>
  <c r="ND263" i="2" s="1"/>
  <c r="ND271" i="2" s="1"/>
  <c r="NE259" i="2" l="1"/>
  <c r="ND265" i="2"/>
  <c r="NE257" i="2" l="1"/>
  <c r="NE261" i="2"/>
  <c r="NE263" i="2" s="1"/>
  <c r="NE271" i="2" s="1"/>
  <c r="NF259" i="2" l="1"/>
  <c r="NE265" i="2"/>
  <c r="NF257" i="2" l="1"/>
  <c r="NF261" i="2"/>
  <c r="NF263" i="2" s="1"/>
  <c r="NF271" i="2" s="1"/>
  <c r="NG259" i="2" l="1"/>
  <c r="NF265" i="2"/>
  <c r="NG257" i="2" l="1"/>
  <c r="NG261" i="2"/>
  <c r="NG263" i="2" s="1"/>
  <c r="NG271" i="2" s="1"/>
  <c r="NH259" i="2" l="1"/>
  <c r="NG265" i="2"/>
  <c r="NH257" i="2" l="1"/>
  <c r="NH261" i="2"/>
  <c r="NH263" i="2" s="1"/>
  <c r="NH271" i="2" s="1"/>
  <c r="NI259" i="2" l="1"/>
  <c r="NH265" i="2"/>
  <c r="NI257" i="2" l="1"/>
  <c r="NI261" i="2"/>
  <c r="NI263" i="2" s="1"/>
  <c r="NI271" i="2" s="1"/>
  <c r="NJ259" i="2" l="1"/>
  <c r="NI265" i="2"/>
  <c r="NJ257" i="2" l="1"/>
  <c r="NJ261" i="2"/>
  <c r="NJ263" i="2" s="1"/>
  <c r="NJ271" i="2" s="1"/>
  <c r="NK259" i="2" l="1"/>
  <c r="NJ265" i="2"/>
  <c r="NK257" i="2" l="1"/>
  <c r="NK261" i="2"/>
  <c r="NK263" i="2" s="1"/>
  <c r="NK271" i="2" s="1"/>
  <c r="NL259" i="2" l="1"/>
  <c r="NK265" i="2"/>
  <c r="NL257" i="2" l="1"/>
  <c r="NL261" i="2"/>
  <c r="NL263" i="2" s="1"/>
  <c r="NL271" i="2" s="1"/>
  <c r="NM259" i="2" l="1"/>
  <c r="NL265" i="2"/>
  <c r="NM257" i="2" l="1"/>
  <c r="NM261" i="2"/>
  <c r="NM263" i="2" s="1"/>
  <c r="NM271" i="2" s="1"/>
  <c r="NN259" i="2" l="1"/>
  <c r="NM265" i="2"/>
  <c r="NN257" i="2" l="1"/>
  <c r="NN261" i="2"/>
  <c r="NN263" i="2"/>
  <c r="NN271" i="2" s="1"/>
  <c r="NO259" i="2" l="1"/>
  <c r="NN265" i="2"/>
  <c r="NO257" i="2" l="1"/>
  <c r="NO261" i="2"/>
  <c r="NO263" i="2" s="1"/>
  <c r="NO271" i="2" s="1"/>
  <c r="NO265" i="2" l="1"/>
</calcChain>
</file>

<file path=xl/sharedStrings.xml><?xml version="1.0" encoding="utf-8"?>
<sst xmlns="http://schemas.openxmlformats.org/spreadsheetml/2006/main" count="1871" uniqueCount="689">
  <si>
    <t>тыс.руб.</t>
  </si>
  <si>
    <t>%</t>
  </si>
  <si>
    <t>№ дня</t>
  </si>
  <si>
    <t>С 1-ого по 365(6)-тый день</t>
  </si>
  <si>
    <t>С 365(6)-ого по 1-ый день</t>
  </si>
  <si>
    <t>Раздел</t>
  </si>
  <si>
    <t>Показатель</t>
  </si>
  <si>
    <t>ед.изм.</t>
  </si>
  <si>
    <t>Итого</t>
  </si>
  <si>
    <t>Разное/Комменты</t>
  </si>
  <si>
    <t>Товарные запасы (ТЗ) на начало периода, начальный собственный капитал</t>
  </si>
  <si>
    <t>№ месяца</t>
  </si>
  <si>
    <t>месяц</t>
  </si>
  <si>
    <t>COGS</t>
  </si>
  <si>
    <t>дни нед.</t>
  </si>
  <si>
    <t>даты</t>
  </si>
  <si>
    <t>Плановая маржинальность продаж ТЗ на начало периода</t>
  </si>
  <si>
    <t>Плановый объем продаж ТЗ на начало периода</t>
  </si>
  <si>
    <t>Inventory</t>
  </si>
  <si>
    <t>Margin</t>
  </si>
  <si>
    <t>Sales</t>
  </si>
  <si>
    <t>дни</t>
  </si>
  <si>
    <t>P(ОбДЗ)</t>
  </si>
  <si>
    <t>Плановый период оборачиваемости дебиторской задолженности клиентов</t>
  </si>
  <si>
    <t>CFIn</t>
  </si>
  <si>
    <t>дата</t>
  </si>
  <si>
    <t>ReInvest</t>
  </si>
  <si>
    <t>CFOut</t>
  </si>
  <si>
    <t>P(ОбАв)</t>
  </si>
  <si>
    <t>Плановый процент предоплаты поставщикам товаров</t>
  </si>
  <si>
    <t>%Ав</t>
  </si>
  <si>
    <t>Плановый период оборачиваемости доплат поставщикам товаров</t>
  </si>
  <si>
    <t>P(ОбДопл)</t>
  </si>
  <si>
    <t>%Допл</t>
  </si>
  <si>
    <t>Плановый процент доплаты поставщикам товаров</t>
  </si>
  <si>
    <t>SFIn</t>
  </si>
  <si>
    <t>COGS_Sales</t>
  </si>
  <si>
    <t>Плановая маржинальность продаж</t>
  </si>
  <si>
    <t>Плановый процент выручки, направляемый на закупку товаров (реинвестирование)</t>
  </si>
  <si>
    <t>Даты плановых закупок товара для перепродажи</t>
  </si>
  <si>
    <t>Даты плановых доплат поставщикам товаров</t>
  </si>
  <si>
    <t>Бюджет закупок</t>
  </si>
  <si>
    <t>Бюджет поступлений денежных средств</t>
  </si>
  <si>
    <t>Бюджет оплат поставщикам товаров</t>
  </si>
  <si>
    <t>CF</t>
  </si>
  <si>
    <t>Финансовый поток</t>
  </si>
  <si>
    <t>Финансовый поток накопительным итогом, на конец дня</t>
  </si>
  <si>
    <t>*</t>
  </si>
  <si>
    <t>Остатки ТЗ на конец пер.</t>
  </si>
  <si>
    <t>Валовая прибыль</t>
  </si>
  <si>
    <t>Маржа</t>
  </si>
  <si>
    <t>%Mrkt</t>
  </si>
  <si>
    <t>Revenue</t>
  </si>
  <si>
    <t>Распределение планового поступления выручки от клиентов без учета скидок</t>
  </si>
  <si>
    <t>Распределение планового поступления выручки от клиентов с учетом скидок</t>
  </si>
  <si>
    <t>Распределение плановых предоплат поставщикам товаров с учетом скидок</t>
  </si>
  <si>
    <t>Распределение плановых предоплат поставщикам товаров без учета скидок</t>
  </si>
  <si>
    <t>Распределение плановых доплат поставщикам товаров без учета скидок</t>
  </si>
  <si>
    <t>Распределение плановых доплат поставщикам товаров с учетом скидок</t>
  </si>
  <si>
    <t>Бюджет закупок без учета скидок</t>
  </si>
  <si>
    <t>Бюджет закупок с учетом скидок</t>
  </si>
  <si>
    <t>Полный оборот: Бюджет продаж (без учета скидок)</t>
  </si>
  <si>
    <t>Полный оборот: Бюджет себестоимости продаж (без учета скидок)</t>
  </si>
  <si>
    <t>Валовая выручка</t>
  </si>
  <si>
    <t>-</t>
  </si>
  <si>
    <t>поля для заполнения (внесения исходных данных модели)</t>
  </si>
  <si>
    <t>Расчет KPI</t>
  </si>
  <si>
    <t>Остатки ТЗ на начало периода</t>
  </si>
  <si>
    <t>SF</t>
  </si>
  <si>
    <t>Бюджет закупок - Поступление ТЗ - StockInFlow</t>
  </si>
  <si>
    <t>SFOut</t>
  </si>
  <si>
    <t>Бюджет продаж в себестоимости - Выбытие ТЗ - StockOutFlow</t>
  </si>
  <si>
    <t>Товарный поток - StockFlow</t>
  </si>
  <si>
    <t>Остатки ТЗ на конец периода</t>
  </si>
  <si>
    <t>BegSF</t>
  </si>
  <si>
    <t>EndSF</t>
  </si>
  <si>
    <t>Stock Flow</t>
  </si>
  <si>
    <t>P&amp;L</t>
  </si>
  <si>
    <t>Маржинальность продаж</t>
  </si>
  <si>
    <t>Себестоимость</t>
  </si>
  <si>
    <t>Gross Profit</t>
  </si>
  <si>
    <t>Profitability</t>
  </si>
  <si>
    <t>Discounts</t>
  </si>
  <si>
    <t>Скидки</t>
  </si>
  <si>
    <t>Скидки,%</t>
  </si>
  <si>
    <t>Discounts,%</t>
  </si>
  <si>
    <t>BegCF</t>
  </si>
  <si>
    <t>EndCF</t>
  </si>
  <si>
    <t>Остатки ДС на начало периода</t>
  </si>
  <si>
    <t>Бюджет притоков ДС - Поступление ДС - CashInFlow</t>
  </si>
  <si>
    <t>Бюджет оттоков ДС - Оплаты ДС - CashOutFlow</t>
  </si>
  <si>
    <t>Финансовый поток - CashFlow</t>
  </si>
  <si>
    <t>Остатки ДС на конец периода</t>
  </si>
  <si>
    <t>С расчетом кредитования кассовых разрывов</t>
  </si>
  <si>
    <t>Cash Gap</t>
  </si>
  <si>
    <t>Расчет кассовых разрывов и их кредитование</t>
  </si>
  <si>
    <t>TurnOver</t>
  </si>
  <si>
    <t>Оборачиваемость ТЗ, классическая формула</t>
  </si>
  <si>
    <t>об.</t>
  </si>
  <si>
    <t>Период оборачиваемости ТЗ, классическая формула</t>
  </si>
  <si>
    <t>TurnOverPer</t>
  </si>
  <si>
    <t>%Credit</t>
  </si>
  <si>
    <t>Годовая ставка привлечения ДС по овердрафту</t>
  </si>
  <si>
    <t>%г</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</si>
  <si>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</si>
  <si>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</si>
  <si>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</si>
  <si>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</si>
  <si>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</si>
  <si>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за период</t>
  </si>
  <si>
    <t>Оплачено процентов за период</t>
  </si>
  <si>
    <t>Остаток ДС с учетом овердрафта на конец периода</t>
  </si>
  <si>
    <t>Начислено процентов на конец периода</t>
  </si>
  <si>
    <t>CreditIn</t>
  </si>
  <si>
    <t>CreditOut</t>
  </si>
  <si>
    <t>CreditFlow</t>
  </si>
  <si>
    <t>Товарооборот</t>
  </si>
  <si>
    <t>Отчет о прибылях и убытках</t>
  </si>
  <si>
    <t>Отчет о движении денежных средств - основная деятельность</t>
  </si>
  <si>
    <t>Отчет о движении денежных средств - финансовая деятельность</t>
  </si>
  <si>
    <t>BegCredit</t>
  </si>
  <si>
    <t>EndCredit</t>
  </si>
  <si>
    <t>%CreditOut</t>
  </si>
  <si>
    <t>Отчет о движении денежных средств - итого</t>
  </si>
  <si>
    <t>остатки ДС без уч. кредита</t>
  </si>
  <si>
    <t xml:space="preserve">Первый оборот: плановое процентное ежемесячное распределение GMV </t>
  </si>
  <si>
    <t>Первый оборот: плановое распределение %-тов скидок клиентам</t>
  </si>
  <si>
    <t>Первый оборот: расчет бюджета себестоимости GMV</t>
  </si>
  <si>
    <t>%GMV</t>
  </si>
  <si>
    <t>COGS_GMV</t>
  </si>
  <si>
    <t>GMV</t>
  </si>
  <si>
    <t>Первый оборот: расчет бюджета GMV, сгенерированного ТЗ на начало периода</t>
  </si>
  <si>
    <t>GMV+</t>
  </si>
  <si>
    <t>Первый оборот: расчет бюджета GMV с учетом скидок</t>
  </si>
  <si>
    <t>Первый оборот: распределение бюджета себестоимости GMV</t>
  </si>
  <si>
    <t>Первый оборот: распределение GMV, сгенерированного ТЗ на начало периода</t>
  </si>
  <si>
    <t>Первый оборот: распределение бюджета GMV с учетом скидок</t>
  </si>
  <si>
    <t>P(GMV)</t>
  </si>
  <si>
    <t>Базовое распределение GMV на основе факта предыдущих периодов</t>
  </si>
  <si>
    <t>Basic_GMV</t>
  </si>
  <si>
    <t>С 1-ого по 30-тый день</t>
  </si>
  <si>
    <t>С 30-ого по 1-ый день</t>
  </si>
  <si>
    <t>FF</t>
  </si>
  <si>
    <t>FinFF</t>
  </si>
  <si>
    <t>1-ый уровень отмен заказов в деньгах, распределение по дням</t>
  </si>
  <si>
    <t>%1CGMV</t>
  </si>
  <si>
    <t>Стоимость подтвержденных заказов, распределение по дням</t>
  </si>
  <si>
    <t>COV</t>
  </si>
  <si>
    <t>%2CGMV</t>
  </si>
  <si>
    <t>2-ой уровень отмен заказов в деньгах, распределение по дням</t>
  </si>
  <si>
    <t>OPV</t>
  </si>
  <si>
    <t>Стоимость заказов в складской сборке, распределение по дням</t>
  </si>
  <si>
    <t>3-ий уровень отмен заказов в деньгах, распределение по дням</t>
  </si>
  <si>
    <t>%3CGMV</t>
  </si>
  <si>
    <t>OInDV</t>
  </si>
  <si>
    <t>Стоимость заказов в отправке, распределение по дням</t>
  </si>
  <si>
    <t>%4CGMV</t>
  </si>
  <si>
    <t>4-ый уровень отмен заказов в деньгах, распределение по дням</t>
  </si>
  <si>
    <t>%5CGMV</t>
  </si>
  <si>
    <t>5-ый уровень отмен заказов в деньгах, возвраты, распределение по дням</t>
  </si>
  <si>
    <t>Финансовый фулфилмент, доставлено и продано, распределение по дням</t>
  </si>
  <si>
    <t>Обратное распределение:</t>
  </si>
  <si>
    <t>Полный оборот: распределение бюджета GMV с учетом скидок</t>
  </si>
  <si>
    <t>Оборот: Бюджет продаж с учетом скидок</t>
  </si>
  <si>
    <t>1C_FreeStock</t>
  </si>
  <si>
    <t>2C_FreeStock</t>
  </si>
  <si>
    <t>3C_FreeStock</t>
  </si>
  <si>
    <t>4C_FreeStock</t>
  </si>
  <si>
    <t>5C_FreeStock</t>
  </si>
  <si>
    <t>FreeStock</t>
  </si>
  <si>
    <t>Оборот: Освободившийся сток в ценах продажи после всех отмен</t>
  </si>
  <si>
    <t>Оборот: Освободившийся сток в ценах продажи после 1-ого уровня отмен</t>
  </si>
  <si>
    <t>Оборот: Освободившийся сток в ценах продажи после 2-ого уровня отмен</t>
  </si>
  <si>
    <t>Оборот: Освободившийся сток в ценах продажи после 3-его уровня отмен</t>
  </si>
  <si>
    <t>Оборот: Освободившийся сток в ценах продажи после 4-ого уровня отмен</t>
  </si>
  <si>
    <t>Оборот: Освободившийся сток в ценах продажи после 5-ого уровня отмен</t>
  </si>
  <si>
    <t>Sales+FreeStock</t>
  </si>
  <si>
    <t>Стоимость продажи суммы бюджета закупок и свободного стока с учетом скидок</t>
  </si>
  <si>
    <t>Оборот: Распределение планового GMV с учетом скидок</t>
  </si>
  <si>
    <t>P(ОбRet)</t>
  </si>
  <si>
    <t>Плановый период оборачиваемости задолженности по оплате клиентских возвратов</t>
  </si>
  <si>
    <t>CFOut_Returns</t>
  </si>
  <si>
    <t>Даты плановоых оплат ДС клиентам за возврат товаров</t>
  </si>
  <si>
    <t>Оборот: Бюджет себестоимости продаж с учетом скидок</t>
  </si>
  <si>
    <t>COGS_COV</t>
  </si>
  <si>
    <t>COGS_OPV</t>
  </si>
  <si>
    <t>COGS_OInDV</t>
  </si>
  <si>
    <t>Оборот: Освободившийся сток в себестоимости после всех отмен</t>
  </si>
  <si>
    <t>Оборот: Освободившийся сток в себестоимости после 1-ого уровня отмен</t>
  </si>
  <si>
    <t>Оборот: Освободившийся сток в себестоимости после 2-ого уровня отмен</t>
  </si>
  <si>
    <t>Оборот: Освободившийся сток в себестоимости после 3-его уровня отмен</t>
  </si>
  <si>
    <t>Оборот: Освободившийся сток в себестоимости после 4-ого уровня отмен</t>
  </si>
  <si>
    <t>Оборот: Освободившийся сток в себестоимости после 5-ого уровня отмен</t>
  </si>
  <si>
    <t>SFIn+FreeStock</t>
  </si>
  <si>
    <t>Бюджет закупок + себестомость свободного стока с учетом скидок</t>
  </si>
  <si>
    <t>Оборот: Распределение плановых себестоимостей GMV с учетом скидок</t>
  </si>
  <si>
    <t>Полный оборот: Бюджет себестоимости GMV с учетом скидок</t>
  </si>
  <si>
    <t>Первый оборот: период м/у "закупкой" и оформлением клиентами заказов на сайте</t>
  </si>
  <si>
    <t>Оборот: Бюджет себестоимости продаж без учета скидок</t>
  </si>
  <si>
    <t>Оборот: Бюджет продаж без учета скидок</t>
  </si>
  <si>
    <t>Распределение плановоых оплат ДС клиентам за возврат товаров с учетом скидок</t>
  </si>
  <si>
    <t>Распределение плановоых оплат ДС клиентам за возврат товаров без учета скидок</t>
  </si>
  <si>
    <t>Бюджет закупок + себестомость свободного стока без учета скидок</t>
  </si>
  <si>
    <t>Стоимость продажи суммы бюджета закупок и свободного стока без учета скидок</t>
  </si>
  <si>
    <t>Оборот: Распределение плановых себестоимостей GMV без учета скидок</t>
  </si>
  <si>
    <t>Оборот: Распределение планового GMV без учета скидок</t>
  </si>
  <si>
    <t>Первый оборот: ежедневное распределение GMV+</t>
  </si>
  <si>
    <t>%GMV+</t>
  </si>
  <si>
    <t>Первый оборот: ежедневное распределение GMV к  GMV+</t>
  </si>
  <si>
    <t>Первый оборот: обратное ежедневное распределение GMV+</t>
  </si>
  <si>
    <t>Первый оборот: обратное ежедневное распределение GMV к GMV+</t>
  </si>
  <si>
    <t>Бюджет оплат клиентам за возврат товаров</t>
  </si>
  <si>
    <t>Клиентские возвраты товаров</t>
  </si>
  <si>
    <t>Рентабельность продаж</t>
  </si>
  <si>
    <t>Бюджет продаж (без учета скидок и клиентских возвратов)</t>
  </si>
  <si>
    <t>Sales+</t>
  </si>
  <si>
    <t>Margin+</t>
  </si>
  <si>
    <t>Бюджет продаж (с учетом скидок и без учета клиентских возвратов)</t>
  </si>
  <si>
    <t>Gross Profit*</t>
  </si>
  <si>
    <t>Валовая прибыль*</t>
  </si>
  <si>
    <t>Profitability*</t>
  </si>
  <si>
    <t>Рентабельность продаж*</t>
  </si>
  <si>
    <t>Returns</t>
  </si>
  <si>
    <t>COGS_Returns</t>
  </si>
  <si>
    <t>Себестоимость клиентских возвратов</t>
  </si>
  <si>
    <t>Бюджет клиентских возвратов</t>
  </si>
  <si>
    <t>Oper Flow</t>
  </si>
  <si>
    <t>Операционный поток - Фулфилмент - учет по дате операции</t>
  </si>
  <si>
    <t>1C</t>
  </si>
  <si>
    <t>% от GMV</t>
  </si>
  <si>
    <t>Стоимость подтвержденных заказов</t>
  </si>
  <si>
    <t>%COV_GMV</t>
  </si>
  <si>
    <t>1-ый уровень отмен заказов - отмены при подтверждении</t>
  </si>
  <si>
    <t>2C</t>
  </si>
  <si>
    <t>2-ой уровень отмен заказов - отмены поставщиков</t>
  </si>
  <si>
    <t>Стоимость заказов в складской сборке</t>
  </si>
  <si>
    <t>3C</t>
  </si>
  <si>
    <t>3-тий уровень отмен заказов - отмены на складе</t>
  </si>
  <si>
    <t>Стоимость заказов в отправке</t>
  </si>
  <si>
    <t>%OPV_GMV</t>
  </si>
  <si>
    <t>%OInDV_GMV</t>
  </si>
  <si>
    <t>4C</t>
  </si>
  <si>
    <t>Стоимость доставленных и проданных заказов</t>
  </si>
  <si>
    <t>4-тый уровень отмен заказов - отмены при доставке</t>
  </si>
  <si>
    <t>Финансовый Фулфилмент</t>
  </si>
  <si>
    <t>5-тый уровень отмен заказов - клиентские возвраты товаров</t>
  </si>
  <si>
    <t>Даты плановых предоплат поставщикам товаров (равно дате поступления выручки)</t>
  </si>
  <si>
    <t>Плановый период оборачиваемости предоплат поставщикам товаров (заказа)</t>
  </si>
  <si>
    <t>Стоимость продажи бюджета закупок без учета скидок (маржа относ-но даты закупки)</t>
  </si>
  <si>
    <t>Стоимость продажи бюджета закупок с учетом скидок (маржа относ-но даты закупки)</t>
  </si>
  <si>
    <t>ФУЛФИЛМЕНТ - прямое распределение</t>
  </si>
  <si>
    <t>Оборачиваемость кредиторской задолженности</t>
  </si>
  <si>
    <t>Объемы реинвестирования оборотного капитала</t>
  </si>
  <si>
    <t>Обороты</t>
  </si>
  <si>
    <t>Cash Flow</t>
  </si>
  <si>
    <t>Овердрафт</t>
  </si>
  <si>
    <t>в деньгах и в заказах</t>
  </si>
  <si>
    <t>шт заказов</t>
  </si>
  <si>
    <t>Средняя стоимость одного товара в ТЗ на начало периода</t>
  </si>
  <si>
    <t>Goods_in_Order</t>
  </si>
  <si>
    <t>Плановое количество товаров в одном заказе</t>
  </si>
  <si>
    <t>COGS_AOV</t>
  </si>
  <si>
    <t>Средняя стоимость одного заказа в ценах закупки (Поставщиков)</t>
  </si>
  <si>
    <t>руб.</t>
  </si>
  <si>
    <t>шт товаров</t>
  </si>
  <si>
    <t>Базовое распределение GrossOrders (GrOrd) на основе факта предыдущих периодов</t>
  </si>
  <si>
    <t>Basic_GrOrd</t>
  </si>
  <si>
    <t>Первый оборот: плановое процентное ежемесячное распределение GrOrd</t>
  </si>
  <si>
    <t>%GrOrd</t>
  </si>
  <si>
    <t>GrOrd</t>
  </si>
  <si>
    <t>Оценка количества заказов по ТЗ на начало периода</t>
  </si>
  <si>
    <t>Первый оборот: расчет ежемесячного распределения GrOrd</t>
  </si>
  <si>
    <t>1-ый уровень частичных отмен заказов в деньгах, распределение по дням</t>
  </si>
  <si>
    <t>2-ой уровень частичных отмен заказов в деньгах, распределение по дням</t>
  </si>
  <si>
    <t>3-ий уровень частичных отмен заказов в деньгах, распределение по дням</t>
  </si>
  <si>
    <t>4-ый уровень частичных отмен заказов в деньгах, распределение по дням</t>
  </si>
  <si>
    <t>5-ый уровень частичных отмен заказов в деньгах, возвраты, распределение по дням</t>
  </si>
  <si>
    <t>Первый оборот: обратное ежедневное распределение GrOrd</t>
  </si>
  <si>
    <t>Первый оборот: ежедневное распределение GrOrd</t>
  </si>
  <si>
    <t>1-ый уровень отмен заказов, распределение по дням</t>
  </si>
  <si>
    <t>2-ой уровень отмен заказов, распределение по дням</t>
  </si>
  <si>
    <t>3-ий уровень отмен заказов, распределение по дням</t>
  </si>
  <si>
    <t>4-ый уровень отмен заказов, распределение по дням</t>
  </si>
  <si>
    <t>5-ый уровень отмен заказов, возвраты, распределение по дням</t>
  </si>
  <si>
    <t>%1PCGrOrd</t>
  </si>
  <si>
    <t>%2PCGrOrd</t>
  </si>
  <si>
    <t>%3PCGrOrd</t>
  </si>
  <si>
    <t>%4PCGrOrd</t>
  </si>
  <si>
    <t>%5PCGrOrd</t>
  </si>
  <si>
    <t>%1CGrOrd</t>
  </si>
  <si>
    <t>%2CGrOrd</t>
  </si>
  <si>
    <t>%3CGrOrd</t>
  </si>
  <si>
    <t>%4CGrOrd</t>
  </si>
  <si>
    <t>%5CGrOrd</t>
  </si>
  <si>
    <t>Операционный фулфилмент, доставлено и продано, распределение по дням</t>
  </si>
  <si>
    <t>OperFF</t>
  </si>
  <si>
    <t>Количество подтвержденных заказов, распределение по дням</t>
  </si>
  <si>
    <t>COQ</t>
  </si>
  <si>
    <t>OPQ</t>
  </si>
  <si>
    <t>Количество заказов в складской сборке, распределение по дням</t>
  </si>
  <si>
    <t>OInDQ</t>
  </si>
  <si>
    <t>Количество заказов в отправке, распределение по дням</t>
  </si>
  <si>
    <t>NetOrd</t>
  </si>
  <si>
    <t>Оборот: Плановое количество проданных заказов</t>
  </si>
  <si>
    <t>Полный оборот: ежедневное распределение GrOrd</t>
  </si>
  <si>
    <t>Оборот: Освободившийся сток в количестве заказов после 1-ого уровня отмен</t>
  </si>
  <si>
    <t>Оборот: Освободившийся сток в количестве заказов после 2-ого уровня отмен</t>
  </si>
  <si>
    <t>Оборот: Освободившийся сток в количестве заказов после 3-его уровня отмен</t>
  </si>
  <si>
    <t>Оборот: Освободившийся сток в количестве заказов после 4-ого уровня отмен</t>
  </si>
  <si>
    <t>Оборот: Освободившийся сток в количестве заказов после 5-ого уровня отмен</t>
  </si>
  <si>
    <t>Оборот: Освободившийся сток в количестве заказов после всех отмен</t>
  </si>
  <si>
    <t>Цены закупки товаров и заказов</t>
  </si>
  <si>
    <t>COGS_AGV</t>
  </si>
  <si>
    <t>Плановая средняя стоимость закупки одного товара у Поставщиков</t>
  </si>
  <si>
    <t>Плановое среднее количество товаров в одном оформленном клиентском заказе</t>
  </si>
  <si>
    <t>Оценка количества заказов в Бюджете закупок</t>
  </si>
  <si>
    <t>Количество заказов в Бюджете закупок + в освободившемся стоке</t>
  </si>
  <si>
    <t>GrAOV</t>
  </si>
  <si>
    <t>Средний чек созданного заказа</t>
  </si>
  <si>
    <t>Количество доставленных и проданных заказов</t>
  </si>
  <si>
    <t>Валовой объем заказов, в ценах продажи</t>
  </si>
  <si>
    <t>Валовой объем заказов, в количестве заказов</t>
  </si>
  <si>
    <t>%FinFF</t>
  </si>
  <si>
    <t>%OperFF</t>
  </si>
  <si>
    <t>NetAOV</t>
  </si>
  <si>
    <t>Средний чек проданного заказа</t>
  </si>
  <si>
    <t>%AOVFF</t>
  </si>
  <si>
    <t>Фулфилмент по среднему чеку клиентских заказов</t>
  </si>
  <si>
    <t>Операционный Фулфилмент</t>
  </si>
  <si>
    <t>PPO</t>
  </si>
  <si>
    <t>Валовая прибыль на один проданный заказ</t>
  </si>
  <si>
    <t>Оборот: Распределение планового количества оформленных заказов</t>
  </si>
  <si>
    <t>кол-во</t>
  </si>
  <si>
    <t>Средний чек, Gross</t>
  </si>
  <si>
    <t>Средний чек, Net</t>
  </si>
  <si>
    <t>ОперФулфилмент, NtoG</t>
  </si>
  <si>
    <t>Прибыль на проданный заказ</t>
  </si>
  <si>
    <t>Созданные заказы, Gross</t>
  </si>
  <si>
    <t>Проданные заказы, Net</t>
  </si>
  <si>
    <t>Финансовый фулфилмент</t>
  </si>
  <si>
    <t>Базовый сценарий:</t>
  </si>
  <si>
    <t>Список KPI</t>
  </si>
  <si>
    <t>BegCF-Total</t>
  </si>
  <si>
    <t>CFIn-Total</t>
  </si>
  <si>
    <t>CFOut-Total</t>
  </si>
  <si>
    <t>CF-Total</t>
  </si>
  <si>
    <t>EndCF-Total</t>
  </si>
  <si>
    <t>прирост мес/мес</t>
  </si>
  <si>
    <t>Значения базовых KPI</t>
  </si>
  <si>
    <t>COGS*</t>
  </si>
  <si>
    <t>SFIn_goods</t>
  </si>
  <si>
    <t>SFIn_returns</t>
  </si>
  <si>
    <t>Разделы</t>
  </si>
  <si>
    <t>KPI</t>
  </si>
  <si>
    <t>Себестоимость*</t>
  </si>
  <si>
    <t>описание</t>
  </si>
  <si>
    <t>Основные KPI</t>
  </si>
  <si>
    <t>ОГЛАВЛЕНИЕ</t>
  </si>
  <si>
    <t>в оглавление</t>
  </si>
  <si>
    <t>В качестве базовых KPI рассматриваются следующие коммерческие показатели:</t>
  </si>
  <si>
    <t>- COGS_AGV - Плановая средняя стоимость закупки одного товара у Поставщиков</t>
  </si>
  <si>
    <t>- Goods_in_Order - Плановое среднее количество товаров в одном клиентском заказе</t>
  </si>
  <si>
    <t>- Margin - Плановая маржинальность продаж</t>
  </si>
  <si>
    <t>- FinFF - Финансовый фулфилмент</t>
  </si>
  <si>
    <t>- P(ОбДопл) - Плановый период оборачиваемости доплат Поставщикам товаров</t>
  </si>
  <si>
    <t>Плановый период оборачиваемости доплат Поставщикам товаров</t>
  </si>
  <si>
    <t>- ReInvest - Процент выручки, направляемый на закупку товаров (реинвестирование)</t>
  </si>
  <si>
    <t>- Stock Flow - Товарооборот - Отчет о движении товаров</t>
  </si>
  <si>
    <t>- Oper Flow - Операционный поток - Отчет о движении заказов</t>
  </si>
  <si>
    <t>- P&amp;L - Отчет о прибылях и убытках - Отчет о финансовых результатах</t>
  </si>
  <si>
    <t>Cash Flow-Main</t>
  </si>
  <si>
    <t>Cash Flow-Finance</t>
  </si>
  <si>
    <t>Cash Flow-Total</t>
  </si>
  <si>
    <t>- Cash Flow-Main - Отчет о движении денежных средств по основной деятельности</t>
  </si>
  <si>
    <t>- Cash Flow-Finance - Отчет о движении денежных средств по финансовой деятельности</t>
  </si>
  <si>
    <t>- Cash Flow-Total - Итоговый отчет о движении денежных средств</t>
  </si>
  <si>
    <t>Основные финансово-экономические отчеты модели по базовому сценарию</t>
  </si>
  <si>
    <t>Gross Orders</t>
  </si>
  <si>
    <t>Mrkt_CPO</t>
  </si>
  <si>
    <t>Mrkt Costs</t>
  </si>
  <si>
    <t>% Mrkt to GMV</t>
  </si>
  <si>
    <t>AOV</t>
  </si>
  <si>
    <t>Базовый средний чек сформированного заказа для маркетинговых расчетов</t>
  </si>
  <si>
    <t>BegClients</t>
  </si>
  <si>
    <t>Количество активных клиентов на начало периода</t>
  </si>
  <si>
    <t>кол-во клиентов</t>
  </si>
  <si>
    <t>прямой порядок</t>
  </si>
  <si>
    <t>Recoverability</t>
  </si>
  <si>
    <t>Текущая возвращаемость клиентов, распределение %GrOrd по месяцам</t>
  </si>
  <si>
    <t>Первый оборот: расчет кол-ва заказов (GrOrd) при возврате клиентов BegClients</t>
  </si>
  <si>
    <t>Первый оборот: расчет объема заказов (GMV) в деньгах</t>
  </si>
  <si>
    <t>Organic search</t>
  </si>
  <si>
    <t>SEO - Search Engines Optimization - оптимизация сайта</t>
  </si>
  <si>
    <t>SEO_Budget</t>
  </si>
  <si>
    <t>Бюджет расходов на SEO-оптимизацию сайта</t>
  </si>
  <si>
    <t>SEO_Visits</t>
  </si>
  <si>
    <t>Плановое количество визитов (посещений сайта)  через поисковики</t>
  </si>
  <si>
    <t>тыс.визитов</t>
  </si>
  <si>
    <t>SEO_NewClients%</t>
  </si>
  <si>
    <t>Плановый процент уникальных новых клиентов от количества SEO-визитов</t>
  </si>
  <si>
    <t>SEO_NewClients</t>
  </si>
  <si>
    <t>Количество уникальных новых SEO-клиентов в месяц</t>
  </si>
  <si>
    <t>SEO_GrOrd_Client</t>
  </si>
  <si>
    <t>Плановое количество заказов на одного нового SEO-клиента в месяц</t>
  </si>
  <si>
    <t>SEO_GrOrd</t>
  </si>
  <si>
    <t>Количество SEO-заказов</t>
  </si>
  <si>
    <t>SEO_Conv</t>
  </si>
  <si>
    <t>SEO-конверсия</t>
  </si>
  <si>
    <t>SEO_CPO</t>
  </si>
  <si>
    <t>Маркетинговые расходы на один SEO-заказ</t>
  </si>
  <si>
    <t>SEO_GMV</t>
  </si>
  <si>
    <t>Объем SEO-заказов в ценах продажи</t>
  </si>
  <si>
    <t>Paid Traffic</t>
  </si>
  <si>
    <t>Планый траффик</t>
  </si>
  <si>
    <t>PT_Budget</t>
  </si>
  <si>
    <t>Бюджет расходов на платный траффик</t>
  </si>
  <si>
    <t>PT_CPVisit</t>
  </si>
  <si>
    <t>Плановая стоимость одного платного визита</t>
  </si>
  <si>
    <t>PT_Visits</t>
  </si>
  <si>
    <t>Плановое количество визитов (посещений сайта)  через платный канал</t>
  </si>
  <si>
    <t>PT_NewClients%</t>
  </si>
  <si>
    <t>Плановый процент уникальных новых клиентов от количества PT-визитов</t>
  </si>
  <si>
    <t>PT_NewClients</t>
  </si>
  <si>
    <t>Количество уникальных новых PT-клиентов в месяц</t>
  </si>
  <si>
    <t>PT_GrOrd_Client</t>
  </si>
  <si>
    <t>Плановое количество заказов на одного нового PT-клиента в месяц</t>
  </si>
  <si>
    <t>PT_GrOrd</t>
  </si>
  <si>
    <t>Количество PT-заказов</t>
  </si>
  <si>
    <t>PT_Conv</t>
  </si>
  <si>
    <t>PT-конверсия</t>
  </si>
  <si>
    <t>PT_CPO</t>
  </si>
  <si>
    <t>Маркетинговые расходы на один PT-заказ</t>
  </si>
  <si>
    <t>PT_GMV</t>
  </si>
  <si>
    <t>Объем PT-заказов в ценах продажи</t>
  </si>
  <si>
    <t>Clients</t>
  </si>
  <si>
    <t>Расчет количества новых клиентов и клиентской базы накопительным итогом</t>
  </si>
  <si>
    <t>New_Clients</t>
  </si>
  <si>
    <t>Плановое количество новых клиентов</t>
  </si>
  <si>
    <t>Плановое количество клиентов - всего накопительным итогом</t>
  </si>
  <si>
    <t>обратный порядок</t>
  </si>
  <si>
    <t>Обратная текущая возвращаемость клиентов, распределение %GrOrd по месяцам</t>
  </si>
  <si>
    <t>Полный оборот: расчет кол-ва заказов (GrOrd) при возврате новых клиентов</t>
  </si>
  <si>
    <t>Полный оборот: расчет объема заказов (GMV) в деньгах при возврате новых клиентов</t>
  </si>
  <si>
    <t>CRM - Customer Relationship Management</t>
  </si>
  <si>
    <t>CRM_Budget</t>
  </si>
  <si>
    <t>Бюджет расходов на CRM (без учета ФОТ)</t>
  </si>
  <si>
    <t>CRM_GrOrd_Client</t>
  </si>
  <si>
    <t>Плановое количество заказов на одного CRM-клиента в месяц</t>
  </si>
  <si>
    <t>CRM_GrOrd</t>
  </si>
  <si>
    <t>Количество CRM-заказов</t>
  </si>
  <si>
    <t>CRM_CPO</t>
  </si>
  <si>
    <t>Маркетинговые расходы на один CRM-заказ</t>
  </si>
  <si>
    <t>CRM_GMV</t>
  </si>
  <si>
    <t>Объем CRM-заказов в ценах продажи</t>
  </si>
  <si>
    <t>Расчет итоговых объемов сформированных заказов</t>
  </si>
  <si>
    <t>Плановое количество созданных на сайте заказов</t>
  </si>
  <si>
    <t>Бюджет Gross-оборота, стомости в ценах продажи созданных заказов</t>
  </si>
  <si>
    <t>Mrkt_Costs</t>
  </si>
  <si>
    <t>Бюджет маркетинговых расходов</t>
  </si>
  <si>
    <t>Маркетинговые расходы на один Gross-заказ (созданный заказ)</t>
  </si>
  <si>
    <t>%Mrkt_Costs</t>
  </si>
  <si>
    <t>Отношение маркетинговых расходов к GMV</t>
  </si>
  <si>
    <t>контроль</t>
  </si>
  <si>
    <t>SFIn%GMV</t>
  </si>
  <si>
    <t>Плановый процент закупки к себестоимости GMV</t>
  </si>
  <si>
    <t>CFOut_Mrkt</t>
  </si>
  <si>
    <t>Оплата маркетинговых расходов</t>
  </si>
  <si>
    <t>CFOut_Total</t>
  </si>
  <si>
    <t>ROMI</t>
  </si>
  <si>
    <t>Отчет о маркетинговой эффективности</t>
  </si>
  <si>
    <t>Маркетинговые расходы</t>
  </si>
  <si>
    <t>Mrkt Profit</t>
  </si>
  <si>
    <t>Прибыль после вычета маркетинговых расходов</t>
  </si>
  <si>
    <t>Mrkt_Profit-ty</t>
  </si>
  <si>
    <t>Маркетинговая рентабельность продаж</t>
  </si>
  <si>
    <t>Mrkt_PPO</t>
  </si>
  <si>
    <t>Маркетинговая прибыль на один проданный заказ</t>
  </si>
  <si>
    <t>Рентабельность маркетинговых вложений</t>
  </si>
  <si>
    <t>Маркетинговые расходы на один Gross-заказ</t>
  </si>
  <si>
    <t>SEO_Conv_AOV</t>
  </si>
  <si>
    <t>Коэффициент зависимости SEO-конверсии от изменения среднего чека (AOV) на 1%</t>
  </si>
  <si>
    <t>%п</t>
  </si>
  <si>
    <t>CRM_Conv</t>
  </si>
  <si>
    <t>Плановый процент клинтов от их общего числа, формирующих заказы через CRM</t>
  </si>
  <si>
    <t>PT_Conv_AOV</t>
  </si>
  <si>
    <t>Коэффициент зависимости PT-конверсии от изменения среднего чека (AOV) на 1%</t>
  </si>
  <si>
    <t>CRM_Conv_FinFF</t>
  </si>
  <si>
    <t>Коэффициент зависимости CRM-конверсии от изменения фин. фулфилмента на 1%п</t>
  </si>
  <si>
    <t>Mrkt</t>
  </si>
  <si>
    <t>AOV_increase</t>
  </si>
  <si>
    <t>Отклонение среднего чека одного Gross-заказа от базового маркетингового уровня</t>
  </si>
  <si>
    <t>для всех месяцев</t>
  </si>
  <si>
    <t>при изменении на</t>
  </si>
  <si>
    <t>FinFF_increase</t>
  </si>
  <si>
    <t>Отклонение фин. Фулфилмента от базового уровня</t>
  </si>
  <si>
    <t>Расчет SEO-конверсии</t>
  </si>
  <si>
    <t>Расчет количества SEO-заказов</t>
  </si>
  <si>
    <t>Расчет CRM-конверсии</t>
  </si>
  <si>
    <t>Промежуточный расчет количества CRM-заказов</t>
  </si>
  <si>
    <t>Промежуточный расчет количества клиентов - всего накопительным итогом</t>
  </si>
  <si>
    <t>PT+CRM_GrOrd</t>
  </si>
  <si>
    <t>Расчет дополнительного количества PT+CRM-заказов</t>
  </si>
  <si>
    <t>Расчет необходимого количества визитов (посещений сайта)  через платный канал</t>
  </si>
  <si>
    <t>Расчет PT-конверсии</t>
  </si>
  <si>
    <t>Расчет бюджета расходов на платный траффик</t>
  </si>
  <si>
    <t>Расчет остаточного количества CRM-заказов</t>
  </si>
  <si>
    <t>Маркетинговые расчеты - расчет Бюджета платного маркетинга</t>
  </si>
  <si>
    <t>Контроль остаточного количества заказов</t>
  </si>
  <si>
    <t>Контроль  количества заказов</t>
  </si>
  <si>
    <t>Итого бюджет оплат</t>
  </si>
  <si>
    <t>Параметры финансовой модели для коммерческого подразделения</t>
  </si>
  <si>
    <t>Begin_date</t>
  </si>
  <si>
    <t>Необходимо задать начальную дату бюджетного года</t>
  </si>
  <si>
    <t>Sales_</t>
  </si>
  <si>
    <t>Задание операционных коммерческих параметров финансовой модели</t>
  </si>
  <si>
    <t>Параметры финансовой модели</t>
  </si>
  <si>
    <t>и расчет Gross-оборота для маркетингового подразделения</t>
  </si>
  <si>
    <t>Задание операционных маркетинговых параметров финансовой модели</t>
  </si>
  <si>
    <t>и расчет Gross-оборота в деньгах (GMV) и созданных на сайте заказах</t>
  </si>
  <si>
    <t xml:space="preserve">обязательно для заполнения! </t>
  </si>
  <si>
    <t>Базовые KPI</t>
  </si>
  <si>
    <t>базовые_KPI</t>
  </si>
  <si>
    <t>Операционно-финансовые отчеты</t>
  </si>
  <si>
    <t>отчеты</t>
  </si>
  <si>
    <t>фин_рсч</t>
  </si>
  <si>
    <t>опер_рсч</t>
  </si>
  <si>
    <t>условия_мркт</t>
  </si>
  <si>
    <t>условия_коммерц</t>
  </si>
  <si>
    <t>Задание базовых ключевых параметров онлайн коммерции</t>
  </si>
  <si>
    <t>Финансовая модель фулфилмента</t>
  </si>
  <si>
    <t>Операционная модель фулфилмента</t>
  </si>
  <si>
    <t>Расчет финансового фулфилмента</t>
  </si>
  <si>
    <t>Расчет операционного фулфилмента</t>
  </si>
  <si>
    <t>для коммерческого и маркетингового подразделений</t>
  </si>
  <si>
    <t>для коммерческогоподразделения, с расчетом кредитования кассовых разрывов</t>
  </si>
  <si>
    <t>Приводится список основных KPI, используемых в отчетах модели, и краткое их описание</t>
  </si>
  <si>
    <t>Расходы</t>
  </si>
  <si>
    <t>Количество заказов в отправке</t>
  </si>
  <si>
    <t>Количество заказов в складской обработке</t>
  </si>
  <si>
    <t>Delivery</t>
  </si>
  <si>
    <t>Расходы на доставку</t>
  </si>
  <si>
    <t xml:space="preserve">Максимальное к-во заказов в день, которое развозит 1 собств. авт-ль (LadaLargus) </t>
  </si>
  <si>
    <t>Необходимое количество автомобилей для доставки заказов</t>
  </si>
  <si>
    <t>к-во машин</t>
  </si>
  <si>
    <t>Стоимость одного автомобиля</t>
  </si>
  <si>
    <t>Количество месяцев амортизации</t>
  </si>
  <si>
    <t>к-во мес</t>
  </si>
  <si>
    <t>Амортизация авто</t>
  </si>
  <si>
    <t>Страховка (ОСАГО+КАСКО) на 1 автомобиль</t>
  </si>
  <si>
    <t>Расходы на страховку</t>
  </si>
  <si>
    <t>Оплата автомобилей</t>
  </si>
  <si>
    <t>Средний пробег на один заказ</t>
  </si>
  <si>
    <t>км</t>
  </si>
  <si>
    <t>Расход бензина на 100км</t>
  </si>
  <si>
    <t>литры</t>
  </si>
  <si>
    <t>Стоимость бензина за 1 литр</t>
  </si>
  <si>
    <t>руб</t>
  </si>
  <si>
    <t>Расходы на ГСМ</t>
  </si>
  <si>
    <t>ФОТ 1ого водителя в месяц</t>
  </si>
  <si>
    <t>ФОТ водителей</t>
  </si>
  <si>
    <t>Расходы на паркинг</t>
  </si>
  <si>
    <t>Расходы на паркинг для 1ого авто</t>
  </si>
  <si>
    <t>ИТОГО</t>
  </si>
  <si>
    <t>CPO</t>
  </si>
  <si>
    <t>Расходы доставки на один доставляемый заказ</t>
  </si>
  <si>
    <t>Расходы офиса</t>
  </si>
  <si>
    <t>Постоянные расходы</t>
  </si>
  <si>
    <t>сотрудники</t>
  </si>
  <si>
    <t>специалист-1</t>
  </si>
  <si>
    <t>специалист-2</t>
  </si>
  <si>
    <t>специалист-3</t>
  </si>
  <si>
    <t>специалист-4</t>
  </si>
  <si>
    <t>специалист-5</t>
  </si>
  <si>
    <t>специалист-6</t>
  </si>
  <si>
    <t>специалист-7</t>
  </si>
  <si>
    <t>специалист-8</t>
  </si>
  <si>
    <t>специалист-9</t>
  </si>
  <si>
    <t>специалист-10</t>
  </si>
  <si>
    <t>специалист-11</t>
  </si>
  <si>
    <t>специалист-12</t>
  </si>
  <si>
    <t>специалист-13</t>
  </si>
  <si>
    <t>специалист-14</t>
  </si>
  <si>
    <t>специалист-15</t>
  </si>
  <si>
    <t>специалист-16</t>
  </si>
  <si>
    <t>специалист-17</t>
  </si>
  <si>
    <t>специалист-18</t>
  </si>
  <si>
    <t>специалист-19</t>
  </si>
  <si>
    <t>специалист-20</t>
  </si>
  <si>
    <t>специалист-21</t>
  </si>
  <si>
    <t>специалист-22</t>
  </si>
  <si>
    <t>специалист-23</t>
  </si>
  <si>
    <t>специалист-24</t>
  </si>
  <si>
    <t>специалист-25</t>
  </si>
  <si>
    <t>ФОТ</t>
  </si>
  <si>
    <t>ФОТ итого</t>
  </si>
  <si>
    <t>ПОСТОЯННЫЙ ФОТ</t>
  </si>
  <si>
    <t>ставка сборов в соцфонды</t>
  </si>
  <si>
    <t>FIX COSTS</t>
  </si>
  <si>
    <t>постоянные расходы-1</t>
  </si>
  <si>
    <t>постоянные расходы-2</t>
  </si>
  <si>
    <t>постоянные расходы-3</t>
  </si>
  <si>
    <t>постоянные расходы-4</t>
  </si>
  <si>
    <t>постоянные расходы-5</t>
  </si>
  <si>
    <t>постоянные расходы-6</t>
  </si>
  <si>
    <t>постоянные расходы-7</t>
  </si>
  <si>
    <t>постоянные расходы-8</t>
  </si>
  <si>
    <t>постоянные расходы-9</t>
  </si>
  <si>
    <t>постоянные расходы-10</t>
  </si>
  <si>
    <t>итого</t>
  </si>
  <si>
    <t>ПОСТОЯННЫЕ РАСХОДЫ</t>
  </si>
  <si>
    <t>расходы на соцсборы</t>
  </si>
  <si>
    <t>ПОСТОЯННЫЕ РАСХОДЫ НА ОДИН ДОСТАВЛЕННЫЙ ЗАКАЗ</t>
  </si>
  <si>
    <t>Wh</t>
  </si>
  <si>
    <t>РАСХОДЫ НА СКЛАД</t>
  </si>
  <si>
    <t>Количество заказов в складской обработке на один кв.м. склада</t>
  </si>
  <si>
    <t>МИНИМАЛЬНЫЙ РАЗМЕР СКЛАДА</t>
  </si>
  <si>
    <t>кв.м.</t>
  </si>
  <si>
    <t>стоимость 1 кв.м. склада в месяц</t>
  </si>
  <si>
    <t>аренда склада</t>
  </si>
  <si>
    <t>СКЛАДСКОЙ ФОТ</t>
  </si>
  <si>
    <t>специалист склада-1</t>
  </si>
  <si>
    <t>специалист склада-2</t>
  </si>
  <si>
    <t>специалист склада-3</t>
  </si>
  <si>
    <t>специалист склада-4</t>
  </si>
  <si>
    <t>специалист склада-5</t>
  </si>
  <si>
    <t>WHCOSTS</t>
  </si>
  <si>
    <t>расходы склада</t>
  </si>
  <si>
    <t>Расходы склада на один заказ в складской обработке</t>
  </si>
  <si>
    <t>РАСХОДЫ БЕЗ МАРКЕТИНГА ИТОГО</t>
  </si>
  <si>
    <t>Оплата расходов без маркетинга</t>
  </si>
  <si>
    <t>OTHER_COSTS</t>
  </si>
  <si>
    <t>Profit</t>
  </si>
  <si>
    <t>Операционная прибыль</t>
  </si>
  <si>
    <t>CFOut_Costs</t>
  </si>
  <si>
    <t>Оплата остальных расходов</t>
  </si>
  <si>
    <t>Операционно-финансовая модель интернет-магазина</t>
  </si>
  <si>
    <t>расходы</t>
  </si>
  <si>
    <t>Операционные расходы бех маркетинга</t>
  </si>
  <si>
    <t>Задание расходов транспортной и складской логистики и т.п.</t>
  </si>
  <si>
    <t>+7(985)201-6607</t>
  </si>
  <si>
    <t>место в документе</t>
  </si>
  <si>
    <t>лист</t>
  </si>
  <si>
    <t>ячейки</t>
  </si>
  <si>
    <t>для всех листов</t>
  </si>
  <si>
    <t>ячейки для ручного внесения данных</t>
  </si>
  <si>
    <t>I10</t>
  </si>
  <si>
    <t>необходимо вручную задать дату старта расчетов модели</t>
  </si>
  <si>
    <t>стр12</t>
  </si>
  <si>
    <t>начиная со столбца N, задается базовое ежедневное распределение GMV (с учетом праздничных и выходных дней, сезонности, акционных периодов и т.п.), если везде проставлены единицы ("1"), то распределение будет равномерным для всех дней бюджетного года, за основу можно взять факт прошлых периодов или если это стартап, то статистические данные из открытых источников по подобной деятельности</t>
  </si>
  <si>
    <t>I14,I15</t>
  </si>
  <si>
    <t>здесь задается стоимость в ценах закупки у поставщиков стартового объема товарных запасов и плановая маржинальность продаж этого товарного запаса</t>
  </si>
  <si>
    <t>I18,I19</t>
  </si>
  <si>
    <t>необходимо задать вручную ключевые характеристики онлайн заказов такие как средняя стоимость одной единицы товарных запасов и плановое среднее количество товаров в одном онлайн-заказе</t>
  </si>
  <si>
    <t>стр23</t>
  </si>
  <si>
    <t>необходимо задать плановое ежемесячное процентное распределение объемов продаж в ценах продажи для товарных запасов на начало, заданных в ячейках I14,I15,I16</t>
  </si>
  <si>
    <t>стр25</t>
  </si>
  <si>
    <t>необходимо задать плановые проценты скидок для каждого месяца при продаже товарных запасов на начало, заданных в ячейках I14,I15,I16</t>
  </si>
  <si>
    <t>стр29-43</t>
  </si>
  <si>
    <t>задаем детальное распределение для финансового фулфилмента: для каждой стадии операционного процесса онлайн продаж, а также для всех уровней отмен (для каждой из стадий оперпроцесса) необходимо задать предполагаемые распределения на 30 дней потерь товаров и их стоимостей в среднестатистическом онлайн-заказе, от создания заказа до его продажи и возврата, в том числе с указанием характеристик частичных отмен</t>
  </si>
  <si>
    <t>стр47</t>
  </si>
  <si>
    <t>необходимо задать плановые периоды оборачиваемости в количестве дней дебиторской задолженности (для онлайн ритейла этим показателем либо можно пренебречь, либо это один-два дня приходящиеся на эквайринг и сдачу наличных курьерами в банк)</t>
  </si>
  <si>
    <t>стр49</t>
  </si>
  <si>
    <t>необходимо задать плановые периоды в количестве дней, которые требуются компании на перечисление денег клинтам в случае возврата ими товаров из ранее выкупленных заказов</t>
  </si>
  <si>
    <t>стр53</t>
  </si>
  <si>
    <t>необходимо задать плановые периоды оборачиваемости в количестве дней авансов поставщикам, задается со знаком минус, как отрицательная оборачиваемость кредиторской задолженности, т.е. задается количество дней, определенное или которое будет определено договором с поставщиком, за которое необходимо произвести предоплату поставщикам до момента поставки товаров</t>
  </si>
  <si>
    <t>стр55</t>
  </si>
  <si>
    <t>необходимо задать плановые проценты предоплаты поставщикам в соответствии с действующими и будущими договорами</t>
  </si>
  <si>
    <t>в данной вкладке рассчитывается бюджет маркетинга</t>
  </si>
  <si>
    <t>принцип ввода данных единый: данные вводятся в ячейки, находящиеся справа от красных звездочек в соответствии с тем, что за показатель записан в столбце E - "как пишется, так и понимается"</t>
  </si>
  <si>
    <t>система заполнения данных и расчетов также единая: количество потенциальных клиентов, ковертируется в клиентов, сформировавших заказ, также учитывается возвращаемость, что позволяет разделять каналы на "эквизишн" и "CRM"</t>
  </si>
  <si>
    <t>K43,N43</t>
  </si>
  <si>
    <t xml:space="preserve">здесь необходимо задать характер зависимости между изменеиями среднего чека и изменением SEO-конверсии потенциальных клиентов в заказ </t>
  </si>
  <si>
    <t>K67,N67</t>
  </si>
  <si>
    <t xml:space="preserve">здесь необходимо задать характер зависимости между изменеиями среднего чека и изменением PT-конверсии потенциальных клиентов в заказ </t>
  </si>
  <si>
    <t>K95,N95</t>
  </si>
  <si>
    <t xml:space="preserve">здесь необходимо задать характер зависимости между изменеиями финансового фулфилмента и изменением CRM-конверсии вернувшихся клиентов в заказ </t>
  </si>
  <si>
    <t>в данной вкладке необходимо задать основные показатели финмодели</t>
  </si>
  <si>
    <t>здесь задаются все основные расходы Вашего проекта кроме маркетинговых</t>
  </si>
  <si>
    <t>E55-E79</t>
  </si>
  <si>
    <t>в данных ячейках необходимо задать все должности согласно штатного расписания проекта/компании, если их более 25ти, то можно добавлять строки</t>
  </si>
  <si>
    <t>E113-E122</t>
  </si>
  <si>
    <t xml:space="preserve">в данных ячейках необходимо внести названия статей постоянных расходов, если их более 10ти, то можно добавлять строки </t>
  </si>
  <si>
    <t>здесь в ежемесячной детализации формируются основные операционные и</t>
  </si>
  <si>
    <t>финансовые отчеты, в т.ч. PL и CF</t>
  </si>
  <si>
    <t>здесь производятся все финансовые расчеты финмодели</t>
  </si>
  <si>
    <t>здесь производятся все операцинные расчеты финмодели</t>
  </si>
  <si>
    <t>здесь собраны все основные обозначения и названия ключевых показателей,</t>
  </si>
  <si>
    <t>коорые используются во вкладке "отчеты" и куда они попадают посредством формул настроенных на соответствующие ячейки вкладки "KPI"</t>
  </si>
  <si>
    <t>МЕТОДОЛОГИЯ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</si>
</sst>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dd/mm/yy;@"/>
    <numFmt numFmtId="165" formatCode="[$-409]mmm\-yy;@"/>
    <numFmt numFmtId="166" formatCode="0.0%"/>
    <numFmt numFmtId="167" formatCode="#,##0.0"/>
    <numFmt numFmtId="168" formatCode="0.0"/>
    <numFmt numFmtId="169" formatCode="0.000%"/>
  </numFmts>
  <fonts count="58" x14ac:knownFonts="1">
    <font>
      <sz val="11"/>
      <color theme="1"/>
      <name val="Calibri"/>
      <family val="2"/>
      <scheme val="minor"/>
    </font>
    <font>
      <sz val="8"/>
      <color theme="1"/>
      <name val="Calibri"/>
      <family val="2"/>
      <scheme val="minor"/>
    </font>
    <font>
      <sz val="8"/>
      <color theme="1"/>
      <name val="Calibri"/>
      <family val="2"/>
      <charset val="204"/>
      <scheme val="minor"/>
    </font>
    <font>
      <sz val="8"/>
      <color theme="1"/>
      <name val="Arial"/>
      <family val="2"/>
      <charset val="204"/>
    </font>
    <font>
      <b/>
      <sz val="8"/>
      <color theme="1"/>
      <name val="Calibri"/>
      <family val="2"/>
      <charset val="204"/>
      <scheme val="minor"/>
    </font>
    <font>
      <b/>
      <sz val="8"/>
      <color rgb="FFFF0000"/>
      <name val="Calibri"/>
      <family val="2"/>
      <charset val="204"/>
      <scheme val="minor"/>
    </font>
    <font>
      <b/>
      <sz val="8"/>
      <color theme="1"/>
      <name val="Calibri"/>
      <family val="2"/>
      <scheme val="minor"/>
    </font>
    <font>
      <b/>
      <sz val="8"/>
      <color theme="0"/>
      <name val="Arial"/>
      <family val="2"/>
      <charset val="204"/>
    </font>
    <font>
      <sz val="8"/>
      <color rgb="FFFF0000"/>
      <name val="Calibri"/>
      <family val="2"/>
      <scheme val="minor"/>
    </font>
    <font>
      <sz val="8"/>
      <color rgb="FFFF0000"/>
      <name val="Calibri"/>
      <family val="2"/>
      <charset val="204"/>
      <scheme val="minor"/>
    </font>
    <font>
      <i/>
      <sz val="8"/>
      <color theme="1"/>
      <name val="Calibri"/>
      <family val="2"/>
      <charset val="204"/>
      <scheme val="minor"/>
    </font>
    <font>
      <i/>
      <sz val="8"/>
      <color rgb="FFFF0000"/>
      <name val="Calibri"/>
      <family val="2"/>
      <scheme val="minor"/>
    </font>
    <font>
      <sz val="5"/>
      <color theme="1"/>
      <name val="Calibri"/>
      <family val="2"/>
      <scheme val="minor"/>
    </font>
    <font>
      <b/>
      <sz val="5"/>
      <color theme="1"/>
      <name val="Calibri"/>
      <family val="2"/>
      <scheme val="minor"/>
    </font>
    <font>
      <b/>
      <i/>
      <sz val="8"/>
      <color theme="1"/>
      <name val="Calibri"/>
      <family val="2"/>
      <charset val="204"/>
      <scheme val="minor"/>
    </font>
    <font>
      <b/>
      <sz val="8"/>
      <color theme="6" tint="-0.499984740745262"/>
      <name val="Calibri"/>
      <family val="2"/>
      <charset val="204"/>
      <scheme val="minor"/>
    </font>
    <font>
      <sz val="8"/>
      <color theme="6" tint="-0.499984740745262"/>
      <name val="Calibri"/>
      <family val="2"/>
      <charset val="204"/>
      <scheme val="minor"/>
    </font>
    <font>
      <sz val="8"/>
      <color theme="6" tint="-0.499984740745262"/>
      <name val="Calibri"/>
      <family val="2"/>
      <scheme val="minor"/>
    </font>
    <font>
      <b/>
      <sz val="8"/>
      <color rgb="FFC00000"/>
      <name val="Calibri"/>
      <family val="2"/>
      <charset val="204"/>
      <scheme val="minor"/>
    </font>
    <font>
      <sz val="8"/>
      <color rgb="FFC00000"/>
      <name val="Calibri"/>
      <family val="2"/>
      <charset val="204"/>
      <scheme val="minor"/>
    </font>
    <font>
      <b/>
      <sz val="8"/>
      <name val="Calibri"/>
      <family val="2"/>
      <charset val="204"/>
      <scheme val="minor"/>
    </font>
    <font>
      <sz val="8"/>
      <name val="Calibri"/>
      <family val="2"/>
      <charset val="204"/>
      <scheme val="minor"/>
    </font>
    <font>
      <b/>
      <sz val="10"/>
      <color theme="1"/>
      <name val="Calibri"/>
      <family val="2"/>
      <charset val="204"/>
      <scheme val="minor"/>
    </font>
    <font>
      <sz val="10"/>
      <color theme="1"/>
      <name val="Calibri"/>
      <family val="2"/>
      <charset val="204"/>
      <scheme val="minor"/>
    </font>
    <font>
      <b/>
      <i/>
      <sz val="10"/>
      <color theme="1"/>
      <name val="Calibri"/>
      <family val="2"/>
      <charset val="204"/>
      <scheme val="minor"/>
    </font>
    <font>
      <sz val="8"/>
      <color theme="0"/>
      <name val="Arial"/>
      <family val="2"/>
      <charset val="204"/>
    </font>
    <font>
      <b/>
      <sz val="9"/>
      <color theme="1"/>
      <name val="Calibri"/>
      <family val="2"/>
      <charset val="204"/>
      <scheme val="minor"/>
    </font>
    <font>
      <b/>
      <sz val="8"/>
      <color theme="0"/>
      <name val="Calibri"/>
      <family val="2"/>
      <scheme val="minor"/>
    </font>
    <font>
      <b/>
      <sz val="8"/>
      <color theme="0"/>
      <name val="Calibri"/>
      <family val="2"/>
      <charset val="204"/>
      <scheme val="minor"/>
    </font>
    <font>
      <sz val="5"/>
      <color rgb="FFFF0000"/>
      <name val="Calibri"/>
      <family val="2"/>
      <scheme val="minor"/>
    </font>
    <font>
      <sz val="6"/>
      <color theme="1"/>
      <name val="Calibri"/>
      <family val="2"/>
      <scheme val="minor"/>
    </font>
    <font>
      <sz val="6"/>
      <color rgb="FFFF0000"/>
      <name val="Calibri"/>
      <family val="2"/>
      <scheme val="minor"/>
    </font>
    <font>
      <b/>
      <sz val="6"/>
      <color theme="1"/>
      <name val="Calibri"/>
      <family val="2"/>
      <charset val="204"/>
      <scheme val="minor"/>
    </font>
    <font>
      <b/>
      <sz val="6"/>
      <color rgb="FFFF0000"/>
      <name val="Calibri"/>
      <family val="2"/>
      <charset val="204"/>
      <scheme val="minor"/>
    </font>
    <font>
      <b/>
      <sz val="5"/>
      <color rgb="FFFF0000"/>
      <name val="Calibri"/>
      <family val="2"/>
      <charset val="204"/>
      <scheme val="minor"/>
    </font>
    <font>
      <sz val="8"/>
      <color rgb="FFC00000"/>
      <name val="Calibri"/>
      <family val="2"/>
      <scheme val="minor"/>
    </font>
    <font>
      <u/>
      <sz val="11"/>
      <color theme="10"/>
      <name val="Calibri"/>
      <family val="2"/>
      <scheme val="minor"/>
    </font>
    <font>
      <b/>
      <sz val="8"/>
      <color rgb="FFFF0000"/>
      <name val="Calibri"/>
      <family val="2"/>
      <scheme val="minor"/>
    </font>
    <font>
      <sz val="8"/>
      <name val="Calibri"/>
      <family val="2"/>
      <scheme val="minor"/>
    </font>
    <font>
      <sz val="9"/>
      <color theme="1"/>
      <name val="Calibri"/>
      <family val="2"/>
      <charset val="204"/>
      <scheme val="minor"/>
    </font>
    <font>
      <i/>
      <sz val="9"/>
      <color theme="1"/>
      <name val="Calibri"/>
      <family val="2"/>
      <charset val="204"/>
      <scheme val="minor"/>
    </font>
    <font>
      <b/>
      <i/>
      <sz val="9"/>
      <color theme="1"/>
      <name val="Calibri"/>
      <family val="2"/>
      <charset val="204"/>
      <scheme val="minor"/>
    </font>
    <font>
      <sz val="8"/>
      <color theme="0" tint="-0.499984740745262"/>
      <name val="Calibri"/>
      <family val="2"/>
      <scheme val="minor"/>
    </font>
    <font>
      <sz val="9"/>
      <color theme="10"/>
      <name val="Calibri"/>
      <family val="2"/>
      <scheme val="minor"/>
    </font>
    <font>
      <sz val="9"/>
      <color theme="1"/>
      <name val="Calibri"/>
      <family val="2"/>
      <scheme val="minor"/>
    </font>
    <font>
      <b/>
      <sz val="9"/>
      <color theme="0"/>
      <name val="Calibri"/>
      <family val="2"/>
      <scheme val="minor"/>
    </font>
    <font>
      <b/>
      <sz val="9"/>
      <color theme="1"/>
      <name val="Calibri"/>
      <family val="2"/>
      <scheme val="minor"/>
    </font>
    <font>
      <b/>
      <sz val="9"/>
      <color theme="10"/>
      <name val="Calibri"/>
      <family val="2"/>
      <scheme val="minor"/>
    </font>
    <font>
      <sz val="9"/>
      <color theme="0"/>
      <name val="Calibri"/>
      <family val="2"/>
      <scheme val="minor"/>
    </font>
    <font>
      <b/>
      <u/>
      <sz val="9"/>
      <color theme="1"/>
      <name val="Calibri"/>
      <family val="2"/>
      <scheme val="minor"/>
    </font>
    <font>
      <b/>
      <u/>
      <sz val="9"/>
      <color theme="10"/>
      <name val="Calibri"/>
      <family val="2"/>
      <scheme val="minor"/>
    </font>
    <font>
      <b/>
      <u/>
      <sz val="9"/>
      <color theme="0"/>
      <name val="Calibri"/>
      <family val="2"/>
      <scheme val="minor"/>
    </font>
    <font>
      <b/>
      <sz val="11"/>
      <color theme="1"/>
      <name val="Calibri"/>
      <family val="2"/>
      <charset val="204"/>
      <scheme val="minor"/>
    </font>
    <font>
      <b/>
      <sz val="9"/>
      <color theme="0"/>
      <name val="Calibri"/>
      <family val="2"/>
      <charset val="204"/>
      <scheme val="minor"/>
    </font>
    <font>
      <b/>
      <sz val="9"/>
      <color rgb="FFC00000"/>
      <name val="Calibri"/>
      <family val="2"/>
      <charset val="204"/>
      <scheme val="minor"/>
    </font>
    <font>
      <b/>
      <sz val="9"/>
      <color rgb="FF7030A0"/>
      <name val="Calibri"/>
      <family val="2"/>
      <charset val="204"/>
      <scheme val="minor"/>
    </font>
    <font>
      <b/>
      <sz val="11"/>
      <color rgb="FF7030A0"/>
      <name val="Calibri"/>
      <family val="2"/>
      <charset val="204"/>
      <scheme val="minor"/>
    </font>
    <font>
      <b/>
      <sz val="9"/>
      <color rgb="FFFF0000"/>
      <name val="Calibri"/>
      <family val="2"/>
      <charset val="204"/>
      <scheme val="minor"/>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499984740745262"/>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7030A0"/>
        <bgColor indexed="64"/>
      </patternFill>
    </fill>
  </fills>
  <borders count="61">
    <border>
      <left/>
      <right/>
      <top/>
      <bottom/>
      <diagonal/>
    </border>
    <border>
      <left style="dashed">
        <color auto="1"/>
      </left>
      <right style="dashed">
        <color auto="1"/>
      </right>
      <top style="dashed">
        <color auto="1"/>
      </top>
      <bottom style="dashed">
        <color auto="1"/>
      </bottom>
      <diagonal/>
    </border>
    <border>
      <left style="dashed">
        <color auto="1"/>
      </left>
      <right/>
      <top/>
      <bottom/>
      <diagonal/>
    </border>
    <border>
      <left/>
      <right/>
      <top/>
      <bottom style="thin">
        <color theme="1" tint="0.499984740745262"/>
      </bottom>
      <diagonal/>
    </border>
    <border>
      <left/>
      <right/>
      <top style="thin">
        <color theme="1" tint="0.499984740745262"/>
      </top>
      <bottom/>
      <diagonal/>
    </border>
    <border>
      <left style="thin">
        <color theme="0" tint="-0.14996795556505021"/>
      </left>
      <right style="thin">
        <color theme="0" tint="-0.14996795556505021"/>
      </right>
      <top/>
      <bottom style="thin">
        <color theme="1" tint="0.499984740745262"/>
      </bottom>
      <diagonal/>
    </border>
    <border>
      <left/>
      <right style="thin">
        <color theme="0" tint="-0.14996795556505021"/>
      </right>
      <top/>
      <bottom style="thin">
        <color theme="1" tint="0.499984740745262"/>
      </bottom>
      <diagonal/>
    </border>
    <border>
      <left style="dashed">
        <color theme="1" tint="0.499984740745262"/>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right style="thin">
        <color theme="1" tint="0.499984740745262"/>
      </right>
      <top style="thin">
        <color theme="1" tint="0.499984740745262"/>
      </top>
      <bottom style="thin">
        <color theme="0" tint="-0.24994659260841701"/>
      </bottom>
      <diagonal/>
    </border>
    <border>
      <left style="thin">
        <color theme="1" tint="0.49998474074526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1" tint="0.499984740745262"/>
      </right>
      <top style="thin">
        <color theme="0" tint="-0.24994659260841701"/>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right style="thin">
        <color theme="1" tint="0.499984740745262"/>
      </right>
      <top style="thin">
        <color theme="0" tint="-0.24994659260841701"/>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ashed">
        <color auto="1"/>
      </bottom>
      <diagonal/>
    </border>
    <border>
      <left/>
      <right/>
      <top style="dashed">
        <color auto="1"/>
      </top>
      <bottom style="dashed">
        <color auto="1"/>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0" tint="-0.2499465926084170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right/>
      <top style="thin">
        <color theme="0" tint="-0.24994659260841701"/>
      </top>
      <bottom style="thin">
        <color theme="1" tint="0.34998626667073579"/>
      </bottom>
      <diagonal/>
    </border>
    <border>
      <left/>
      <right/>
      <top style="thin">
        <color theme="1" tint="0.34998626667073579"/>
      </top>
      <bottom style="thin">
        <color theme="0" tint="-0.24994659260841701"/>
      </bottom>
      <diagonal/>
    </border>
    <border>
      <left/>
      <right style="thin">
        <color theme="1" tint="0.34998626667073579"/>
      </right>
      <top/>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top style="thin">
        <color theme="1" tint="0.34998626667073579"/>
      </top>
      <bottom style="dashed">
        <color auto="1"/>
      </bottom>
      <diagonal/>
    </border>
    <border>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dashed">
        <color auto="1"/>
      </left>
      <right style="dashed">
        <color auto="1"/>
      </right>
      <top/>
      <bottom style="dashed">
        <color auto="1"/>
      </bottom>
      <diagonal/>
    </border>
    <border>
      <left/>
      <right/>
      <top style="dashed">
        <color auto="1"/>
      </top>
      <bottom/>
      <diagonal/>
    </border>
    <border>
      <left/>
      <right/>
      <top style="dashed">
        <color auto="1"/>
      </top>
      <bottom style="thin">
        <color theme="1" tint="0.499984740745262"/>
      </bottom>
      <diagonal/>
    </border>
    <border>
      <left/>
      <right/>
      <top style="thin">
        <color theme="0" tint="-0.34998626667073579"/>
      </top>
      <bottom/>
      <diagonal/>
    </border>
    <border>
      <left style="dashed">
        <color theme="1" tint="0.34998626667073579"/>
      </left>
      <right style="dashed">
        <color theme="1" tint="0.34998626667073579"/>
      </right>
      <top style="dashed">
        <color theme="1" tint="0.34998626667073579"/>
      </top>
      <bottom style="dashed">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style="thin">
        <color theme="0" tint="-0.499984740745262"/>
      </top>
      <bottom style="thin">
        <color theme="1" tint="0.499984740745262"/>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
    <xf numFmtId="0" fontId="0" fillId="0" borderId="0"/>
    <xf numFmtId="0" fontId="36" fillId="0" borderId="0" applyNumberFormat="0" applyFill="0" applyBorder="0" applyAlignment="0" applyProtection="0"/>
  </cellStyleXfs>
  <cellXfs count="392">
    <xf numFmtId="0" fontId="0" fillId="0" borderId="0" xfId="0"/>
    <xf numFmtId="0" fontId="1" fillId="2" borderId="0" xfId="0" applyFont="1" applyFill="1"/>
    <xf numFmtId="0" fontId="1" fillId="0" borderId="0" xfId="0" applyFont="1"/>
    <xf numFmtId="3" fontId="1" fillId="2" borderId="0" xfId="0" applyNumberFormat="1" applyFont="1" applyFill="1"/>
    <xf numFmtId="3" fontId="1" fillId="2" borderId="1" xfId="0" applyNumberFormat="1" applyFont="1" applyFill="1" applyBorder="1"/>
    <xf numFmtId="166" fontId="2" fillId="2" borderId="1" xfId="0" applyNumberFormat="1" applyFont="1" applyFill="1" applyBorder="1"/>
    <xf numFmtId="166" fontId="2" fillId="2" borderId="2" xfId="0" applyNumberFormat="1" applyFont="1" applyFill="1" applyBorder="1"/>
    <xf numFmtId="166" fontId="4" fillId="2" borderId="0" xfId="0" applyNumberFormat="1" applyFont="1" applyFill="1"/>
    <xf numFmtId="0" fontId="4" fillId="2" borderId="0" xfId="0" applyFont="1" applyFill="1"/>
    <xf numFmtId="3" fontId="4" fillId="2" borderId="0" xfId="0" applyNumberFormat="1" applyFont="1" applyFill="1"/>
    <xf numFmtId="0" fontId="4" fillId="0" borderId="0" xfId="0" applyFont="1"/>
    <xf numFmtId="3" fontId="5" fillId="2" borderId="0" xfId="0" applyNumberFormat="1" applyFont="1" applyFill="1"/>
    <xf numFmtId="0" fontId="6" fillId="2" borderId="0" xfId="0" applyFont="1" applyFill="1"/>
    <xf numFmtId="0" fontId="6" fillId="0" borderId="0" xfId="0" applyFont="1"/>
    <xf numFmtId="0" fontId="2" fillId="2" borderId="0" xfId="0" applyFont="1" applyFill="1"/>
    <xf numFmtId="0" fontId="3" fillId="2" borderId="0" xfId="0" applyFont="1" applyFill="1" applyBorder="1" applyAlignment="1">
      <alignment horizontal="center" vertical="center"/>
    </xf>
    <xf numFmtId="0" fontId="6" fillId="2" borderId="3" xfId="0" applyFont="1" applyFill="1" applyBorder="1"/>
    <xf numFmtId="0" fontId="1" fillId="2" borderId="4" xfId="0" applyFont="1" applyFill="1" applyBorder="1"/>
    <xf numFmtId="0" fontId="4" fillId="2" borderId="3" xfId="0" applyFont="1" applyFill="1" applyBorder="1"/>
    <xf numFmtId="0" fontId="4" fillId="2" borderId="4" xfId="0" applyFont="1" applyFill="1" applyBorder="1"/>
    <xf numFmtId="0" fontId="1" fillId="2" borderId="0" xfId="0" applyFont="1" applyFill="1" applyBorder="1"/>
    <xf numFmtId="165" fontId="4" fillId="3" borderId="3" xfId="0" applyNumberFormat="1" applyFont="1" applyFill="1" applyBorder="1"/>
    <xf numFmtId="164" fontId="7" fillId="4" borderId="1" xfId="0" applyNumberFormat="1" applyFont="1" applyFill="1" applyBorder="1" applyAlignment="1">
      <alignment horizontal="center" vertical="center"/>
    </xf>
    <xf numFmtId="0" fontId="1" fillId="3" borderId="3" xfId="0" applyFont="1" applyFill="1" applyBorder="1"/>
    <xf numFmtId="0" fontId="8" fillId="2" borderId="4" xfId="0" applyFont="1" applyFill="1" applyBorder="1"/>
    <xf numFmtId="166" fontId="1" fillId="2" borderId="1" xfId="0" applyNumberFormat="1" applyFont="1" applyFill="1" applyBorder="1"/>
    <xf numFmtId="3" fontId="1" fillId="2" borderId="7" xfId="0" applyNumberFormat="1" applyFont="1" applyFill="1" applyBorder="1"/>
    <xf numFmtId="3" fontId="1" fillId="2" borderId="8" xfId="0" applyNumberFormat="1" applyFont="1" applyFill="1" applyBorder="1"/>
    <xf numFmtId="3" fontId="1" fillId="2" borderId="9" xfId="0" applyNumberFormat="1" applyFont="1" applyFill="1" applyBorder="1"/>
    <xf numFmtId="3" fontId="2" fillId="2" borderId="1" xfId="0" applyNumberFormat="1" applyFont="1" applyFill="1" applyBorder="1"/>
    <xf numFmtId="3" fontId="2" fillId="2" borderId="0" xfId="0" applyNumberFormat="1" applyFont="1" applyFill="1"/>
    <xf numFmtId="0" fontId="2" fillId="0" borderId="0" xfId="0" applyFont="1"/>
    <xf numFmtId="3" fontId="9" fillId="2" borderId="0" xfId="0" applyNumberFormat="1" applyFont="1" applyFill="1"/>
    <xf numFmtId="3" fontId="4" fillId="2" borderId="10" xfId="0" applyNumberFormat="1" applyFont="1" applyFill="1" applyBorder="1"/>
    <xf numFmtId="3" fontId="4" fillId="2" borderId="11" xfId="0" applyNumberFormat="1" applyFont="1" applyFill="1" applyBorder="1"/>
    <xf numFmtId="3" fontId="4" fillId="2" borderId="12" xfId="0" applyNumberFormat="1" applyFont="1" applyFill="1" applyBorder="1"/>
    <xf numFmtId="3" fontId="4" fillId="2" borderId="13" xfId="0" applyNumberFormat="1" applyFont="1" applyFill="1" applyBorder="1"/>
    <xf numFmtId="3" fontId="4" fillId="2" borderId="14" xfId="0" applyNumberFormat="1" applyFont="1" applyFill="1" applyBorder="1"/>
    <xf numFmtId="3" fontId="4" fillId="2" borderId="15" xfId="0" applyNumberFormat="1" applyFont="1" applyFill="1" applyBorder="1"/>
    <xf numFmtId="3" fontId="4" fillId="2" borderId="16" xfId="0" applyNumberFormat="1" applyFont="1" applyFill="1" applyBorder="1"/>
    <xf numFmtId="3" fontId="4" fillId="2" borderId="17" xfId="0" applyNumberFormat="1" applyFont="1" applyFill="1" applyBorder="1"/>
    <xf numFmtId="3" fontId="4" fillId="2" borderId="18" xfId="0" applyNumberFormat="1" applyFont="1" applyFill="1" applyBorder="1"/>
    <xf numFmtId="3" fontId="4" fillId="2" borderId="19" xfId="0" applyNumberFormat="1" applyFont="1" applyFill="1" applyBorder="1"/>
    <xf numFmtId="3" fontId="4" fillId="2" borderId="20" xfId="0" applyNumberFormat="1" applyFont="1" applyFill="1" applyBorder="1"/>
    <xf numFmtId="3" fontId="4" fillId="2" borderId="21" xfId="0" applyNumberFormat="1" applyFont="1" applyFill="1" applyBorder="1"/>
    <xf numFmtId="166" fontId="10" fillId="2" borderId="19" xfId="0" applyNumberFormat="1" applyFont="1" applyFill="1" applyBorder="1"/>
    <xf numFmtId="166" fontId="10" fillId="2" borderId="20" xfId="0" applyNumberFormat="1" applyFont="1" applyFill="1" applyBorder="1"/>
    <xf numFmtId="166" fontId="10" fillId="2" borderId="21" xfId="0" applyNumberFormat="1" applyFont="1" applyFill="1" applyBorder="1"/>
    <xf numFmtId="0" fontId="5" fillId="5" borderId="0" xfId="0" applyFont="1" applyFill="1"/>
    <xf numFmtId="0" fontId="4" fillId="2" borderId="13" xfId="0" applyFont="1" applyFill="1" applyBorder="1"/>
    <xf numFmtId="0" fontId="4" fillId="2" borderId="14" xfId="0" applyFont="1" applyFill="1" applyBorder="1"/>
    <xf numFmtId="0" fontId="4" fillId="2" borderId="15"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16" xfId="0" applyFont="1" applyFill="1" applyBorder="1"/>
    <xf numFmtId="0" fontId="4" fillId="2" borderId="17" xfId="0" applyFont="1" applyFill="1" applyBorder="1"/>
    <xf numFmtId="0" fontId="4" fillId="2" borderId="18" xfId="0" applyFont="1" applyFill="1" applyBorder="1"/>
    <xf numFmtId="0" fontId="4" fillId="2" borderId="10" xfId="0" applyFont="1" applyFill="1" applyBorder="1"/>
    <xf numFmtId="0" fontId="4" fillId="2" borderId="11" xfId="0" applyFont="1" applyFill="1" applyBorder="1"/>
    <xf numFmtId="0" fontId="4" fillId="2" borderId="12" xfId="0" applyFont="1" applyFill="1" applyBorder="1"/>
    <xf numFmtId="3" fontId="1" fillId="2" borderId="10" xfId="0" applyNumberFormat="1" applyFont="1" applyFill="1" applyBorder="1"/>
    <xf numFmtId="3" fontId="1" fillId="2" borderId="11" xfId="0" applyNumberFormat="1" applyFont="1" applyFill="1" applyBorder="1"/>
    <xf numFmtId="3" fontId="1" fillId="2" borderId="12" xfId="0" applyNumberFormat="1" applyFont="1" applyFill="1" applyBorder="1"/>
    <xf numFmtId="3" fontId="4" fillId="2" borderId="22" xfId="0" applyNumberFormat="1" applyFont="1" applyFill="1" applyBorder="1"/>
    <xf numFmtId="166" fontId="1" fillId="2" borderId="10" xfId="0" applyNumberFormat="1" applyFont="1" applyFill="1" applyBorder="1"/>
    <xf numFmtId="166" fontId="1" fillId="2" borderId="11" xfId="0" applyNumberFormat="1" applyFont="1" applyFill="1" applyBorder="1"/>
    <xf numFmtId="166" fontId="1" fillId="2" borderId="12" xfId="0" applyNumberFormat="1" applyFont="1" applyFill="1" applyBorder="1"/>
    <xf numFmtId="0" fontId="8" fillId="2" borderId="0" xfId="0" applyFont="1" applyFill="1" applyBorder="1"/>
    <xf numFmtId="3" fontId="2" fillId="2" borderId="10" xfId="0" applyNumberFormat="1" applyFont="1" applyFill="1" applyBorder="1"/>
    <xf numFmtId="3" fontId="2" fillId="2" borderId="11" xfId="0" applyNumberFormat="1" applyFont="1" applyFill="1" applyBorder="1"/>
    <xf numFmtId="3" fontId="2" fillId="2" borderId="12" xfId="0" applyNumberFormat="1" applyFont="1" applyFill="1" applyBorder="1"/>
    <xf numFmtId="164" fontId="3" fillId="3" borderId="6" xfId="0" applyNumberFormat="1" applyFont="1" applyFill="1" applyBorder="1" applyAlignment="1">
      <alignment horizontal="center" vertical="center"/>
    </xf>
    <xf numFmtId="164" fontId="3" fillId="3" borderId="5" xfId="0" applyNumberFormat="1" applyFont="1" applyFill="1" applyBorder="1" applyAlignment="1">
      <alignment horizontal="center" vertical="center"/>
    </xf>
    <xf numFmtId="3" fontId="3" fillId="3" borderId="5" xfId="0" applyNumberFormat="1" applyFont="1" applyFill="1" applyBorder="1" applyAlignment="1">
      <alignment horizontal="center" vertical="center"/>
    </xf>
    <xf numFmtId="0" fontId="10" fillId="2" borderId="0" xfId="0" applyFont="1" applyFill="1"/>
    <xf numFmtId="0" fontId="8" fillId="2" borderId="0" xfId="0" quotePrefix="1" applyFont="1" applyFill="1" applyAlignment="1">
      <alignment horizontal="center"/>
    </xf>
    <xf numFmtId="0" fontId="11" fillId="2" borderId="0" xfId="0" applyFont="1" applyFill="1"/>
    <xf numFmtId="0" fontId="8" fillId="2" borderId="23" xfId="0" applyFont="1" applyFill="1" applyBorder="1"/>
    <xf numFmtId="0" fontId="8" fillId="2" borderId="24" xfId="0" applyFont="1" applyFill="1" applyBorder="1"/>
    <xf numFmtId="0" fontId="4" fillId="3" borderId="3" xfId="0" applyFont="1" applyFill="1" applyBorder="1"/>
    <xf numFmtId="0" fontId="4" fillId="2" borderId="0" xfId="0" applyFont="1" applyFill="1" applyBorder="1"/>
    <xf numFmtId="0" fontId="12" fillId="2" borderId="0" xfId="0" applyFont="1" applyFill="1"/>
    <xf numFmtId="0" fontId="12" fillId="0" borderId="0" xfId="0" applyFont="1"/>
    <xf numFmtId="0" fontId="12" fillId="2" borderId="25" xfId="0" applyFont="1" applyFill="1" applyBorder="1"/>
    <xf numFmtId="0" fontId="12" fillId="2" borderId="4" xfId="0" applyFont="1" applyFill="1" applyBorder="1"/>
    <xf numFmtId="0" fontId="13" fillId="2" borderId="4" xfId="0" applyFont="1" applyFill="1" applyBorder="1"/>
    <xf numFmtId="3" fontId="12" fillId="2" borderId="4" xfId="0" applyNumberFormat="1" applyFont="1" applyFill="1" applyBorder="1"/>
    <xf numFmtId="0" fontId="12" fillId="2" borderId="26" xfId="0" applyFont="1" applyFill="1" applyBorder="1"/>
    <xf numFmtId="0" fontId="4" fillId="2" borderId="27" xfId="0" applyFont="1" applyFill="1" applyBorder="1"/>
    <xf numFmtId="0" fontId="4" fillId="2" borderId="28" xfId="0" applyFont="1" applyFill="1" applyBorder="1"/>
    <xf numFmtId="0" fontId="12" fillId="2" borderId="29" xfId="0" applyFont="1" applyFill="1" applyBorder="1"/>
    <xf numFmtId="0" fontId="12" fillId="2" borderId="3" xfId="0" applyFont="1" applyFill="1" applyBorder="1"/>
    <xf numFmtId="0" fontId="13" fillId="2" borderId="3" xfId="0" applyFont="1" applyFill="1" applyBorder="1"/>
    <xf numFmtId="3" fontId="12" fillId="2" borderId="3" xfId="0" applyNumberFormat="1" applyFont="1" applyFill="1" applyBorder="1"/>
    <xf numFmtId="0" fontId="12" fillId="2" borderId="30" xfId="0" applyFont="1" applyFill="1" applyBorder="1"/>
    <xf numFmtId="0" fontId="4" fillId="3" borderId="0" xfId="0" applyFont="1" applyFill="1"/>
    <xf numFmtId="0" fontId="10" fillId="2" borderId="27" xfId="0" applyFont="1" applyFill="1" applyBorder="1"/>
    <xf numFmtId="0" fontId="10" fillId="2" borderId="31" xfId="0" applyFont="1" applyFill="1" applyBorder="1"/>
    <xf numFmtId="0" fontId="10" fillId="2" borderId="0" xfId="0" applyFont="1" applyFill="1" applyBorder="1"/>
    <xf numFmtId="166" fontId="14" fillId="2" borderId="31" xfId="0" applyNumberFormat="1" applyFont="1" applyFill="1" applyBorder="1"/>
    <xf numFmtId="166" fontId="10" fillId="2" borderId="31" xfId="0" applyNumberFormat="1" applyFont="1" applyFill="1" applyBorder="1"/>
    <xf numFmtId="0" fontId="10" fillId="2" borderId="28" xfId="0" applyFont="1" applyFill="1" applyBorder="1"/>
    <xf numFmtId="0" fontId="10" fillId="0" borderId="0" xfId="0" applyFont="1"/>
    <xf numFmtId="0" fontId="6" fillId="2" borderId="0" xfId="0" applyFont="1" applyFill="1" applyBorder="1"/>
    <xf numFmtId="0" fontId="2" fillId="2" borderId="27" xfId="0" applyFont="1" applyFill="1" applyBorder="1"/>
    <xf numFmtId="0" fontId="2" fillId="2" borderId="31" xfId="0" applyFont="1" applyFill="1" applyBorder="1"/>
    <xf numFmtId="0" fontId="2" fillId="2" borderId="0" xfId="0" applyFont="1" applyFill="1" applyBorder="1"/>
    <xf numFmtId="0" fontId="2" fillId="2" borderId="28" xfId="0" applyFont="1" applyFill="1" applyBorder="1"/>
    <xf numFmtId="3" fontId="2" fillId="2" borderId="31" xfId="0" applyNumberFormat="1" applyFont="1" applyFill="1" applyBorder="1"/>
    <xf numFmtId="0" fontId="14" fillId="2" borderId="0" xfId="0" applyFont="1" applyFill="1"/>
    <xf numFmtId="0" fontId="14" fillId="2" borderId="27" xfId="0" applyFont="1" applyFill="1" applyBorder="1"/>
    <xf numFmtId="0" fontId="14" fillId="2" borderId="31" xfId="0" applyFont="1" applyFill="1" applyBorder="1"/>
    <xf numFmtId="0" fontId="14" fillId="2" borderId="0" xfId="0" applyFont="1" applyFill="1" applyBorder="1"/>
    <xf numFmtId="0" fontId="14" fillId="2" borderId="28" xfId="0" applyFont="1" applyFill="1" applyBorder="1"/>
    <xf numFmtId="0" fontId="14" fillId="0" borderId="0" xfId="0" applyFont="1"/>
    <xf numFmtId="0" fontId="2" fillId="2" borderId="17" xfId="0" applyFont="1" applyFill="1" applyBorder="1"/>
    <xf numFmtId="3" fontId="2" fillId="2" borderId="17" xfId="0" applyNumberFormat="1" applyFont="1" applyFill="1" applyBorder="1"/>
    <xf numFmtId="0" fontId="12" fillId="2" borderId="20" xfId="0" applyFont="1" applyFill="1" applyBorder="1"/>
    <xf numFmtId="0" fontId="13" fillId="2" borderId="20" xfId="0" applyFont="1" applyFill="1" applyBorder="1"/>
    <xf numFmtId="3" fontId="12" fillId="2" borderId="20" xfId="0" applyNumberFormat="1" applyFont="1" applyFill="1" applyBorder="1"/>
    <xf numFmtId="0" fontId="14" fillId="2" borderId="19" xfId="0" applyFont="1" applyFill="1" applyBorder="1"/>
    <xf numFmtId="0" fontId="14" fillId="2" borderId="20" xfId="0" applyFont="1" applyFill="1" applyBorder="1"/>
    <xf numFmtId="0" fontId="14" fillId="2" borderId="21" xfId="0" applyFont="1" applyFill="1" applyBorder="1"/>
    <xf numFmtId="0" fontId="10" fillId="2" borderId="17" xfId="0" applyFont="1" applyFill="1" applyBorder="1"/>
    <xf numFmtId="167" fontId="10" fillId="2" borderId="17" xfId="0" applyNumberFormat="1" applyFont="1" applyFill="1" applyBorder="1"/>
    <xf numFmtId="0" fontId="14" fillId="2" borderId="17" xfId="0" applyFont="1" applyFill="1" applyBorder="1"/>
    <xf numFmtId="167" fontId="14" fillId="2" borderId="17" xfId="0" applyNumberFormat="1" applyFont="1" applyFill="1" applyBorder="1"/>
    <xf numFmtId="3" fontId="3" fillId="6" borderId="5" xfId="0" applyNumberFormat="1" applyFont="1" applyFill="1" applyBorder="1" applyAlignment="1">
      <alignment horizontal="center" vertical="center"/>
    </xf>
    <xf numFmtId="0" fontId="4" fillId="6" borderId="0" xfId="0" applyFont="1" applyFill="1"/>
    <xf numFmtId="166" fontId="1" fillId="2" borderId="32" xfId="0" applyNumberFormat="1" applyFont="1" applyFill="1" applyBorder="1"/>
    <xf numFmtId="166" fontId="1" fillId="2" borderId="24" xfId="0" applyNumberFormat="1" applyFont="1" applyFill="1" applyBorder="1"/>
    <xf numFmtId="166" fontId="1" fillId="2" borderId="33" xfId="0" applyNumberFormat="1" applyFont="1" applyFill="1" applyBorder="1"/>
    <xf numFmtId="166" fontId="1" fillId="2" borderId="4" xfId="0" applyNumberFormat="1" applyFont="1" applyFill="1" applyBorder="1"/>
    <xf numFmtId="166" fontId="1" fillId="2" borderId="0" xfId="0" applyNumberFormat="1" applyFont="1" applyFill="1"/>
    <xf numFmtId="0" fontId="17" fillId="2" borderId="0" xfId="0" applyFont="1" applyFill="1"/>
    <xf numFmtId="0" fontId="15" fillId="2" borderId="0" xfId="0" applyFont="1" applyFill="1"/>
    <xf numFmtId="0" fontId="16" fillId="2" borderId="0" xfId="0" applyFont="1" applyFill="1"/>
    <xf numFmtId="0" fontId="18" fillId="2" borderId="0" xfId="0" applyFont="1" applyFill="1"/>
    <xf numFmtId="0" fontId="19" fillId="2" borderId="0" xfId="0" applyFont="1" applyFill="1"/>
    <xf numFmtId="166" fontId="5" fillId="2" borderId="0" xfId="0" applyNumberFormat="1" applyFont="1" applyFill="1"/>
    <xf numFmtId="0" fontId="20" fillId="2" borderId="0" xfId="0" applyFont="1" applyFill="1"/>
    <xf numFmtId="3" fontId="20" fillId="2" borderId="0" xfId="0" applyNumberFormat="1" applyFont="1" applyFill="1"/>
    <xf numFmtId="3" fontId="20" fillId="2" borderId="10" xfId="0" applyNumberFormat="1" applyFont="1" applyFill="1" applyBorder="1"/>
    <xf numFmtId="3" fontId="20" fillId="2" borderId="11" xfId="0" applyNumberFormat="1" applyFont="1" applyFill="1" applyBorder="1"/>
    <xf numFmtId="3" fontId="20" fillId="2" borderId="12" xfId="0" applyNumberFormat="1" applyFont="1" applyFill="1" applyBorder="1"/>
    <xf numFmtId="0" fontId="20" fillId="0" borderId="0" xfId="0" applyFont="1"/>
    <xf numFmtId="0" fontId="21" fillId="2" borderId="0" xfId="0" applyFont="1" applyFill="1"/>
    <xf numFmtId="3" fontId="21" fillId="2" borderId="0" xfId="0" applyNumberFormat="1" applyFont="1" applyFill="1"/>
    <xf numFmtId="3" fontId="21" fillId="2" borderId="10" xfId="0" applyNumberFormat="1" applyFont="1" applyFill="1" applyBorder="1"/>
    <xf numFmtId="3" fontId="21" fillId="2" borderId="11" xfId="0" applyNumberFormat="1" applyFont="1" applyFill="1" applyBorder="1"/>
    <xf numFmtId="3" fontId="21" fillId="2" borderId="12" xfId="0" applyNumberFormat="1" applyFont="1" applyFill="1" applyBorder="1"/>
    <xf numFmtId="0" fontId="21" fillId="0" borderId="0" xfId="0" applyFont="1"/>
    <xf numFmtId="166" fontId="2" fillId="2" borderId="0" xfId="0" applyNumberFormat="1" applyFont="1" applyFill="1"/>
    <xf numFmtId="0" fontId="22" fillId="2" borderId="0" xfId="0" applyFont="1" applyFill="1"/>
    <xf numFmtId="0" fontId="22" fillId="2" borderId="27" xfId="0" applyFont="1" applyFill="1" applyBorder="1"/>
    <xf numFmtId="0" fontId="22" fillId="2" borderId="17" xfId="0" applyFont="1" applyFill="1" applyBorder="1"/>
    <xf numFmtId="0" fontId="22" fillId="2" borderId="0" xfId="0" applyFont="1" applyFill="1" applyBorder="1"/>
    <xf numFmtId="0" fontId="22" fillId="2" borderId="28" xfId="0" applyFont="1" applyFill="1" applyBorder="1"/>
    <xf numFmtId="3" fontId="22" fillId="2" borderId="17" xfId="0" applyNumberFormat="1" applyFont="1" applyFill="1" applyBorder="1"/>
    <xf numFmtId="0" fontId="22" fillId="0" borderId="0" xfId="0" applyFont="1"/>
    <xf numFmtId="0" fontId="23" fillId="2" borderId="0" xfId="0" applyFont="1" applyFill="1"/>
    <xf numFmtId="0" fontId="23" fillId="2" borderId="27" xfId="0" applyFont="1" applyFill="1" applyBorder="1"/>
    <xf numFmtId="0" fontId="23" fillId="2" borderId="17" xfId="0" applyFont="1" applyFill="1" applyBorder="1"/>
    <xf numFmtId="0" fontId="23" fillId="2" borderId="0" xfId="0" applyFont="1" applyFill="1" applyBorder="1"/>
    <xf numFmtId="0" fontId="23" fillId="2" borderId="28" xfId="0" applyFont="1" applyFill="1" applyBorder="1"/>
    <xf numFmtId="3" fontId="23" fillId="2" borderId="17" xfId="0" applyNumberFormat="1" applyFont="1" applyFill="1" applyBorder="1"/>
    <xf numFmtId="0" fontId="23" fillId="0" borderId="0" xfId="0" applyFont="1"/>
    <xf numFmtId="0" fontId="24" fillId="2" borderId="0" xfId="0" applyFont="1" applyFill="1"/>
    <xf numFmtId="0" fontId="24" fillId="2" borderId="27" xfId="0" applyFont="1" applyFill="1" applyBorder="1"/>
    <xf numFmtId="0" fontId="24" fillId="2" borderId="0" xfId="0" applyFont="1" applyFill="1" applyBorder="1"/>
    <xf numFmtId="0" fontId="24" fillId="2" borderId="28" xfId="0" applyFont="1" applyFill="1" applyBorder="1"/>
    <xf numFmtId="0" fontId="24" fillId="0" borderId="0" xfId="0" applyFont="1"/>
    <xf numFmtId="0" fontId="2" fillId="2" borderId="20" xfId="0" applyFont="1" applyFill="1" applyBorder="1"/>
    <xf numFmtId="0" fontId="22" fillId="2" borderId="14" xfId="0" applyFont="1" applyFill="1" applyBorder="1"/>
    <xf numFmtId="3" fontId="2" fillId="2" borderId="20" xfId="0" applyNumberFormat="1" applyFont="1" applyFill="1" applyBorder="1"/>
    <xf numFmtId="3" fontId="22" fillId="2" borderId="14" xfId="0" applyNumberFormat="1" applyFont="1" applyFill="1" applyBorder="1"/>
    <xf numFmtId="164" fontId="1" fillId="3" borderId="10" xfId="0" applyNumberFormat="1" applyFont="1" applyFill="1" applyBorder="1"/>
    <xf numFmtId="164" fontId="1" fillId="3" borderId="11" xfId="0" applyNumberFormat="1" applyFont="1" applyFill="1" applyBorder="1"/>
    <xf numFmtId="164" fontId="1" fillId="3" borderId="12" xfId="0" applyNumberFormat="1" applyFont="1" applyFill="1" applyBorder="1"/>
    <xf numFmtId="0" fontId="1" fillId="3" borderId="0" xfId="0" applyFont="1" applyFill="1"/>
    <xf numFmtId="0" fontId="2" fillId="3" borderId="0" xfId="0" applyFont="1" applyFill="1"/>
    <xf numFmtId="0" fontId="1" fillId="6" borderId="0" xfId="0" applyFont="1" applyFill="1"/>
    <xf numFmtId="0" fontId="2" fillId="6" borderId="0" xfId="0" applyFont="1" applyFill="1"/>
    <xf numFmtId="3" fontId="4" fillId="3" borderId="0" xfId="0" applyNumberFormat="1" applyFont="1" applyFill="1"/>
    <xf numFmtId="166" fontId="4" fillId="2" borderId="1" xfId="0" applyNumberFormat="1" applyFont="1" applyFill="1" applyBorder="1"/>
    <xf numFmtId="164" fontId="25" fillId="4" borderId="6" xfId="0" applyNumberFormat="1" applyFont="1" applyFill="1" applyBorder="1" applyAlignment="1">
      <alignment horizontal="center" vertical="center"/>
    </xf>
    <xf numFmtId="168" fontId="1" fillId="2" borderId="1" xfId="0" applyNumberFormat="1" applyFont="1" applyFill="1" applyBorder="1"/>
    <xf numFmtId="0" fontId="22" fillId="2" borderId="34" xfId="0" applyFont="1" applyFill="1" applyBorder="1"/>
    <xf numFmtId="0" fontId="2" fillId="2" borderId="35" xfId="0" applyFont="1" applyFill="1" applyBorder="1"/>
    <xf numFmtId="3" fontId="22" fillId="2" borderId="34" xfId="0" applyNumberFormat="1" applyFont="1" applyFill="1" applyBorder="1"/>
    <xf numFmtId="3" fontId="2" fillId="2" borderId="35" xfId="0" applyNumberFormat="1" applyFont="1" applyFill="1" applyBorder="1"/>
    <xf numFmtId="0" fontId="10" fillId="2" borderId="34" xfId="0" applyFont="1" applyFill="1" applyBorder="1"/>
    <xf numFmtId="0" fontId="22" fillId="2" borderId="35" xfId="0" applyFont="1" applyFill="1" applyBorder="1"/>
    <xf numFmtId="166" fontId="10" fillId="2" borderId="34" xfId="0" applyNumberFormat="1" applyFont="1" applyFill="1" applyBorder="1"/>
    <xf numFmtId="3" fontId="22" fillId="2" borderId="35" xfId="0" applyNumberFormat="1" applyFont="1" applyFill="1" applyBorder="1"/>
    <xf numFmtId="0" fontId="24" fillId="2" borderId="34" xfId="0" applyFont="1" applyFill="1" applyBorder="1"/>
    <xf numFmtId="166" fontId="24" fillId="2" borderId="34" xfId="0" applyNumberFormat="1" applyFont="1" applyFill="1" applyBorder="1"/>
    <xf numFmtId="0" fontId="26" fillId="2" borderId="0" xfId="0" applyFont="1" applyFill="1"/>
    <xf numFmtId="0" fontId="26" fillId="2" borderId="27" xfId="0" applyFont="1" applyFill="1" applyBorder="1"/>
    <xf numFmtId="0" fontId="26" fillId="2" borderId="17" xfId="0" applyFont="1" applyFill="1" applyBorder="1"/>
    <xf numFmtId="0" fontId="26" fillId="2" borderId="0" xfId="0" applyFont="1" applyFill="1" applyBorder="1"/>
    <xf numFmtId="0" fontId="26" fillId="2" borderId="28" xfId="0" applyFont="1" applyFill="1" applyBorder="1"/>
    <xf numFmtId="3" fontId="26" fillId="2" borderId="17" xfId="0" applyNumberFormat="1" applyFont="1" applyFill="1" applyBorder="1"/>
    <xf numFmtId="0" fontId="26" fillId="0" borderId="0" xfId="0" applyFont="1"/>
    <xf numFmtId="0" fontId="27" fillId="4" borderId="0" xfId="0" applyFont="1" applyFill="1"/>
    <xf numFmtId="0" fontId="28" fillId="4" borderId="0" xfId="0" applyFont="1" applyFill="1"/>
    <xf numFmtId="166" fontId="4" fillId="2" borderId="32" xfId="0" applyNumberFormat="1" applyFont="1" applyFill="1" applyBorder="1"/>
    <xf numFmtId="166" fontId="4" fillId="2" borderId="24" xfId="0" applyNumberFormat="1" applyFont="1" applyFill="1" applyBorder="1"/>
    <xf numFmtId="166" fontId="4" fillId="2" borderId="33" xfId="0" applyNumberFormat="1" applyFont="1" applyFill="1" applyBorder="1"/>
    <xf numFmtId="3" fontId="4" fillId="2" borderId="1" xfId="0" applyNumberFormat="1" applyFont="1" applyFill="1" applyBorder="1"/>
    <xf numFmtId="0" fontId="30" fillId="2" borderId="0" xfId="0" applyFont="1" applyFill="1"/>
    <xf numFmtId="0" fontId="31" fillId="2" borderId="23" xfId="0" applyFont="1" applyFill="1" applyBorder="1"/>
    <xf numFmtId="0" fontId="30" fillId="0" borderId="0" xfId="0" applyFont="1"/>
    <xf numFmtId="0" fontId="31" fillId="2" borderId="0" xfId="0" applyFont="1" applyFill="1" applyBorder="1"/>
    <xf numFmtId="0" fontId="30" fillId="2" borderId="36" xfId="0" applyFont="1" applyFill="1" applyBorder="1"/>
    <xf numFmtId="0" fontId="30" fillId="2" borderId="37" xfId="0" applyFont="1" applyFill="1" applyBorder="1"/>
    <xf numFmtId="0" fontId="4" fillId="2" borderId="36" xfId="0" applyFont="1" applyFill="1" applyBorder="1"/>
    <xf numFmtId="0" fontId="4" fillId="2" borderId="37" xfId="0" applyFont="1" applyFill="1" applyBorder="1"/>
    <xf numFmtId="0" fontId="12" fillId="2" borderId="36" xfId="0" applyFont="1" applyFill="1" applyBorder="1"/>
    <xf numFmtId="0" fontId="12" fillId="2" borderId="37" xfId="0" applyFont="1" applyFill="1" applyBorder="1"/>
    <xf numFmtId="0" fontId="1" fillId="2" borderId="40" xfId="0" applyFont="1" applyFill="1" applyBorder="1"/>
    <xf numFmtId="0" fontId="4" fillId="2" borderId="40" xfId="0" applyFont="1" applyFill="1" applyBorder="1"/>
    <xf numFmtId="0" fontId="1" fillId="2" borderId="39" xfId="0" applyFont="1" applyFill="1" applyBorder="1"/>
    <xf numFmtId="0" fontId="4" fillId="3" borderId="39" xfId="0" applyFont="1" applyFill="1" applyBorder="1"/>
    <xf numFmtId="0" fontId="1" fillId="3" borderId="39" xfId="0" applyFont="1" applyFill="1" applyBorder="1"/>
    <xf numFmtId="168" fontId="4" fillId="2" borderId="22" xfId="0" applyNumberFormat="1" applyFont="1" applyFill="1" applyBorder="1"/>
    <xf numFmtId="166" fontId="4" fillId="2" borderId="22" xfId="0" applyNumberFormat="1" applyFont="1" applyFill="1" applyBorder="1"/>
    <xf numFmtId="166" fontId="4" fillId="2" borderId="10" xfId="0" applyNumberFormat="1" applyFont="1" applyFill="1" applyBorder="1"/>
    <xf numFmtId="166" fontId="4" fillId="2" borderId="11" xfId="0" applyNumberFormat="1" applyFont="1" applyFill="1" applyBorder="1"/>
    <xf numFmtId="166" fontId="4" fillId="2" borderId="12" xfId="0" applyNumberFormat="1" applyFont="1" applyFill="1" applyBorder="1"/>
    <xf numFmtId="3" fontId="33" fillId="2" borderId="0" xfId="0" applyNumberFormat="1" applyFont="1" applyFill="1"/>
    <xf numFmtId="0" fontId="32" fillId="2" borderId="0" xfId="0" applyFont="1" applyFill="1"/>
    <xf numFmtId="166" fontId="32" fillId="2" borderId="0" xfId="0" applyNumberFormat="1" applyFont="1" applyFill="1"/>
    <xf numFmtId="168" fontId="4" fillId="2" borderId="45" xfId="0" applyNumberFormat="1" applyFont="1" applyFill="1" applyBorder="1"/>
    <xf numFmtId="166" fontId="30" fillId="2" borderId="46" xfId="0" applyNumberFormat="1" applyFont="1" applyFill="1" applyBorder="1"/>
    <xf numFmtId="0" fontId="31" fillId="2" borderId="24" xfId="0" applyFont="1" applyFill="1" applyBorder="1"/>
    <xf numFmtId="3" fontId="1" fillId="2" borderId="22" xfId="0" applyNumberFormat="1" applyFont="1" applyFill="1" applyBorder="1"/>
    <xf numFmtId="166" fontId="10" fillId="2" borderId="0" xfId="0" applyNumberFormat="1" applyFont="1" applyFill="1"/>
    <xf numFmtId="0" fontId="4" fillId="2" borderId="48" xfId="0" applyFont="1" applyFill="1" applyBorder="1"/>
    <xf numFmtId="3" fontId="4" fillId="2" borderId="48" xfId="0" applyNumberFormat="1" applyFont="1" applyFill="1" applyBorder="1"/>
    <xf numFmtId="0" fontId="35" fillId="2" borderId="0" xfId="0" applyFont="1" applyFill="1" applyAlignment="1">
      <alignment horizontal="right"/>
    </xf>
    <xf numFmtId="0" fontId="18" fillId="2" borderId="0" xfId="0" applyFont="1" applyFill="1" applyAlignment="1">
      <alignment horizontal="right"/>
    </xf>
    <xf numFmtId="0" fontId="30" fillId="7" borderId="41" xfId="0" applyFont="1" applyFill="1" applyBorder="1"/>
    <xf numFmtId="0" fontId="4" fillId="7" borderId="37" xfId="0" applyFont="1" applyFill="1" applyBorder="1"/>
    <xf numFmtId="0" fontId="30" fillId="7" borderId="37" xfId="0" applyFont="1" applyFill="1" applyBorder="1"/>
    <xf numFmtId="0" fontId="12" fillId="7" borderId="38" xfId="0" applyFont="1" applyFill="1" applyBorder="1"/>
    <xf numFmtId="0" fontId="30" fillId="7" borderId="40" xfId="0" applyFont="1" applyFill="1" applyBorder="1"/>
    <xf numFmtId="0" fontId="32" fillId="7" borderId="40" xfId="0" applyFont="1" applyFill="1" applyBorder="1"/>
    <xf numFmtId="0" fontId="31" fillId="7" borderId="42" xfId="0" applyFont="1" applyFill="1" applyBorder="1"/>
    <xf numFmtId="0" fontId="30" fillId="7" borderId="43" xfId="0" applyFont="1" applyFill="1" applyBorder="1"/>
    <xf numFmtId="0" fontId="4" fillId="7" borderId="36" xfId="0" applyFont="1" applyFill="1" applyBorder="1"/>
    <xf numFmtId="0" fontId="30" fillId="7" borderId="36" xfId="0" applyFont="1" applyFill="1" applyBorder="1"/>
    <xf numFmtId="0" fontId="12" fillId="7" borderId="39" xfId="0" applyFont="1" applyFill="1" applyBorder="1"/>
    <xf numFmtId="3" fontId="34" fillId="7" borderId="39" xfId="0" applyNumberFormat="1" applyFont="1" applyFill="1" applyBorder="1"/>
    <xf numFmtId="0" fontId="12" fillId="7" borderId="3" xfId="0" applyFont="1" applyFill="1" applyBorder="1"/>
    <xf numFmtId="0" fontId="29" fillId="7" borderId="47" xfId="0" applyFont="1" applyFill="1" applyBorder="1"/>
    <xf numFmtId="0" fontId="12" fillId="7" borderId="44" xfId="0" applyFont="1" applyFill="1" applyBorder="1"/>
    <xf numFmtId="0" fontId="1" fillId="2" borderId="49" xfId="0" applyFont="1" applyFill="1" applyBorder="1"/>
    <xf numFmtId="0" fontId="1" fillId="2" borderId="50" xfId="0" applyFont="1" applyFill="1" applyBorder="1"/>
    <xf numFmtId="0" fontId="1" fillId="13" borderId="0" xfId="0" applyFont="1" applyFill="1"/>
    <xf numFmtId="0" fontId="1" fillId="2" borderId="51" xfId="0" applyFont="1" applyFill="1" applyBorder="1"/>
    <xf numFmtId="0" fontId="4" fillId="7" borderId="52" xfId="0" applyFont="1" applyFill="1" applyBorder="1"/>
    <xf numFmtId="3" fontId="4" fillId="7" borderId="52" xfId="0" applyNumberFormat="1" applyFont="1" applyFill="1" applyBorder="1"/>
    <xf numFmtId="3" fontId="4" fillId="7" borderId="53" xfId="0" applyNumberFormat="1" applyFont="1" applyFill="1" applyBorder="1"/>
    <xf numFmtId="3" fontId="4" fillId="7" borderId="54" xfId="0" applyNumberFormat="1" applyFont="1" applyFill="1" applyBorder="1"/>
    <xf numFmtId="3" fontId="4" fillId="7" borderId="55" xfId="0" applyNumberFormat="1" applyFont="1" applyFill="1" applyBorder="1"/>
    <xf numFmtId="0" fontId="4" fillId="2" borderId="56" xfId="0" applyFont="1" applyFill="1" applyBorder="1"/>
    <xf numFmtId="0" fontId="4" fillId="13" borderId="0" xfId="0" applyFont="1" applyFill="1"/>
    <xf numFmtId="0" fontId="14" fillId="7" borderId="52" xfId="0" applyFont="1" applyFill="1" applyBorder="1"/>
    <xf numFmtId="166" fontId="14" fillId="7" borderId="52" xfId="0" applyNumberFormat="1" applyFont="1" applyFill="1" applyBorder="1"/>
    <xf numFmtId="166" fontId="14" fillId="7" borderId="53" xfId="0" applyNumberFormat="1" applyFont="1" applyFill="1" applyBorder="1"/>
    <xf numFmtId="166" fontId="14" fillId="7" borderId="54" xfId="0" applyNumberFormat="1" applyFont="1" applyFill="1" applyBorder="1"/>
    <xf numFmtId="166" fontId="14" fillId="7" borderId="55" xfId="0" applyNumberFormat="1" applyFont="1" applyFill="1" applyBorder="1"/>
    <xf numFmtId="0" fontId="6" fillId="2" borderId="57" xfId="0" applyFont="1" applyFill="1" applyBorder="1"/>
    <xf numFmtId="0" fontId="4" fillId="2" borderId="57" xfId="0" applyFont="1" applyFill="1" applyBorder="1"/>
    <xf numFmtId="165" fontId="4" fillId="3" borderId="57" xfId="0" applyNumberFormat="1" applyFont="1" applyFill="1" applyBorder="1"/>
    <xf numFmtId="0" fontId="6" fillId="13" borderId="0" xfId="0" applyFont="1" applyFill="1"/>
    <xf numFmtId="0" fontId="8" fillId="2" borderId="46" xfId="0" applyFont="1" applyFill="1" applyBorder="1"/>
    <xf numFmtId="169" fontId="2" fillId="2" borderId="1" xfId="0" applyNumberFormat="1" applyFont="1" applyFill="1" applyBorder="1"/>
    <xf numFmtId="4" fontId="2" fillId="2" borderId="1" xfId="0" applyNumberFormat="1" applyFont="1" applyFill="1" applyBorder="1"/>
    <xf numFmtId="167" fontId="2" fillId="2" borderId="1" xfId="0" applyNumberFormat="1" applyFont="1" applyFill="1" applyBorder="1"/>
    <xf numFmtId="0" fontId="8" fillId="2" borderId="0" xfId="0" applyFont="1" applyFill="1"/>
    <xf numFmtId="3" fontId="37" fillId="2" borderId="0" xfId="0" applyNumberFormat="1" applyFont="1" applyFill="1"/>
    <xf numFmtId="0" fontId="8" fillId="13" borderId="0" xfId="0" applyFont="1" applyFill="1"/>
    <xf numFmtId="0" fontId="8" fillId="0" borderId="0" xfId="0" applyFont="1"/>
    <xf numFmtId="0" fontId="12" fillId="13" borderId="0" xfId="0" applyFont="1" applyFill="1"/>
    <xf numFmtId="0" fontId="13" fillId="13" borderId="0" xfId="0" applyFont="1" applyFill="1"/>
    <xf numFmtId="0" fontId="38" fillId="2" borderId="0" xfId="0" applyFont="1" applyFill="1"/>
    <xf numFmtId="0" fontId="39" fillId="2" borderId="0" xfId="0" applyFont="1" applyFill="1"/>
    <xf numFmtId="0" fontId="39" fillId="2" borderId="27" xfId="0" applyFont="1" applyFill="1" applyBorder="1"/>
    <xf numFmtId="0" fontId="39" fillId="2" borderId="17" xfId="0" applyFont="1" applyFill="1" applyBorder="1"/>
    <xf numFmtId="0" fontId="39" fillId="2" borderId="0" xfId="0" applyFont="1" applyFill="1" applyBorder="1"/>
    <xf numFmtId="0" fontId="39" fillId="2" borderId="28" xfId="0" applyFont="1" applyFill="1" applyBorder="1"/>
    <xf numFmtId="3" fontId="39" fillId="2" borderId="17" xfId="0" applyNumberFormat="1" applyFont="1" applyFill="1" applyBorder="1"/>
    <xf numFmtId="0" fontId="39" fillId="0" borderId="0" xfId="0" applyFont="1"/>
    <xf numFmtId="0" fontId="40" fillId="2" borderId="0" xfId="0" applyFont="1" applyFill="1"/>
    <xf numFmtId="0" fontId="40" fillId="2" borderId="27" xfId="0" applyFont="1" applyFill="1" applyBorder="1"/>
    <xf numFmtId="0" fontId="40" fillId="2" borderId="34" xfId="0" applyFont="1" applyFill="1" applyBorder="1"/>
    <xf numFmtId="0" fontId="40" fillId="2" borderId="0" xfId="0" applyFont="1" applyFill="1" applyBorder="1"/>
    <xf numFmtId="0" fontId="40" fillId="2" borderId="28" xfId="0" applyFont="1" applyFill="1" applyBorder="1"/>
    <xf numFmtId="166" fontId="40" fillId="2" borderId="34" xfId="0" applyNumberFormat="1" applyFont="1" applyFill="1" applyBorder="1"/>
    <xf numFmtId="0" fontId="40" fillId="0" borderId="0" xfId="0" applyFont="1"/>
    <xf numFmtId="0" fontId="39" fillId="2" borderId="35" xfId="0" applyFont="1" applyFill="1" applyBorder="1"/>
    <xf numFmtId="3" fontId="39" fillId="2" borderId="35" xfId="0" applyNumberFormat="1" applyFont="1" applyFill="1" applyBorder="1"/>
    <xf numFmtId="166" fontId="41" fillId="2" borderId="34" xfId="0" applyNumberFormat="1" applyFont="1" applyFill="1" applyBorder="1"/>
    <xf numFmtId="0" fontId="41" fillId="2" borderId="0" xfId="0" applyFont="1" applyFill="1"/>
    <xf numFmtId="0" fontId="41" fillId="2" borderId="27" xfId="0" applyFont="1" applyFill="1" applyBorder="1"/>
    <xf numFmtId="0" fontId="41" fillId="2" borderId="17" xfId="0" applyFont="1" applyFill="1" applyBorder="1"/>
    <xf numFmtId="0" fontId="41" fillId="2" borderId="0" xfId="0" applyFont="1" applyFill="1" applyBorder="1"/>
    <xf numFmtId="0" fontId="41" fillId="2" borderId="28" xfId="0" applyFont="1" applyFill="1" applyBorder="1"/>
    <xf numFmtId="0" fontId="41" fillId="0" borderId="0" xfId="0" applyFont="1"/>
    <xf numFmtId="0" fontId="40" fillId="2" borderId="17" xfId="0" applyFont="1" applyFill="1" applyBorder="1"/>
    <xf numFmtId="166" fontId="40" fillId="2" borderId="17" xfId="0" applyNumberFormat="1" applyFont="1" applyFill="1" applyBorder="1"/>
    <xf numFmtId="166" fontId="40" fillId="2" borderId="28" xfId="0" applyNumberFormat="1" applyFont="1" applyFill="1" applyBorder="1"/>
    <xf numFmtId="166" fontId="40" fillId="2" borderId="27" xfId="0" applyNumberFormat="1" applyFont="1" applyFill="1" applyBorder="1"/>
    <xf numFmtId="0" fontId="39" fillId="2" borderId="14" xfId="0" applyFont="1" applyFill="1" applyBorder="1"/>
    <xf numFmtId="3" fontId="39" fillId="2" borderId="14" xfId="0" applyNumberFormat="1" applyFont="1" applyFill="1" applyBorder="1"/>
    <xf numFmtId="3" fontId="8" fillId="2" borderId="0" xfId="0" applyNumberFormat="1" applyFont="1" applyFill="1"/>
    <xf numFmtId="0" fontId="8" fillId="2" borderId="3" xfId="0" applyFont="1" applyFill="1" applyBorder="1"/>
    <xf numFmtId="169" fontId="1" fillId="2" borderId="1" xfId="0" applyNumberFormat="1" applyFont="1" applyFill="1" applyBorder="1"/>
    <xf numFmtId="169" fontId="1" fillId="2" borderId="10" xfId="0" applyNumberFormat="1" applyFont="1" applyFill="1" applyBorder="1"/>
    <xf numFmtId="169" fontId="1" fillId="2" borderId="11" xfId="0" applyNumberFormat="1" applyFont="1" applyFill="1" applyBorder="1"/>
    <xf numFmtId="169" fontId="1" fillId="2" borderId="12" xfId="0" applyNumberFormat="1" applyFont="1" applyFill="1" applyBorder="1"/>
    <xf numFmtId="169" fontId="4" fillId="2" borderId="0" xfId="0" applyNumberFormat="1" applyFont="1" applyFill="1"/>
    <xf numFmtId="10" fontId="4" fillId="2" borderId="22" xfId="0" applyNumberFormat="1" applyFont="1" applyFill="1" applyBorder="1"/>
    <xf numFmtId="0" fontId="38" fillId="2" borderId="0" xfId="0" applyFont="1" applyFill="1" applyBorder="1"/>
    <xf numFmtId="169" fontId="1" fillId="2" borderId="22" xfId="0" applyNumberFormat="1" applyFont="1" applyFill="1" applyBorder="1"/>
    <xf numFmtId="10" fontId="1" fillId="2" borderId="22" xfId="0" applyNumberFormat="1" applyFont="1" applyFill="1" applyBorder="1"/>
    <xf numFmtId="3" fontId="8" fillId="2" borderId="22" xfId="0" applyNumberFormat="1" applyFont="1" applyFill="1" applyBorder="1"/>
    <xf numFmtId="3" fontId="1" fillId="2" borderId="50" xfId="0" applyNumberFormat="1" applyFont="1" applyFill="1" applyBorder="1"/>
    <xf numFmtId="166" fontId="1" fillId="2" borderId="50" xfId="0" applyNumberFormat="1" applyFont="1" applyFill="1" applyBorder="1"/>
    <xf numFmtId="166" fontId="2" fillId="2" borderId="50" xfId="0" applyNumberFormat="1" applyFont="1" applyFill="1" applyBorder="1"/>
    <xf numFmtId="166" fontId="4" fillId="2" borderId="58" xfId="0" applyNumberFormat="1" applyFont="1" applyFill="1" applyBorder="1"/>
    <xf numFmtId="166" fontId="4" fillId="2" borderId="59" xfId="0" applyNumberFormat="1" applyFont="1" applyFill="1" applyBorder="1"/>
    <xf numFmtId="166" fontId="4" fillId="2" borderId="60" xfId="0" applyNumberFormat="1" applyFont="1" applyFill="1" applyBorder="1"/>
    <xf numFmtId="166" fontId="1" fillId="2" borderId="58" xfId="0" applyNumberFormat="1" applyFont="1" applyFill="1" applyBorder="1"/>
    <xf numFmtId="166" fontId="1" fillId="2" borderId="59" xfId="0" applyNumberFormat="1" applyFont="1" applyFill="1" applyBorder="1"/>
    <xf numFmtId="166" fontId="1" fillId="2" borderId="60" xfId="0" applyNumberFormat="1" applyFont="1" applyFill="1" applyBorder="1"/>
    <xf numFmtId="3" fontId="2" fillId="2" borderId="50" xfId="0" applyNumberFormat="1" applyFont="1" applyFill="1" applyBorder="1"/>
    <xf numFmtId="168" fontId="1" fillId="2" borderId="50" xfId="0" applyNumberFormat="1" applyFont="1" applyFill="1" applyBorder="1"/>
    <xf numFmtId="0" fontId="5" fillId="12" borderId="39" xfId="0" applyFont="1" applyFill="1" applyBorder="1"/>
    <xf numFmtId="0" fontId="42" fillId="2" borderId="0" xfId="0" applyFont="1" applyFill="1"/>
    <xf numFmtId="0" fontId="43" fillId="12" borderId="0" xfId="1" applyFont="1" applyFill="1"/>
    <xf numFmtId="9" fontId="2" fillId="2" borderId="1" xfId="0" applyNumberFormat="1" applyFont="1" applyFill="1" applyBorder="1"/>
    <xf numFmtId="1" fontId="8" fillId="2" borderId="0" xfId="0" applyNumberFormat="1" applyFont="1" applyFill="1" applyBorder="1"/>
    <xf numFmtId="0" fontId="44" fillId="2" borderId="0" xfId="0" applyFont="1" applyFill="1"/>
    <xf numFmtId="0" fontId="45" fillId="2" borderId="0" xfId="0" applyFont="1" applyFill="1" applyAlignment="1">
      <alignment horizontal="center" vertical="center"/>
    </xf>
    <xf numFmtId="0" fontId="44" fillId="0" borderId="0" xfId="0" applyFont="1"/>
    <xf numFmtId="0" fontId="46" fillId="2" borderId="0" xfId="0" applyFont="1" applyFill="1"/>
    <xf numFmtId="0" fontId="45" fillId="4" borderId="0" xfId="0" applyFont="1" applyFill="1"/>
    <xf numFmtId="0" fontId="46" fillId="2" borderId="0" xfId="0" applyFont="1" applyFill="1" applyAlignment="1">
      <alignment vertical="center"/>
    </xf>
    <xf numFmtId="0" fontId="47" fillId="2" borderId="0" xfId="1" applyFont="1" applyFill="1"/>
    <xf numFmtId="0" fontId="45" fillId="14" borderId="0" xfId="1" applyFont="1" applyFill="1" applyAlignment="1">
      <alignment horizontal="center" vertical="center"/>
    </xf>
    <xf numFmtId="0" fontId="46" fillId="0" borderId="0" xfId="0" applyFont="1" applyAlignment="1">
      <alignment vertical="center"/>
    </xf>
    <xf numFmtId="0" fontId="48" fillId="0" borderId="0" xfId="0" applyFont="1" applyAlignment="1">
      <alignment horizontal="center" vertical="center"/>
    </xf>
    <xf numFmtId="0" fontId="49" fillId="2" borderId="0" xfId="0" applyFont="1" applyFill="1"/>
    <xf numFmtId="0" fontId="46" fillId="0" borderId="0" xfId="0" applyFont="1"/>
    <xf numFmtId="0" fontId="45" fillId="0" borderId="0" xfId="1" applyFont="1" applyAlignment="1">
      <alignment horizontal="center" vertical="center"/>
    </xf>
    <xf numFmtId="0" fontId="44" fillId="2" borderId="0" xfId="0" quotePrefix="1" applyFont="1" applyFill="1"/>
    <xf numFmtId="0" fontId="45" fillId="8" borderId="0" xfId="1" applyFont="1" applyFill="1" applyAlignment="1">
      <alignment horizontal="center" vertical="center"/>
    </xf>
    <xf numFmtId="0" fontId="45" fillId="10" borderId="0" xfId="1" applyFont="1" applyFill="1" applyAlignment="1">
      <alignment horizontal="center" vertical="center"/>
    </xf>
    <xf numFmtId="0" fontId="45" fillId="11" borderId="0" xfId="1" applyFont="1" applyFill="1" applyAlignment="1">
      <alignment horizontal="center" vertical="center"/>
    </xf>
    <xf numFmtId="0" fontId="47" fillId="2" borderId="0" xfId="1" applyFont="1" applyFill="1" applyAlignment="1">
      <alignment vertical="center"/>
    </xf>
    <xf numFmtId="0" fontId="45" fillId="9" borderId="0" xfId="1" applyFont="1" applyFill="1" applyAlignment="1">
      <alignment horizontal="center" vertical="center"/>
    </xf>
    <xf numFmtId="0" fontId="50" fillId="2" borderId="0" xfId="1" applyFont="1" applyFill="1"/>
    <xf numFmtId="0" fontId="51" fillId="2" borderId="0" xfId="1" applyFont="1" applyFill="1" applyAlignment="1">
      <alignment horizontal="center" vertical="center"/>
    </xf>
    <xf numFmtId="0" fontId="45" fillId="0" borderId="0" xfId="0" applyFont="1" applyAlignment="1">
      <alignment horizontal="center" vertical="center"/>
    </xf>
    <xf numFmtId="0" fontId="54" fillId="2" borderId="0" xfId="0" quotePrefix="1" applyFont="1" applyFill="1" applyAlignment="1">
      <alignment horizontal="right" vertical="center"/>
    </xf>
    <xf numFmtId="0" fontId="26" fillId="2" borderId="0" xfId="0" applyFont="1" applyFill="1" applyAlignment="1">
      <alignment horizontal="center" vertical="center"/>
    </xf>
    <xf numFmtId="0" fontId="39" fillId="2" borderId="0" xfId="0" applyFont="1" applyFill="1" applyAlignment="1">
      <alignment horizontal="left" vertical="center" wrapText="1"/>
    </xf>
    <xf numFmtId="0" fontId="39" fillId="15" borderId="0" xfId="0" applyFont="1" applyFill="1"/>
    <xf numFmtId="0" fontId="26" fillId="15" borderId="0" xfId="0" applyFont="1" applyFill="1" applyAlignment="1">
      <alignment horizontal="center" vertical="center"/>
    </xf>
    <xf numFmtId="0" fontId="39" fillId="15" borderId="0" xfId="0" applyFont="1" applyFill="1" applyAlignment="1">
      <alignment horizontal="left" vertical="center" wrapText="1"/>
    </xf>
    <xf numFmtId="0" fontId="26" fillId="15" borderId="0" xfId="0" applyFont="1" applyFill="1"/>
    <xf numFmtId="0" fontId="26" fillId="2" borderId="0" xfId="0" applyFont="1" applyFill="1" applyAlignment="1">
      <alignment horizontal="left" vertical="center" wrapText="1"/>
    </xf>
    <xf numFmtId="0" fontId="52" fillId="0" borderId="0" xfId="0" applyFont="1"/>
    <xf numFmtId="0" fontId="55" fillId="2" borderId="0" xfId="0" applyFont="1" applyFill="1"/>
    <xf numFmtId="0" fontId="55" fillId="15" borderId="0" xfId="0" applyFont="1" applyFill="1"/>
    <xf numFmtId="0" fontId="55" fillId="2" borderId="0" xfId="0" applyFont="1" applyFill="1" applyAlignment="1">
      <alignment horizontal="center" vertical="center"/>
    </xf>
    <xf numFmtId="0" fontId="55" fillId="2" borderId="0" xfId="0" applyFont="1" applyFill="1" applyAlignment="1">
      <alignment horizontal="left" vertical="center" wrapText="1"/>
    </xf>
    <xf numFmtId="0" fontId="56" fillId="0" borderId="0" xfId="0" applyFont="1"/>
    <xf numFmtId="0" fontId="26" fillId="2" borderId="0" xfId="0" applyFont="1" applyFill="1" applyAlignment="1">
      <alignment horizontal="center" vertical="center" wrapText="1"/>
    </xf>
    <xf numFmtId="0" fontId="52" fillId="0" borderId="0" xfId="0" applyFont="1" applyAlignment="1">
      <alignment horizontal="center" vertical="center"/>
    </xf>
    <xf numFmtId="0" fontId="57" fillId="5" borderId="0" xfId="0" applyFont="1" applyFill="1" applyAlignment="1">
      <alignment horizontal="center" vertical="center"/>
    </xf>
    <xf numFmtId="0" fontId="26" fillId="2" borderId="1" xfId="0" applyFont="1" applyFill="1" applyBorder="1" applyAlignment="1">
      <alignment horizontal="center" vertical="center"/>
    </xf>
    <xf numFmtId="0" fontId="53" fillId="14" borderId="0" xfId="0" applyFont="1" applyFill="1" applyAlignment="1">
      <alignment horizontal="center" vertical="center"/>
    </xf>
    <xf numFmtId="0" fontId="53" fillId="8" borderId="0" xfId="0" applyFont="1" applyFill="1" applyAlignment="1">
      <alignment horizontal="center" vertical="center"/>
    </xf>
    <xf numFmtId="0" fontId="53" fillId="10" borderId="0" xfId="0" applyFont="1" applyFill="1" applyAlignment="1">
      <alignment horizontal="center" vertical="center"/>
    </xf>
    <xf numFmtId="0" fontId="53" fillId="11" borderId="0" xfId="0" applyFont="1" applyFill="1" applyAlignment="1">
      <alignment horizontal="center" vertical="center"/>
    </xf>
    <xf numFmtId="0" fontId="53" fillId="9" borderId="0" xfId="0" applyFont="1" applyFill="1" applyAlignment="1">
      <alignment horizontal="center" vertical="center"/>
    </xf>
    <xf numFmtId="0" fontId="0" fillId="0" borderId="0" xfId="0" applyAlignment="1">
      <alignment horizontal="left" vertical="center" wrapText="1"/>
    </xf>
  </cellXfs>
  <cellStyles count="2">
    <cellStyle name="Гиперссылка" xfId="1" builtinId="8"/>
    <cellStyle name="Обычный" xfId="0" builtinId="0"/>
  </cellStyles>
  <dxfs count="1140">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34998626667073579"/>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theme="6" tint="-0.499984740745262"/>
      </font>
      <fill>
        <patternFill>
          <bgColor theme="6"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rgb="FFFF0000"/>
      </font>
      <fill>
        <patternFill>
          <bgColor theme="5" tint="0.59996337778862885"/>
        </patternFill>
      </fill>
    </dxf>
    <dxf>
      <font>
        <color theme="6" tint="-0.499984740745262"/>
      </font>
      <fill>
        <patternFill>
          <bgColor theme="6" tint="0.59996337778862885"/>
        </patternFill>
      </fill>
    </dxf>
    <dxf>
      <font>
        <color theme="6" tint="-0.499984740745262"/>
      </font>
      <fill>
        <patternFill>
          <bgColor theme="6" tint="0.59996337778862885"/>
        </patternFill>
      </fill>
    </dxf>
    <dxf>
      <font>
        <color rgb="FFFF0000"/>
      </font>
      <fill>
        <patternFill>
          <bgColor theme="5" tint="0.59996337778862885"/>
        </patternFill>
      </fill>
    </dxf>
    <dxf>
      <font>
        <color theme="0" tint="-0.499984740745262"/>
      </font>
    </dxf>
    <dxf>
      <font>
        <color rgb="FFFF0000"/>
      </font>
      <fill>
        <patternFill>
          <bgColor theme="5" tint="0.59996337778862885"/>
        </patternFill>
      </fill>
    </dxf>
    <dxf>
      <font>
        <color theme="6" tint="-0.499984740745262"/>
      </font>
      <fill>
        <patternFill>
          <bgColor theme="6" tint="0.59996337778862885"/>
        </patternFill>
      </fill>
    </dxf>
    <dxf>
      <font>
        <color theme="0" tint="-0.34998626667073579"/>
      </font>
    </dxf>
    <dxf>
      <font>
        <color theme="0" tint="-0.499984740745262"/>
      </font>
    </dxf>
    <dxf>
      <font>
        <color theme="6" tint="-0.499984740745262"/>
      </font>
      <fill>
        <patternFill>
          <bgColor theme="6" tint="0.59996337778862885"/>
        </patternFill>
      </fill>
    </dxf>
    <dxf>
      <font>
        <color rgb="FFFF0000"/>
      </font>
      <fill>
        <patternFill>
          <bgColor theme="5"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theme="9" tint="0.59996337778862885"/>
        </patternFill>
      </fill>
    </dxf>
    <dxf>
      <font>
        <color theme="0" tint="-0.499984740745262"/>
      </font>
    </dxf>
    <dxf>
      <font>
        <color theme="0" tint="-0.499984740745262"/>
      </font>
    </dxf>
    <dxf>
      <fill>
        <patternFill>
          <bgColor theme="9" tint="0.59996337778862885"/>
        </patternFill>
      </fill>
    </dxf>
    <dxf>
      <font>
        <color theme="0" tint="-0.499984740745262"/>
      </font>
    </dxf>
    <dxf>
      <fill>
        <patternFill>
          <bgColor theme="9" tint="0.59996337778862885"/>
        </patternFill>
      </fill>
    </dxf>
    <dxf>
      <font>
        <color theme="0" tint="-0.34998626667073579"/>
      </font>
    </dxf>
    <dxf>
      <font>
        <color theme="0" tint="-0.499984740745262"/>
      </font>
    </dxf>
    <dxf>
      <font>
        <color theme="0" tint="-0.499984740745262"/>
      </font>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34998626667073579"/>
      </font>
    </dxf>
    <dxf>
      <font>
        <color theme="0" tint="-0.499984740745262"/>
      </font>
    </dxf>
    <dxf>
      <fill>
        <patternFill>
          <bgColor theme="9" tint="0.59996337778862885"/>
        </patternFill>
      </fill>
    </dxf>
    <dxf>
      <font>
        <color theme="0" tint="-0.34998626667073579"/>
      </font>
    </dxf>
    <dxf>
      <font>
        <color theme="0" tint="-0.499984740745262"/>
      </font>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499984740745262"/>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mngmnt.ru/finmodeli/primery_finmodeley/finansovaya_model_internet_magazin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2773680</xdr:colOff>
      <xdr:row>0</xdr:row>
      <xdr:rowOff>114300</xdr:rowOff>
    </xdr:from>
    <xdr:to>
      <xdr:col>9</xdr:col>
      <xdr:colOff>30640</xdr:colOff>
      <xdr:row>4</xdr:row>
      <xdr:rowOff>114353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0" y="114300"/>
          <a:ext cx="1844200" cy="609653"/>
        </a:xfrm>
        <a:prstGeom prst="rect">
          <a:avLst/>
        </a:prstGeom>
      </xdr:spPr>
    </xdr:pic>
    <xdr:clientData/>
  </xdr:twoCellAnchor>
  <xdr:twoCellAnchor editAs="absolute">
    <xdr:from>
      <xdr:col>7</xdr:col>
      <xdr:colOff>60960</xdr:colOff>
      <xdr:row>1</xdr:row>
      <xdr:rowOff>38100</xdr:rowOff>
    </xdr:from>
    <xdr:to>
      <xdr:col>8</xdr:col>
      <xdr:colOff>1790700</xdr:colOff>
      <xdr:row>5</xdr:row>
      <xdr:rowOff>129540</xdr:rowOff>
    </xdr:to>
    <xdr:sp macro="" textlink="">
      <xdr:nvSpPr>
        <xdr:cNvPr id="3" name="Скругленный прямоугольник 2">
          <a:hlinkClick xmlns:r="http://schemas.openxmlformats.org/officeDocument/2006/relationships" r:id="rId3" tooltip="на сайт разработчика финмодели интернет-магазина MNGMNT.RU"/>
        </xdr:cNvPr>
        <xdr:cNvSpPr/>
      </xdr:nvSpPr>
      <xdr:spPr>
        <a:xfrm>
          <a:off x="5158740" y="19050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xdr:colOff>
      <xdr:row>1</xdr:row>
      <xdr:rowOff>38100</xdr:rowOff>
    </xdr:from>
    <xdr:to>
      <xdr:col>10</xdr:col>
      <xdr:colOff>350680</xdr:colOff>
      <xdr:row>6</xdr:row>
      <xdr:rowOff>53</xdr:rowOff>
    </xdr:to>
    <xdr:pic>
      <xdr:nvPicPr>
        <xdr:cNvPr id="3" name="Рисунок 2">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5040" y="190500"/>
          <a:ext cx="1844200" cy="609653"/>
        </a:xfrm>
        <a:prstGeom prst="rect">
          <a:avLst/>
        </a:prstGeom>
      </xdr:spPr>
    </xdr:pic>
    <xdr:clientData/>
  </xdr:twoCellAnchor>
  <xdr:twoCellAnchor editAs="absolute">
    <xdr:from>
      <xdr:col>4</xdr:col>
      <xdr:colOff>2781300</xdr:colOff>
      <xdr:row>1</xdr:row>
      <xdr:rowOff>22860</xdr:rowOff>
    </xdr:from>
    <xdr:to>
      <xdr:col>6</xdr:col>
      <xdr:colOff>411480</xdr:colOff>
      <xdr:row>6</xdr:row>
      <xdr:rowOff>76200</xdr:rowOff>
    </xdr:to>
    <xdr:sp macro="" textlink="">
      <xdr:nvSpPr>
        <xdr:cNvPr id="4" name="Скругленный прямоугольник 3">
          <a:hlinkClick xmlns:r="http://schemas.openxmlformats.org/officeDocument/2006/relationships" r:id="rId3" tooltip="на сайт разработчика финмодели интернет-магазина MNGMNT.RU"/>
        </xdr:cNvPr>
        <xdr:cNvSpPr/>
      </xdr:nvSpPr>
      <xdr:spPr>
        <a:xfrm>
          <a:off x="3916680" y="17526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2179320</xdr:colOff>
      <xdr:row>1</xdr:row>
      <xdr:rowOff>0</xdr:rowOff>
    </xdr:from>
    <xdr:to>
      <xdr:col>4</xdr:col>
      <xdr:colOff>4023520</xdr:colOff>
      <xdr:row>5</xdr:row>
      <xdr:rowOff>91493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06140" y="152400"/>
          <a:ext cx="1844200" cy="609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472440</xdr:colOff>
      <xdr:row>1</xdr:row>
      <xdr:rowOff>91440</xdr:rowOff>
    </xdr:from>
    <xdr:to>
      <xdr:col>10</xdr:col>
      <xdr:colOff>396400</xdr:colOff>
      <xdr:row>6</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7880" y="24384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746760</xdr:colOff>
      <xdr:row>1</xdr:row>
      <xdr:rowOff>76200</xdr:rowOff>
    </xdr:from>
    <xdr:to>
      <xdr:col>10</xdr:col>
      <xdr:colOff>365920</xdr:colOff>
      <xdr:row>6</xdr:row>
      <xdr:rowOff>38153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22860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3101340</xdr:colOff>
      <xdr:row>0</xdr:row>
      <xdr:rowOff>121920</xdr:rowOff>
    </xdr:from>
    <xdr:to>
      <xdr:col>11</xdr:col>
      <xdr:colOff>61120</xdr:colOff>
      <xdr:row>5</xdr:row>
      <xdr:rowOff>61013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73880" y="121920"/>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2941320</xdr:colOff>
      <xdr:row>1</xdr:row>
      <xdr:rowOff>91440</xdr:rowOff>
    </xdr:from>
    <xdr:to>
      <xdr:col>7</xdr:col>
      <xdr:colOff>15400</xdr:colOff>
      <xdr:row>6</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76700" y="243840"/>
          <a:ext cx="1844200" cy="6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2987040</xdr:colOff>
      <xdr:row>1</xdr:row>
      <xdr:rowOff>106680</xdr:rowOff>
    </xdr:from>
    <xdr:to>
      <xdr:col>7</xdr:col>
      <xdr:colOff>23020</xdr:colOff>
      <xdr:row>6</xdr:row>
      <xdr:rowOff>68633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2420" y="259080"/>
          <a:ext cx="1844200"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1531620</xdr:colOff>
      <xdr:row>2</xdr:row>
      <xdr:rowOff>0</xdr:rowOff>
    </xdr:from>
    <xdr:to>
      <xdr:col>11</xdr:col>
      <xdr:colOff>61120</xdr:colOff>
      <xdr:row>6</xdr:row>
      <xdr:rowOff>91493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83580" y="281940"/>
          <a:ext cx="1844200" cy="609653"/>
        </a:xfrm>
        <a:prstGeom prst="rect">
          <a:avLst/>
        </a:prstGeom>
      </xdr:spPr>
    </xdr:pic>
    <xdr:clientData/>
  </xdr:twoCellAnchor>
  <xdr:twoCellAnchor editAs="absolute">
    <xdr:from>
      <xdr:col>8</xdr:col>
      <xdr:colOff>144780</xdr:colOff>
      <xdr:row>0</xdr:row>
      <xdr:rowOff>83820</xdr:rowOff>
    </xdr:from>
    <xdr:to>
      <xdr:col>10</xdr:col>
      <xdr:colOff>1318260</xdr:colOff>
      <xdr:row>5</xdr:row>
      <xdr:rowOff>114300</xdr:rowOff>
    </xdr:to>
    <xdr:sp macro="" textlink="">
      <xdr:nvSpPr>
        <xdr:cNvPr id="4" name="Скругленный прямоугольник 3">
          <a:hlinkClick xmlns:r="http://schemas.openxmlformats.org/officeDocument/2006/relationships" r:id="rId3" tooltip="на сайт разработчика финмодели интернет-магазина MNGMNT.RU"/>
        </xdr:cNvPr>
        <xdr:cNvSpPr/>
      </xdr:nvSpPr>
      <xdr:spPr>
        <a:xfrm>
          <a:off x="3710940" y="83820"/>
          <a:ext cx="1859280" cy="70104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ИНТЕРНЕТ-МАГАЗИНА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76"/>
  <sheetViews>
    <sheetView workbookViewId="0">
      <pane xSplit="10" ySplit="12" topLeftCell="K13" activePane="bottomRight" state="frozen"/>
      <selection pane="topRight" activeCell="K1" sqref="K1"/>
      <selection pane="bottomLeft" activeCell="A13" sqref="A13"/>
      <selection pane="bottomRight" activeCell="D8" sqref="D8"/>
    </sheetView>
  </sheetViews>
  <sheetFormatPr defaultRowHeight="14.4" x14ac:dyDescent="0.3"/>
  <cols>
    <col min="1" max="1" width="1.77734375" customWidth="1"/>
    <col min="2" max="2" width="0.88671875" customWidth="1"/>
    <col min="3" max="5" width="1.77734375" customWidth="1"/>
    <col min="6" max="6" width="14.6640625" bestFit="1" customWidth="1"/>
    <col min="7" max="7" width="1.77734375" customWidth="1"/>
    <col min="8" max="8" width="10.77734375" style="383" customWidth="1"/>
    <col min="9" max="11" width="1.77734375" customWidth="1"/>
    <col min="12" max="12" width="64" style="391" customWidth="1"/>
    <col min="13" max="13" width="1.77734375" customWidth="1"/>
    <col min="14" max="14" width="2.77734375" customWidth="1"/>
    <col min="15" max="15" width="1.77734375" customWidth="1"/>
    <col min="16" max="16" width="0.88671875" customWidth="1"/>
    <col min="17" max="17" width="1.77734375" customWidth="1"/>
  </cols>
  <sheetData>
    <row r="1" spans="1:17" x14ac:dyDescent="0.3">
      <c r="A1" s="289"/>
      <c r="B1" s="289"/>
      <c r="C1" s="289"/>
      <c r="D1" s="289"/>
      <c r="E1" s="289"/>
      <c r="F1" s="289"/>
      <c r="G1" s="289"/>
      <c r="H1" s="369"/>
      <c r="I1" s="289"/>
      <c r="J1" s="289"/>
      <c r="K1" s="289"/>
      <c r="L1" s="370"/>
      <c r="M1" s="289"/>
      <c r="N1" s="289"/>
      <c r="O1" s="289"/>
      <c r="P1" s="289"/>
      <c r="Q1" s="289"/>
    </row>
    <row r="2" spans="1:17" ht="4.95" customHeight="1" x14ac:dyDescent="0.3">
      <c r="A2" s="289"/>
      <c r="B2" s="371"/>
      <c r="C2" s="371"/>
      <c r="D2" s="371"/>
      <c r="E2" s="371"/>
      <c r="F2" s="371"/>
      <c r="G2" s="371"/>
      <c r="H2" s="372"/>
      <c r="I2" s="371"/>
      <c r="J2" s="371"/>
      <c r="K2" s="371"/>
      <c r="L2" s="373"/>
      <c r="M2" s="371"/>
      <c r="N2" s="371"/>
      <c r="O2" s="371"/>
      <c r="P2" s="371"/>
      <c r="Q2" s="289"/>
    </row>
    <row r="3" spans="1:17" ht="4.05" customHeight="1" x14ac:dyDescent="0.3">
      <c r="A3" s="289"/>
      <c r="B3" s="371"/>
      <c r="C3" s="289"/>
      <c r="D3" s="289"/>
      <c r="E3" s="289"/>
      <c r="F3" s="289"/>
      <c r="G3" s="289"/>
      <c r="H3" s="369"/>
      <c r="I3" s="289"/>
      <c r="J3" s="289"/>
      <c r="K3" s="289"/>
      <c r="L3" s="370"/>
      <c r="M3" s="289"/>
      <c r="N3" s="289"/>
      <c r="O3" s="289"/>
      <c r="P3" s="371"/>
      <c r="Q3" s="289"/>
    </row>
    <row r="4" spans="1:17" ht="7.05" customHeight="1" x14ac:dyDescent="0.3">
      <c r="A4" s="289"/>
      <c r="B4" s="371"/>
      <c r="C4" s="289"/>
      <c r="D4" s="289"/>
      <c r="E4" s="289"/>
      <c r="F4" s="289"/>
      <c r="G4" s="289"/>
      <c r="H4" s="369"/>
      <c r="I4" s="289"/>
      <c r="J4" s="289"/>
      <c r="K4" s="289"/>
      <c r="L4" s="370"/>
      <c r="M4" s="289"/>
      <c r="N4" s="289"/>
      <c r="O4" s="289"/>
      <c r="P4" s="371"/>
      <c r="Q4" s="289"/>
    </row>
    <row r="5" spans="1:17" s="376" customFormat="1" x14ac:dyDescent="0.3">
      <c r="A5" s="198"/>
      <c r="B5" s="374"/>
      <c r="C5" s="198"/>
      <c r="D5" s="198" t="str">
        <f>оглавление!$C$3</f>
        <v>Операционно-финансовая модель интернет-магазина</v>
      </c>
      <c r="E5" s="198"/>
      <c r="F5" s="198"/>
      <c r="G5" s="198"/>
      <c r="H5" s="369"/>
      <c r="I5" s="198"/>
      <c r="J5" s="198"/>
      <c r="K5" s="198"/>
      <c r="L5" s="375"/>
      <c r="M5" s="198"/>
      <c r="N5" s="198"/>
      <c r="O5" s="198"/>
      <c r="P5" s="374"/>
      <c r="Q5" s="198"/>
    </row>
    <row r="6" spans="1:17" s="376" customFormat="1" x14ac:dyDescent="0.3">
      <c r="A6" s="198"/>
      <c r="B6" s="374"/>
      <c r="C6" s="198"/>
      <c r="D6" s="198" t="str">
        <f>оглавление!$C$4</f>
        <v>С расчетом кредитования кассовых разрывов</v>
      </c>
      <c r="E6" s="198"/>
      <c r="F6" s="198"/>
      <c r="G6" s="198"/>
      <c r="H6" s="369"/>
      <c r="I6" s="198"/>
      <c r="J6" s="198"/>
      <c r="K6" s="198"/>
      <c r="L6" s="375"/>
      <c r="M6" s="198"/>
      <c r="N6" s="198"/>
      <c r="O6" s="198"/>
      <c r="P6" s="374"/>
      <c r="Q6" s="198"/>
    </row>
    <row r="7" spans="1:17" s="381" customFormat="1" x14ac:dyDescent="0.3">
      <c r="A7" s="377"/>
      <c r="B7" s="378"/>
      <c r="C7" s="377"/>
      <c r="D7" s="377" t="s">
        <v>688</v>
      </c>
      <c r="E7" s="377"/>
      <c r="F7" s="377"/>
      <c r="G7" s="377"/>
      <c r="H7" s="379"/>
      <c r="I7" s="377"/>
      <c r="J7" s="377"/>
      <c r="K7" s="377"/>
      <c r="L7" s="380"/>
      <c r="M7" s="377"/>
      <c r="N7" s="377"/>
      <c r="O7" s="377"/>
      <c r="P7" s="378"/>
      <c r="Q7" s="377"/>
    </row>
    <row r="8" spans="1:17" ht="4.05" customHeight="1" x14ac:dyDescent="0.3">
      <c r="A8" s="289"/>
      <c r="B8" s="371"/>
      <c r="C8" s="289"/>
      <c r="D8" s="289"/>
      <c r="E8" s="371"/>
      <c r="F8" s="371"/>
      <c r="G8" s="371"/>
      <c r="H8" s="372"/>
      <c r="I8" s="371"/>
      <c r="J8" s="371"/>
      <c r="K8" s="371"/>
      <c r="L8" s="373"/>
      <c r="M8" s="371"/>
      <c r="N8" s="289"/>
      <c r="O8" s="289"/>
      <c r="P8" s="371"/>
      <c r="Q8" s="289"/>
    </row>
    <row r="9" spans="1:17" ht="7.05" customHeight="1" x14ac:dyDescent="0.3">
      <c r="A9" s="289"/>
      <c r="B9" s="371"/>
      <c r="C9" s="289"/>
      <c r="D9" s="289"/>
      <c r="E9" s="289"/>
      <c r="F9" s="289"/>
      <c r="G9" s="289"/>
      <c r="H9" s="369"/>
      <c r="I9" s="289"/>
      <c r="J9" s="289"/>
      <c r="K9" s="289"/>
      <c r="L9" s="370"/>
      <c r="M9" s="289"/>
      <c r="N9" s="289"/>
      <c r="O9" s="289"/>
      <c r="P9" s="371"/>
      <c r="Q9" s="289"/>
    </row>
    <row r="10" spans="1:17" s="376" customFormat="1" x14ac:dyDescent="0.3">
      <c r="A10" s="198"/>
      <c r="B10" s="374"/>
      <c r="C10" s="198"/>
      <c r="D10" s="198"/>
      <c r="E10" s="198"/>
      <c r="F10" s="198" t="s">
        <v>640</v>
      </c>
      <c r="G10" s="198"/>
      <c r="H10" s="369"/>
      <c r="I10" s="198"/>
      <c r="J10" s="198"/>
      <c r="K10" s="198"/>
      <c r="L10" s="375"/>
      <c r="M10" s="198"/>
      <c r="N10" s="198"/>
      <c r="O10" s="198"/>
      <c r="P10" s="374"/>
      <c r="Q10" s="198"/>
    </row>
    <row r="11" spans="1:17" s="383" customFormat="1" x14ac:dyDescent="0.3">
      <c r="A11" s="369"/>
      <c r="B11" s="372"/>
      <c r="C11" s="369"/>
      <c r="D11" s="369"/>
      <c r="E11" s="369"/>
      <c r="F11" s="369" t="s">
        <v>641</v>
      </c>
      <c r="G11" s="369"/>
      <c r="H11" s="369" t="s">
        <v>642</v>
      </c>
      <c r="I11" s="369"/>
      <c r="J11" s="369"/>
      <c r="K11" s="369"/>
      <c r="L11" s="382" t="s">
        <v>355</v>
      </c>
      <c r="M11" s="369"/>
      <c r="N11" s="369"/>
      <c r="O11" s="369"/>
      <c r="P11" s="372"/>
      <c r="Q11" s="369"/>
    </row>
    <row r="12" spans="1:17" ht="1.95" customHeight="1" x14ac:dyDescent="0.3">
      <c r="A12" s="289"/>
      <c r="B12" s="371"/>
      <c r="C12" s="289"/>
      <c r="D12" s="289"/>
      <c r="E12" s="371"/>
      <c r="F12" s="371"/>
      <c r="G12" s="371"/>
      <c r="H12" s="372"/>
      <c r="I12" s="371"/>
      <c r="J12" s="371"/>
      <c r="K12" s="371"/>
      <c r="L12" s="373"/>
      <c r="M12" s="371"/>
      <c r="N12" s="289"/>
      <c r="O12" s="289"/>
      <c r="P12" s="371"/>
      <c r="Q12" s="289"/>
    </row>
    <row r="13" spans="1:17" x14ac:dyDescent="0.3">
      <c r="A13" s="289"/>
      <c r="B13" s="371"/>
      <c r="C13" s="289"/>
      <c r="D13" s="289"/>
      <c r="E13" s="289"/>
      <c r="F13" s="369"/>
      <c r="G13" s="289"/>
      <c r="H13" s="369"/>
      <c r="I13" s="289"/>
      <c r="J13" s="289"/>
      <c r="K13" s="289"/>
      <c r="L13" s="370"/>
      <c r="M13" s="289"/>
      <c r="N13" s="289"/>
      <c r="O13" s="289"/>
      <c r="P13" s="371"/>
      <c r="Q13" s="289"/>
    </row>
    <row r="14" spans="1:17" x14ac:dyDescent="0.3">
      <c r="A14" s="289"/>
      <c r="B14" s="371"/>
      <c r="C14" s="289"/>
      <c r="D14" s="289"/>
      <c r="E14" s="289"/>
      <c r="F14" s="369" t="s">
        <v>643</v>
      </c>
      <c r="G14" s="384" t="s">
        <v>47</v>
      </c>
      <c r="H14" s="385"/>
      <c r="I14" s="289"/>
      <c r="J14" s="289"/>
      <c r="K14" s="289"/>
      <c r="L14" s="370" t="s">
        <v>644</v>
      </c>
      <c r="M14" s="289"/>
      <c r="N14" s="289"/>
      <c r="O14" s="289"/>
      <c r="P14" s="371"/>
      <c r="Q14" s="289"/>
    </row>
    <row r="15" spans="1:17" ht="4.05" customHeight="1" x14ac:dyDescent="0.3">
      <c r="A15" s="289"/>
      <c r="B15" s="371"/>
      <c r="C15" s="289"/>
      <c r="D15" s="289"/>
      <c r="E15" s="289"/>
      <c r="F15" s="369"/>
      <c r="G15" s="289"/>
      <c r="H15" s="369"/>
      <c r="I15" s="289"/>
      <c r="J15" s="289"/>
      <c r="K15" s="289"/>
      <c r="L15" s="370"/>
      <c r="M15" s="289"/>
      <c r="N15" s="289"/>
      <c r="O15" s="289"/>
      <c r="P15" s="371"/>
      <c r="Q15" s="289"/>
    </row>
    <row r="16" spans="1:17" x14ac:dyDescent="0.3">
      <c r="A16" s="289"/>
      <c r="B16" s="371"/>
      <c r="C16" s="289"/>
      <c r="D16" s="289"/>
      <c r="E16" s="289"/>
      <c r="F16" s="369"/>
      <c r="G16" s="289"/>
      <c r="H16" s="369"/>
      <c r="I16" s="289"/>
      <c r="J16" s="289"/>
      <c r="K16" s="289"/>
      <c r="L16" s="370"/>
      <c r="M16" s="289"/>
      <c r="N16" s="289"/>
      <c r="O16" s="289"/>
      <c r="P16" s="371"/>
      <c r="Q16" s="289"/>
    </row>
    <row r="17" spans="1:17" x14ac:dyDescent="0.3">
      <c r="A17" s="289"/>
      <c r="B17" s="371"/>
      <c r="C17" s="289"/>
      <c r="D17" s="289"/>
      <c r="E17" s="289"/>
      <c r="F17" s="386" t="s">
        <v>527</v>
      </c>
      <c r="G17" s="289"/>
      <c r="H17" s="369" t="s">
        <v>645</v>
      </c>
      <c r="I17" s="289"/>
      <c r="J17" s="289"/>
      <c r="K17" s="289"/>
      <c r="L17" s="370" t="s">
        <v>646</v>
      </c>
      <c r="M17" s="289"/>
      <c r="N17" s="289"/>
      <c r="O17" s="289"/>
      <c r="P17" s="371"/>
      <c r="Q17" s="289"/>
    </row>
    <row r="18" spans="1:17" ht="4.95" customHeight="1" x14ac:dyDescent="0.3">
      <c r="A18" s="289"/>
      <c r="B18" s="371"/>
      <c r="C18" s="289"/>
      <c r="D18" s="289"/>
      <c r="E18" s="289"/>
      <c r="F18" s="369"/>
      <c r="G18" s="289"/>
      <c r="H18" s="369"/>
      <c r="I18" s="289"/>
      <c r="J18" s="289"/>
      <c r="K18" s="289"/>
      <c r="L18" s="370"/>
      <c r="M18" s="289"/>
      <c r="N18" s="289"/>
      <c r="O18" s="289"/>
      <c r="P18" s="371"/>
      <c r="Q18" s="289"/>
    </row>
    <row r="19" spans="1:17" ht="60" x14ac:dyDescent="0.3">
      <c r="A19" s="289"/>
      <c r="B19" s="371"/>
      <c r="C19" s="289"/>
      <c r="D19" s="289"/>
      <c r="E19" s="289"/>
      <c r="F19" s="369"/>
      <c r="G19" s="289"/>
      <c r="H19" s="369" t="s">
        <v>647</v>
      </c>
      <c r="I19" s="289"/>
      <c r="J19" s="289"/>
      <c r="K19" s="289"/>
      <c r="L19" s="370" t="s">
        <v>648</v>
      </c>
      <c r="M19" s="289"/>
      <c r="N19" s="289"/>
      <c r="O19" s="289"/>
      <c r="P19" s="371"/>
      <c r="Q19" s="289"/>
    </row>
    <row r="20" spans="1:17" ht="4.95" customHeight="1" x14ac:dyDescent="0.3">
      <c r="A20" s="289"/>
      <c r="B20" s="371"/>
      <c r="C20" s="289"/>
      <c r="D20" s="289"/>
      <c r="E20" s="289"/>
      <c r="F20" s="369"/>
      <c r="G20" s="289"/>
      <c r="H20" s="369"/>
      <c r="I20" s="289"/>
      <c r="J20" s="289"/>
      <c r="K20" s="289"/>
      <c r="L20" s="370"/>
      <c r="M20" s="289"/>
      <c r="N20" s="289"/>
      <c r="O20" s="289"/>
      <c r="P20" s="371"/>
      <c r="Q20" s="289"/>
    </row>
    <row r="21" spans="1:17" ht="24" x14ac:dyDescent="0.3">
      <c r="A21" s="289"/>
      <c r="B21" s="371"/>
      <c r="C21" s="289"/>
      <c r="D21" s="289"/>
      <c r="E21" s="289"/>
      <c r="F21" s="369"/>
      <c r="G21" s="289"/>
      <c r="H21" s="369" t="s">
        <v>649</v>
      </c>
      <c r="I21" s="289"/>
      <c r="J21" s="289"/>
      <c r="K21" s="289"/>
      <c r="L21" s="370" t="s">
        <v>650</v>
      </c>
      <c r="M21" s="289"/>
      <c r="N21" s="289"/>
      <c r="O21" s="289"/>
      <c r="P21" s="371"/>
      <c r="Q21" s="289"/>
    </row>
    <row r="22" spans="1:17" ht="4.95" customHeight="1" x14ac:dyDescent="0.3">
      <c r="A22" s="289"/>
      <c r="B22" s="371"/>
      <c r="C22" s="289"/>
      <c r="D22" s="289"/>
      <c r="E22" s="289"/>
      <c r="F22" s="369"/>
      <c r="G22" s="289"/>
      <c r="H22" s="369"/>
      <c r="I22" s="289"/>
      <c r="J22" s="289"/>
      <c r="K22" s="289"/>
      <c r="L22" s="370"/>
      <c r="M22" s="289"/>
      <c r="N22" s="289"/>
      <c r="O22" s="289"/>
      <c r="P22" s="371"/>
      <c r="Q22" s="289"/>
    </row>
    <row r="23" spans="1:17" ht="36" x14ac:dyDescent="0.3">
      <c r="A23" s="289"/>
      <c r="B23" s="371"/>
      <c r="C23" s="289"/>
      <c r="D23" s="289"/>
      <c r="E23" s="289"/>
      <c r="F23" s="369"/>
      <c r="G23" s="289"/>
      <c r="H23" s="369" t="s">
        <v>651</v>
      </c>
      <c r="I23" s="289"/>
      <c r="J23" s="289"/>
      <c r="K23" s="289"/>
      <c r="L23" s="370" t="s">
        <v>652</v>
      </c>
      <c r="M23" s="289"/>
      <c r="N23" s="289"/>
      <c r="O23" s="289"/>
      <c r="P23" s="371"/>
      <c r="Q23" s="289"/>
    </row>
    <row r="24" spans="1:17" ht="4.95" customHeight="1" x14ac:dyDescent="0.3">
      <c r="A24" s="289"/>
      <c r="B24" s="371"/>
      <c r="C24" s="289"/>
      <c r="D24" s="289"/>
      <c r="E24" s="289"/>
      <c r="F24" s="369"/>
      <c r="G24" s="289"/>
      <c r="H24" s="369"/>
      <c r="I24" s="289"/>
      <c r="J24" s="289"/>
      <c r="K24" s="289"/>
      <c r="L24" s="370"/>
      <c r="M24" s="289"/>
      <c r="N24" s="289"/>
      <c r="O24" s="289"/>
      <c r="P24" s="371"/>
      <c r="Q24" s="289"/>
    </row>
    <row r="25" spans="1:17" ht="36" x14ac:dyDescent="0.3">
      <c r="A25" s="289"/>
      <c r="B25" s="371"/>
      <c r="C25" s="289"/>
      <c r="D25" s="289"/>
      <c r="E25" s="289"/>
      <c r="F25" s="369"/>
      <c r="G25" s="289"/>
      <c r="H25" s="369" t="s">
        <v>653</v>
      </c>
      <c r="I25" s="289"/>
      <c r="J25" s="289"/>
      <c r="K25" s="289"/>
      <c r="L25" s="370" t="s">
        <v>654</v>
      </c>
      <c r="M25" s="289"/>
      <c r="N25" s="289"/>
      <c r="O25" s="289"/>
      <c r="P25" s="371"/>
      <c r="Q25" s="289"/>
    </row>
    <row r="26" spans="1:17" ht="4.95" customHeight="1" x14ac:dyDescent="0.3">
      <c r="A26" s="289"/>
      <c r="B26" s="371"/>
      <c r="C26" s="289"/>
      <c r="D26" s="289"/>
      <c r="E26" s="289"/>
      <c r="F26" s="369"/>
      <c r="G26" s="289"/>
      <c r="H26" s="369"/>
      <c r="I26" s="289"/>
      <c r="J26" s="289"/>
      <c r="K26" s="289"/>
      <c r="L26" s="370"/>
      <c r="M26" s="289"/>
      <c r="N26" s="289"/>
      <c r="O26" s="289"/>
      <c r="P26" s="371"/>
      <c r="Q26" s="289"/>
    </row>
    <row r="27" spans="1:17" ht="24" x14ac:dyDescent="0.3">
      <c r="A27" s="289"/>
      <c r="B27" s="371"/>
      <c r="C27" s="289"/>
      <c r="D27" s="289"/>
      <c r="E27" s="289"/>
      <c r="F27" s="369"/>
      <c r="G27" s="289"/>
      <c r="H27" s="369" t="s">
        <v>655</v>
      </c>
      <c r="I27" s="289"/>
      <c r="J27" s="289"/>
      <c r="K27" s="289"/>
      <c r="L27" s="370" t="s">
        <v>656</v>
      </c>
      <c r="M27" s="289"/>
      <c r="N27" s="289"/>
      <c r="O27" s="289"/>
      <c r="P27" s="371"/>
      <c r="Q27" s="289"/>
    </row>
    <row r="28" spans="1:17" ht="4.95" customHeight="1" x14ac:dyDescent="0.3">
      <c r="A28" s="289"/>
      <c r="B28" s="371"/>
      <c r="C28" s="289"/>
      <c r="D28" s="289"/>
      <c r="E28" s="289"/>
      <c r="F28" s="369"/>
      <c r="G28" s="289"/>
      <c r="H28" s="369"/>
      <c r="I28" s="289"/>
      <c r="J28" s="289"/>
      <c r="K28" s="289"/>
      <c r="L28" s="370"/>
      <c r="M28" s="289"/>
      <c r="N28" s="289"/>
      <c r="O28" s="289"/>
      <c r="P28" s="371"/>
      <c r="Q28" s="289"/>
    </row>
    <row r="29" spans="1:17" ht="72" x14ac:dyDescent="0.3">
      <c r="A29" s="289"/>
      <c r="B29" s="371"/>
      <c r="C29" s="289"/>
      <c r="D29" s="289"/>
      <c r="E29" s="289"/>
      <c r="F29" s="369"/>
      <c r="G29" s="289"/>
      <c r="H29" s="369" t="s">
        <v>657</v>
      </c>
      <c r="I29" s="289"/>
      <c r="J29" s="289"/>
      <c r="K29" s="289"/>
      <c r="L29" s="370" t="s">
        <v>658</v>
      </c>
      <c r="M29" s="289"/>
      <c r="N29" s="289"/>
      <c r="O29" s="289"/>
      <c r="P29" s="371"/>
      <c r="Q29" s="289"/>
    </row>
    <row r="30" spans="1:17" ht="4.95" customHeight="1" x14ac:dyDescent="0.3">
      <c r="A30" s="289"/>
      <c r="B30" s="371"/>
      <c r="C30" s="289"/>
      <c r="D30" s="289"/>
      <c r="E30" s="289"/>
      <c r="F30" s="369"/>
      <c r="G30" s="289"/>
      <c r="H30" s="369"/>
      <c r="I30" s="289"/>
      <c r="J30" s="289"/>
      <c r="K30" s="289"/>
      <c r="L30" s="370"/>
      <c r="M30" s="289"/>
      <c r="N30" s="289"/>
      <c r="O30" s="289"/>
      <c r="P30" s="371"/>
      <c r="Q30" s="289"/>
    </row>
    <row r="31" spans="1:17" ht="48" x14ac:dyDescent="0.3">
      <c r="A31" s="289"/>
      <c r="B31" s="371"/>
      <c r="C31" s="289"/>
      <c r="D31" s="289"/>
      <c r="E31" s="289"/>
      <c r="F31" s="369"/>
      <c r="G31" s="289"/>
      <c r="H31" s="369" t="s">
        <v>659</v>
      </c>
      <c r="I31" s="289"/>
      <c r="J31" s="289"/>
      <c r="K31" s="289"/>
      <c r="L31" s="370" t="s">
        <v>660</v>
      </c>
      <c r="M31" s="289"/>
      <c r="N31" s="289"/>
      <c r="O31" s="289"/>
      <c r="P31" s="371"/>
      <c r="Q31" s="289"/>
    </row>
    <row r="32" spans="1:17" ht="4.95" customHeight="1" x14ac:dyDescent="0.3">
      <c r="A32" s="289"/>
      <c r="B32" s="371"/>
      <c r="C32" s="289"/>
      <c r="D32" s="289"/>
      <c r="E32" s="289"/>
      <c r="F32" s="369"/>
      <c r="G32" s="289"/>
      <c r="H32" s="369"/>
      <c r="I32" s="289"/>
      <c r="J32" s="289"/>
      <c r="K32" s="289"/>
      <c r="L32" s="370"/>
      <c r="M32" s="289"/>
      <c r="N32" s="289"/>
      <c r="O32" s="289"/>
      <c r="P32" s="371"/>
      <c r="Q32" s="289"/>
    </row>
    <row r="33" spans="1:17" ht="36" x14ac:dyDescent="0.3">
      <c r="A33" s="289"/>
      <c r="B33" s="371"/>
      <c r="C33" s="289"/>
      <c r="D33" s="289"/>
      <c r="E33" s="289"/>
      <c r="F33" s="369"/>
      <c r="G33" s="289"/>
      <c r="H33" s="369" t="s">
        <v>661</v>
      </c>
      <c r="I33" s="289"/>
      <c r="J33" s="289"/>
      <c r="K33" s="289"/>
      <c r="L33" s="370" t="s">
        <v>662</v>
      </c>
      <c r="M33" s="289"/>
      <c r="N33" s="289"/>
      <c r="O33" s="289"/>
      <c r="P33" s="371"/>
      <c r="Q33" s="289"/>
    </row>
    <row r="34" spans="1:17" ht="4.95" customHeight="1" x14ac:dyDescent="0.3">
      <c r="A34" s="289"/>
      <c r="B34" s="371"/>
      <c r="C34" s="289"/>
      <c r="D34" s="289"/>
      <c r="E34" s="289"/>
      <c r="F34" s="369"/>
      <c r="G34" s="289"/>
      <c r="H34" s="369"/>
      <c r="I34" s="289"/>
      <c r="J34" s="289"/>
      <c r="K34" s="289"/>
      <c r="L34" s="370"/>
      <c r="M34" s="289"/>
      <c r="N34" s="289"/>
      <c r="O34" s="289"/>
      <c r="P34" s="371"/>
      <c r="Q34" s="289"/>
    </row>
    <row r="35" spans="1:17" ht="60" x14ac:dyDescent="0.3">
      <c r="A35" s="289"/>
      <c r="B35" s="371"/>
      <c r="C35" s="289"/>
      <c r="D35" s="289"/>
      <c r="E35" s="289"/>
      <c r="F35" s="369"/>
      <c r="G35" s="289"/>
      <c r="H35" s="369" t="s">
        <v>663</v>
      </c>
      <c r="I35" s="289"/>
      <c r="J35" s="289"/>
      <c r="K35" s="289"/>
      <c r="L35" s="370" t="s">
        <v>664</v>
      </c>
      <c r="M35" s="289"/>
      <c r="N35" s="289"/>
      <c r="O35" s="289"/>
      <c r="P35" s="371"/>
      <c r="Q35" s="289"/>
    </row>
    <row r="36" spans="1:17" ht="4.95" customHeight="1" x14ac:dyDescent="0.3">
      <c r="A36" s="289"/>
      <c r="B36" s="371"/>
      <c r="C36" s="289"/>
      <c r="D36" s="289"/>
      <c r="E36" s="289"/>
      <c r="F36" s="369"/>
      <c r="G36" s="289"/>
      <c r="H36" s="369"/>
      <c r="I36" s="289"/>
      <c r="J36" s="289"/>
      <c r="K36" s="289"/>
      <c r="L36" s="370"/>
      <c r="M36" s="289"/>
      <c r="N36" s="289"/>
      <c r="O36" s="289"/>
      <c r="P36" s="371"/>
      <c r="Q36" s="289"/>
    </row>
    <row r="37" spans="1:17" ht="24" x14ac:dyDescent="0.3">
      <c r="A37" s="289"/>
      <c r="B37" s="371"/>
      <c r="C37" s="289"/>
      <c r="D37" s="289"/>
      <c r="E37" s="289"/>
      <c r="F37" s="369"/>
      <c r="G37" s="289"/>
      <c r="H37" s="369" t="s">
        <v>665</v>
      </c>
      <c r="I37" s="289"/>
      <c r="J37" s="289"/>
      <c r="K37" s="289"/>
      <c r="L37" s="370" t="s">
        <v>666</v>
      </c>
      <c r="M37" s="289"/>
      <c r="N37" s="289"/>
      <c r="O37" s="289"/>
      <c r="P37" s="371"/>
      <c r="Q37" s="289"/>
    </row>
    <row r="38" spans="1:17" ht="4.95" customHeight="1" x14ac:dyDescent="0.3">
      <c r="A38" s="289"/>
      <c r="B38" s="371"/>
      <c r="C38" s="289"/>
      <c r="D38" s="289"/>
      <c r="E38" s="289"/>
      <c r="F38" s="369"/>
      <c r="G38" s="289"/>
      <c r="H38" s="369"/>
      <c r="I38" s="289"/>
      <c r="J38" s="289"/>
      <c r="K38" s="289"/>
      <c r="L38" s="370"/>
      <c r="M38" s="289"/>
      <c r="N38" s="289"/>
      <c r="O38" s="289"/>
      <c r="P38" s="371"/>
      <c r="Q38" s="289"/>
    </row>
    <row r="39" spans="1:17" x14ac:dyDescent="0.3">
      <c r="A39" s="289"/>
      <c r="B39" s="371"/>
      <c r="C39" s="289"/>
      <c r="D39" s="289"/>
      <c r="E39" s="289"/>
      <c r="F39" s="369"/>
      <c r="G39" s="289"/>
      <c r="H39" s="369"/>
      <c r="I39" s="289"/>
      <c r="J39" s="289"/>
      <c r="K39" s="289"/>
      <c r="L39" s="370"/>
      <c r="M39" s="289"/>
      <c r="N39" s="289"/>
      <c r="O39" s="289"/>
      <c r="P39" s="371"/>
      <c r="Q39" s="289"/>
    </row>
    <row r="40" spans="1:17" x14ac:dyDescent="0.3">
      <c r="A40" s="289"/>
      <c r="B40" s="371"/>
      <c r="C40" s="289"/>
      <c r="D40" s="289"/>
      <c r="E40" s="289"/>
      <c r="F40" s="386" t="s">
        <v>526</v>
      </c>
      <c r="G40" s="289"/>
      <c r="H40" s="369"/>
      <c r="I40" s="289"/>
      <c r="J40" s="289"/>
      <c r="K40" s="289"/>
      <c r="L40" s="370" t="s">
        <v>667</v>
      </c>
      <c r="M40" s="289"/>
      <c r="N40" s="289"/>
      <c r="O40" s="289"/>
      <c r="P40" s="371"/>
      <c r="Q40" s="289"/>
    </row>
    <row r="41" spans="1:17" ht="36" x14ac:dyDescent="0.3">
      <c r="A41" s="289"/>
      <c r="B41" s="371"/>
      <c r="C41" s="289"/>
      <c r="D41" s="289"/>
      <c r="E41" s="289"/>
      <c r="F41" s="369"/>
      <c r="G41" s="289"/>
      <c r="H41" s="369"/>
      <c r="I41" s="289"/>
      <c r="J41" s="289"/>
      <c r="K41" s="289"/>
      <c r="L41" s="370" t="s">
        <v>668</v>
      </c>
      <c r="M41" s="289"/>
      <c r="N41" s="289"/>
      <c r="O41" s="289"/>
      <c r="P41" s="371"/>
      <c r="Q41" s="289"/>
    </row>
    <row r="42" spans="1:17" ht="4.95" customHeight="1" x14ac:dyDescent="0.3">
      <c r="A42" s="289"/>
      <c r="B42" s="371"/>
      <c r="C42" s="289"/>
      <c r="D42" s="289"/>
      <c r="E42" s="289"/>
      <c r="F42" s="369"/>
      <c r="G42" s="289"/>
      <c r="H42" s="369"/>
      <c r="I42" s="289"/>
      <c r="J42" s="289"/>
      <c r="K42" s="289"/>
      <c r="L42" s="370"/>
      <c r="M42" s="289"/>
      <c r="N42" s="289"/>
      <c r="O42" s="289"/>
      <c r="P42" s="371"/>
      <c r="Q42" s="289"/>
    </row>
    <row r="43" spans="1:17" ht="36" x14ac:dyDescent="0.3">
      <c r="A43" s="289"/>
      <c r="B43" s="371"/>
      <c r="C43" s="289"/>
      <c r="D43" s="289"/>
      <c r="E43" s="289"/>
      <c r="F43" s="369"/>
      <c r="G43" s="289"/>
      <c r="H43" s="369"/>
      <c r="I43" s="289"/>
      <c r="J43" s="289"/>
      <c r="K43" s="289"/>
      <c r="L43" s="370" t="s">
        <v>669</v>
      </c>
      <c r="M43" s="289"/>
      <c r="N43" s="289"/>
      <c r="O43" s="289"/>
      <c r="P43" s="371"/>
      <c r="Q43" s="289"/>
    </row>
    <row r="44" spans="1:17" ht="4.95" customHeight="1" x14ac:dyDescent="0.3">
      <c r="A44" s="289"/>
      <c r="B44" s="371"/>
      <c r="C44" s="289"/>
      <c r="D44" s="289"/>
      <c r="E44" s="289"/>
      <c r="F44" s="369"/>
      <c r="G44" s="289"/>
      <c r="H44" s="369"/>
      <c r="I44" s="289"/>
      <c r="J44" s="289"/>
      <c r="K44" s="289"/>
      <c r="L44" s="370"/>
      <c r="M44" s="289"/>
      <c r="N44" s="289"/>
      <c r="O44" s="289"/>
      <c r="P44" s="371"/>
      <c r="Q44" s="289"/>
    </row>
    <row r="45" spans="1:17" ht="24" x14ac:dyDescent="0.3">
      <c r="A45" s="289"/>
      <c r="B45" s="371"/>
      <c r="C45" s="289"/>
      <c r="D45" s="289"/>
      <c r="E45" s="289"/>
      <c r="F45" s="369"/>
      <c r="G45" s="289"/>
      <c r="H45" s="369" t="s">
        <v>670</v>
      </c>
      <c r="I45" s="289"/>
      <c r="J45" s="289"/>
      <c r="K45" s="289"/>
      <c r="L45" s="370" t="s">
        <v>671</v>
      </c>
      <c r="M45" s="289"/>
      <c r="N45" s="289"/>
      <c r="O45" s="289"/>
      <c r="P45" s="371"/>
      <c r="Q45" s="289"/>
    </row>
    <row r="46" spans="1:17" ht="4.95" customHeight="1" x14ac:dyDescent="0.3">
      <c r="A46" s="289"/>
      <c r="B46" s="371"/>
      <c r="C46" s="289"/>
      <c r="D46" s="289"/>
      <c r="E46" s="289"/>
      <c r="F46" s="369"/>
      <c r="G46" s="289"/>
      <c r="H46" s="369"/>
      <c r="I46" s="289"/>
      <c r="J46" s="289"/>
      <c r="K46" s="289"/>
      <c r="L46" s="370"/>
      <c r="M46" s="289"/>
      <c r="N46" s="289"/>
      <c r="O46" s="289"/>
      <c r="P46" s="371"/>
      <c r="Q46" s="289"/>
    </row>
    <row r="47" spans="1:17" ht="24" x14ac:dyDescent="0.3">
      <c r="A47" s="289"/>
      <c r="B47" s="371"/>
      <c r="C47" s="289"/>
      <c r="D47" s="289"/>
      <c r="E47" s="289"/>
      <c r="F47" s="369"/>
      <c r="G47" s="289"/>
      <c r="H47" s="369" t="s">
        <v>672</v>
      </c>
      <c r="I47" s="289"/>
      <c r="J47" s="289"/>
      <c r="K47" s="289"/>
      <c r="L47" s="370" t="s">
        <v>673</v>
      </c>
      <c r="M47" s="289"/>
      <c r="N47" s="289"/>
      <c r="O47" s="289"/>
      <c r="P47" s="371"/>
      <c r="Q47" s="289"/>
    </row>
    <row r="48" spans="1:17" ht="4.95" customHeight="1" x14ac:dyDescent="0.3">
      <c r="A48" s="289"/>
      <c r="B48" s="371"/>
      <c r="C48" s="289"/>
      <c r="D48" s="289"/>
      <c r="E48" s="289"/>
      <c r="F48" s="369"/>
      <c r="G48" s="289"/>
      <c r="H48" s="369"/>
      <c r="I48" s="289"/>
      <c r="J48" s="289"/>
      <c r="K48" s="289"/>
      <c r="L48" s="370"/>
      <c r="M48" s="289"/>
      <c r="N48" s="289"/>
      <c r="O48" s="289"/>
      <c r="P48" s="371"/>
      <c r="Q48" s="289"/>
    </row>
    <row r="49" spans="1:17" ht="24" x14ac:dyDescent="0.3">
      <c r="A49" s="289"/>
      <c r="B49" s="371"/>
      <c r="C49" s="289"/>
      <c r="D49" s="289"/>
      <c r="E49" s="289"/>
      <c r="F49" s="369"/>
      <c r="G49" s="289"/>
      <c r="H49" s="369" t="s">
        <v>674</v>
      </c>
      <c r="I49" s="289"/>
      <c r="J49" s="289"/>
      <c r="K49" s="289"/>
      <c r="L49" s="370" t="s">
        <v>675</v>
      </c>
      <c r="M49" s="289"/>
      <c r="N49" s="289"/>
      <c r="O49" s="289"/>
      <c r="P49" s="371"/>
      <c r="Q49" s="289"/>
    </row>
    <row r="50" spans="1:17" ht="4.95" customHeight="1" x14ac:dyDescent="0.3">
      <c r="A50" s="289"/>
      <c r="B50" s="371"/>
      <c r="C50" s="289"/>
      <c r="D50" s="289"/>
      <c r="E50" s="289"/>
      <c r="F50" s="369"/>
      <c r="G50" s="289"/>
      <c r="H50" s="369"/>
      <c r="I50" s="289"/>
      <c r="J50" s="289"/>
      <c r="K50" s="289"/>
      <c r="L50" s="370"/>
      <c r="M50" s="289"/>
      <c r="N50" s="289"/>
      <c r="O50" s="289"/>
      <c r="P50" s="371"/>
      <c r="Q50" s="289"/>
    </row>
    <row r="51" spans="1:17" x14ac:dyDescent="0.3">
      <c r="A51" s="289"/>
      <c r="B51" s="371"/>
      <c r="C51" s="289"/>
      <c r="D51" s="289"/>
      <c r="E51" s="289"/>
      <c r="F51" s="369"/>
      <c r="G51" s="289"/>
      <c r="H51" s="369"/>
      <c r="I51" s="289"/>
      <c r="J51" s="289"/>
      <c r="K51" s="289"/>
      <c r="L51" s="370"/>
      <c r="M51" s="289"/>
      <c r="N51" s="289"/>
      <c r="O51" s="289"/>
      <c r="P51" s="371"/>
      <c r="Q51" s="289"/>
    </row>
    <row r="52" spans="1:17" x14ac:dyDescent="0.3">
      <c r="A52" s="289"/>
      <c r="B52" s="371"/>
      <c r="C52" s="289"/>
      <c r="D52" s="289"/>
      <c r="E52" s="289"/>
      <c r="F52" s="386" t="s">
        <v>521</v>
      </c>
      <c r="G52" s="289"/>
      <c r="H52" s="369"/>
      <c r="I52" s="289"/>
      <c r="J52" s="289"/>
      <c r="K52" s="289"/>
      <c r="L52" s="370" t="s">
        <v>676</v>
      </c>
      <c r="M52" s="289"/>
      <c r="N52" s="289"/>
      <c r="O52" s="289"/>
      <c r="P52" s="371"/>
      <c r="Q52" s="289"/>
    </row>
    <row r="53" spans="1:17" ht="36" x14ac:dyDescent="0.3">
      <c r="A53" s="289"/>
      <c r="B53" s="371"/>
      <c r="C53" s="289"/>
      <c r="D53" s="289"/>
      <c r="E53" s="289"/>
      <c r="F53" s="369"/>
      <c r="G53" s="289"/>
      <c r="H53" s="369"/>
      <c r="I53" s="289"/>
      <c r="J53" s="289"/>
      <c r="K53" s="289"/>
      <c r="L53" s="370" t="s">
        <v>668</v>
      </c>
      <c r="M53" s="289"/>
      <c r="N53" s="289"/>
      <c r="O53" s="289"/>
      <c r="P53" s="371"/>
      <c r="Q53" s="289"/>
    </row>
    <row r="54" spans="1:17" ht="4.95" customHeight="1" x14ac:dyDescent="0.3">
      <c r="A54" s="289"/>
      <c r="B54" s="371"/>
      <c r="C54" s="289"/>
      <c r="D54" s="289"/>
      <c r="E54" s="289"/>
      <c r="F54" s="369"/>
      <c r="G54" s="289"/>
      <c r="H54" s="369"/>
      <c r="I54" s="289"/>
      <c r="J54" s="289"/>
      <c r="K54" s="289"/>
      <c r="L54" s="370"/>
      <c r="M54" s="289"/>
      <c r="N54" s="289"/>
      <c r="O54" s="289"/>
      <c r="P54" s="371"/>
      <c r="Q54" s="289"/>
    </row>
    <row r="55" spans="1:17" ht="4.95" customHeight="1" x14ac:dyDescent="0.3">
      <c r="A55" s="289"/>
      <c r="B55" s="371"/>
      <c r="C55" s="289"/>
      <c r="D55" s="289"/>
      <c r="E55" s="289"/>
      <c r="F55" s="369"/>
      <c r="G55" s="289"/>
      <c r="H55" s="369"/>
      <c r="I55" s="289"/>
      <c r="J55" s="289"/>
      <c r="K55" s="289"/>
      <c r="L55" s="370"/>
      <c r="M55" s="289"/>
      <c r="N55" s="289"/>
      <c r="O55" s="289"/>
      <c r="P55" s="371"/>
      <c r="Q55" s="289"/>
    </row>
    <row r="56" spans="1:17" x14ac:dyDescent="0.3">
      <c r="A56" s="289"/>
      <c r="B56" s="371"/>
      <c r="C56" s="289"/>
      <c r="D56" s="289"/>
      <c r="E56" s="289"/>
      <c r="F56" s="369"/>
      <c r="G56" s="289"/>
      <c r="H56" s="369"/>
      <c r="I56" s="289"/>
      <c r="J56" s="289"/>
      <c r="K56" s="289"/>
      <c r="L56" s="370"/>
      <c r="M56" s="289"/>
      <c r="N56" s="289"/>
      <c r="O56" s="289"/>
      <c r="P56" s="371"/>
      <c r="Q56" s="289"/>
    </row>
    <row r="57" spans="1:17" x14ac:dyDescent="0.3">
      <c r="A57" s="289"/>
      <c r="B57" s="371"/>
      <c r="C57" s="289"/>
      <c r="D57" s="289"/>
      <c r="E57" s="289"/>
      <c r="F57" s="386" t="s">
        <v>636</v>
      </c>
      <c r="G57" s="289"/>
      <c r="H57" s="369"/>
      <c r="I57" s="289"/>
      <c r="J57" s="289"/>
      <c r="K57" s="289"/>
      <c r="L57" s="370" t="s">
        <v>677</v>
      </c>
      <c r="M57" s="289"/>
      <c r="N57" s="289"/>
      <c r="O57" s="289"/>
      <c r="P57" s="371"/>
      <c r="Q57" s="289"/>
    </row>
    <row r="58" spans="1:17" ht="36" x14ac:dyDescent="0.3">
      <c r="A58" s="289"/>
      <c r="B58" s="371"/>
      <c r="C58" s="289"/>
      <c r="D58" s="289"/>
      <c r="E58" s="289"/>
      <c r="F58" s="369"/>
      <c r="G58" s="289"/>
      <c r="H58" s="369"/>
      <c r="I58" s="289"/>
      <c r="J58" s="289"/>
      <c r="K58" s="289"/>
      <c r="L58" s="370" t="s">
        <v>668</v>
      </c>
      <c r="M58" s="289"/>
      <c r="N58" s="289"/>
      <c r="O58" s="289"/>
      <c r="P58" s="371"/>
      <c r="Q58" s="289"/>
    </row>
    <row r="59" spans="1:17" ht="4.95" customHeight="1" x14ac:dyDescent="0.3">
      <c r="A59" s="289"/>
      <c r="B59" s="371"/>
      <c r="C59" s="289"/>
      <c r="D59" s="289"/>
      <c r="E59" s="289"/>
      <c r="F59" s="369"/>
      <c r="G59" s="289"/>
      <c r="H59" s="369"/>
      <c r="I59" s="289"/>
      <c r="J59" s="289"/>
      <c r="K59" s="289"/>
      <c r="L59" s="370"/>
      <c r="M59" s="289"/>
      <c r="N59" s="289"/>
      <c r="O59" s="289"/>
      <c r="P59" s="371"/>
      <c r="Q59" s="289"/>
    </row>
    <row r="60" spans="1:17" ht="24" x14ac:dyDescent="0.3">
      <c r="A60" s="289"/>
      <c r="B60" s="371"/>
      <c r="C60" s="289"/>
      <c r="D60" s="289"/>
      <c r="E60" s="289"/>
      <c r="F60" s="369"/>
      <c r="G60" s="289"/>
      <c r="H60" s="369" t="s">
        <v>678</v>
      </c>
      <c r="I60" s="289"/>
      <c r="J60" s="289"/>
      <c r="K60" s="289"/>
      <c r="L60" s="370" t="s">
        <v>679</v>
      </c>
      <c r="M60" s="289"/>
      <c r="N60" s="289"/>
      <c r="O60" s="289"/>
      <c r="P60" s="371"/>
      <c r="Q60" s="289"/>
    </row>
    <row r="61" spans="1:17" ht="4.95" customHeight="1" x14ac:dyDescent="0.3">
      <c r="A61" s="289"/>
      <c r="B61" s="371"/>
      <c r="C61" s="289"/>
      <c r="D61" s="289"/>
      <c r="E61" s="289"/>
      <c r="F61" s="369"/>
      <c r="G61" s="289"/>
      <c r="H61" s="369"/>
      <c r="I61" s="289"/>
      <c r="J61" s="289"/>
      <c r="K61" s="289"/>
      <c r="L61" s="370"/>
      <c r="M61" s="289"/>
      <c r="N61" s="289"/>
      <c r="O61" s="289"/>
      <c r="P61" s="371"/>
      <c r="Q61" s="289"/>
    </row>
    <row r="62" spans="1:17" ht="24" x14ac:dyDescent="0.3">
      <c r="A62" s="289"/>
      <c r="B62" s="371"/>
      <c r="C62" s="289"/>
      <c r="D62" s="289"/>
      <c r="E62" s="289"/>
      <c r="F62" s="369"/>
      <c r="G62" s="289"/>
      <c r="H62" s="369" t="s">
        <v>680</v>
      </c>
      <c r="I62" s="289"/>
      <c r="J62" s="289"/>
      <c r="K62" s="289"/>
      <c r="L62" s="370" t="s">
        <v>681</v>
      </c>
      <c r="M62" s="289"/>
      <c r="N62" s="289"/>
      <c r="O62" s="289"/>
      <c r="P62" s="371"/>
      <c r="Q62" s="289"/>
    </row>
    <row r="63" spans="1:17" ht="4.95" customHeight="1" x14ac:dyDescent="0.3">
      <c r="A63" s="289"/>
      <c r="B63" s="371"/>
      <c r="C63" s="289"/>
      <c r="D63" s="289"/>
      <c r="E63" s="289"/>
      <c r="F63" s="369"/>
      <c r="G63" s="289"/>
      <c r="H63" s="369"/>
      <c r="I63" s="289"/>
      <c r="J63" s="289"/>
      <c r="K63" s="289"/>
      <c r="L63" s="370"/>
      <c r="M63" s="289"/>
      <c r="N63" s="289"/>
      <c r="O63" s="289"/>
      <c r="P63" s="371"/>
      <c r="Q63" s="289"/>
    </row>
    <row r="64" spans="1:17" x14ac:dyDescent="0.3">
      <c r="A64" s="289"/>
      <c r="B64" s="371"/>
      <c r="C64" s="289"/>
      <c r="D64" s="289"/>
      <c r="E64" s="289"/>
      <c r="F64" s="369"/>
      <c r="G64" s="289"/>
      <c r="H64" s="369"/>
      <c r="I64" s="289"/>
      <c r="J64" s="289"/>
      <c r="K64" s="289"/>
      <c r="L64" s="370"/>
      <c r="M64" s="289"/>
      <c r="N64" s="289"/>
      <c r="O64" s="289"/>
      <c r="P64" s="371"/>
      <c r="Q64" s="289"/>
    </row>
    <row r="65" spans="1:17" x14ac:dyDescent="0.3">
      <c r="A65" s="289"/>
      <c r="B65" s="371"/>
      <c r="C65" s="289"/>
      <c r="D65" s="289"/>
      <c r="E65" s="289"/>
      <c r="F65" s="387" t="s">
        <v>523</v>
      </c>
      <c r="G65" s="289"/>
      <c r="H65" s="369"/>
      <c r="I65" s="289"/>
      <c r="J65" s="289"/>
      <c r="K65" s="289"/>
      <c r="L65" s="370" t="s">
        <v>682</v>
      </c>
      <c r="M65" s="289"/>
      <c r="N65" s="289"/>
      <c r="O65" s="289"/>
      <c r="P65" s="371"/>
      <c r="Q65" s="289"/>
    </row>
    <row r="66" spans="1:17" x14ac:dyDescent="0.3">
      <c r="A66" s="289"/>
      <c r="B66" s="371"/>
      <c r="C66" s="289"/>
      <c r="D66" s="289"/>
      <c r="E66" s="289"/>
      <c r="F66" s="369"/>
      <c r="G66" s="289"/>
      <c r="H66" s="369"/>
      <c r="I66" s="289"/>
      <c r="J66" s="289"/>
      <c r="K66" s="289"/>
      <c r="L66" s="370" t="s">
        <v>683</v>
      </c>
      <c r="M66" s="289"/>
      <c r="N66" s="289"/>
      <c r="O66" s="289"/>
      <c r="P66" s="371"/>
      <c r="Q66" s="289"/>
    </row>
    <row r="67" spans="1:17" ht="4.95" customHeight="1" x14ac:dyDescent="0.3">
      <c r="A67" s="289"/>
      <c r="B67" s="371"/>
      <c r="C67" s="289"/>
      <c r="D67" s="289"/>
      <c r="E67" s="289"/>
      <c r="F67" s="369"/>
      <c r="G67" s="289"/>
      <c r="H67" s="369"/>
      <c r="I67" s="289"/>
      <c r="J67" s="289"/>
      <c r="K67" s="289"/>
      <c r="L67" s="370"/>
      <c r="M67" s="289"/>
      <c r="N67" s="289"/>
      <c r="O67" s="289"/>
      <c r="P67" s="371"/>
      <c r="Q67" s="289"/>
    </row>
    <row r="68" spans="1:17" x14ac:dyDescent="0.3">
      <c r="A68" s="289"/>
      <c r="B68" s="371"/>
      <c r="C68" s="289"/>
      <c r="D68" s="289"/>
      <c r="E68" s="289"/>
      <c r="F68" s="388" t="s">
        <v>524</v>
      </c>
      <c r="G68" s="289"/>
      <c r="H68" s="369"/>
      <c r="I68" s="289"/>
      <c r="J68" s="289"/>
      <c r="K68" s="289"/>
      <c r="L68" s="370" t="s">
        <v>684</v>
      </c>
      <c r="M68" s="289"/>
      <c r="N68" s="289"/>
      <c r="O68" s="289"/>
      <c r="P68" s="371"/>
      <c r="Q68" s="289"/>
    </row>
    <row r="69" spans="1:17" ht="4.95" customHeight="1" x14ac:dyDescent="0.3">
      <c r="A69" s="289"/>
      <c r="B69" s="371"/>
      <c r="C69" s="289"/>
      <c r="D69" s="289"/>
      <c r="E69" s="289"/>
      <c r="F69" s="369"/>
      <c r="G69" s="289"/>
      <c r="H69" s="369"/>
      <c r="I69" s="289"/>
      <c r="J69" s="289"/>
      <c r="K69" s="289"/>
      <c r="L69" s="370"/>
      <c r="M69" s="289"/>
      <c r="N69" s="289"/>
      <c r="O69" s="289"/>
      <c r="P69" s="371"/>
      <c r="Q69" s="289"/>
    </row>
    <row r="70" spans="1:17" x14ac:dyDescent="0.3">
      <c r="A70" s="289"/>
      <c r="B70" s="371"/>
      <c r="C70" s="289"/>
      <c r="D70" s="289"/>
      <c r="E70" s="289"/>
      <c r="F70" s="389" t="s">
        <v>525</v>
      </c>
      <c r="G70" s="289"/>
      <c r="H70" s="369"/>
      <c r="I70" s="289"/>
      <c r="J70" s="289"/>
      <c r="K70" s="289"/>
      <c r="L70" s="370" t="s">
        <v>685</v>
      </c>
      <c r="M70" s="289"/>
      <c r="N70" s="289"/>
      <c r="O70" s="289"/>
      <c r="P70" s="371"/>
      <c r="Q70" s="289"/>
    </row>
    <row r="71" spans="1:17" ht="4.95" customHeight="1" x14ac:dyDescent="0.3">
      <c r="A71" s="289"/>
      <c r="B71" s="371"/>
      <c r="C71" s="289"/>
      <c r="D71" s="289"/>
      <c r="E71" s="289"/>
      <c r="F71" s="369"/>
      <c r="G71" s="289"/>
      <c r="H71" s="369"/>
      <c r="I71" s="289"/>
      <c r="J71" s="289"/>
      <c r="K71" s="289"/>
      <c r="L71" s="370"/>
      <c r="M71" s="289"/>
      <c r="N71" s="289"/>
      <c r="O71" s="289"/>
      <c r="P71" s="371"/>
      <c r="Q71" s="289"/>
    </row>
    <row r="72" spans="1:17" x14ac:dyDescent="0.3">
      <c r="A72" s="289"/>
      <c r="B72" s="371"/>
      <c r="C72" s="289"/>
      <c r="D72" s="289"/>
      <c r="E72" s="289"/>
      <c r="F72" s="390" t="s">
        <v>353</v>
      </c>
      <c r="G72" s="289"/>
      <c r="H72" s="369"/>
      <c r="I72" s="289"/>
      <c r="J72" s="289"/>
      <c r="K72" s="289"/>
      <c r="L72" s="370" t="s">
        <v>686</v>
      </c>
      <c r="M72" s="289"/>
      <c r="N72" s="289"/>
      <c r="O72" s="289"/>
      <c r="P72" s="371"/>
      <c r="Q72" s="289"/>
    </row>
    <row r="73" spans="1:17" ht="24" x14ac:dyDescent="0.3">
      <c r="A73" s="289"/>
      <c r="B73" s="371"/>
      <c r="C73" s="289"/>
      <c r="D73" s="289"/>
      <c r="E73" s="289"/>
      <c r="F73" s="369"/>
      <c r="G73" s="289"/>
      <c r="H73" s="369"/>
      <c r="I73" s="289"/>
      <c r="J73" s="289"/>
      <c r="K73" s="289"/>
      <c r="L73" s="370" t="s">
        <v>687</v>
      </c>
      <c r="M73" s="289"/>
      <c r="N73" s="289"/>
      <c r="O73" s="289"/>
      <c r="P73" s="371"/>
      <c r="Q73" s="289"/>
    </row>
    <row r="74" spans="1:17" x14ac:dyDescent="0.3">
      <c r="A74" s="289"/>
      <c r="B74" s="371"/>
      <c r="C74" s="289"/>
      <c r="D74" s="289"/>
      <c r="E74" s="289"/>
      <c r="F74" s="369"/>
      <c r="G74" s="289"/>
      <c r="H74" s="369"/>
      <c r="I74" s="289"/>
      <c r="J74" s="289"/>
      <c r="K74" s="289"/>
      <c r="L74" s="370"/>
      <c r="M74" s="289"/>
      <c r="N74" s="289"/>
      <c r="O74" s="289"/>
      <c r="P74" s="371"/>
      <c r="Q74" s="289"/>
    </row>
    <row r="75" spans="1:17" ht="4.95" customHeight="1" x14ac:dyDescent="0.3">
      <c r="A75" s="289"/>
      <c r="B75" s="371"/>
      <c r="C75" s="371"/>
      <c r="D75" s="371"/>
      <c r="E75" s="371"/>
      <c r="F75" s="371"/>
      <c r="G75" s="371"/>
      <c r="H75" s="372"/>
      <c r="I75" s="371"/>
      <c r="J75" s="371"/>
      <c r="K75" s="371"/>
      <c r="L75" s="373"/>
      <c r="M75" s="371"/>
      <c r="N75" s="371"/>
      <c r="O75" s="371"/>
      <c r="P75" s="371"/>
      <c r="Q75" s="289"/>
    </row>
    <row r="76" spans="1:17" x14ac:dyDescent="0.3">
      <c r="A76" s="289"/>
      <c r="B76" s="289"/>
      <c r="C76" s="289"/>
      <c r="D76" s="289"/>
      <c r="E76" s="289"/>
      <c r="F76" s="289"/>
      <c r="G76" s="289"/>
      <c r="H76" s="369"/>
      <c r="I76" s="289"/>
      <c r="J76" s="289"/>
      <c r="K76" s="289"/>
      <c r="L76" s="370"/>
      <c r="M76" s="289"/>
      <c r="N76" s="289"/>
      <c r="O76" s="289"/>
      <c r="P76" s="289"/>
      <c r="Q76" s="289"/>
    </row>
  </sheetData>
  <conditionalFormatting sqref="H14">
    <cfRule type="containsBlanks" dxfId="0" priority="1">
      <formula>LEN(TRIM(H14))=0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R90"/>
  <sheetViews>
    <sheetView showGridLines="0" workbookViewId="0">
      <pane ySplit="9" topLeftCell="A10" activePane="bottomLeft" state="frozen"/>
      <selection pane="bottomLeft" activeCell="K48" sqref="K48"/>
    </sheetView>
  </sheetViews>
  <sheetFormatPr defaultColWidth="9.109375" defaultRowHeight="10.199999999999999" x14ac:dyDescent="0.2"/>
  <cols>
    <col min="1" max="1" width="3.6640625" style="2" customWidth="1"/>
    <col min="2" max="2" width="1.6640625" style="2" customWidth="1"/>
    <col min="3" max="3" width="12.6640625" style="2" customWidth="1"/>
    <col min="4" max="4" width="1.6640625" style="2" customWidth="1"/>
    <col min="5" max="5" width="17.109375" style="2" customWidth="1"/>
    <col min="6" max="6" width="1.6640625" style="2" customWidth="1"/>
    <col min="7" max="7" width="11.88671875" style="2" customWidth="1"/>
    <col min="8" max="8" width="1.6640625" style="2" customWidth="1"/>
    <col min="9" max="9" width="8.33203125" style="2" bestFit="1" customWidth="1"/>
    <col min="10" max="10" width="1.6640625" style="2" customWidth="1"/>
    <col min="11" max="11" width="48.33203125" style="2" bestFit="1" customWidth="1"/>
    <col min="12" max="12" width="1.6640625" style="2" customWidth="1"/>
    <col min="13" max="13" width="46" style="2" bestFit="1" customWidth="1"/>
    <col min="14" max="14" width="1.6640625" style="2" customWidth="1"/>
    <col min="15" max="15" width="7.6640625" style="2" bestFit="1" customWidth="1"/>
    <col min="16" max="18" width="1.6640625" style="2" customWidth="1"/>
    <col min="19" max="16384" width="9.109375" style="2"/>
  </cols>
  <sheetData>
    <row r="1" spans="1:18" ht="12" x14ac:dyDescent="0.25">
      <c r="A1" s="343" t="s">
        <v>358</v>
      </c>
      <c r="B1" s="343"/>
      <c r="C1" s="343"/>
      <c r="D1" s="343"/>
      <c r="E1" s="1"/>
      <c r="F1" s="1"/>
      <c r="G1" s="1"/>
      <c r="H1" s="1"/>
      <c r="I1" s="1"/>
      <c r="J1" s="1"/>
      <c r="K1" s="1"/>
      <c r="L1" s="1"/>
      <c r="M1" s="1"/>
      <c r="N1" s="1"/>
      <c r="O1" s="1"/>
      <c r="P1" s="1"/>
      <c r="Q1" s="1"/>
      <c r="R1" s="1"/>
    </row>
    <row r="2" spans="1:18" x14ac:dyDescent="0.2">
      <c r="A2" s="1"/>
      <c r="B2" s="1"/>
      <c r="C2" s="1"/>
      <c r="D2" s="1"/>
      <c r="E2" s="1"/>
      <c r="F2" s="1"/>
      <c r="G2" s="1"/>
      <c r="H2" s="1"/>
      <c r="I2" s="1"/>
      <c r="J2" s="1"/>
      <c r="K2" s="1"/>
      <c r="L2" s="1"/>
      <c r="M2" s="1"/>
      <c r="N2" s="1"/>
      <c r="O2" s="1"/>
      <c r="P2" s="1"/>
      <c r="Q2" s="1"/>
      <c r="R2" s="1"/>
    </row>
    <row r="3" spans="1:18" x14ac:dyDescent="0.2">
      <c r="A3" s="1"/>
      <c r="B3" s="1"/>
      <c r="C3" s="1"/>
      <c r="D3" s="1"/>
      <c r="E3" s="1" t="str">
        <f>фин_рсч!E3</f>
        <v>в деньгах и в заказах</v>
      </c>
      <c r="F3" s="1"/>
      <c r="G3" s="1"/>
      <c r="H3" s="1"/>
      <c r="I3" s="1"/>
      <c r="J3" s="1"/>
      <c r="K3" s="1"/>
      <c r="L3" s="1"/>
      <c r="M3" s="1"/>
      <c r="N3" s="1"/>
      <c r="O3" s="1"/>
      <c r="P3" s="1"/>
      <c r="Q3" s="1"/>
      <c r="R3" s="1"/>
    </row>
    <row r="4" spans="1:18" s="10" customFormat="1" x14ac:dyDescent="0.2">
      <c r="A4" s="8"/>
      <c r="B4" s="8"/>
      <c r="C4" s="8" t="str">
        <f>фин_рсч!C4</f>
        <v>Операционно-финансовая модель интернет-магазина</v>
      </c>
      <c r="D4" s="8"/>
      <c r="E4" s="8"/>
      <c r="F4" s="8"/>
      <c r="G4" s="8"/>
      <c r="H4" s="8"/>
      <c r="I4" s="8"/>
      <c r="J4" s="8"/>
      <c r="K4" s="8"/>
      <c r="L4" s="8"/>
      <c r="M4" s="8"/>
      <c r="N4" s="8"/>
      <c r="O4" s="8"/>
      <c r="P4" s="8"/>
      <c r="Q4" s="8"/>
      <c r="R4" s="8"/>
    </row>
    <row r="5" spans="1:18" s="10" customFormat="1" x14ac:dyDescent="0.2">
      <c r="A5" s="8"/>
      <c r="B5" s="8"/>
      <c r="C5" s="8"/>
      <c r="D5" s="8"/>
      <c r="E5" s="8"/>
      <c r="F5" s="8"/>
      <c r="G5" s="8"/>
      <c r="H5" s="8"/>
      <c r="I5" s="8"/>
      <c r="J5" s="8"/>
      <c r="K5" s="8"/>
      <c r="L5" s="8"/>
      <c r="M5" s="8"/>
      <c r="N5" s="8"/>
      <c r="O5" s="8"/>
      <c r="P5" s="8"/>
      <c r="Q5" s="8"/>
      <c r="R5" s="8"/>
    </row>
    <row r="6" spans="1:18" x14ac:dyDescent="0.2">
      <c r="A6" s="1"/>
      <c r="B6" s="1"/>
      <c r="C6" s="1" t="str">
        <f>фин_рсч!C6</f>
        <v>С расчетом кредитования кассовых разрывов</v>
      </c>
      <c r="D6" s="1"/>
      <c r="E6" s="1"/>
      <c r="F6" s="1"/>
      <c r="G6" s="1"/>
      <c r="H6" s="1"/>
      <c r="I6" s="1"/>
      <c r="J6" s="1"/>
      <c r="K6" s="1"/>
      <c r="L6" s="1"/>
      <c r="M6" s="1"/>
      <c r="N6" s="1"/>
      <c r="O6" s="1"/>
      <c r="P6" s="1"/>
      <c r="Q6" s="1"/>
      <c r="R6" s="1"/>
    </row>
    <row r="7" spans="1:18" s="10" customFormat="1" x14ac:dyDescent="0.2">
      <c r="A7" s="8"/>
      <c r="B7" s="1"/>
      <c r="C7" s="4"/>
      <c r="D7" s="76" t="s">
        <v>64</v>
      </c>
      <c r="E7" s="77" t="str">
        <f>условия_коммерц!E6</f>
        <v>поля для заполнения (внесения исходных данных модели)</v>
      </c>
      <c r="F7" s="8"/>
      <c r="G7" s="8"/>
      <c r="H7" s="8"/>
      <c r="I7" s="8"/>
      <c r="J7" s="8"/>
      <c r="K7" s="8"/>
      <c r="L7" s="8"/>
      <c r="M7" s="8"/>
      <c r="N7" s="8"/>
      <c r="O7" s="8"/>
      <c r="P7" s="8"/>
      <c r="Q7" s="8"/>
      <c r="R7" s="8"/>
    </row>
    <row r="8" spans="1:18" x14ac:dyDescent="0.2">
      <c r="A8" s="1"/>
      <c r="B8" s="1"/>
      <c r="C8" s="8" t="str">
        <f>оглавление!E42</f>
        <v>Список KPI</v>
      </c>
      <c r="D8" s="1"/>
      <c r="E8" s="1"/>
      <c r="F8" s="1"/>
      <c r="G8" s="1"/>
      <c r="H8" s="1"/>
      <c r="I8" s="1"/>
      <c r="J8" s="1"/>
      <c r="K8" s="1"/>
      <c r="L8" s="1"/>
      <c r="M8" s="1"/>
      <c r="N8" s="1"/>
      <c r="O8" s="1"/>
      <c r="P8" s="1"/>
      <c r="Q8" s="1"/>
      <c r="R8" s="1"/>
    </row>
    <row r="9" spans="1:18" s="13" customFormat="1" x14ac:dyDescent="0.2">
      <c r="A9" s="12"/>
      <c r="B9" s="12"/>
      <c r="C9" s="16" t="s">
        <v>356</v>
      </c>
      <c r="D9" s="12"/>
      <c r="E9" s="16" t="s">
        <v>352</v>
      </c>
      <c r="F9" s="12"/>
      <c r="G9" s="16" t="s">
        <v>353</v>
      </c>
      <c r="H9" s="12"/>
      <c r="I9" s="16" t="s">
        <v>7</v>
      </c>
      <c r="J9" s="12"/>
      <c r="K9" s="12" t="s">
        <v>355</v>
      </c>
      <c r="L9" s="12"/>
      <c r="M9" s="12"/>
      <c r="N9" s="12"/>
      <c r="O9" s="1"/>
      <c r="P9" s="12"/>
      <c r="Q9" s="12"/>
      <c r="R9" s="12"/>
    </row>
    <row r="10" spans="1:18" x14ac:dyDescent="0.2">
      <c r="A10" s="1"/>
      <c r="B10" s="1"/>
      <c r="C10" s="17"/>
      <c r="D10" s="20"/>
      <c r="E10" s="17"/>
      <c r="F10" s="20"/>
      <c r="G10" s="17"/>
      <c r="H10" s="20"/>
      <c r="I10" s="17"/>
      <c r="J10" s="20"/>
      <c r="K10" s="1"/>
      <c r="L10" s="20"/>
      <c r="M10" s="1"/>
      <c r="N10" s="20"/>
      <c r="O10" s="1"/>
      <c r="P10" s="20"/>
      <c r="Q10" s="1"/>
      <c r="R10" s="1"/>
    </row>
    <row r="11" spans="1:18" x14ac:dyDescent="0.2">
      <c r="A11" s="342">
        <v>1</v>
      </c>
      <c r="B11" s="1"/>
      <c r="C11" s="259" t="str">
        <f>G21</f>
        <v>GMV</v>
      </c>
      <c r="D11" s="1"/>
      <c r="E11" s="258" t="s">
        <v>76</v>
      </c>
      <c r="F11" s="1"/>
      <c r="G11" s="258" t="s">
        <v>74</v>
      </c>
      <c r="H11" s="1"/>
      <c r="I11" s="258" t="s">
        <v>0</v>
      </c>
      <c r="J11" s="1"/>
      <c r="K11" s="258" t="s">
        <v>67</v>
      </c>
      <c r="L11" s="1"/>
      <c r="M11" s="258" t="s">
        <v>116</v>
      </c>
      <c r="N11" s="1"/>
      <c r="O11" s="1"/>
      <c r="P11" s="1"/>
      <c r="Q11" s="1"/>
      <c r="R11" s="1"/>
    </row>
    <row r="12" spans="1:18" x14ac:dyDescent="0.2">
      <c r="A12" s="342">
        <f>A11+1</f>
        <v>2</v>
      </c>
      <c r="B12" s="1"/>
      <c r="C12" s="259" t="str">
        <f>G22</f>
        <v>GrOrd</v>
      </c>
      <c r="D12" s="1"/>
      <c r="E12" s="1"/>
      <c r="F12" s="1"/>
      <c r="G12" s="258" t="s">
        <v>35</v>
      </c>
      <c r="H12" s="1"/>
      <c r="I12" s="258" t="s">
        <v>0</v>
      </c>
      <c r="J12" s="1"/>
      <c r="K12" s="258" t="s">
        <v>69</v>
      </c>
      <c r="L12" s="1"/>
      <c r="M12" s="1"/>
      <c r="N12" s="1"/>
      <c r="O12" s="1"/>
      <c r="P12" s="1"/>
      <c r="Q12" s="1"/>
      <c r="R12" s="1"/>
    </row>
    <row r="13" spans="1:18" x14ac:dyDescent="0.2">
      <c r="A13" s="342">
        <f t="shared" ref="A13:A76" si="0">A12+1</f>
        <v>3</v>
      </c>
      <c r="B13" s="1"/>
      <c r="C13" s="259" t="str">
        <f>G51</f>
        <v>Sales</v>
      </c>
      <c r="D13" s="1"/>
      <c r="E13" s="1"/>
      <c r="F13" s="1"/>
      <c r="G13" s="258" t="s">
        <v>350</v>
      </c>
      <c r="H13" s="1"/>
      <c r="I13" s="258" t="s">
        <v>264</v>
      </c>
      <c r="J13" s="1"/>
      <c r="K13" s="258" t="s">
        <v>69</v>
      </c>
      <c r="L13" s="1"/>
      <c r="M13" s="1"/>
      <c r="N13" s="1"/>
      <c r="O13" s="1"/>
      <c r="P13" s="1"/>
      <c r="Q13" s="1"/>
      <c r="R13" s="1"/>
    </row>
    <row r="14" spans="1:18" x14ac:dyDescent="0.2">
      <c r="A14" s="342">
        <f t="shared" si="0"/>
        <v>4</v>
      </c>
      <c r="B14" s="1"/>
      <c r="C14" s="259" t="str">
        <f>G40</f>
        <v>NetOrd</v>
      </c>
      <c r="D14" s="1"/>
      <c r="E14" s="1"/>
      <c r="F14" s="1"/>
      <c r="G14" s="258" t="s">
        <v>70</v>
      </c>
      <c r="H14" s="1"/>
      <c r="I14" s="258" t="s">
        <v>0</v>
      </c>
      <c r="J14" s="1"/>
      <c r="K14" s="258" t="s">
        <v>71</v>
      </c>
      <c r="L14" s="1"/>
      <c r="M14" s="1"/>
      <c r="N14" s="1"/>
      <c r="O14" s="1"/>
      <c r="P14" s="1"/>
      <c r="Q14" s="1"/>
      <c r="R14" s="1"/>
    </row>
    <row r="15" spans="1:18" x14ac:dyDescent="0.2">
      <c r="A15" s="342">
        <f t="shared" si="0"/>
        <v>5</v>
      </c>
      <c r="B15" s="1"/>
      <c r="C15" s="259" t="str">
        <f>G57</f>
        <v>Revenue</v>
      </c>
      <c r="D15" s="1"/>
      <c r="E15" s="1"/>
      <c r="F15" s="1"/>
      <c r="G15" s="258" t="s">
        <v>351</v>
      </c>
      <c r="H15" s="1"/>
      <c r="I15" s="258" t="s">
        <v>0</v>
      </c>
      <c r="J15" s="1"/>
      <c r="K15" s="258" t="s">
        <v>212</v>
      </c>
      <c r="L15" s="1"/>
      <c r="M15" s="1"/>
      <c r="N15" s="1"/>
      <c r="O15" s="1"/>
      <c r="P15" s="1"/>
      <c r="Q15" s="1"/>
      <c r="R15" s="1"/>
    </row>
    <row r="16" spans="1:18" x14ac:dyDescent="0.2">
      <c r="A16" s="342">
        <f t="shared" si="0"/>
        <v>6</v>
      </c>
      <c r="B16" s="1"/>
      <c r="C16" s="259" t="str">
        <f>G59</f>
        <v>Gross Profit</v>
      </c>
      <c r="D16" s="1"/>
      <c r="E16" s="1"/>
      <c r="F16" s="1"/>
      <c r="G16" s="258" t="s">
        <v>68</v>
      </c>
      <c r="H16" s="1"/>
      <c r="I16" s="258" t="s">
        <v>0</v>
      </c>
      <c r="J16" s="1"/>
      <c r="K16" s="258" t="s">
        <v>72</v>
      </c>
      <c r="L16" s="1"/>
      <c r="M16" s="1"/>
      <c r="N16" s="1"/>
      <c r="O16" s="1"/>
      <c r="P16" s="1"/>
      <c r="Q16" s="1"/>
      <c r="R16" s="1"/>
    </row>
    <row r="17" spans="1:18" x14ac:dyDescent="0.2">
      <c r="A17" s="342">
        <f t="shared" si="0"/>
        <v>7</v>
      </c>
      <c r="B17" s="1"/>
      <c r="C17" s="259" t="str">
        <f>G61</f>
        <v>PPO</v>
      </c>
      <c r="D17" s="1"/>
      <c r="E17" s="1"/>
      <c r="F17" s="1"/>
      <c r="G17" s="258" t="s">
        <v>75</v>
      </c>
      <c r="H17" s="1"/>
      <c r="I17" s="258" t="s">
        <v>0</v>
      </c>
      <c r="J17" s="1"/>
      <c r="K17" s="258" t="s">
        <v>73</v>
      </c>
      <c r="L17" s="1"/>
      <c r="M17" s="1"/>
      <c r="N17" s="1"/>
      <c r="O17" s="1"/>
      <c r="P17" s="1"/>
      <c r="Q17" s="1"/>
      <c r="R17" s="1"/>
    </row>
    <row r="18" spans="1:18" x14ac:dyDescent="0.2">
      <c r="A18" s="342">
        <f t="shared" si="0"/>
        <v>8</v>
      </c>
      <c r="B18" s="1"/>
      <c r="C18" s="259" t="str">
        <f>G74</f>
        <v>CF</v>
      </c>
      <c r="D18" s="1"/>
      <c r="E18" s="1"/>
      <c r="F18" s="1"/>
      <c r="G18" s="258" t="s">
        <v>96</v>
      </c>
      <c r="H18" s="1"/>
      <c r="I18" s="258" t="s">
        <v>98</v>
      </c>
      <c r="J18" s="1"/>
      <c r="K18" s="258" t="s">
        <v>97</v>
      </c>
      <c r="L18" s="1"/>
      <c r="M18" s="1"/>
      <c r="N18" s="1"/>
      <c r="O18" s="1"/>
      <c r="P18" s="1"/>
      <c r="Q18" s="1"/>
      <c r="R18" s="1"/>
    </row>
    <row r="19" spans="1:18" x14ac:dyDescent="0.2">
      <c r="A19" s="342">
        <f t="shared" si="0"/>
        <v>9</v>
      </c>
      <c r="B19" s="1"/>
      <c r="C19" s="259" t="str">
        <f>G78</f>
        <v>CreditIn</v>
      </c>
      <c r="D19" s="1"/>
      <c r="E19" s="1"/>
      <c r="F19" s="1"/>
      <c r="G19" s="258" t="s">
        <v>100</v>
      </c>
      <c r="H19" s="1"/>
      <c r="I19" s="258" t="s">
        <v>21</v>
      </c>
      <c r="J19" s="1"/>
      <c r="K19" s="258" t="s">
        <v>99</v>
      </c>
      <c r="L19" s="1"/>
      <c r="M19" s="1"/>
      <c r="N19" s="1"/>
      <c r="O19" s="1"/>
      <c r="P19" s="1"/>
      <c r="Q19" s="1"/>
      <c r="R19" s="1"/>
    </row>
    <row r="20" spans="1:18" x14ac:dyDescent="0.2">
      <c r="A20" s="342">
        <f t="shared" si="0"/>
        <v>10</v>
      </c>
      <c r="B20" s="1"/>
      <c r="C20" s="259" t="str">
        <f>G88</f>
        <v>EndCF-Total</v>
      </c>
      <c r="D20" s="1"/>
      <c r="E20" s="1"/>
      <c r="F20" s="1"/>
      <c r="G20" s="1"/>
      <c r="H20" s="1"/>
      <c r="I20" s="1"/>
      <c r="J20" s="1"/>
      <c r="K20" s="1"/>
      <c r="L20" s="1"/>
      <c r="M20" s="1"/>
      <c r="N20" s="1"/>
      <c r="O20" s="1"/>
      <c r="P20" s="1"/>
      <c r="Q20" s="1"/>
      <c r="R20" s="1"/>
    </row>
    <row r="21" spans="1:18" x14ac:dyDescent="0.2">
      <c r="A21" s="342">
        <f t="shared" si="0"/>
        <v>11</v>
      </c>
      <c r="B21" s="1"/>
      <c r="C21" s="259" t="str">
        <f>G23</f>
        <v>GrAOV</v>
      </c>
      <c r="D21" s="1"/>
      <c r="E21" s="258" t="s">
        <v>226</v>
      </c>
      <c r="F21" s="1"/>
      <c r="G21" s="258" t="s">
        <v>130</v>
      </c>
      <c r="H21" s="1"/>
      <c r="I21" s="258" t="s">
        <v>0</v>
      </c>
      <c r="J21" s="1"/>
      <c r="K21" s="258" t="s">
        <v>320</v>
      </c>
      <c r="L21" s="1"/>
      <c r="M21" s="258" t="s">
        <v>227</v>
      </c>
      <c r="N21" s="1"/>
      <c r="O21" s="1"/>
      <c r="P21" s="1"/>
      <c r="Q21" s="1"/>
      <c r="R21" s="1"/>
    </row>
    <row r="22" spans="1:18" x14ac:dyDescent="0.2">
      <c r="A22" s="342">
        <f t="shared" si="0"/>
        <v>12</v>
      </c>
      <c r="B22" s="1"/>
      <c r="C22" s="259" t="str">
        <f>G42</f>
        <v>NetAOV</v>
      </c>
      <c r="D22" s="1"/>
      <c r="E22" s="1"/>
      <c r="F22" s="1"/>
      <c r="G22" s="258" t="s">
        <v>269</v>
      </c>
      <c r="H22" s="1"/>
      <c r="I22" s="258" t="s">
        <v>257</v>
      </c>
      <c r="J22" s="1"/>
      <c r="K22" s="258" t="s">
        <v>321</v>
      </c>
      <c r="L22" s="1"/>
      <c r="M22" s="1"/>
      <c r="N22" s="1"/>
      <c r="O22" s="1"/>
      <c r="P22" s="1"/>
      <c r="Q22" s="1"/>
      <c r="R22" s="1"/>
    </row>
    <row r="23" spans="1:18" x14ac:dyDescent="0.2">
      <c r="A23" s="342">
        <f t="shared" si="0"/>
        <v>13</v>
      </c>
      <c r="B23" s="1"/>
      <c r="C23" s="259" t="str">
        <f>G63</f>
        <v>Mrkt_Costs</v>
      </c>
      <c r="D23" s="1"/>
      <c r="E23" s="1"/>
      <c r="F23" s="1"/>
      <c r="G23" s="258" t="s">
        <v>317</v>
      </c>
      <c r="H23" s="1"/>
      <c r="I23" s="258" t="s">
        <v>263</v>
      </c>
      <c r="J23" s="1"/>
      <c r="K23" s="258" t="s">
        <v>318</v>
      </c>
      <c r="L23" s="1"/>
      <c r="M23" s="1"/>
      <c r="N23" s="1"/>
      <c r="O23" s="1"/>
      <c r="P23" s="1"/>
      <c r="Q23" s="1"/>
      <c r="R23" s="1"/>
    </row>
    <row r="24" spans="1:18" x14ac:dyDescent="0.2">
      <c r="A24" s="342">
        <f t="shared" si="0"/>
        <v>14</v>
      </c>
      <c r="B24" s="1"/>
      <c r="C24" s="259" t="str">
        <f>G64</f>
        <v>Mrkt_CPO</v>
      </c>
      <c r="D24" s="1"/>
      <c r="E24" s="1"/>
      <c r="F24" s="1"/>
      <c r="G24" s="258" t="s">
        <v>228</v>
      </c>
      <c r="H24" s="1"/>
      <c r="I24" s="258" t="s">
        <v>0</v>
      </c>
      <c r="J24" s="1"/>
      <c r="K24" s="258" t="s">
        <v>232</v>
      </c>
      <c r="L24" s="1"/>
      <c r="M24" s="1"/>
      <c r="N24" s="1"/>
      <c r="O24" s="1"/>
      <c r="P24" s="1"/>
      <c r="Q24" s="1"/>
      <c r="R24" s="1"/>
    </row>
    <row r="25" spans="1:18" x14ac:dyDescent="0.2">
      <c r="A25" s="342">
        <f t="shared" si="0"/>
        <v>15</v>
      </c>
      <c r="B25" s="1"/>
      <c r="C25" s="259" t="str">
        <f>G66</f>
        <v>Mrkt Profit</v>
      </c>
      <c r="D25" s="1"/>
      <c r="E25" s="1"/>
      <c r="F25" s="1"/>
      <c r="G25" s="258" t="s">
        <v>145</v>
      </c>
      <c r="H25" s="1"/>
      <c r="I25" s="258" t="s">
        <v>1</v>
      </c>
      <c r="J25" s="1"/>
      <c r="K25" s="258" t="s">
        <v>229</v>
      </c>
      <c r="L25" s="1"/>
      <c r="M25" s="1"/>
      <c r="N25" s="1"/>
      <c r="O25" s="1"/>
      <c r="P25" s="1"/>
      <c r="Q25" s="1"/>
      <c r="R25" s="1"/>
    </row>
    <row r="26" spans="1:18" x14ac:dyDescent="0.2">
      <c r="A26" s="342">
        <f t="shared" si="0"/>
        <v>16</v>
      </c>
      <c r="B26" s="1"/>
      <c r="C26" s="259" t="str">
        <f>G68</f>
        <v>Mrkt_PPO</v>
      </c>
      <c r="D26" s="1"/>
      <c r="E26" s="1"/>
      <c r="F26" s="1"/>
      <c r="G26" s="258" t="s">
        <v>147</v>
      </c>
      <c r="H26" s="1"/>
      <c r="I26" s="258" t="s">
        <v>0</v>
      </c>
      <c r="J26" s="1"/>
      <c r="K26" s="258" t="s">
        <v>230</v>
      </c>
      <c r="L26" s="1"/>
      <c r="M26" s="1"/>
      <c r="N26" s="1"/>
      <c r="O26" s="1"/>
      <c r="P26" s="1"/>
      <c r="Q26" s="1"/>
      <c r="R26" s="1"/>
    </row>
    <row r="27" spans="1:18" x14ac:dyDescent="0.2">
      <c r="A27" s="342">
        <f t="shared" si="0"/>
        <v>17</v>
      </c>
      <c r="B27" s="1"/>
      <c r="C27" s="259"/>
      <c r="D27" s="1"/>
      <c r="E27" s="1"/>
      <c r="F27" s="1"/>
      <c r="G27" s="258" t="s">
        <v>231</v>
      </c>
      <c r="H27" s="1"/>
      <c r="I27" s="258" t="s">
        <v>1</v>
      </c>
      <c r="J27" s="1"/>
      <c r="K27" s="258" t="s">
        <v>229</v>
      </c>
      <c r="L27" s="1"/>
      <c r="M27" s="1"/>
      <c r="N27" s="1"/>
      <c r="O27" s="1"/>
      <c r="P27" s="1"/>
      <c r="Q27" s="1"/>
      <c r="R27" s="1"/>
    </row>
    <row r="28" spans="1:18" x14ac:dyDescent="0.2">
      <c r="A28" s="342">
        <f t="shared" si="0"/>
        <v>18</v>
      </c>
      <c r="B28" s="1"/>
      <c r="C28" s="1"/>
      <c r="D28" s="1"/>
      <c r="E28" s="1"/>
      <c r="F28" s="1"/>
      <c r="G28" s="258" t="s">
        <v>233</v>
      </c>
      <c r="H28" s="1"/>
      <c r="I28" s="258" t="s">
        <v>0</v>
      </c>
      <c r="J28" s="1"/>
      <c r="K28" s="258" t="s">
        <v>234</v>
      </c>
      <c r="L28" s="1"/>
      <c r="M28" s="1"/>
      <c r="N28" s="1"/>
      <c r="O28" s="1"/>
      <c r="P28" s="1"/>
      <c r="Q28" s="1"/>
      <c r="R28" s="1"/>
    </row>
    <row r="29" spans="1:18" x14ac:dyDescent="0.2">
      <c r="A29" s="342">
        <f t="shared" si="0"/>
        <v>19</v>
      </c>
      <c r="B29" s="1"/>
      <c r="C29" s="1"/>
      <c r="D29" s="1"/>
      <c r="E29" s="1"/>
      <c r="F29" s="1"/>
      <c r="G29" s="258" t="s">
        <v>148</v>
      </c>
      <c r="H29" s="1"/>
      <c r="I29" s="258" t="s">
        <v>1</v>
      </c>
      <c r="J29" s="1"/>
      <c r="K29" s="258" t="s">
        <v>229</v>
      </c>
      <c r="L29" s="1"/>
      <c r="M29" s="1"/>
      <c r="N29" s="1"/>
      <c r="O29" s="1"/>
      <c r="P29" s="1"/>
      <c r="Q29" s="1"/>
      <c r="R29" s="1"/>
    </row>
    <row r="30" spans="1:18" x14ac:dyDescent="0.2">
      <c r="A30" s="342">
        <f t="shared" si="0"/>
        <v>20</v>
      </c>
      <c r="B30" s="1"/>
      <c r="C30" s="1"/>
      <c r="D30" s="1"/>
      <c r="E30" s="1"/>
      <c r="F30" s="1"/>
      <c r="G30" s="258" t="s">
        <v>150</v>
      </c>
      <c r="H30" s="1"/>
      <c r="I30" s="258" t="s">
        <v>0</v>
      </c>
      <c r="J30" s="1"/>
      <c r="K30" s="258" t="s">
        <v>235</v>
      </c>
      <c r="L30" s="1"/>
      <c r="M30" s="1"/>
      <c r="N30" s="1"/>
      <c r="O30" s="1"/>
      <c r="P30" s="1"/>
      <c r="Q30" s="1"/>
      <c r="R30" s="1"/>
    </row>
    <row r="31" spans="1:18" x14ac:dyDescent="0.2">
      <c r="A31" s="342">
        <f t="shared" si="0"/>
        <v>21</v>
      </c>
      <c r="B31" s="1"/>
      <c r="C31" s="1"/>
      <c r="D31" s="1"/>
      <c r="E31" s="1"/>
      <c r="F31" s="1"/>
      <c r="G31" s="258" t="s">
        <v>239</v>
      </c>
      <c r="H31" s="1"/>
      <c r="I31" s="258" t="s">
        <v>1</v>
      </c>
      <c r="J31" s="1"/>
      <c r="K31" s="258" t="s">
        <v>229</v>
      </c>
      <c r="L31" s="1"/>
      <c r="M31" s="1"/>
      <c r="N31" s="1"/>
      <c r="O31" s="1"/>
      <c r="P31" s="1"/>
      <c r="Q31" s="1"/>
      <c r="R31" s="1"/>
    </row>
    <row r="32" spans="1:18" x14ac:dyDescent="0.2">
      <c r="A32" s="342">
        <f t="shared" si="0"/>
        <v>22</v>
      </c>
      <c r="B32" s="1"/>
      <c r="C32" s="1"/>
      <c r="D32" s="1"/>
      <c r="E32" s="1"/>
      <c r="F32" s="1"/>
      <c r="G32" s="258" t="s">
        <v>236</v>
      </c>
      <c r="H32" s="1"/>
      <c r="I32" s="258" t="s">
        <v>0</v>
      </c>
      <c r="J32" s="1"/>
      <c r="K32" s="258" t="s">
        <v>237</v>
      </c>
      <c r="L32" s="1"/>
      <c r="M32" s="1"/>
      <c r="N32" s="1"/>
      <c r="O32" s="1"/>
      <c r="P32" s="1"/>
      <c r="Q32" s="1"/>
      <c r="R32" s="1"/>
    </row>
    <row r="33" spans="1:18" x14ac:dyDescent="0.2">
      <c r="A33" s="342">
        <f t="shared" si="0"/>
        <v>23</v>
      </c>
      <c r="B33" s="1"/>
      <c r="C33" s="1"/>
      <c r="D33" s="1"/>
      <c r="E33" s="1"/>
      <c r="F33" s="1"/>
      <c r="G33" s="258" t="s">
        <v>153</v>
      </c>
      <c r="H33" s="1"/>
      <c r="I33" s="258" t="s">
        <v>1</v>
      </c>
      <c r="J33" s="1"/>
      <c r="K33" s="258" t="s">
        <v>229</v>
      </c>
      <c r="L33" s="1"/>
      <c r="M33" s="1"/>
      <c r="N33" s="1"/>
      <c r="O33" s="1"/>
      <c r="P33" s="1"/>
      <c r="Q33" s="1"/>
      <c r="R33" s="1"/>
    </row>
    <row r="34" spans="1:18" x14ac:dyDescent="0.2">
      <c r="A34" s="342">
        <f t="shared" si="0"/>
        <v>24</v>
      </c>
      <c r="B34" s="1"/>
      <c r="C34" s="1"/>
      <c r="D34" s="1"/>
      <c r="E34" s="1"/>
      <c r="F34" s="1"/>
      <c r="G34" s="258" t="s">
        <v>154</v>
      </c>
      <c r="H34" s="1"/>
      <c r="I34" s="258" t="s">
        <v>0</v>
      </c>
      <c r="J34" s="1"/>
      <c r="K34" s="258" t="s">
        <v>238</v>
      </c>
      <c r="L34" s="1"/>
      <c r="M34" s="1"/>
      <c r="N34" s="1"/>
      <c r="O34" s="1"/>
      <c r="P34" s="1"/>
      <c r="Q34" s="1"/>
      <c r="R34" s="1"/>
    </row>
    <row r="35" spans="1:18" x14ac:dyDescent="0.2">
      <c r="A35" s="342">
        <f t="shared" si="0"/>
        <v>25</v>
      </c>
      <c r="B35" s="1"/>
      <c r="C35" s="1"/>
      <c r="D35" s="1"/>
      <c r="E35" s="1"/>
      <c r="F35" s="1"/>
      <c r="G35" s="258" t="s">
        <v>240</v>
      </c>
      <c r="H35" s="1"/>
      <c r="I35" s="258" t="s">
        <v>1</v>
      </c>
      <c r="J35" s="1"/>
      <c r="K35" s="258" t="s">
        <v>229</v>
      </c>
      <c r="L35" s="1"/>
      <c r="M35" s="1"/>
      <c r="N35" s="1"/>
      <c r="O35" s="1"/>
      <c r="P35" s="1"/>
      <c r="Q35" s="1"/>
      <c r="R35" s="1"/>
    </row>
    <row r="36" spans="1:18" x14ac:dyDescent="0.2">
      <c r="A36" s="342">
        <f t="shared" si="0"/>
        <v>26</v>
      </c>
      <c r="B36" s="1"/>
      <c r="C36" s="1"/>
      <c r="D36" s="1"/>
      <c r="E36" s="1"/>
      <c r="F36" s="1"/>
      <c r="G36" s="258" t="s">
        <v>241</v>
      </c>
      <c r="H36" s="1"/>
      <c r="I36" s="258" t="s">
        <v>0</v>
      </c>
      <c r="J36" s="1"/>
      <c r="K36" s="258" t="s">
        <v>243</v>
      </c>
      <c r="L36" s="1"/>
      <c r="M36" s="1"/>
      <c r="N36" s="1"/>
      <c r="O36" s="1"/>
      <c r="P36" s="1"/>
      <c r="Q36" s="1"/>
      <c r="R36" s="1"/>
    </row>
    <row r="37" spans="1:18" x14ac:dyDescent="0.2">
      <c r="A37" s="342">
        <f t="shared" si="0"/>
        <v>27</v>
      </c>
      <c r="B37" s="1"/>
      <c r="C37" s="1"/>
      <c r="D37" s="1"/>
      <c r="E37" s="1"/>
      <c r="F37" s="1"/>
      <c r="G37" s="258" t="s">
        <v>156</v>
      </c>
      <c r="H37" s="1"/>
      <c r="I37" s="258" t="s">
        <v>1</v>
      </c>
      <c r="J37" s="1"/>
      <c r="K37" s="258" t="s">
        <v>229</v>
      </c>
      <c r="L37" s="1"/>
      <c r="M37" s="1"/>
      <c r="N37" s="1"/>
      <c r="O37" s="1"/>
      <c r="P37" s="1"/>
      <c r="Q37" s="1"/>
      <c r="R37" s="1"/>
    </row>
    <row r="38" spans="1:18" x14ac:dyDescent="0.2">
      <c r="A38" s="342">
        <f t="shared" si="0"/>
        <v>28</v>
      </c>
      <c r="B38" s="1"/>
      <c r="C38" s="1"/>
      <c r="D38" s="1"/>
      <c r="E38" s="1"/>
      <c r="F38" s="1"/>
      <c r="G38" s="258" t="s">
        <v>513</v>
      </c>
      <c r="H38" s="1"/>
      <c r="I38" s="258" t="s">
        <v>0</v>
      </c>
      <c r="J38" s="1"/>
      <c r="K38" s="258" t="s">
        <v>242</v>
      </c>
      <c r="L38" s="1"/>
      <c r="M38" s="1"/>
      <c r="N38" s="1"/>
      <c r="O38" s="1"/>
      <c r="P38" s="1"/>
      <c r="Q38" s="1"/>
      <c r="R38" s="1"/>
    </row>
    <row r="39" spans="1:18" x14ac:dyDescent="0.2">
      <c r="A39" s="342">
        <f t="shared" si="0"/>
        <v>29</v>
      </c>
      <c r="B39" s="1"/>
      <c r="C39" s="1"/>
      <c r="D39" s="1"/>
      <c r="E39" s="1"/>
      <c r="F39" s="1"/>
      <c r="G39" s="258" t="s">
        <v>322</v>
      </c>
      <c r="H39" s="1"/>
      <c r="I39" s="258" t="s">
        <v>1</v>
      </c>
      <c r="J39" s="1"/>
      <c r="K39" s="258" t="s">
        <v>244</v>
      </c>
      <c r="L39" s="1"/>
      <c r="M39" s="1"/>
      <c r="N39" s="1"/>
      <c r="O39" s="1"/>
      <c r="P39" s="1"/>
      <c r="Q39" s="1"/>
      <c r="R39" s="1"/>
    </row>
    <row r="40" spans="1:18" x14ac:dyDescent="0.2">
      <c r="A40" s="342">
        <f t="shared" si="0"/>
        <v>30</v>
      </c>
      <c r="B40" s="1"/>
      <c r="C40" s="1"/>
      <c r="D40" s="1"/>
      <c r="E40" s="1"/>
      <c r="F40" s="1"/>
      <c r="G40" s="258" t="s">
        <v>302</v>
      </c>
      <c r="H40" s="1"/>
      <c r="I40" s="258" t="s">
        <v>257</v>
      </c>
      <c r="J40" s="1"/>
      <c r="K40" s="258" t="s">
        <v>319</v>
      </c>
      <c r="L40" s="1"/>
      <c r="M40" s="1"/>
      <c r="N40" s="1"/>
      <c r="O40" s="1"/>
      <c r="P40" s="1"/>
      <c r="Q40" s="1"/>
      <c r="R40" s="1"/>
    </row>
    <row r="41" spans="1:18" x14ac:dyDescent="0.2">
      <c r="A41" s="342">
        <f t="shared" si="0"/>
        <v>31</v>
      </c>
      <c r="B41" s="1"/>
      <c r="C41" s="1"/>
      <c r="D41" s="1"/>
      <c r="E41" s="1"/>
      <c r="F41" s="1"/>
      <c r="G41" s="258" t="s">
        <v>323</v>
      </c>
      <c r="H41" s="1"/>
      <c r="I41" s="258" t="s">
        <v>1</v>
      </c>
      <c r="J41" s="1"/>
      <c r="K41" s="258" t="s">
        <v>328</v>
      </c>
      <c r="L41" s="1"/>
      <c r="M41" s="1"/>
      <c r="N41" s="1"/>
      <c r="O41" s="1"/>
      <c r="P41" s="1"/>
      <c r="Q41" s="1"/>
      <c r="R41" s="1"/>
    </row>
    <row r="42" spans="1:18" x14ac:dyDescent="0.2">
      <c r="A42" s="342">
        <f t="shared" si="0"/>
        <v>32</v>
      </c>
      <c r="B42" s="1"/>
      <c r="C42" s="1"/>
      <c r="D42" s="1"/>
      <c r="E42" s="1"/>
      <c r="F42" s="1"/>
      <c r="G42" s="258" t="s">
        <v>324</v>
      </c>
      <c r="H42" s="1"/>
      <c r="I42" s="258" t="s">
        <v>263</v>
      </c>
      <c r="J42" s="1"/>
      <c r="K42" s="258" t="s">
        <v>325</v>
      </c>
      <c r="L42" s="1"/>
      <c r="M42" s="1"/>
      <c r="N42" s="1"/>
      <c r="O42" s="1"/>
      <c r="P42" s="1"/>
      <c r="Q42" s="1"/>
      <c r="R42" s="1"/>
    </row>
    <row r="43" spans="1:18" x14ac:dyDescent="0.2">
      <c r="A43" s="342">
        <f t="shared" si="0"/>
        <v>33</v>
      </c>
      <c r="B43" s="1"/>
      <c r="C43" s="1"/>
      <c r="D43" s="1"/>
      <c r="E43" s="1"/>
      <c r="F43" s="1"/>
      <c r="G43" s="258" t="s">
        <v>326</v>
      </c>
      <c r="H43" s="1"/>
      <c r="I43" s="258" t="s">
        <v>1</v>
      </c>
      <c r="J43" s="1"/>
      <c r="K43" s="258" t="s">
        <v>327</v>
      </c>
      <c r="L43" s="1"/>
      <c r="M43" s="1"/>
      <c r="N43" s="1"/>
      <c r="O43" s="1"/>
      <c r="P43" s="1"/>
      <c r="Q43" s="1"/>
      <c r="R43" s="1"/>
    </row>
    <row r="44" spans="1:18" x14ac:dyDescent="0.2">
      <c r="A44" s="342">
        <f t="shared" si="0"/>
        <v>34</v>
      </c>
      <c r="B44" s="1"/>
      <c r="C44" s="1"/>
      <c r="D44" s="1"/>
      <c r="E44" s="1"/>
      <c r="F44" s="1"/>
      <c r="G44" s="258" t="s">
        <v>222</v>
      </c>
      <c r="H44" s="1"/>
      <c r="I44" s="258" t="s">
        <v>0</v>
      </c>
      <c r="J44" s="1"/>
      <c r="K44" s="258" t="s">
        <v>245</v>
      </c>
      <c r="L44" s="1"/>
      <c r="M44" s="1"/>
      <c r="N44" s="1"/>
      <c r="O44" s="1"/>
      <c r="P44" s="1"/>
      <c r="Q44" s="1"/>
      <c r="R44" s="1"/>
    </row>
    <row r="45" spans="1:18" x14ac:dyDescent="0.2">
      <c r="A45" s="342">
        <f t="shared" si="0"/>
        <v>35</v>
      </c>
      <c r="B45" s="1"/>
      <c r="C45" s="1"/>
      <c r="D45" s="1"/>
      <c r="E45" s="1"/>
      <c r="F45" s="1"/>
      <c r="G45" s="258" t="s">
        <v>158</v>
      </c>
      <c r="H45" s="1"/>
      <c r="I45" s="258" t="s">
        <v>1</v>
      </c>
      <c r="J45" s="1"/>
      <c r="K45" s="258" t="s">
        <v>229</v>
      </c>
      <c r="L45" s="1"/>
      <c r="M45" s="1"/>
      <c r="N45" s="1"/>
      <c r="O45" s="1"/>
      <c r="P45" s="1"/>
      <c r="Q45" s="1"/>
      <c r="R45" s="1"/>
    </row>
    <row r="46" spans="1:18" x14ac:dyDescent="0.2">
      <c r="A46" s="342">
        <f t="shared" si="0"/>
        <v>36</v>
      </c>
      <c r="B46" s="1"/>
      <c r="C46" s="1"/>
      <c r="D46" s="1"/>
      <c r="E46" s="1"/>
      <c r="F46" s="1"/>
      <c r="G46" s="1"/>
      <c r="H46" s="1"/>
      <c r="I46" s="1"/>
      <c r="J46" s="1"/>
      <c r="K46" s="1"/>
      <c r="L46" s="1"/>
      <c r="M46" s="1"/>
      <c r="N46" s="1"/>
      <c r="O46" s="1"/>
      <c r="P46" s="1"/>
      <c r="Q46" s="1"/>
      <c r="R46" s="1"/>
    </row>
    <row r="47" spans="1:18" x14ac:dyDescent="0.2">
      <c r="A47" s="342">
        <f t="shared" si="0"/>
        <v>37</v>
      </c>
      <c r="B47" s="1"/>
      <c r="C47" s="1"/>
      <c r="D47" s="1"/>
      <c r="E47" s="258" t="s">
        <v>77</v>
      </c>
      <c r="F47" s="1"/>
      <c r="G47" s="258" t="s">
        <v>215</v>
      </c>
      <c r="H47" s="1"/>
      <c r="I47" s="258" t="s">
        <v>0</v>
      </c>
      <c r="J47" s="1"/>
      <c r="K47" s="258" t="s">
        <v>214</v>
      </c>
      <c r="L47" s="1"/>
      <c r="M47" s="258" t="s">
        <v>117</v>
      </c>
      <c r="N47" s="1"/>
      <c r="O47" s="1"/>
      <c r="P47" s="1"/>
      <c r="Q47" s="1"/>
      <c r="R47" s="1"/>
    </row>
    <row r="48" spans="1:18" x14ac:dyDescent="0.2">
      <c r="A48" s="342">
        <f t="shared" si="0"/>
        <v>38</v>
      </c>
      <c r="B48" s="1"/>
      <c r="C48" s="1"/>
      <c r="D48" s="1"/>
      <c r="E48" s="1"/>
      <c r="F48" s="1"/>
      <c r="G48" s="258" t="s">
        <v>216</v>
      </c>
      <c r="H48" s="1"/>
      <c r="I48" s="258" t="s">
        <v>1</v>
      </c>
      <c r="J48" s="1"/>
      <c r="K48" s="258" t="s">
        <v>78</v>
      </c>
      <c r="L48" s="1"/>
      <c r="M48" s="1"/>
      <c r="N48" s="1"/>
      <c r="O48" s="1"/>
      <c r="P48" s="1"/>
      <c r="Q48" s="1"/>
      <c r="R48" s="1"/>
    </row>
    <row r="49" spans="1:18" x14ac:dyDescent="0.2">
      <c r="A49" s="342">
        <f t="shared" si="0"/>
        <v>39</v>
      </c>
      <c r="B49" s="1"/>
      <c r="C49" s="1"/>
      <c r="D49" s="1"/>
      <c r="E49" s="1"/>
      <c r="F49" s="1"/>
      <c r="G49" s="258" t="s">
        <v>82</v>
      </c>
      <c r="H49" s="1"/>
      <c r="I49" s="258" t="s">
        <v>0</v>
      </c>
      <c r="J49" s="1"/>
      <c r="K49" s="258" t="s">
        <v>83</v>
      </c>
      <c r="L49" s="1"/>
      <c r="M49" s="1"/>
      <c r="N49" s="1"/>
      <c r="O49" s="1"/>
      <c r="P49" s="1"/>
      <c r="Q49" s="1"/>
      <c r="R49" s="1"/>
    </row>
    <row r="50" spans="1:18" x14ac:dyDescent="0.2">
      <c r="A50" s="342">
        <f t="shared" si="0"/>
        <v>40</v>
      </c>
      <c r="B50" s="1"/>
      <c r="C50" s="1"/>
      <c r="D50" s="1"/>
      <c r="E50" s="1"/>
      <c r="F50" s="1"/>
      <c r="G50" s="258" t="s">
        <v>85</v>
      </c>
      <c r="H50" s="1"/>
      <c r="I50" s="258" t="s">
        <v>1</v>
      </c>
      <c r="J50" s="1"/>
      <c r="K50" s="258" t="s">
        <v>84</v>
      </c>
      <c r="L50" s="1"/>
      <c r="M50" s="1"/>
      <c r="N50" s="1"/>
      <c r="O50" s="1"/>
      <c r="P50" s="1"/>
      <c r="Q50" s="1"/>
      <c r="R50" s="1"/>
    </row>
    <row r="51" spans="1:18" x14ac:dyDescent="0.2">
      <c r="A51" s="342">
        <f t="shared" si="0"/>
        <v>41</v>
      </c>
      <c r="B51" s="1"/>
      <c r="C51" s="1"/>
      <c r="D51" s="1"/>
      <c r="E51" s="1"/>
      <c r="F51" s="1"/>
      <c r="G51" s="258" t="s">
        <v>20</v>
      </c>
      <c r="H51" s="1"/>
      <c r="I51" s="258" t="s">
        <v>0</v>
      </c>
      <c r="J51" s="1"/>
      <c r="K51" s="258" t="s">
        <v>217</v>
      </c>
      <c r="L51" s="1"/>
      <c r="M51" s="1"/>
      <c r="N51" s="1"/>
      <c r="O51" s="1"/>
      <c r="P51" s="1"/>
      <c r="Q51" s="1"/>
      <c r="R51" s="1"/>
    </row>
    <row r="52" spans="1:18" x14ac:dyDescent="0.2">
      <c r="A52" s="342">
        <f t="shared" si="0"/>
        <v>42</v>
      </c>
      <c r="B52" s="1"/>
      <c r="C52" s="1"/>
      <c r="D52" s="1"/>
      <c r="E52" s="1"/>
      <c r="F52" s="1"/>
      <c r="G52" s="258" t="s">
        <v>349</v>
      </c>
      <c r="H52" s="1"/>
      <c r="I52" s="258" t="s">
        <v>0</v>
      </c>
      <c r="J52" s="1"/>
      <c r="K52" s="258" t="s">
        <v>354</v>
      </c>
      <c r="L52" s="1"/>
      <c r="M52" s="1"/>
      <c r="N52" s="1"/>
      <c r="O52" s="1"/>
      <c r="P52" s="1"/>
      <c r="Q52" s="1"/>
      <c r="R52" s="1"/>
    </row>
    <row r="53" spans="1:18" x14ac:dyDescent="0.2">
      <c r="A53" s="342">
        <f t="shared" si="0"/>
        <v>43</v>
      </c>
      <c r="B53" s="1"/>
      <c r="C53" s="1"/>
      <c r="D53" s="1"/>
      <c r="E53" s="1"/>
      <c r="F53" s="1"/>
      <c r="G53" s="258" t="s">
        <v>218</v>
      </c>
      <c r="H53" s="1"/>
      <c r="I53" s="258" t="s">
        <v>0</v>
      </c>
      <c r="J53" s="1"/>
      <c r="K53" s="258" t="s">
        <v>219</v>
      </c>
      <c r="L53" s="1"/>
      <c r="M53" s="1"/>
      <c r="N53" s="1"/>
      <c r="O53" s="1"/>
      <c r="P53" s="1"/>
      <c r="Q53" s="1"/>
      <c r="R53" s="1"/>
    </row>
    <row r="54" spans="1:18" x14ac:dyDescent="0.2">
      <c r="A54" s="342">
        <f t="shared" si="0"/>
        <v>44</v>
      </c>
      <c r="B54" s="1"/>
      <c r="C54" s="1"/>
      <c r="D54" s="1"/>
      <c r="E54" s="1"/>
      <c r="F54" s="1"/>
      <c r="G54" s="258" t="s">
        <v>220</v>
      </c>
      <c r="H54" s="1"/>
      <c r="I54" s="258" t="s">
        <v>1</v>
      </c>
      <c r="J54" s="1"/>
      <c r="K54" s="258" t="s">
        <v>221</v>
      </c>
      <c r="L54" s="1"/>
      <c r="M54" s="1"/>
      <c r="N54" s="1"/>
      <c r="O54" s="1"/>
      <c r="P54" s="1"/>
      <c r="Q54" s="1"/>
      <c r="R54" s="1"/>
    </row>
    <row r="55" spans="1:18" x14ac:dyDescent="0.2">
      <c r="A55" s="342">
        <f t="shared" si="0"/>
        <v>45</v>
      </c>
      <c r="B55" s="1"/>
      <c r="C55" s="1"/>
      <c r="D55" s="1"/>
      <c r="E55" s="1"/>
      <c r="F55" s="1"/>
      <c r="G55" s="258" t="s">
        <v>222</v>
      </c>
      <c r="H55" s="1"/>
      <c r="I55" s="258" t="s">
        <v>0</v>
      </c>
      <c r="J55" s="1"/>
      <c r="K55" s="258" t="s">
        <v>225</v>
      </c>
      <c r="L55" s="1"/>
      <c r="M55" s="1"/>
      <c r="N55" s="1"/>
      <c r="O55" s="1"/>
      <c r="P55" s="1"/>
      <c r="Q55" s="1"/>
      <c r="R55" s="1"/>
    </row>
    <row r="56" spans="1:18" x14ac:dyDescent="0.2">
      <c r="A56" s="342">
        <f t="shared" si="0"/>
        <v>46</v>
      </c>
      <c r="B56" s="1"/>
      <c r="C56" s="1"/>
      <c r="D56" s="1"/>
      <c r="E56" s="1"/>
      <c r="F56" s="1"/>
      <c r="G56" s="258" t="s">
        <v>223</v>
      </c>
      <c r="H56" s="1"/>
      <c r="I56" s="258" t="s">
        <v>0</v>
      </c>
      <c r="J56" s="1"/>
      <c r="K56" s="258" t="s">
        <v>224</v>
      </c>
      <c r="L56" s="1"/>
      <c r="M56" s="1"/>
      <c r="N56" s="1"/>
      <c r="O56" s="1"/>
      <c r="P56" s="1"/>
      <c r="Q56" s="1"/>
      <c r="R56" s="1"/>
    </row>
    <row r="57" spans="1:18" x14ac:dyDescent="0.2">
      <c r="A57" s="342">
        <f t="shared" si="0"/>
        <v>47</v>
      </c>
      <c r="B57" s="1"/>
      <c r="C57" s="1"/>
      <c r="D57" s="1"/>
      <c r="E57" s="1"/>
      <c r="F57" s="1"/>
      <c r="G57" s="258" t="s">
        <v>52</v>
      </c>
      <c r="H57" s="1"/>
      <c r="I57" s="258" t="s">
        <v>0</v>
      </c>
      <c r="J57" s="1"/>
      <c r="K57" s="258" t="s">
        <v>63</v>
      </c>
      <c r="L57" s="1"/>
      <c r="M57" s="1"/>
      <c r="N57" s="1"/>
      <c r="O57" s="1"/>
      <c r="P57" s="1"/>
      <c r="Q57" s="1"/>
      <c r="R57" s="1"/>
    </row>
    <row r="58" spans="1:18" x14ac:dyDescent="0.2">
      <c r="A58" s="342">
        <f t="shared" si="0"/>
        <v>48</v>
      </c>
      <c r="B58" s="1"/>
      <c r="C58" s="1"/>
      <c r="D58" s="1"/>
      <c r="E58" s="1"/>
      <c r="F58" s="1"/>
      <c r="G58" s="258" t="s">
        <v>13</v>
      </c>
      <c r="H58" s="1"/>
      <c r="I58" s="258" t="s">
        <v>0</v>
      </c>
      <c r="J58" s="1"/>
      <c r="K58" s="258" t="s">
        <v>79</v>
      </c>
      <c r="L58" s="1"/>
      <c r="M58" s="1"/>
      <c r="N58" s="1"/>
      <c r="O58" s="1"/>
      <c r="P58" s="1"/>
      <c r="Q58" s="1"/>
      <c r="R58" s="1"/>
    </row>
    <row r="59" spans="1:18" x14ac:dyDescent="0.2">
      <c r="A59" s="342">
        <f t="shared" si="0"/>
        <v>49</v>
      </c>
      <c r="B59" s="1"/>
      <c r="C59" s="1"/>
      <c r="D59" s="1"/>
      <c r="E59" s="1"/>
      <c r="F59" s="1"/>
      <c r="G59" s="258" t="s">
        <v>80</v>
      </c>
      <c r="H59" s="1"/>
      <c r="I59" s="258" t="s">
        <v>0</v>
      </c>
      <c r="J59" s="1"/>
      <c r="K59" s="258" t="s">
        <v>49</v>
      </c>
      <c r="L59" s="1"/>
      <c r="M59" s="1"/>
      <c r="N59" s="1"/>
      <c r="O59" s="1"/>
      <c r="P59" s="1"/>
      <c r="Q59" s="1"/>
      <c r="R59" s="1"/>
    </row>
    <row r="60" spans="1:18" x14ac:dyDescent="0.2">
      <c r="A60" s="342">
        <f t="shared" si="0"/>
        <v>50</v>
      </c>
      <c r="B60" s="1"/>
      <c r="C60" s="1"/>
      <c r="D60" s="1"/>
      <c r="E60" s="1"/>
      <c r="F60" s="1"/>
      <c r="G60" s="258" t="s">
        <v>81</v>
      </c>
      <c r="H60" s="1"/>
      <c r="I60" s="258" t="s">
        <v>1</v>
      </c>
      <c r="J60" s="1"/>
      <c r="K60" s="258" t="s">
        <v>213</v>
      </c>
      <c r="L60" s="1"/>
      <c r="M60" s="1"/>
      <c r="N60" s="1"/>
      <c r="O60" s="1"/>
      <c r="P60" s="1"/>
      <c r="Q60" s="1"/>
      <c r="R60" s="1"/>
    </row>
    <row r="61" spans="1:18" x14ac:dyDescent="0.2">
      <c r="A61" s="342">
        <f t="shared" si="0"/>
        <v>51</v>
      </c>
      <c r="B61" s="1"/>
      <c r="C61" s="1"/>
      <c r="D61" s="1"/>
      <c r="E61" s="1"/>
      <c r="F61" s="1"/>
      <c r="G61" s="258" t="s">
        <v>329</v>
      </c>
      <c r="H61" s="1"/>
      <c r="I61" s="258" t="s">
        <v>263</v>
      </c>
      <c r="J61" s="1"/>
      <c r="K61" s="258" t="s">
        <v>330</v>
      </c>
      <c r="L61" s="1"/>
      <c r="M61" s="1"/>
      <c r="N61" s="1"/>
      <c r="O61" s="1"/>
      <c r="P61" s="1"/>
      <c r="Q61" s="1"/>
      <c r="R61" s="1"/>
    </row>
    <row r="62" spans="1:18" x14ac:dyDescent="0.2">
      <c r="A62" s="342">
        <f t="shared" si="0"/>
        <v>52</v>
      </c>
      <c r="B62" s="1"/>
      <c r="C62" s="1"/>
      <c r="D62" s="1"/>
      <c r="E62" s="1"/>
      <c r="F62" s="1"/>
      <c r="G62" s="1"/>
      <c r="H62" s="1"/>
      <c r="I62" s="1"/>
      <c r="J62" s="1"/>
      <c r="K62" s="1"/>
      <c r="L62" s="1"/>
      <c r="M62" s="1"/>
      <c r="N62" s="1"/>
      <c r="O62" s="1"/>
      <c r="P62" s="1"/>
      <c r="Q62" s="1"/>
      <c r="R62" s="1"/>
    </row>
    <row r="63" spans="1:18" x14ac:dyDescent="0.2">
      <c r="A63" s="342">
        <f t="shared" si="0"/>
        <v>53</v>
      </c>
      <c r="B63" s="1"/>
      <c r="C63" s="1"/>
      <c r="D63" s="1"/>
      <c r="E63" s="258" t="s">
        <v>468</v>
      </c>
      <c r="F63" s="1"/>
      <c r="G63" s="258" t="s">
        <v>457</v>
      </c>
      <c r="H63" s="1"/>
      <c r="I63" s="258" t="s">
        <v>0</v>
      </c>
      <c r="J63" s="1"/>
      <c r="K63" s="258" t="s">
        <v>470</v>
      </c>
      <c r="L63" s="1"/>
      <c r="M63" s="258" t="s">
        <v>469</v>
      </c>
      <c r="N63" s="1"/>
      <c r="O63" s="1"/>
      <c r="P63" s="1"/>
      <c r="Q63" s="1"/>
      <c r="R63" s="1"/>
    </row>
    <row r="64" spans="1:18" x14ac:dyDescent="0.2">
      <c r="A64" s="342">
        <f t="shared" si="0"/>
        <v>54</v>
      </c>
      <c r="B64" s="1"/>
      <c r="C64" s="1"/>
      <c r="D64" s="1"/>
      <c r="E64" s="1"/>
      <c r="F64" s="1"/>
      <c r="G64" s="258" t="s">
        <v>378</v>
      </c>
      <c r="H64" s="1"/>
      <c r="I64" s="258" t="s">
        <v>263</v>
      </c>
      <c r="J64" s="1"/>
      <c r="K64" s="258" t="s">
        <v>478</v>
      </c>
      <c r="L64" s="1"/>
      <c r="M64" s="1"/>
      <c r="N64" s="1"/>
      <c r="O64" s="1"/>
      <c r="P64" s="1"/>
      <c r="Q64" s="1"/>
      <c r="R64" s="1"/>
    </row>
    <row r="65" spans="1:18" x14ac:dyDescent="0.2">
      <c r="A65" s="342">
        <f t="shared" si="0"/>
        <v>55</v>
      </c>
      <c r="B65" s="1"/>
      <c r="C65" s="1"/>
      <c r="D65" s="1"/>
      <c r="E65" s="1"/>
      <c r="F65" s="1"/>
      <c r="G65" s="258" t="s">
        <v>380</v>
      </c>
      <c r="H65" s="1"/>
      <c r="I65" s="258" t="s">
        <v>1</v>
      </c>
      <c r="J65" s="1"/>
      <c r="K65" s="258" t="s">
        <v>461</v>
      </c>
      <c r="L65" s="1"/>
      <c r="M65" s="1"/>
      <c r="N65" s="1"/>
      <c r="O65" s="1"/>
      <c r="P65" s="1"/>
      <c r="Q65" s="1"/>
      <c r="R65" s="1"/>
    </row>
    <row r="66" spans="1:18" x14ac:dyDescent="0.2">
      <c r="A66" s="342">
        <f t="shared" si="0"/>
        <v>56</v>
      </c>
      <c r="B66" s="1"/>
      <c r="C66" s="1"/>
      <c r="D66" s="1"/>
      <c r="E66" s="1"/>
      <c r="F66" s="1"/>
      <c r="G66" s="258" t="s">
        <v>471</v>
      </c>
      <c r="H66" s="1"/>
      <c r="I66" s="258" t="s">
        <v>0</v>
      </c>
      <c r="J66" s="1"/>
      <c r="K66" s="258" t="s">
        <v>472</v>
      </c>
      <c r="L66" s="1"/>
      <c r="M66" s="1"/>
      <c r="N66" s="1"/>
      <c r="O66" s="1"/>
      <c r="P66" s="1"/>
      <c r="Q66" s="1"/>
      <c r="R66" s="1"/>
    </row>
    <row r="67" spans="1:18" x14ac:dyDescent="0.2">
      <c r="A67" s="342">
        <f t="shared" si="0"/>
        <v>57</v>
      </c>
      <c r="B67" s="1"/>
      <c r="C67" s="1"/>
      <c r="D67" s="1"/>
      <c r="E67" s="1"/>
      <c r="F67" s="1"/>
      <c r="G67" s="258" t="s">
        <v>473</v>
      </c>
      <c r="H67" s="1"/>
      <c r="I67" s="258" t="s">
        <v>1</v>
      </c>
      <c r="J67" s="1"/>
      <c r="K67" s="258" t="s">
        <v>474</v>
      </c>
      <c r="L67" s="1"/>
      <c r="M67" s="1"/>
      <c r="N67" s="1"/>
      <c r="O67" s="1"/>
      <c r="P67" s="1"/>
      <c r="Q67" s="1"/>
      <c r="R67" s="1"/>
    </row>
    <row r="68" spans="1:18" x14ac:dyDescent="0.2">
      <c r="A68" s="342">
        <f t="shared" si="0"/>
        <v>58</v>
      </c>
      <c r="B68" s="1"/>
      <c r="C68" s="1"/>
      <c r="D68" s="1"/>
      <c r="E68" s="1"/>
      <c r="F68" s="1"/>
      <c r="G68" s="258" t="s">
        <v>475</v>
      </c>
      <c r="H68" s="1"/>
      <c r="I68" s="258" t="s">
        <v>263</v>
      </c>
      <c r="J68" s="1"/>
      <c r="K68" s="258" t="s">
        <v>476</v>
      </c>
      <c r="L68" s="1"/>
      <c r="M68" s="1"/>
      <c r="N68" s="1"/>
      <c r="O68" s="1"/>
      <c r="P68" s="1"/>
      <c r="Q68" s="1"/>
      <c r="R68" s="1"/>
    </row>
    <row r="69" spans="1:18" x14ac:dyDescent="0.2">
      <c r="A69" s="342">
        <f t="shared" si="0"/>
        <v>59</v>
      </c>
      <c r="B69" s="1"/>
      <c r="C69" s="1"/>
      <c r="D69" s="1"/>
      <c r="E69" s="1"/>
      <c r="F69" s="1"/>
      <c r="G69" s="258" t="s">
        <v>468</v>
      </c>
      <c r="H69" s="1"/>
      <c r="I69" s="258" t="s">
        <v>1</v>
      </c>
      <c r="J69" s="1"/>
      <c r="K69" s="258" t="s">
        <v>477</v>
      </c>
      <c r="L69" s="1"/>
      <c r="M69" s="1"/>
      <c r="N69" s="1"/>
      <c r="O69" s="1"/>
      <c r="P69" s="1"/>
      <c r="Q69" s="1"/>
      <c r="R69" s="1"/>
    </row>
    <row r="70" spans="1:18" x14ac:dyDescent="0.2">
      <c r="A70" s="342">
        <f t="shared" si="0"/>
        <v>60</v>
      </c>
      <c r="B70" s="1"/>
      <c r="C70" s="1"/>
      <c r="D70" s="1"/>
      <c r="E70" s="1"/>
      <c r="F70" s="1"/>
      <c r="G70" s="1"/>
      <c r="H70" s="1"/>
      <c r="I70" s="1"/>
      <c r="J70" s="1"/>
      <c r="K70" s="1"/>
      <c r="L70" s="1"/>
      <c r="M70" s="1"/>
      <c r="N70" s="1"/>
      <c r="O70" s="1"/>
      <c r="P70" s="1"/>
      <c r="Q70" s="1"/>
      <c r="R70" s="1"/>
    </row>
    <row r="71" spans="1:18" x14ac:dyDescent="0.2">
      <c r="A71" s="342">
        <f t="shared" si="0"/>
        <v>61</v>
      </c>
      <c r="B71" s="1"/>
      <c r="C71" s="1"/>
      <c r="D71" s="1"/>
      <c r="E71" s="258" t="s">
        <v>370</v>
      </c>
      <c r="F71" s="1"/>
      <c r="G71" s="258" t="s">
        <v>86</v>
      </c>
      <c r="H71" s="1"/>
      <c r="I71" s="258" t="s">
        <v>0</v>
      </c>
      <c r="J71" s="1"/>
      <c r="K71" s="258" t="s">
        <v>88</v>
      </c>
      <c r="L71" s="1"/>
      <c r="M71" s="258" t="s">
        <v>118</v>
      </c>
      <c r="N71" s="1"/>
      <c r="O71" s="1"/>
      <c r="P71" s="1"/>
      <c r="Q71" s="1"/>
      <c r="R71" s="1"/>
    </row>
    <row r="72" spans="1:18" x14ac:dyDescent="0.2">
      <c r="A72" s="342">
        <f t="shared" si="0"/>
        <v>62</v>
      </c>
      <c r="B72" s="1"/>
      <c r="C72" s="1"/>
      <c r="D72" s="1"/>
      <c r="E72" s="1"/>
      <c r="F72" s="1"/>
      <c r="G72" s="258" t="s">
        <v>24</v>
      </c>
      <c r="H72" s="1"/>
      <c r="I72" s="258" t="s">
        <v>0</v>
      </c>
      <c r="J72" s="1"/>
      <c r="K72" s="258" t="s">
        <v>89</v>
      </c>
      <c r="L72" s="1"/>
      <c r="M72" s="1"/>
      <c r="N72" s="1"/>
      <c r="O72" s="1"/>
      <c r="P72" s="1"/>
      <c r="Q72" s="1"/>
      <c r="R72" s="1"/>
    </row>
    <row r="73" spans="1:18" x14ac:dyDescent="0.2">
      <c r="A73" s="342">
        <f t="shared" si="0"/>
        <v>63</v>
      </c>
      <c r="B73" s="1"/>
      <c r="C73" s="1"/>
      <c r="D73" s="1"/>
      <c r="E73" s="1"/>
      <c r="F73" s="1"/>
      <c r="G73" s="258" t="s">
        <v>27</v>
      </c>
      <c r="H73" s="1"/>
      <c r="I73" s="258" t="s">
        <v>0</v>
      </c>
      <c r="J73" s="1"/>
      <c r="K73" s="258" t="s">
        <v>90</v>
      </c>
      <c r="L73" s="1"/>
      <c r="M73" s="1"/>
      <c r="N73" s="1"/>
      <c r="O73" s="1"/>
      <c r="P73" s="1"/>
      <c r="Q73" s="1"/>
      <c r="R73" s="1"/>
    </row>
    <row r="74" spans="1:18" x14ac:dyDescent="0.2">
      <c r="A74" s="342">
        <f t="shared" si="0"/>
        <v>64</v>
      </c>
      <c r="B74" s="1"/>
      <c r="C74" s="1"/>
      <c r="D74" s="1"/>
      <c r="E74" s="1"/>
      <c r="F74" s="1"/>
      <c r="G74" s="258" t="s">
        <v>44</v>
      </c>
      <c r="H74" s="1"/>
      <c r="I74" s="258" t="s">
        <v>0</v>
      </c>
      <c r="J74" s="1"/>
      <c r="K74" s="258" t="s">
        <v>91</v>
      </c>
      <c r="L74" s="1"/>
      <c r="M74" s="1"/>
      <c r="N74" s="1"/>
      <c r="O74" s="1"/>
      <c r="P74" s="1"/>
      <c r="Q74" s="1"/>
      <c r="R74" s="1"/>
    </row>
    <row r="75" spans="1:18" x14ac:dyDescent="0.2">
      <c r="A75" s="342">
        <f t="shared" si="0"/>
        <v>65</v>
      </c>
      <c r="B75" s="1"/>
      <c r="C75" s="1"/>
      <c r="D75" s="1"/>
      <c r="E75" s="1"/>
      <c r="F75" s="1"/>
      <c r="G75" s="258" t="s">
        <v>87</v>
      </c>
      <c r="H75" s="1"/>
      <c r="I75" s="258" t="s">
        <v>0</v>
      </c>
      <c r="J75" s="1"/>
      <c r="K75" s="258" t="s">
        <v>92</v>
      </c>
      <c r="L75" s="1"/>
      <c r="M75" s="1"/>
      <c r="N75" s="1"/>
      <c r="O75" s="1"/>
      <c r="P75" s="1"/>
      <c r="Q75" s="1"/>
      <c r="R75" s="1"/>
    </row>
    <row r="76" spans="1:18" x14ac:dyDescent="0.2">
      <c r="A76" s="342">
        <f t="shared" si="0"/>
        <v>66</v>
      </c>
      <c r="B76" s="1"/>
      <c r="C76" s="1"/>
      <c r="D76" s="1"/>
      <c r="E76" s="1"/>
      <c r="F76" s="1"/>
      <c r="G76" s="1"/>
      <c r="H76" s="1"/>
      <c r="I76" s="1"/>
      <c r="J76" s="1"/>
      <c r="K76" s="1"/>
      <c r="L76" s="1"/>
      <c r="M76" s="1"/>
      <c r="N76" s="1"/>
      <c r="O76" s="1"/>
      <c r="P76" s="1"/>
      <c r="Q76" s="1"/>
      <c r="R76" s="1"/>
    </row>
    <row r="77" spans="1:18" x14ac:dyDescent="0.2">
      <c r="A77" s="342">
        <f t="shared" ref="A77:A88" si="1">A76+1</f>
        <v>67</v>
      </c>
      <c r="B77" s="1"/>
      <c r="C77" s="1"/>
      <c r="D77" s="1"/>
      <c r="E77" s="258" t="s">
        <v>371</v>
      </c>
      <c r="F77" s="1"/>
      <c r="G77" s="258" t="s">
        <v>120</v>
      </c>
      <c r="H77" s="1"/>
      <c r="I77" s="258" t="s">
        <v>0</v>
      </c>
      <c r="J77" s="1"/>
      <c r="K77" s="258" t="s">
        <v>104</v>
      </c>
      <c r="L77" s="1"/>
      <c r="M77" s="258" t="s">
        <v>119</v>
      </c>
      <c r="N77" s="1"/>
      <c r="O77" s="1"/>
      <c r="P77" s="1"/>
      <c r="Q77" s="1"/>
      <c r="R77" s="1"/>
    </row>
    <row r="78" spans="1:18" x14ac:dyDescent="0.2">
      <c r="A78" s="342">
        <f t="shared" si="1"/>
        <v>68</v>
      </c>
      <c r="B78" s="1"/>
      <c r="C78" s="1"/>
      <c r="D78" s="1"/>
      <c r="E78" s="1"/>
      <c r="F78" s="1"/>
      <c r="G78" s="258" t="s">
        <v>113</v>
      </c>
      <c r="H78" s="1"/>
      <c r="I78" s="258" t="s">
        <v>0</v>
      </c>
      <c r="J78" s="1"/>
      <c r="K78" s="258" t="s">
        <v>105</v>
      </c>
      <c r="L78" s="1"/>
      <c r="M78" s="1"/>
      <c r="N78" s="1"/>
      <c r="O78" s="1"/>
      <c r="P78" s="1"/>
      <c r="Q78" s="1"/>
      <c r="R78" s="1"/>
    </row>
    <row r="79" spans="1:18" x14ac:dyDescent="0.2">
      <c r="A79" s="342">
        <f t="shared" si="1"/>
        <v>69</v>
      </c>
      <c r="B79" s="1"/>
      <c r="C79" s="1"/>
      <c r="D79" s="1"/>
      <c r="E79" s="1"/>
      <c r="F79" s="1"/>
      <c r="G79" s="258" t="s">
        <v>114</v>
      </c>
      <c r="H79" s="1"/>
      <c r="I79" s="258" t="s">
        <v>0</v>
      </c>
      <c r="J79" s="1"/>
      <c r="K79" s="258" t="s">
        <v>106</v>
      </c>
      <c r="L79" s="1"/>
      <c r="M79" s="1"/>
      <c r="N79" s="1"/>
      <c r="O79" s="1"/>
      <c r="P79" s="1"/>
      <c r="Q79" s="1"/>
      <c r="R79" s="1"/>
    </row>
    <row r="80" spans="1:18" x14ac:dyDescent="0.2">
      <c r="A80" s="342">
        <f t="shared" si="1"/>
        <v>70</v>
      </c>
      <c r="B80" s="1"/>
      <c r="C80" s="1"/>
      <c r="D80" s="1"/>
      <c r="E80" s="1"/>
      <c r="F80" s="1"/>
      <c r="G80" s="258" t="s">
        <v>115</v>
      </c>
      <c r="H80" s="1"/>
      <c r="I80" s="258" t="s">
        <v>0</v>
      </c>
      <c r="J80" s="1"/>
      <c r="K80" s="258" t="s">
        <v>107</v>
      </c>
      <c r="L80" s="1"/>
      <c r="M80" s="1"/>
      <c r="N80" s="1"/>
      <c r="O80" s="1"/>
      <c r="P80" s="1"/>
      <c r="Q80" s="1"/>
      <c r="R80" s="1"/>
    </row>
    <row r="81" spans="1:18" x14ac:dyDescent="0.2">
      <c r="A81" s="342">
        <f t="shared" si="1"/>
        <v>71</v>
      </c>
      <c r="B81" s="1"/>
      <c r="C81" s="1"/>
      <c r="D81" s="1"/>
      <c r="E81" s="1"/>
      <c r="F81" s="1"/>
      <c r="G81" s="258" t="s">
        <v>121</v>
      </c>
      <c r="H81" s="1"/>
      <c r="I81" s="258" t="s">
        <v>0</v>
      </c>
      <c r="J81" s="1"/>
      <c r="K81" s="258" t="s">
        <v>108</v>
      </c>
      <c r="L81" s="1"/>
      <c r="M81" s="1"/>
      <c r="N81" s="1"/>
      <c r="O81" s="1"/>
      <c r="P81" s="1"/>
      <c r="Q81" s="1"/>
      <c r="R81" s="1"/>
    </row>
    <row r="82" spans="1:18" x14ac:dyDescent="0.2">
      <c r="A82" s="342">
        <f t="shared" si="1"/>
        <v>72</v>
      </c>
      <c r="B82" s="1"/>
      <c r="C82" s="1"/>
      <c r="D82" s="1"/>
      <c r="E82" s="1"/>
      <c r="F82" s="1"/>
      <c r="G82" s="258" t="s">
        <v>122</v>
      </c>
      <c r="H82" s="1"/>
      <c r="I82" s="258" t="s">
        <v>0</v>
      </c>
      <c r="J82" s="1"/>
      <c r="K82" s="258" t="s">
        <v>110</v>
      </c>
      <c r="L82" s="1"/>
      <c r="M82" s="1"/>
      <c r="N82" s="1"/>
      <c r="O82" s="1"/>
      <c r="P82" s="1"/>
      <c r="Q82" s="1"/>
      <c r="R82" s="1"/>
    </row>
    <row r="83" spans="1:18" x14ac:dyDescent="0.2">
      <c r="A83" s="342">
        <f t="shared" si="1"/>
        <v>73</v>
      </c>
      <c r="B83" s="1"/>
      <c r="C83" s="1"/>
      <c r="D83" s="1"/>
      <c r="E83" s="1"/>
      <c r="F83" s="1"/>
      <c r="G83" s="1"/>
      <c r="H83" s="1"/>
      <c r="I83" s="1"/>
      <c r="J83" s="1"/>
      <c r="K83" s="1"/>
      <c r="L83" s="1"/>
      <c r="M83" s="1"/>
      <c r="N83" s="1"/>
      <c r="O83" s="1"/>
      <c r="P83" s="1"/>
      <c r="Q83" s="1"/>
      <c r="R83" s="1"/>
    </row>
    <row r="84" spans="1:18" x14ac:dyDescent="0.2">
      <c r="A84" s="342">
        <f t="shared" si="1"/>
        <v>74</v>
      </c>
      <c r="B84" s="1"/>
      <c r="C84" s="1"/>
      <c r="D84" s="1"/>
      <c r="E84" s="258" t="s">
        <v>372</v>
      </c>
      <c r="F84" s="1"/>
      <c r="G84" s="258" t="s">
        <v>342</v>
      </c>
      <c r="H84" s="1"/>
      <c r="I84" s="258" t="s">
        <v>0</v>
      </c>
      <c r="J84" s="1"/>
      <c r="K84" s="258" t="s">
        <v>88</v>
      </c>
      <c r="L84" s="1"/>
      <c r="M84" s="258" t="s">
        <v>123</v>
      </c>
      <c r="N84" s="1"/>
      <c r="O84" s="1"/>
      <c r="P84" s="1"/>
      <c r="Q84" s="1"/>
      <c r="R84" s="1"/>
    </row>
    <row r="85" spans="1:18" x14ac:dyDescent="0.2">
      <c r="A85" s="342">
        <f t="shared" si="1"/>
        <v>75</v>
      </c>
      <c r="B85" s="1"/>
      <c r="C85" s="1"/>
      <c r="D85" s="1"/>
      <c r="E85" s="1"/>
      <c r="F85" s="1"/>
      <c r="G85" s="258" t="s">
        <v>343</v>
      </c>
      <c r="H85" s="1"/>
      <c r="I85" s="258" t="s">
        <v>0</v>
      </c>
      <c r="J85" s="1"/>
      <c r="K85" s="258" t="s">
        <v>89</v>
      </c>
      <c r="L85" s="1"/>
      <c r="M85" s="1"/>
      <c r="N85" s="1"/>
      <c r="O85" s="1"/>
      <c r="P85" s="1"/>
      <c r="Q85" s="1"/>
      <c r="R85" s="1"/>
    </row>
    <row r="86" spans="1:18" x14ac:dyDescent="0.2">
      <c r="A86" s="342">
        <f t="shared" si="1"/>
        <v>76</v>
      </c>
      <c r="B86" s="1"/>
      <c r="C86" s="1"/>
      <c r="D86" s="1"/>
      <c r="E86" s="1"/>
      <c r="F86" s="1"/>
      <c r="G86" s="258" t="s">
        <v>344</v>
      </c>
      <c r="H86" s="1"/>
      <c r="I86" s="258" t="s">
        <v>0</v>
      </c>
      <c r="J86" s="1"/>
      <c r="K86" s="258" t="s">
        <v>90</v>
      </c>
      <c r="L86" s="1"/>
      <c r="M86" s="1"/>
      <c r="N86" s="1"/>
      <c r="O86" s="1"/>
      <c r="P86" s="1"/>
      <c r="Q86" s="1"/>
      <c r="R86" s="1"/>
    </row>
    <row r="87" spans="1:18" x14ac:dyDescent="0.2">
      <c r="A87" s="342">
        <f t="shared" si="1"/>
        <v>77</v>
      </c>
      <c r="B87" s="1"/>
      <c r="C87" s="1"/>
      <c r="D87" s="1"/>
      <c r="E87" s="1"/>
      <c r="F87" s="1"/>
      <c r="G87" s="258" t="s">
        <v>345</v>
      </c>
      <c r="H87" s="1"/>
      <c r="I87" s="258" t="s">
        <v>0</v>
      </c>
      <c r="J87" s="1"/>
      <c r="K87" s="258" t="s">
        <v>91</v>
      </c>
      <c r="L87" s="1"/>
      <c r="M87" s="1"/>
      <c r="N87" s="1"/>
      <c r="O87" s="1"/>
      <c r="P87" s="1"/>
      <c r="Q87" s="1"/>
      <c r="R87" s="1"/>
    </row>
    <row r="88" spans="1:18" x14ac:dyDescent="0.2">
      <c r="A88" s="342">
        <f t="shared" si="1"/>
        <v>78</v>
      </c>
      <c r="B88" s="1"/>
      <c r="C88" s="1"/>
      <c r="D88" s="1"/>
      <c r="E88" s="1"/>
      <c r="F88" s="1"/>
      <c r="G88" s="258" t="s">
        <v>346</v>
      </c>
      <c r="H88" s="1"/>
      <c r="I88" s="258" t="s">
        <v>0</v>
      </c>
      <c r="J88" s="1"/>
      <c r="K88" s="258" t="s">
        <v>92</v>
      </c>
      <c r="L88" s="1"/>
      <c r="M88" s="1"/>
      <c r="N88" s="1"/>
      <c r="O88" s="1"/>
      <c r="P88" s="1"/>
      <c r="Q88" s="1"/>
      <c r="R88" s="1"/>
    </row>
    <row r="89" spans="1:18" x14ac:dyDescent="0.2">
      <c r="A89" s="1"/>
      <c r="B89" s="1"/>
      <c r="C89" s="1"/>
      <c r="D89" s="1"/>
      <c r="E89" s="1"/>
      <c r="F89" s="1"/>
      <c r="G89" s="1"/>
      <c r="H89" s="1"/>
      <c r="I89" s="1"/>
      <c r="J89" s="1"/>
      <c r="K89" s="1"/>
      <c r="L89" s="1"/>
      <c r="M89" s="1"/>
      <c r="N89" s="1"/>
      <c r="O89" s="1"/>
      <c r="P89" s="1"/>
      <c r="Q89" s="1"/>
      <c r="R89" s="1"/>
    </row>
    <row r="90" spans="1:18" x14ac:dyDescent="0.2">
      <c r="A90" s="1"/>
      <c r="B90" s="1"/>
      <c r="C90" s="1"/>
      <c r="D90" s="1"/>
      <c r="E90" s="1"/>
      <c r="F90" s="1"/>
      <c r="G90" s="1"/>
      <c r="H90" s="1"/>
      <c r="I90" s="1"/>
      <c r="J90" s="1"/>
      <c r="K90" s="1"/>
      <c r="L90" s="1"/>
      <c r="M90" s="1"/>
      <c r="N90" s="1"/>
      <c r="O90" s="1"/>
      <c r="P90" s="1"/>
      <c r="Q90" s="1"/>
      <c r="R90" s="1"/>
    </row>
  </sheetData>
  <conditionalFormatting sqref="C7 C11:C27">
    <cfRule type="containsBlanks" dxfId="57" priority="65">
      <formula>LEN(TRIM(C7))=0</formula>
    </cfRule>
  </conditionalFormatting>
  <conditionalFormatting sqref="H1:M23 H91:M1048576 A2:E8 E1 A9:D12 A13:A88 B13:D19 B20:B88 A89:B1048576 C20:D90 C91:E1048576 P91:XFD1048576 P1:XFD23">
    <cfRule type="cellIs" dxfId="56" priority="63" operator="equal">
      <formula>0</formula>
    </cfRule>
  </conditionalFormatting>
  <conditionalFormatting sqref="E9:E23">
    <cfRule type="cellIs" dxfId="55" priority="58" operator="equal">
      <formula>0</formula>
    </cfRule>
  </conditionalFormatting>
  <conditionalFormatting sqref="F1:G23 F91:G1048576">
    <cfRule type="cellIs" dxfId="54" priority="57" operator="equal">
      <formula>0</formula>
    </cfRule>
  </conditionalFormatting>
  <conditionalFormatting sqref="H24:M56 P24:XFD56">
    <cfRule type="cellIs" dxfId="53" priority="56" operator="equal">
      <formula>0</formula>
    </cfRule>
  </conditionalFormatting>
  <conditionalFormatting sqref="E24:E56">
    <cfRule type="cellIs" dxfId="52" priority="55" operator="equal">
      <formula>0</formula>
    </cfRule>
  </conditionalFormatting>
  <conditionalFormatting sqref="F24:G56">
    <cfRule type="cellIs" dxfId="51" priority="54" operator="equal">
      <formula>0</formula>
    </cfRule>
  </conditionalFormatting>
  <conditionalFormatting sqref="H57:M62 H71:M72 P71:XFD72 P57:XFD62">
    <cfRule type="cellIs" dxfId="50" priority="53" operator="equal">
      <formula>0</formula>
    </cfRule>
  </conditionalFormatting>
  <conditionalFormatting sqref="E57:E62 E71:E72">
    <cfRule type="cellIs" dxfId="49" priority="52" operator="equal">
      <formula>0</formula>
    </cfRule>
  </conditionalFormatting>
  <conditionalFormatting sqref="F57:G62 F71:G72">
    <cfRule type="cellIs" dxfId="48" priority="51" operator="equal">
      <formula>0</formula>
    </cfRule>
  </conditionalFormatting>
  <conditionalFormatting sqref="H73:M79 P73:XFD79">
    <cfRule type="cellIs" dxfId="47" priority="50" operator="equal">
      <formula>0</formula>
    </cfRule>
  </conditionalFormatting>
  <conditionalFormatting sqref="E73:E79">
    <cfRule type="cellIs" dxfId="46" priority="49" operator="equal">
      <formula>0</formula>
    </cfRule>
  </conditionalFormatting>
  <conditionalFormatting sqref="F73:G79">
    <cfRule type="cellIs" dxfId="45" priority="48" operator="equal">
      <formula>0</formula>
    </cfRule>
  </conditionalFormatting>
  <conditionalFormatting sqref="H80:M80 P80:XFD80">
    <cfRule type="cellIs" dxfId="44" priority="47" operator="equal">
      <formula>0</formula>
    </cfRule>
  </conditionalFormatting>
  <conditionalFormatting sqref="E80">
    <cfRule type="cellIs" dxfId="43" priority="46" operator="equal">
      <formula>0</formula>
    </cfRule>
  </conditionalFormatting>
  <conditionalFormatting sqref="F80:G80">
    <cfRule type="cellIs" dxfId="42" priority="45" operator="equal">
      <formula>0</formula>
    </cfRule>
  </conditionalFormatting>
  <conditionalFormatting sqref="H81:M86 P81:XFD86">
    <cfRule type="cellIs" dxfId="41" priority="44" operator="equal">
      <formula>0</formula>
    </cfRule>
  </conditionalFormatting>
  <conditionalFormatting sqref="E81:E86">
    <cfRule type="cellIs" dxfId="40" priority="43" operator="equal">
      <formula>0</formula>
    </cfRule>
  </conditionalFormatting>
  <conditionalFormatting sqref="F81:G86">
    <cfRule type="cellIs" dxfId="39" priority="42" operator="equal">
      <formula>0</formula>
    </cfRule>
  </conditionalFormatting>
  <conditionalFormatting sqref="H87:M90 P87:XFD90">
    <cfRule type="cellIs" dxfId="38" priority="41" operator="equal">
      <formula>0</formula>
    </cfRule>
  </conditionalFormatting>
  <conditionalFormatting sqref="E87:E90">
    <cfRule type="cellIs" dxfId="37" priority="40" operator="equal">
      <formula>0</formula>
    </cfRule>
  </conditionalFormatting>
  <conditionalFormatting sqref="F87:G90">
    <cfRule type="cellIs" dxfId="36" priority="39" operator="equal">
      <formula>0</formula>
    </cfRule>
  </conditionalFormatting>
  <conditionalFormatting sqref="E11 G11:G19 E21 G21:G45 E47 G47:G61 E71 G71:G75 E77 G77:G82 E84 G84:G88">
    <cfRule type="containsBlanks" dxfId="35" priority="38">
      <formula>LEN(TRIM(E11))=0</formula>
    </cfRule>
  </conditionalFormatting>
  <conditionalFormatting sqref="I11:I19 I21:I45 I47:I61 I71:I75 I77:I82 I84:I88">
    <cfRule type="containsBlanks" dxfId="34" priority="37">
      <formula>LEN(TRIM(I11))=0</formula>
    </cfRule>
  </conditionalFormatting>
  <conditionalFormatting sqref="K11:K19 K21:K45 K47:K61 K71:K75 K77:K82 K84:K88">
    <cfRule type="containsBlanks" dxfId="33" priority="36">
      <formula>LEN(TRIM(K11))=0</formula>
    </cfRule>
  </conditionalFormatting>
  <conditionalFormatting sqref="M11 M21 M47 M71 M77 M84">
    <cfRule type="containsBlanks" dxfId="32" priority="35">
      <formula>LEN(TRIM(M11))=0</formula>
    </cfRule>
  </conditionalFormatting>
  <conditionalFormatting sqref="H63:M63 H66:M66 P66:XFD66 P63:XFD63">
    <cfRule type="cellIs" dxfId="31" priority="33" operator="equal">
      <formula>0</formula>
    </cfRule>
  </conditionalFormatting>
  <conditionalFormatting sqref="E63 E66">
    <cfRule type="cellIs" dxfId="30" priority="32" operator="equal">
      <formula>0</formula>
    </cfRule>
  </conditionalFormatting>
  <conditionalFormatting sqref="F63:G63 F66:G66">
    <cfRule type="cellIs" dxfId="29" priority="31" operator="equal">
      <formula>0</formula>
    </cfRule>
  </conditionalFormatting>
  <conditionalFormatting sqref="H67:M70 P67:XFD70">
    <cfRule type="cellIs" dxfId="28" priority="30" operator="equal">
      <formula>0</formula>
    </cfRule>
  </conditionalFormatting>
  <conditionalFormatting sqref="E67:E70">
    <cfRule type="cellIs" dxfId="27" priority="29" operator="equal">
      <formula>0</formula>
    </cfRule>
  </conditionalFormatting>
  <conditionalFormatting sqref="F67:G70">
    <cfRule type="cellIs" dxfId="26" priority="28" operator="equal">
      <formula>0</formula>
    </cfRule>
  </conditionalFormatting>
  <conditionalFormatting sqref="E63 G63 G66:G69">
    <cfRule type="containsBlanks" dxfId="25" priority="27">
      <formula>LEN(TRIM(E63))=0</formula>
    </cfRule>
  </conditionalFormatting>
  <conditionalFormatting sqref="I63 I66:I69">
    <cfRule type="containsBlanks" dxfId="24" priority="26">
      <formula>LEN(TRIM(I63))=0</formula>
    </cfRule>
  </conditionalFormatting>
  <conditionalFormatting sqref="K63 K66:K69">
    <cfRule type="containsBlanks" dxfId="23" priority="25">
      <formula>LEN(TRIM(K63))=0</formula>
    </cfRule>
  </conditionalFormatting>
  <conditionalFormatting sqref="M63">
    <cfRule type="containsBlanks" dxfId="22" priority="24">
      <formula>LEN(TRIM(M63))=0</formula>
    </cfRule>
  </conditionalFormatting>
  <conditionalFormatting sqref="H64:M64 P64:XFD64">
    <cfRule type="cellIs" dxfId="21" priority="23" operator="equal">
      <formula>0</formula>
    </cfRule>
  </conditionalFormatting>
  <conditionalFormatting sqref="E64">
    <cfRule type="cellIs" dxfId="20" priority="22" operator="equal">
      <formula>0</formula>
    </cfRule>
  </conditionalFormatting>
  <conditionalFormatting sqref="F64:G64">
    <cfRule type="cellIs" dxfId="19" priority="21" operator="equal">
      <formula>0</formula>
    </cfRule>
  </conditionalFormatting>
  <conditionalFormatting sqref="H65:M65 P65:XFD65">
    <cfRule type="cellIs" dxfId="18" priority="20" operator="equal">
      <formula>0</formula>
    </cfRule>
  </conditionalFormatting>
  <conditionalFormatting sqref="E65">
    <cfRule type="cellIs" dxfId="17" priority="19" operator="equal">
      <formula>0</formula>
    </cfRule>
  </conditionalFormatting>
  <conditionalFormatting sqref="F65:G65">
    <cfRule type="cellIs" dxfId="16" priority="18" operator="equal">
      <formula>0</formula>
    </cfRule>
  </conditionalFormatting>
  <conditionalFormatting sqref="G64:G65">
    <cfRule type="containsBlanks" dxfId="15" priority="17">
      <formula>LEN(TRIM(G64))=0</formula>
    </cfRule>
  </conditionalFormatting>
  <conditionalFormatting sqref="I64:I65">
    <cfRule type="containsBlanks" dxfId="14" priority="16">
      <formula>LEN(TRIM(I64))=0</formula>
    </cfRule>
  </conditionalFormatting>
  <conditionalFormatting sqref="K64:K65">
    <cfRule type="containsBlanks" dxfId="13" priority="15">
      <formula>LEN(TRIM(K64))=0</formula>
    </cfRule>
  </conditionalFormatting>
  <conditionalFormatting sqref="N91:O1048576 N1:O23">
    <cfRule type="cellIs" dxfId="12" priority="14" operator="equal">
      <formula>0</formula>
    </cfRule>
  </conditionalFormatting>
  <conditionalFormatting sqref="N24:O56">
    <cfRule type="cellIs" dxfId="11" priority="13" operator="equal">
      <formula>0</formula>
    </cfRule>
  </conditionalFormatting>
  <conditionalFormatting sqref="N71:O72 N57:O62">
    <cfRule type="cellIs" dxfId="10" priority="12" operator="equal">
      <formula>0</formula>
    </cfRule>
  </conditionalFormatting>
  <conditionalFormatting sqref="N73:O79">
    <cfRule type="cellIs" dxfId="9" priority="11" operator="equal">
      <formula>0</formula>
    </cfRule>
  </conditionalFormatting>
  <conditionalFormatting sqref="N80:O80">
    <cfRule type="cellIs" dxfId="8" priority="10" operator="equal">
      <formula>0</formula>
    </cfRule>
  </conditionalFormatting>
  <conditionalFormatting sqref="N81:O86">
    <cfRule type="cellIs" dxfId="7" priority="9" operator="equal">
      <formula>0</formula>
    </cfRule>
  </conditionalFormatting>
  <conditionalFormatting sqref="N87:O90">
    <cfRule type="cellIs" dxfId="6" priority="8" operator="equal">
      <formula>0</formula>
    </cfRule>
  </conditionalFormatting>
  <conditionalFormatting sqref="N66:O66 N63:O63">
    <cfRule type="cellIs" dxfId="5" priority="7" operator="equal">
      <formula>0</formula>
    </cfRule>
  </conditionalFormatting>
  <conditionalFormatting sqref="N67:O70">
    <cfRule type="cellIs" dxfId="4" priority="6" operator="equal">
      <formula>0</formula>
    </cfRule>
  </conditionalFormatting>
  <conditionalFormatting sqref="N64:O64">
    <cfRule type="cellIs" dxfId="3" priority="5" operator="equal">
      <formula>0</formula>
    </cfRule>
  </conditionalFormatting>
  <conditionalFormatting sqref="N65:O65">
    <cfRule type="cellIs" dxfId="2" priority="4" operator="equal">
      <formula>0</formula>
    </cfRule>
  </conditionalFormatting>
  <conditionalFormatting sqref="A1:D1">
    <cfRule type="cellIs" dxfId="1"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K48"/>
  <sheetViews>
    <sheetView showGridLines="0" workbookViewId="0">
      <pane ySplit="7" topLeftCell="A8" activePane="bottomLeft" state="frozen"/>
      <selection pane="bottomLeft" activeCell="A7" sqref="A7"/>
    </sheetView>
  </sheetViews>
  <sheetFormatPr defaultColWidth="9.109375" defaultRowHeight="12" x14ac:dyDescent="0.25"/>
  <cols>
    <col min="1" max="2" width="1.6640625" style="348" customWidth="1"/>
    <col min="3" max="3" width="2.77734375" style="348" customWidth="1"/>
    <col min="4" max="4" width="1.6640625" style="348" customWidth="1"/>
    <col min="5" max="5" width="50.77734375" style="348" customWidth="1"/>
    <col min="6" max="6" width="1.6640625" style="348" customWidth="1"/>
    <col min="7" max="7" width="14.109375" style="367" bestFit="1" customWidth="1"/>
    <col min="8" max="8" width="1.88671875" style="348" customWidth="1"/>
    <col min="9" max="9" width="66.88671875" style="348" bestFit="1" customWidth="1"/>
    <col min="10" max="11" width="4.77734375" style="348" customWidth="1"/>
    <col min="12" max="16384" width="9.109375" style="348"/>
  </cols>
  <sheetData>
    <row r="1" spans="1:11" x14ac:dyDescent="0.25">
      <c r="A1" s="346"/>
      <c r="B1" s="346"/>
      <c r="C1" s="346"/>
      <c r="D1" s="346"/>
      <c r="E1" s="346"/>
      <c r="F1" s="346"/>
      <c r="G1" s="347"/>
      <c r="H1" s="346"/>
      <c r="I1" s="346"/>
      <c r="J1" s="346"/>
      <c r="K1" s="346"/>
    </row>
    <row r="2" spans="1:11" x14ac:dyDescent="0.25">
      <c r="A2" s="346"/>
      <c r="B2" s="346"/>
      <c r="C2" s="346"/>
      <c r="D2" s="346"/>
      <c r="E2" s="346" t="s">
        <v>256</v>
      </c>
      <c r="F2" s="346"/>
      <c r="G2" s="347"/>
      <c r="H2" s="346"/>
      <c r="I2" s="346"/>
      <c r="J2" s="346"/>
      <c r="K2" s="346"/>
    </row>
    <row r="3" spans="1:11" x14ac:dyDescent="0.25">
      <c r="A3" s="346"/>
      <c r="B3" s="346"/>
      <c r="C3" s="349" t="s">
        <v>635</v>
      </c>
      <c r="D3" s="349"/>
      <c r="E3" s="349"/>
      <c r="F3" s="349"/>
      <c r="G3" s="347"/>
      <c r="H3" s="346"/>
      <c r="I3" s="346"/>
      <c r="J3" s="346"/>
      <c r="K3" s="346"/>
    </row>
    <row r="4" spans="1:11" x14ac:dyDescent="0.25">
      <c r="A4" s="346"/>
      <c r="B4" s="346"/>
      <c r="C4" s="346" t="s">
        <v>93</v>
      </c>
      <c r="D4" s="346"/>
      <c r="E4" s="346"/>
      <c r="F4" s="346"/>
      <c r="G4" s="347"/>
      <c r="H4" s="346"/>
      <c r="I4" s="346"/>
      <c r="J4" s="346"/>
      <c r="K4" s="346"/>
    </row>
    <row r="5" spans="1:11" x14ac:dyDescent="0.25">
      <c r="A5" s="346"/>
      <c r="B5" s="346"/>
      <c r="C5" s="346"/>
      <c r="D5" s="346"/>
      <c r="E5" s="346"/>
      <c r="F5" s="346"/>
      <c r="G5" s="347"/>
      <c r="H5" s="346"/>
      <c r="I5" s="346"/>
      <c r="J5" s="346"/>
      <c r="K5" s="346"/>
    </row>
    <row r="6" spans="1:11" x14ac:dyDescent="0.25">
      <c r="A6" s="346"/>
      <c r="B6" s="346"/>
      <c r="C6" s="346"/>
      <c r="D6" s="346"/>
      <c r="E6" s="350" t="s">
        <v>357</v>
      </c>
      <c r="F6" s="346"/>
      <c r="G6" s="347"/>
      <c r="H6" s="346"/>
      <c r="I6" s="368" t="s">
        <v>639</v>
      </c>
      <c r="J6" s="346"/>
      <c r="K6" s="346"/>
    </row>
    <row r="7" spans="1:11" x14ac:dyDescent="0.25">
      <c r="A7" s="346"/>
      <c r="B7" s="346"/>
      <c r="C7" s="346"/>
      <c r="D7" s="346"/>
      <c r="E7" s="346"/>
      <c r="F7" s="346"/>
      <c r="G7" s="347"/>
      <c r="H7" s="346"/>
      <c r="I7" s="346"/>
      <c r="J7" s="346"/>
      <c r="K7" s="346"/>
    </row>
    <row r="8" spans="1:11" x14ac:dyDescent="0.25">
      <c r="A8" s="346"/>
      <c r="B8" s="346"/>
      <c r="C8" s="346"/>
      <c r="D8" s="346"/>
      <c r="E8" s="346"/>
      <c r="F8" s="346"/>
      <c r="G8" s="347"/>
      <c r="H8" s="346"/>
      <c r="I8" s="346"/>
      <c r="J8" s="346"/>
      <c r="K8" s="346"/>
    </row>
    <row r="9" spans="1:11" x14ac:dyDescent="0.25">
      <c r="A9" s="346"/>
      <c r="B9" s="346"/>
      <c r="C9" s="346"/>
      <c r="D9" s="346"/>
      <c r="E9" s="346"/>
      <c r="F9" s="346"/>
      <c r="G9" s="347"/>
      <c r="H9" s="346"/>
      <c r="I9" s="346"/>
      <c r="J9" s="346"/>
      <c r="K9" s="346"/>
    </row>
    <row r="10" spans="1:11" s="354" customFormat="1" x14ac:dyDescent="0.25">
      <c r="A10" s="351"/>
      <c r="B10" s="351"/>
      <c r="C10" s="351"/>
      <c r="D10" s="351"/>
      <c r="E10" s="352" t="s">
        <v>510</v>
      </c>
      <c r="F10" s="352"/>
      <c r="G10" s="353" t="s">
        <v>527</v>
      </c>
      <c r="H10" s="352"/>
      <c r="I10" s="352" t="s">
        <v>514</v>
      </c>
      <c r="J10" s="351"/>
      <c r="K10" s="351"/>
    </row>
    <row r="11" spans="1:11" s="357" customFormat="1" ht="4.05" customHeight="1" x14ac:dyDescent="0.25">
      <c r="A11" s="349"/>
      <c r="B11" s="349"/>
      <c r="C11" s="349"/>
      <c r="D11" s="349"/>
      <c r="E11" s="346"/>
      <c r="F11" s="346"/>
      <c r="G11" s="355"/>
      <c r="H11" s="346"/>
      <c r="I11" s="346"/>
      <c r="J11" s="356"/>
      <c r="K11" s="349"/>
    </row>
    <row r="12" spans="1:11" ht="4.05" customHeight="1" x14ac:dyDescent="0.25">
      <c r="A12" s="346"/>
      <c r="B12" s="346"/>
      <c r="C12" s="346"/>
      <c r="D12" s="346"/>
      <c r="E12" s="346"/>
      <c r="F12" s="346"/>
      <c r="G12" s="347"/>
      <c r="H12" s="346"/>
      <c r="I12" s="346"/>
      <c r="J12" s="346"/>
      <c r="K12" s="346"/>
    </row>
    <row r="13" spans="1:11" s="354" customFormat="1" x14ac:dyDescent="0.25">
      <c r="A13" s="351"/>
      <c r="B13" s="351"/>
      <c r="C13" s="351"/>
      <c r="D13" s="351"/>
      <c r="E13" s="352" t="s">
        <v>515</v>
      </c>
      <c r="F13" s="352"/>
      <c r="G13" s="353" t="s">
        <v>526</v>
      </c>
      <c r="H13" s="352"/>
      <c r="I13" s="352" t="s">
        <v>517</v>
      </c>
      <c r="J13" s="351"/>
      <c r="K13" s="351"/>
    </row>
    <row r="14" spans="1:11" s="357" customFormat="1" x14ac:dyDescent="0.25">
      <c r="A14" s="349"/>
      <c r="B14" s="349"/>
      <c r="C14" s="349"/>
      <c r="D14" s="349"/>
      <c r="E14" s="352" t="s">
        <v>516</v>
      </c>
      <c r="F14" s="352"/>
      <c r="G14" s="358"/>
      <c r="H14" s="352"/>
      <c r="I14" s="352" t="s">
        <v>518</v>
      </c>
      <c r="J14" s="349"/>
      <c r="K14" s="349"/>
    </row>
    <row r="15" spans="1:11" ht="4.05" customHeight="1" x14ac:dyDescent="0.25">
      <c r="A15" s="346"/>
      <c r="B15" s="346"/>
      <c r="C15" s="346"/>
      <c r="D15" s="346"/>
      <c r="E15" s="346"/>
      <c r="F15" s="346"/>
      <c r="G15" s="347"/>
      <c r="H15" s="346"/>
      <c r="I15" s="346"/>
      <c r="J15" s="346"/>
      <c r="K15" s="346"/>
    </row>
    <row r="16" spans="1:11" s="354" customFormat="1" x14ac:dyDescent="0.25">
      <c r="A16" s="351"/>
      <c r="B16" s="351"/>
      <c r="C16" s="351"/>
      <c r="D16" s="351"/>
      <c r="E16" s="352" t="s">
        <v>520</v>
      </c>
      <c r="F16" s="352"/>
      <c r="G16" s="353" t="s">
        <v>521</v>
      </c>
      <c r="H16" s="352"/>
      <c r="I16" s="352" t="s">
        <v>528</v>
      </c>
      <c r="J16" s="351"/>
      <c r="K16" s="351"/>
    </row>
    <row r="17" spans="1:11" x14ac:dyDescent="0.25">
      <c r="A17" s="346"/>
      <c r="B17" s="346"/>
      <c r="C17" s="346"/>
      <c r="D17" s="346"/>
      <c r="E17" s="346"/>
      <c r="F17" s="346"/>
      <c r="G17" s="347"/>
      <c r="H17" s="346"/>
      <c r="I17" s="346" t="s">
        <v>359</v>
      </c>
      <c r="J17" s="346"/>
      <c r="K17" s="346"/>
    </row>
    <row r="18" spans="1:11" x14ac:dyDescent="0.25">
      <c r="A18" s="346"/>
      <c r="B18" s="346"/>
      <c r="C18" s="346"/>
      <c r="D18" s="346"/>
      <c r="E18" s="346"/>
      <c r="F18" s="346"/>
      <c r="G18" s="347"/>
      <c r="H18" s="346"/>
      <c r="I18" s="359" t="s">
        <v>360</v>
      </c>
      <c r="J18" s="346"/>
      <c r="K18" s="346"/>
    </row>
    <row r="19" spans="1:11" x14ac:dyDescent="0.25">
      <c r="A19" s="346"/>
      <c r="B19" s="346"/>
      <c r="C19" s="346"/>
      <c r="D19" s="346"/>
      <c r="E19" s="346"/>
      <c r="F19" s="346"/>
      <c r="G19" s="347"/>
      <c r="H19" s="346"/>
      <c r="I19" s="359" t="s">
        <v>361</v>
      </c>
      <c r="J19" s="346"/>
      <c r="K19" s="346"/>
    </row>
    <row r="20" spans="1:11" x14ac:dyDescent="0.25">
      <c r="A20" s="346"/>
      <c r="B20" s="346"/>
      <c r="C20" s="346"/>
      <c r="D20" s="346"/>
      <c r="E20" s="346"/>
      <c r="F20" s="346"/>
      <c r="G20" s="347"/>
      <c r="H20" s="346"/>
      <c r="I20" s="359" t="s">
        <v>362</v>
      </c>
      <c r="J20" s="346"/>
      <c r="K20" s="346"/>
    </row>
    <row r="21" spans="1:11" x14ac:dyDescent="0.25">
      <c r="A21" s="346"/>
      <c r="B21" s="346"/>
      <c r="C21" s="346"/>
      <c r="D21" s="346"/>
      <c r="E21" s="346"/>
      <c r="F21" s="346"/>
      <c r="G21" s="347"/>
      <c r="H21" s="346"/>
      <c r="I21" s="359" t="s">
        <v>366</v>
      </c>
      <c r="J21" s="346"/>
      <c r="K21" s="346"/>
    </row>
    <row r="22" spans="1:11" x14ac:dyDescent="0.25">
      <c r="A22" s="346"/>
      <c r="B22" s="346"/>
      <c r="C22" s="346"/>
      <c r="D22" s="346"/>
      <c r="E22" s="346"/>
      <c r="F22" s="346"/>
      <c r="G22" s="347"/>
      <c r="H22" s="346"/>
      <c r="I22" s="359" t="s">
        <v>363</v>
      </c>
      <c r="J22" s="346"/>
      <c r="K22" s="346"/>
    </row>
    <row r="23" spans="1:11" x14ac:dyDescent="0.25">
      <c r="A23" s="346"/>
      <c r="B23" s="346"/>
      <c r="C23" s="346"/>
      <c r="D23" s="346"/>
      <c r="E23" s="346"/>
      <c r="F23" s="346"/>
      <c r="G23" s="347"/>
      <c r="H23" s="346"/>
      <c r="I23" s="359" t="s">
        <v>364</v>
      </c>
      <c r="J23" s="346"/>
      <c r="K23" s="346"/>
    </row>
    <row r="24" spans="1:11" ht="4.05" customHeight="1" x14ac:dyDescent="0.25">
      <c r="A24" s="346"/>
      <c r="B24" s="346"/>
      <c r="C24" s="346"/>
      <c r="D24" s="346"/>
      <c r="E24" s="346"/>
      <c r="F24" s="346"/>
      <c r="G24" s="347"/>
      <c r="H24" s="346"/>
      <c r="I24" s="346"/>
      <c r="J24" s="346"/>
      <c r="K24" s="346"/>
    </row>
    <row r="25" spans="1:11" s="354" customFormat="1" x14ac:dyDescent="0.25">
      <c r="A25" s="351"/>
      <c r="B25" s="351"/>
      <c r="C25" s="351"/>
      <c r="D25" s="351"/>
      <c r="E25" s="352" t="s">
        <v>637</v>
      </c>
      <c r="F25" s="352"/>
      <c r="G25" s="353" t="s">
        <v>636</v>
      </c>
      <c r="H25" s="352"/>
      <c r="I25" s="352" t="s">
        <v>638</v>
      </c>
      <c r="J25" s="351"/>
      <c r="K25" s="351"/>
    </row>
    <row r="26" spans="1:11" s="357" customFormat="1" ht="4.05" customHeight="1" x14ac:dyDescent="0.25">
      <c r="A26" s="349"/>
      <c r="B26" s="349"/>
      <c r="C26" s="349"/>
      <c r="D26" s="349"/>
      <c r="E26" s="346"/>
      <c r="F26" s="346"/>
      <c r="G26" s="355"/>
      <c r="H26" s="346"/>
      <c r="I26" s="346"/>
      <c r="J26" s="356"/>
      <c r="K26" s="349"/>
    </row>
    <row r="27" spans="1:11" ht="4.05" customHeight="1" x14ac:dyDescent="0.25">
      <c r="A27" s="346"/>
      <c r="B27" s="346"/>
      <c r="C27" s="346"/>
      <c r="D27" s="346"/>
      <c r="E27" s="346"/>
      <c r="F27" s="346"/>
      <c r="G27" s="347"/>
      <c r="H27" s="346"/>
      <c r="I27" s="346"/>
      <c r="J27" s="346"/>
      <c r="K27" s="346"/>
    </row>
    <row r="28" spans="1:11" s="354" customFormat="1" x14ac:dyDescent="0.25">
      <c r="A28" s="351"/>
      <c r="B28" s="351"/>
      <c r="C28" s="351"/>
      <c r="D28" s="351"/>
      <c r="E28" s="352" t="s">
        <v>522</v>
      </c>
      <c r="F28" s="352"/>
      <c r="G28" s="360" t="s">
        <v>523</v>
      </c>
      <c r="H28" s="352"/>
      <c r="I28" s="352" t="s">
        <v>376</v>
      </c>
      <c r="J28" s="351"/>
      <c r="K28" s="351"/>
    </row>
    <row r="29" spans="1:11" x14ac:dyDescent="0.25">
      <c r="A29" s="346"/>
      <c r="B29" s="346"/>
      <c r="C29" s="346"/>
      <c r="D29" s="346"/>
      <c r="E29" s="346"/>
      <c r="F29" s="346"/>
      <c r="G29" s="347"/>
      <c r="H29" s="346"/>
      <c r="I29" s="359" t="s">
        <v>367</v>
      </c>
      <c r="J29" s="346"/>
      <c r="K29" s="346"/>
    </row>
    <row r="30" spans="1:11" x14ac:dyDescent="0.25">
      <c r="A30" s="346"/>
      <c r="B30" s="346"/>
      <c r="C30" s="346"/>
      <c r="D30" s="346"/>
      <c r="E30" s="346"/>
      <c r="F30" s="346"/>
      <c r="G30" s="347"/>
      <c r="H30" s="346"/>
      <c r="I30" s="359" t="s">
        <v>368</v>
      </c>
      <c r="J30" s="346"/>
      <c r="K30" s="346"/>
    </row>
    <row r="31" spans="1:11" x14ac:dyDescent="0.25">
      <c r="A31" s="346"/>
      <c r="B31" s="346"/>
      <c r="C31" s="346"/>
      <c r="D31" s="346"/>
      <c r="E31" s="346"/>
      <c r="F31" s="346"/>
      <c r="G31" s="347"/>
      <c r="H31" s="346"/>
      <c r="I31" s="359" t="s">
        <v>369</v>
      </c>
      <c r="J31" s="346"/>
      <c r="K31" s="346"/>
    </row>
    <row r="32" spans="1:11" x14ac:dyDescent="0.25">
      <c r="A32" s="346"/>
      <c r="B32" s="346"/>
      <c r="C32" s="346"/>
      <c r="D32" s="346"/>
      <c r="E32" s="346"/>
      <c r="F32" s="346"/>
      <c r="G32" s="347"/>
      <c r="H32" s="346"/>
      <c r="I32" s="359" t="s">
        <v>373</v>
      </c>
      <c r="J32" s="346"/>
      <c r="K32" s="346"/>
    </row>
    <row r="33" spans="1:11" x14ac:dyDescent="0.25">
      <c r="A33" s="346"/>
      <c r="B33" s="346"/>
      <c r="C33" s="346"/>
      <c r="D33" s="346"/>
      <c r="E33" s="346"/>
      <c r="F33" s="346"/>
      <c r="G33" s="347"/>
      <c r="H33" s="346"/>
      <c r="I33" s="359" t="s">
        <v>374</v>
      </c>
      <c r="J33" s="346"/>
      <c r="K33" s="346"/>
    </row>
    <row r="34" spans="1:11" x14ac:dyDescent="0.25">
      <c r="A34" s="346"/>
      <c r="B34" s="346"/>
      <c r="C34" s="346"/>
      <c r="D34" s="346"/>
      <c r="E34" s="346"/>
      <c r="F34" s="346"/>
      <c r="G34" s="347"/>
      <c r="H34" s="346"/>
      <c r="I34" s="359" t="s">
        <v>375</v>
      </c>
      <c r="J34" s="346"/>
      <c r="K34" s="346"/>
    </row>
    <row r="35" spans="1:11" ht="4.05" customHeight="1" x14ac:dyDescent="0.25">
      <c r="A35" s="346"/>
      <c r="B35" s="346"/>
      <c r="C35" s="346"/>
      <c r="D35" s="346"/>
      <c r="E35" s="346"/>
      <c r="F35" s="346"/>
      <c r="G35" s="347"/>
      <c r="H35" s="346"/>
      <c r="I35" s="346"/>
      <c r="J35" s="346"/>
      <c r="K35" s="346"/>
    </row>
    <row r="36" spans="1:11" s="354" customFormat="1" x14ac:dyDescent="0.25">
      <c r="A36" s="351"/>
      <c r="B36" s="351"/>
      <c r="C36" s="351"/>
      <c r="D36" s="351"/>
      <c r="E36" s="352" t="s">
        <v>529</v>
      </c>
      <c r="F36" s="352"/>
      <c r="G36" s="361" t="s">
        <v>524</v>
      </c>
      <c r="H36" s="352"/>
      <c r="I36" s="352" t="s">
        <v>531</v>
      </c>
      <c r="J36" s="351"/>
      <c r="K36" s="351"/>
    </row>
    <row r="37" spans="1:11" s="357" customFormat="1" x14ac:dyDescent="0.25">
      <c r="A37" s="349"/>
      <c r="B37" s="349"/>
      <c r="C37" s="349"/>
      <c r="D37" s="349"/>
      <c r="E37" s="352"/>
      <c r="F37" s="352"/>
      <c r="G37" s="358"/>
      <c r="H37" s="352"/>
      <c r="I37" s="352" t="s">
        <v>534</v>
      </c>
      <c r="J37" s="349"/>
      <c r="K37" s="349"/>
    </row>
    <row r="38" spans="1:11" ht="4.05" customHeight="1" x14ac:dyDescent="0.25">
      <c r="A38" s="346"/>
      <c r="B38" s="346"/>
      <c r="C38" s="346"/>
      <c r="D38" s="346"/>
      <c r="E38" s="346"/>
      <c r="F38" s="346"/>
      <c r="G38" s="347"/>
      <c r="H38" s="346"/>
      <c r="I38" s="346"/>
      <c r="J38" s="346"/>
      <c r="K38" s="346"/>
    </row>
    <row r="39" spans="1:11" s="354" customFormat="1" x14ac:dyDescent="0.25">
      <c r="A39" s="351"/>
      <c r="B39" s="351"/>
      <c r="C39" s="351"/>
      <c r="D39" s="351"/>
      <c r="E39" s="352" t="s">
        <v>530</v>
      </c>
      <c r="F39" s="352"/>
      <c r="G39" s="362" t="s">
        <v>525</v>
      </c>
      <c r="H39" s="352"/>
      <c r="I39" s="352" t="s">
        <v>532</v>
      </c>
      <c r="J39" s="351"/>
      <c r="K39" s="351"/>
    </row>
    <row r="40" spans="1:11" s="357" customFormat="1" x14ac:dyDescent="0.25">
      <c r="A40" s="349"/>
      <c r="B40" s="349"/>
      <c r="C40" s="349"/>
      <c r="D40" s="349"/>
      <c r="E40" s="352"/>
      <c r="F40" s="352"/>
      <c r="G40" s="358"/>
      <c r="H40" s="352"/>
      <c r="I40" s="352" t="s">
        <v>533</v>
      </c>
      <c r="J40" s="349"/>
      <c r="K40" s="349"/>
    </row>
    <row r="41" spans="1:11" ht="4.05" customHeight="1" x14ac:dyDescent="0.25">
      <c r="A41" s="346"/>
      <c r="B41" s="346"/>
      <c r="C41" s="346"/>
      <c r="D41" s="346"/>
      <c r="E41" s="346"/>
      <c r="F41" s="346"/>
      <c r="G41" s="347"/>
      <c r="H41" s="346"/>
      <c r="I41" s="346"/>
      <c r="J41" s="346"/>
      <c r="K41" s="346"/>
    </row>
    <row r="42" spans="1:11" s="354" customFormat="1" x14ac:dyDescent="0.3">
      <c r="A42" s="351"/>
      <c r="B42" s="351"/>
      <c r="C42" s="351"/>
      <c r="D42" s="351"/>
      <c r="E42" s="363" t="s">
        <v>341</v>
      </c>
      <c r="F42" s="363"/>
      <c r="G42" s="364" t="s">
        <v>353</v>
      </c>
      <c r="H42" s="363"/>
      <c r="I42" s="363" t="s">
        <v>535</v>
      </c>
      <c r="J42" s="351"/>
      <c r="K42" s="351"/>
    </row>
    <row r="43" spans="1:11" s="357" customFormat="1" ht="4.05" customHeight="1" x14ac:dyDescent="0.25">
      <c r="A43" s="349"/>
      <c r="B43" s="349"/>
      <c r="C43" s="349"/>
      <c r="D43" s="349"/>
      <c r="E43" s="365"/>
      <c r="F43" s="365"/>
      <c r="G43" s="366"/>
      <c r="H43" s="365"/>
      <c r="I43" s="352"/>
      <c r="J43" s="349"/>
      <c r="K43" s="349"/>
    </row>
    <row r="44" spans="1:11" x14ac:dyDescent="0.25">
      <c r="A44" s="346"/>
      <c r="B44" s="346"/>
      <c r="C44" s="346"/>
      <c r="D44" s="346"/>
      <c r="E44" s="346"/>
      <c r="F44" s="346"/>
      <c r="G44" s="347"/>
      <c r="H44" s="346"/>
      <c r="I44" s="346"/>
      <c r="J44" s="346"/>
      <c r="K44" s="346"/>
    </row>
    <row r="45" spans="1:11" x14ac:dyDescent="0.25">
      <c r="A45" s="346"/>
      <c r="B45" s="346"/>
      <c r="C45" s="346"/>
      <c r="D45" s="346"/>
      <c r="E45" s="346"/>
      <c r="F45" s="346"/>
      <c r="G45" s="347"/>
      <c r="H45" s="346"/>
      <c r="I45" s="346"/>
      <c r="J45" s="346"/>
      <c r="K45" s="346"/>
    </row>
    <row r="46" spans="1:11" x14ac:dyDescent="0.25">
      <c r="A46" s="346"/>
      <c r="B46" s="346"/>
      <c r="C46" s="346"/>
      <c r="D46" s="346"/>
      <c r="E46" s="346"/>
      <c r="F46" s="346"/>
      <c r="G46" s="347"/>
      <c r="H46" s="346"/>
      <c r="I46" s="346"/>
      <c r="J46" s="346"/>
      <c r="K46" s="346"/>
    </row>
    <row r="47" spans="1:11" x14ac:dyDescent="0.25">
      <c r="A47" s="346"/>
      <c r="B47" s="346"/>
      <c r="C47" s="346"/>
      <c r="D47" s="346"/>
      <c r="E47" s="346"/>
      <c r="F47" s="346"/>
      <c r="G47" s="347"/>
      <c r="H47" s="346"/>
      <c r="I47" s="346"/>
      <c r="J47" s="346"/>
      <c r="K47" s="346"/>
    </row>
    <row r="48" spans="1:11" x14ac:dyDescent="0.25">
      <c r="A48" s="346"/>
      <c r="B48" s="346"/>
      <c r="C48" s="346"/>
      <c r="D48" s="346"/>
      <c r="E48" s="346"/>
      <c r="F48" s="346"/>
      <c r="G48" s="347"/>
      <c r="H48" s="346"/>
      <c r="I48" s="346"/>
      <c r="J48" s="346"/>
      <c r="K48" s="346"/>
    </row>
  </sheetData>
  <conditionalFormatting sqref="C2:F4">
    <cfRule type="cellIs" dxfId="1139" priority="2" operator="equal">
      <formula>0</formula>
    </cfRule>
  </conditionalFormatting>
  <hyperlinks>
    <hyperlink ref="E10:I10" location="условия_коммерц!A1" tooltip="условия коммерц" display="Параметры финансовой модели для коммерческого подразделения"/>
    <hyperlink ref="E13:I14" location="условия_мркт!A1" tooltip="условия мркт" display="Параметры финансовой модели"/>
    <hyperlink ref="E16:I16" location="базовые_KPI!A1" tooltip="базовые KPI" display="Базовые KPI"/>
    <hyperlink ref="E36:I37" location="фин_рсч!A1" tooltip="финрасчеты" display="Финансовая модель фулфилмента"/>
    <hyperlink ref="E39:I40" location="опер_рсч!A1" tooltip="операц расчеты" display="Операционная модель фулфилмента"/>
    <hyperlink ref="E42:I42" location="KPI!A1" tooltip="kpi" display="Список KPI"/>
    <hyperlink ref="E28:I28" location="отчеты!A1" tooltip="отчеты" display="Операционно-финансовые отчеты"/>
    <hyperlink ref="E25:I25" location="расходы!A1" tooltip="расходы" display="Операционные расходы бех маркетинга"/>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NQ63"/>
  <sheetViews>
    <sheetView showGridLines="0" tabSelected="1" workbookViewId="0">
      <pane xSplit="11" ySplit="8" topLeftCell="L9" activePane="bottomRight" state="frozen"/>
      <selection pane="topRight" activeCell="L1" sqref="L1"/>
      <selection pane="bottomLeft" activeCell="A10" sqref="A10"/>
      <selection pane="bottomRight" activeCell="B7" sqref="B7"/>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7.8867187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оглавление!E2</f>
        <v>в деньгах и в заказах</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оглавление!C3</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x14ac:dyDescent="0.2">
      <c r="A5" s="1"/>
      <c r="B5" s="1"/>
      <c r="C5" s="1" t="str">
        <f>оглавление!C4</f>
        <v>С расчетом кредитования кассовых разрывов</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row>
    <row r="6" spans="1:381" s="10" customFormat="1" x14ac:dyDescent="0.2">
      <c r="A6" s="8"/>
      <c r="B6" s="48" t="s">
        <v>47</v>
      </c>
      <c r="C6" s="4"/>
      <c r="D6" s="76" t="s">
        <v>64</v>
      </c>
      <c r="E6" s="77" t="s">
        <v>65</v>
      </c>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row>
    <row r="7" spans="1:381" x14ac:dyDescent="0.2">
      <c r="A7" s="1"/>
      <c r="B7" s="1"/>
      <c r="C7" s="8" t="str">
        <f>оглавление!E10</f>
        <v>Параметры финансовой модели для коммерческого подразделения</v>
      </c>
      <c r="D7" s="1"/>
      <c r="E7" s="1"/>
      <c r="F7" s="1"/>
      <c r="G7" s="1"/>
      <c r="H7" s="1"/>
      <c r="I7" s="1"/>
      <c r="J7" s="1"/>
      <c r="K7" s="14"/>
      <c r="L7" s="1"/>
      <c r="M7" s="1"/>
      <c r="N7" s="15" t="str">
        <f>IF(N8="","",IF(WEEKDAY(N8)=2,"пн",IF(WEEKDAY(N8)=3,"вт",IF(WEEKDAY(N8)=4,"ср",IF(WEEKDAY(N8)=5,"чт",IF(WEEKDAY(N8)=6,"пт",IF(WEEKDAY(N8)=7,"сб",IF(WEEKDAY(N8)=1,"вс",0))))))))</f>
        <v/>
      </c>
      <c r="O7" s="15" t="str">
        <f t="shared" ref="O7:BZ7" si="0">IF(O8="","",IF(WEEKDAY(O8)=2,"пн",IF(WEEKDAY(O8)=3,"вт",IF(WEEKDAY(O8)=4,"ср",IF(WEEKDAY(O8)=5,"чт",IF(WEEKDAY(O8)=6,"пт",IF(WEEKDAY(O8)=7,"сб",IF(WEEKDAY(O8)=1,"вс",0))))))))</f>
        <v/>
      </c>
      <c r="P7" s="15" t="str">
        <f t="shared" si="0"/>
        <v/>
      </c>
      <c r="Q7" s="15" t="str">
        <f t="shared" si="0"/>
        <v/>
      </c>
      <c r="R7" s="15" t="str">
        <f t="shared" si="0"/>
        <v/>
      </c>
      <c r="S7" s="15" t="str">
        <f t="shared" si="0"/>
        <v/>
      </c>
      <c r="T7" s="15" t="str">
        <f t="shared" si="0"/>
        <v/>
      </c>
      <c r="U7" s="15" t="str">
        <f t="shared" si="0"/>
        <v/>
      </c>
      <c r="V7" s="15" t="str">
        <f t="shared" si="0"/>
        <v/>
      </c>
      <c r="W7" s="15" t="str">
        <f t="shared" si="0"/>
        <v/>
      </c>
      <c r="X7" s="15" t="str">
        <f t="shared" si="0"/>
        <v/>
      </c>
      <c r="Y7" s="15" t="str">
        <f t="shared" si="0"/>
        <v/>
      </c>
      <c r="Z7" s="15" t="str">
        <f t="shared" si="0"/>
        <v/>
      </c>
      <c r="AA7" s="15" t="str">
        <f t="shared" si="0"/>
        <v/>
      </c>
      <c r="AB7" s="15" t="str">
        <f t="shared" si="0"/>
        <v/>
      </c>
      <c r="AC7" s="15" t="str">
        <f t="shared" si="0"/>
        <v/>
      </c>
      <c r="AD7" s="15" t="str">
        <f t="shared" si="0"/>
        <v/>
      </c>
      <c r="AE7" s="15" t="str">
        <f t="shared" si="0"/>
        <v/>
      </c>
      <c r="AF7" s="15" t="str">
        <f t="shared" si="0"/>
        <v/>
      </c>
      <c r="AG7" s="15" t="str">
        <f t="shared" si="0"/>
        <v/>
      </c>
      <c r="AH7" s="15" t="str">
        <f t="shared" si="0"/>
        <v/>
      </c>
      <c r="AI7" s="15" t="str">
        <f t="shared" si="0"/>
        <v/>
      </c>
      <c r="AJ7" s="15" t="str">
        <f t="shared" si="0"/>
        <v/>
      </c>
      <c r="AK7" s="15" t="str">
        <f t="shared" si="0"/>
        <v/>
      </c>
      <c r="AL7" s="15" t="str">
        <f t="shared" si="0"/>
        <v/>
      </c>
      <c r="AM7" s="15" t="str">
        <f t="shared" si="0"/>
        <v/>
      </c>
      <c r="AN7" s="15" t="str">
        <f t="shared" si="0"/>
        <v/>
      </c>
      <c r="AO7" s="15" t="str">
        <f t="shared" si="0"/>
        <v/>
      </c>
      <c r="AP7" s="15" t="str">
        <f t="shared" si="0"/>
        <v/>
      </c>
      <c r="AQ7" s="15" t="str">
        <f t="shared" si="0"/>
        <v/>
      </c>
      <c r="AR7" s="15" t="str">
        <f t="shared" si="0"/>
        <v/>
      </c>
      <c r="AS7" s="15" t="str">
        <f t="shared" si="0"/>
        <v/>
      </c>
      <c r="AT7" s="15" t="str">
        <f t="shared" si="0"/>
        <v/>
      </c>
      <c r="AU7" s="15" t="str">
        <f t="shared" si="0"/>
        <v/>
      </c>
      <c r="AV7" s="15" t="str">
        <f t="shared" si="0"/>
        <v/>
      </c>
      <c r="AW7" s="15" t="str">
        <f t="shared" si="0"/>
        <v/>
      </c>
      <c r="AX7" s="15" t="str">
        <f t="shared" si="0"/>
        <v/>
      </c>
      <c r="AY7" s="15" t="str">
        <f t="shared" si="0"/>
        <v/>
      </c>
      <c r="AZ7" s="15" t="str">
        <f t="shared" si="0"/>
        <v/>
      </c>
      <c r="BA7" s="15" t="str">
        <f t="shared" si="0"/>
        <v/>
      </c>
      <c r="BB7" s="15" t="str">
        <f t="shared" si="0"/>
        <v/>
      </c>
      <c r="BC7" s="15" t="str">
        <f t="shared" si="0"/>
        <v/>
      </c>
      <c r="BD7" s="15" t="str">
        <f t="shared" si="0"/>
        <v/>
      </c>
      <c r="BE7" s="15" t="str">
        <f t="shared" si="0"/>
        <v/>
      </c>
      <c r="BF7" s="15" t="str">
        <f t="shared" si="0"/>
        <v/>
      </c>
      <c r="BG7" s="15" t="str">
        <f t="shared" si="0"/>
        <v/>
      </c>
      <c r="BH7" s="15" t="str">
        <f t="shared" si="0"/>
        <v/>
      </c>
      <c r="BI7" s="15" t="str">
        <f t="shared" si="0"/>
        <v/>
      </c>
      <c r="BJ7" s="15" t="str">
        <f t="shared" si="0"/>
        <v/>
      </c>
      <c r="BK7" s="15" t="str">
        <f t="shared" si="0"/>
        <v/>
      </c>
      <c r="BL7" s="15" t="str">
        <f t="shared" si="0"/>
        <v/>
      </c>
      <c r="BM7" s="15" t="str">
        <f t="shared" si="0"/>
        <v/>
      </c>
      <c r="BN7" s="15" t="str">
        <f t="shared" si="0"/>
        <v/>
      </c>
      <c r="BO7" s="15" t="str">
        <f t="shared" si="0"/>
        <v/>
      </c>
      <c r="BP7" s="15" t="str">
        <f t="shared" si="0"/>
        <v/>
      </c>
      <c r="BQ7" s="15" t="str">
        <f t="shared" si="0"/>
        <v/>
      </c>
      <c r="BR7" s="15" t="str">
        <f t="shared" si="0"/>
        <v/>
      </c>
      <c r="BS7" s="15" t="str">
        <f t="shared" si="0"/>
        <v/>
      </c>
      <c r="BT7" s="15" t="str">
        <f t="shared" si="0"/>
        <v/>
      </c>
      <c r="BU7" s="15" t="str">
        <f t="shared" si="0"/>
        <v/>
      </c>
      <c r="BV7" s="15" t="str">
        <f t="shared" si="0"/>
        <v/>
      </c>
      <c r="BW7" s="15" t="str">
        <f t="shared" si="0"/>
        <v/>
      </c>
      <c r="BX7" s="15" t="str">
        <f t="shared" si="0"/>
        <v/>
      </c>
      <c r="BY7" s="15" t="str">
        <f t="shared" si="0"/>
        <v/>
      </c>
      <c r="BZ7" s="15" t="str">
        <f t="shared" si="0"/>
        <v/>
      </c>
      <c r="CA7" s="15" t="str">
        <f t="shared" ref="CA7:EL7" si="1">IF(CA8="","",IF(WEEKDAY(CA8)=2,"пн",IF(WEEKDAY(CA8)=3,"вт",IF(WEEKDAY(CA8)=4,"ср",IF(WEEKDAY(CA8)=5,"чт",IF(WEEKDAY(CA8)=6,"пт",IF(WEEKDAY(CA8)=7,"сб",IF(WEEKDAY(CA8)=1,"вс",0))))))))</f>
        <v/>
      </c>
      <c r="CB7" s="15" t="str">
        <f t="shared" si="1"/>
        <v/>
      </c>
      <c r="CC7" s="15" t="str">
        <f t="shared" si="1"/>
        <v/>
      </c>
      <c r="CD7" s="15" t="str">
        <f t="shared" si="1"/>
        <v/>
      </c>
      <c r="CE7" s="15" t="str">
        <f t="shared" si="1"/>
        <v/>
      </c>
      <c r="CF7" s="15" t="str">
        <f t="shared" si="1"/>
        <v/>
      </c>
      <c r="CG7" s="15" t="str">
        <f t="shared" si="1"/>
        <v/>
      </c>
      <c r="CH7" s="15" t="str">
        <f t="shared" si="1"/>
        <v/>
      </c>
      <c r="CI7" s="15" t="str">
        <f t="shared" si="1"/>
        <v/>
      </c>
      <c r="CJ7" s="15" t="str">
        <f t="shared" si="1"/>
        <v/>
      </c>
      <c r="CK7" s="15" t="str">
        <f t="shared" si="1"/>
        <v/>
      </c>
      <c r="CL7" s="15" t="str">
        <f t="shared" si="1"/>
        <v/>
      </c>
      <c r="CM7" s="15" t="str">
        <f t="shared" si="1"/>
        <v/>
      </c>
      <c r="CN7" s="15" t="str">
        <f t="shared" si="1"/>
        <v/>
      </c>
      <c r="CO7" s="15" t="str">
        <f t="shared" si="1"/>
        <v/>
      </c>
      <c r="CP7" s="15" t="str">
        <f t="shared" si="1"/>
        <v/>
      </c>
      <c r="CQ7" s="15" t="str">
        <f t="shared" si="1"/>
        <v/>
      </c>
      <c r="CR7" s="15" t="str">
        <f t="shared" si="1"/>
        <v/>
      </c>
      <c r="CS7" s="15" t="str">
        <f t="shared" si="1"/>
        <v/>
      </c>
      <c r="CT7" s="15" t="str">
        <f t="shared" si="1"/>
        <v/>
      </c>
      <c r="CU7" s="15" t="str">
        <f t="shared" si="1"/>
        <v/>
      </c>
      <c r="CV7" s="15" t="str">
        <f t="shared" si="1"/>
        <v/>
      </c>
      <c r="CW7" s="15" t="str">
        <f t="shared" si="1"/>
        <v/>
      </c>
      <c r="CX7" s="15" t="str">
        <f t="shared" si="1"/>
        <v/>
      </c>
      <c r="CY7" s="15" t="str">
        <f t="shared" si="1"/>
        <v/>
      </c>
      <c r="CZ7" s="15" t="str">
        <f t="shared" si="1"/>
        <v/>
      </c>
      <c r="DA7" s="15" t="str">
        <f t="shared" si="1"/>
        <v/>
      </c>
      <c r="DB7" s="15" t="str">
        <f t="shared" si="1"/>
        <v/>
      </c>
      <c r="DC7" s="15" t="str">
        <f t="shared" si="1"/>
        <v/>
      </c>
      <c r="DD7" s="15" t="str">
        <f t="shared" si="1"/>
        <v/>
      </c>
      <c r="DE7" s="15" t="str">
        <f t="shared" si="1"/>
        <v/>
      </c>
      <c r="DF7" s="15" t="str">
        <f t="shared" si="1"/>
        <v/>
      </c>
      <c r="DG7" s="15" t="str">
        <f t="shared" si="1"/>
        <v/>
      </c>
      <c r="DH7" s="15" t="str">
        <f t="shared" si="1"/>
        <v/>
      </c>
      <c r="DI7" s="15" t="str">
        <f t="shared" si="1"/>
        <v/>
      </c>
      <c r="DJ7" s="15" t="str">
        <f t="shared" si="1"/>
        <v/>
      </c>
      <c r="DK7" s="15" t="str">
        <f t="shared" si="1"/>
        <v/>
      </c>
      <c r="DL7" s="15" t="str">
        <f t="shared" si="1"/>
        <v/>
      </c>
      <c r="DM7" s="15" t="str">
        <f t="shared" si="1"/>
        <v/>
      </c>
      <c r="DN7" s="15" t="str">
        <f t="shared" si="1"/>
        <v/>
      </c>
      <c r="DO7" s="15" t="str">
        <f t="shared" si="1"/>
        <v/>
      </c>
      <c r="DP7" s="15" t="str">
        <f t="shared" si="1"/>
        <v/>
      </c>
      <c r="DQ7" s="15" t="str">
        <f t="shared" si="1"/>
        <v/>
      </c>
      <c r="DR7" s="15" t="str">
        <f t="shared" si="1"/>
        <v/>
      </c>
      <c r="DS7" s="15" t="str">
        <f t="shared" si="1"/>
        <v/>
      </c>
      <c r="DT7" s="15" t="str">
        <f t="shared" si="1"/>
        <v/>
      </c>
      <c r="DU7" s="15" t="str">
        <f t="shared" si="1"/>
        <v/>
      </c>
      <c r="DV7" s="15" t="str">
        <f t="shared" si="1"/>
        <v/>
      </c>
      <c r="DW7" s="15" t="str">
        <f t="shared" si="1"/>
        <v/>
      </c>
      <c r="DX7" s="15" t="str">
        <f t="shared" si="1"/>
        <v/>
      </c>
      <c r="DY7" s="15" t="str">
        <f t="shared" si="1"/>
        <v/>
      </c>
      <c r="DZ7" s="15" t="str">
        <f t="shared" si="1"/>
        <v/>
      </c>
      <c r="EA7" s="15" t="str">
        <f t="shared" si="1"/>
        <v/>
      </c>
      <c r="EB7" s="15" t="str">
        <f t="shared" si="1"/>
        <v/>
      </c>
      <c r="EC7" s="15" t="str">
        <f t="shared" si="1"/>
        <v/>
      </c>
      <c r="ED7" s="15" t="str">
        <f t="shared" si="1"/>
        <v/>
      </c>
      <c r="EE7" s="15" t="str">
        <f t="shared" si="1"/>
        <v/>
      </c>
      <c r="EF7" s="15" t="str">
        <f t="shared" si="1"/>
        <v/>
      </c>
      <c r="EG7" s="15" t="str">
        <f t="shared" si="1"/>
        <v/>
      </c>
      <c r="EH7" s="15" t="str">
        <f t="shared" si="1"/>
        <v/>
      </c>
      <c r="EI7" s="15" t="str">
        <f t="shared" si="1"/>
        <v/>
      </c>
      <c r="EJ7" s="15" t="str">
        <f t="shared" si="1"/>
        <v/>
      </c>
      <c r="EK7" s="15" t="str">
        <f t="shared" si="1"/>
        <v/>
      </c>
      <c r="EL7" s="15" t="str">
        <f t="shared" si="1"/>
        <v/>
      </c>
      <c r="EM7" s="15" t="str">
        <f t="shared" ref="EM7:GX7" si="2">IF(EM8="","",IF(WEEKDAY(EM8)=2,"пн",IF(WEEKDAY(EM8)=3,"вт",IF(WEEKDAY(EM8)=4,"ср",IF(WEEKDAY(EM8)=5,"чт",IF(WEEKDAY(EM8)=6,"пт",IF(WEEKDAY(EM8)=7,"сб",IF(WEEKDAY(EM8)=1,"вс",0))))))))</f>
        <v/>
      </c>
      <c r="EN7" s="15" t="str">
        <f t="shared" si="2"/>
        <v/>
      </c>
      <c r="EO7" s="15" t="str">
        <f t="shared" si="2"/>
        <v/>
      </c>
      <c r="EP7" s="15" t="str">
        <f t="shared" si="2"/>
        <v/>
      </c>
      <c r="EQ7" s="15" t="str">
        <f t="shared" si="2"/>
        <v/>
      </c>
      <c r="ER7" s="15" t="str">
        <f t="shared" si="2"/>
        <v/>
      </c>
      <c r="ES7" s="15" t="str">
        <f t="shared" si="2"/>
        <v/>
      </c>
      <c r="ET7" s="15" t="str">
        <f t="shared" si="2"/>
        <v/>
      </c>
      <c r="EU7" s="15" t="str">
        <f t="shared" si="2"/>
        <v/>
      </c>
      <c r="EV7" s="15" t="str">
        <f t="shared" si="2"/>
        <v/>
      </c>
      <c r="EW7" s="15" t="str">
        <f t="shared" si="2"/>
        <v/>
      </c>
      <c r="EX7" s="15" t="str">
        <f t="shared" si="2"/>
        <v/>
      </c>
      <c r="EY7" s="15" t="str">
        <f t="shared" si="2"/>
        <v/>
      </c>
      <c r="EZ7" s="15" t="str">
        <f t="shared" si="2"/>
        <v/>
      </c>
      <c r="FA7" s="15" t="str">
        <f t="shared" si="2"/>
        <v/>
      </c>
      <c r="FB7" s="15" t="str">
        <f t="shared" si="2"/>
        <v/>
      </c>
      <c r="FC7" s="15" t="str">
        <f t="shared" si="2"/>
        <v/>
      </c>
      <c r="FD7" s="15" t="str">
        <f t="shared" si="2"/>
        <v/>
      </c>
      <c r="FE7" s="15" t="str">
        <f t="shared" si="2"/>
        <v/>
      </c>
      <c r="FF7" s="15" t="str">
        <f t="shared" si="2"/>
        <v/>
      </c>
      <c r="FG7" s="15" t="str">
        <f t="shared" si="2"/>
        <v/>
      </c>
      <c r="FH7" s="15" t="str">
        <f t="shared" si="2"/>
        <v/>
      </c>
      <c r="FI7" s="15" t="str">
        <f t="shared" si="2"/>
        <v/>
      </c>
      <c r="FJ7" s="15" t="str">
        <f t="shared" si="2"/>
        <v/>
      </c>
      <c r="FK7" s="15" t="str">
        <f t="shared" si="2"/>
        <v/>
      </c>
      <c r="FL7" s="15" t="str">
        <f t="shared" si="2"/>
        <v/>
      </c>
      <c r="FM7" s="15" t="str">
        <f t="shared" si="2"/>
        <v/>
      </c>
      <c r="FN7" s="15" t="str">
        <f t="shared" si="2"/>
        <v/>
      </c>
      <c r="FO7" s="15" t="str">
        <f t="shared" si="2"/>
        <v/>
      </c>
      <c r="FP7" s="15" t="str">
        <f t="shared" si="2"/>
        <v/>
      </c>
      <c r="FQ7" s="15" t="str">
        <f t="shared" si="2"/>
        <v/>
      </c>
      <c r="FR7" s="15" t="str">
        <f t="shared" si="2"/>
        <v/>
      </c>
      <c r="FS7" s="15" t="str">
        <f t="shared" si="2"/>
        <v/>
      </c>
      <c r="FT7" s="15" t="str">
        <f t="shared" si="2"/>
        <v/>
      </c>
      <c r="FU7" s="15" t="str">
        <f t="shared" si="2"/>
        <v/>
      </c>
      <c r="FV7" s="15" t="str">
        <f t="shared" si="2"/>
        <v/>
      </c>
      <c r="FW7" s="15" t="str">
        <f t="shared" si="2"/>
        <v/>
      </c>
      <c r="FX7" s="15" t="str">
        <f t="shared" si="2"/>
        <v/>
      </c>
      <c r="FY7" s="15" t="str">
        <f t="shared" si="2"/>
        <v/>
      </c>
      <c r="FZ7" s="15" t="str">
        <f t="shared" si="2"/>
        <v/>
      </c>
      <c r="GA7" s="15" t="str">
        <f t="shared" si="2"/>
        <v/>
      </c>
      <c r="GB7" s="15" t="str">
        <f t="shared" si="2"/>
        <v/>
      </c>
      <c r="GC7" s="15" t="str">
        <f t="shared" si="2"/>
        <v/>
      </c>
      <c r="GD7" s="15" t="str">
        <f t="shared" si="2"/>
        <v/>
      </c>
      <c r="GE7" s="15" t="str">
        <f t="shared" si="2"/>
        <v/>
      </c>
      <c r="GF7" s="15" t="str">
        <f t="shared" si="2"/>
        <v/>
      </c>
      <c r="GG7" s="15" t="str">
        <f t="shared" si="2"/>
        <v/>
      </c>
      <c r="GH7" s="15" t="str">
        <f t="shared" si="2"/>
        <v/>
      </c>
      <c r="GI7" s="15" t="str">
        <f t="shared" si="2"/>
        <v/>
      </c>
      <c r="GJ7" s="15" t="str">
        <f t="shared" si="2"/>
        <v/>
      </c>
      <c r="GK7" s="15" t="str">
        <f t="shared" si="2"/>
        <v/>
      </c>
      <c r="GL7" s="15" t="str">
        <f t="shared" si="2"/>
        <v/>
      </c>
      <c r="GM7" s="15" t="str">
        <f t="shared" si="2"/>
        <v/>
      </c>
      <c r="GN7" s="15" t="str">
        <f t="shared" si="2"/>
        <v/>
      </c>
      <c r="GO7" s="15" t="str">
        <f t="shared" si="2"/>
        <v/>
      </c>
      <c r="GP7" s="15" t="str">
        <f t="shared" si="2"/>
        <v/>
      </c>
      <c r="GQ7" s="15" t="str">
        <f t="shared" si="2"/>
        <v/>
      </c>
      <c r="GR7" s="15" t="str">
        <f t="shared" si="2"/>
        <v/>
      </c>
      <c r="GS7" s="15" t="str">
        <f t="shared" si="2"/>
        <v/>
      </c>
      <c r="GT7" s="15" t="str">
        <f t="shared" si="2"/>
        <v/>
      </c>
      <c r="GU7" s="15" t="str">
        <f t="shared" si="2"/>
        <v/>
      </c>
      <c r="GV7" s="15" t="str">
        <f t="shared" si="2"/>
        <v/>
      </c>
      <c r="GW7" s="15" t="str">
        <f t="shared" si="2"/>
        <v/>
      </c>
      <c r="GX7" s="15" t="str">
        <f t="shared" si="2"/>
        <v/>
      </c>
      <c r="GY7" s="15" t="str">
        <f t="shared" ref="GY7:JJ7" si="3">IF(GY8="","",IF(WEEKDAY(GY8)=2,"пн",IF(WEEKDAY(GY8)=3,"вт",IF(WEEKDAY(GY8)=4,"ср",IF(WEEKDAY(GY8)=5,"чт",IF(WEEKDAY(GY8)=6,"пт",IF(WEEKDAY(GY8)=7,"сб",IF(WEEKDAY(GY8)=1,"вс",0))))))))</f>
        <v/>
      </c>
      <c r="GZ7" s="15" t="str">
        <f t="shared" si="3"/>
        <v/>
      </c>
      <c r="HA7" s="15" t="str">
        <f t="shared" si="3"/>
        <v/>
      </c>
      <c r="HB7" s="15" t="str">
        <f t="shared" si="3"/>
        <v/>
      </c>
      <c r="HC7" s="15" t="str">
        <f t="shared" si="3"/>
        <v/>
      </c>
      <c r="HD7" s="15" t="str">
        <f t="shared" si="3"/>
        <v/>
      </c>
      <c r="HE7" s="15" t="str">
        <f t="shared" si="3"/>
        <v/>
      </c>
      <c r="HF7" s="15" t="str">
        <f t="shared" si="3"/>
        <v/>
      </c>
      <c r="HG7" s="15" t="str">
        <f t="shared" si="3"/>
        <v/>
      </c>
      <c r="HH7" s="15" t="str">
        <f t="shared" si="3"/>
        <v/>
      </c>
      <c r="HI7" s="15" t="str">
        <f t="shared" si="3"/>
        <v/>
      </c>
      <c r="HJ7" s="15" t="str">
        <f t="shared" si="3"/>
        <v/>
      </c>
      <c r="HK7" s="15" t="str">
        <f t="shared" si="3"/>
        <v/>
      </c>
      <c r="HL7" s="15" t="str">
        <f t="shared" si="3"/>
        <v/>
      </c>
      <c r="HM7" s="15" t="str">
        <f t="shared" si="3"/>
        <v/>
      </c>
      <c r="HN7" s="15" t="str">
        <f t="shared" si="3"/>
        <v/>
      </c>
      <c r="HO7" s="15" t="str">
        <f t="shared" si="3"/>
        <v/>
      </c>
      <c r="HP7" s="15" t="str">
        <f t="shared" si="3"/>
        <v/>
      </c>
      <c r="HQ7" s="15" t="str">
        <f t="shared" si="3"/>
        <v/>
      </c>
      <c r="HR7" s="15" t="str">
        <f t="shared" si="3"/>
        <v/>
      </c>
      <c r="HS7" s="15" t="str">
        <f t="shared" si="3"/>
        <v/>
      </c>
      <c r="HT7" s="15" t="str">
        <f t="shared" si="3"/>
        <v/>
      </c>
      <c r="HU7" s="15" t="str">
        <f t="shared" si="3"/>
        <v/>
      </c>
      <c r="HV7" s="15" t="str">
        <f t="shared" si="3"/>
        <v/>
      </c>
      <c r="HW7" s="15" t="str">
        <f t="shared" si="3"/>
        <v/>
      </c>
      <c r="HX7" s="15" t="str">
        <f t="shared" si="3"/>
        <v/>
      </c>
      <c r="HY7" s="15" t="str">
        <f t="shared" si="3"/>
        <v/>
      </c>
      <c r="HZ7" s="15" t="str">
        <f t="shared" si="3"/>
        <v/>
      </c>
      <c r="IA7" s="15" t="str">
        <f t="shared" si="3"/>
        <v/>
      </c>
      <c r="IB7" s="15" t="str">
        <f t="shared" si="3"/>
        <v/>
      </c>
      <c r="IC7" s="15" t="str">
        <f t="shared" si="3"/>
        <v/>
      </c>
      <c r="ID7" s="15" t="str">
        <f t="shared" si="3"/>
        <v/>
      </c>
      <c r="IE7" s="15" t="str">
        <f t="shared" si="3"/>
        <v/>
      </c>
      <c r="IF7" s="15" t="str">
        <f t="shared" si="3"/>
        <v/>
      </c>
      <c r="IG7" s="15" t="str">
        <f t="shared" si="3"/>
        <v/>
      </c>
      <c r="IH7" s="15" t="str">
        <f t="shared" si="3"/>
        <v/>
      </c>
      <c r="II7" s="15" t="str">
        <f t="shared" si="3"/>
        <v/>
      </c>
      <c r="IJ7" s="15" t="str">
        <f t="shared" si="3"/>
        <v/>
      </c>
      <c r="IK7" s="15" t="str">
        <f t="shared" si="3"/>
        <v/>
      </c>
      <c r="IL7" s="15" t="str">
        <f t="shared" si="3"/>
        <v/>
      </c>
      <c r="IM7" s="15" t="str">
        <f t="shared" si="3"/>
        <v/>
      </c>
      <c r="IN7" s="15" t="str">
        <f t="shared" si="3"/>
        <v/>
      </c>
      <c r="IO7" s="15" t="str">
        <f t="shared" si="3"/>
        <v/>
      </c>
      <c r="IP7" s="15" t="str">
        <f t="shared" si="3"/>
        <v/>
      </c>
      <c r="IQ7" s="15" t="str">
        <f t="shared" si="3"/>
        <v/>
      </c>
      <c r="IR7" s="15" t="str">
        <f t="shared" si="3"/>
        <v/>
      </c>
      <c r="IS7" s="15" t="str">
        <f t="shared" si="3"/>
        <v/>
      </c>
      <c r="IT7" s="15" t="str">
        <f t="shared" si="3"/>
        <v/>
      </c>
      <c r="IU7" s="15" t="str">
        <f t="shared" si="3"/>
        <v/>
      </c>
      <c r="IV7" s="15" t="str">
        <f t="shared" si="3"/>
        <v/>
      </c>
      <c r="IW7" s="15" t="str">
        <f t="shared" si="3"/>
        <v/>
      </c>
      <c r="IX7" s="15" t="str">
        <f t="shared" si="3"/>
        <v/>
      </c>
      <c r="IY7" s="15" t="str">
        <f t="shared" si="3"/>
        <v/>
      </c>
      <c r="IZ7" s="15" t="str">
        <f t="shared" si="3"/>
        <v/>
      </c>
      <c r="JA7" s="15" t="str">
        <f t="shared" si="3"/>
        <v/>
      </c>
      <c r="JB7" s="15" t="str">
        <f t="shared" si="3"/>
        <v/>
      </c>
      <c r="JC7" s="15" t="str">
        <f t="shared" si="3"/>
        <v/>
      </c>
      <c r="JD7" s="15" t="str">
        <f t="shared" si="3"/>
        <v/>
      </c>
      <c r="JE7" s="15" t="str">
        <f t="shared" si="3"/>
        <v/>
      </c>
      <c r="JF7" s="15" t="str">
        <f t="shared" si="3"/>
        <v/>
      </c>
      <c r="JG7" s="15" t="str">
        <f t="shared" si="3"/>
        <v/>
      </c>
      <c r="JH7" s="15" t="str">
        <f t="shared" si="3"/>
        <v/>
      </c>
      <c r="JI7" s="15" t="str">
        <f t="shared" si="3"/>
        <v/>
      </c>
      <c r="JJ7" s="15" t="str">
        <f t="shared" si="3"/>
        <v/>
      </c>
      <c r="JK7" s="15" t="str">
        <f t="shared" ref="JK7:LV7" si="4">IF(JK8="","",IF(WEEKDAY(JK8)=2,"пн",IF(WEEKDAY(JK8)=3,"вт",IF(WEEKDAY(JK8)=4,"ср",IF(WEEKDAY(JK8)=5,"чт",IF(WEEKDAY(JK8)=6,"пт",IF(WEEKDAY(JK8)=7,"сб",IF(WEEKDAY(JK8)=1,"вс",0))))))))</f>
        <v/>
      </c>
      <c r="JL7" s="15" t="str">
        <f t="shared" si="4"/>
        <v/>
      </c>
      <c r="JM7" s="15" t="str">
        <f t="shared" si="4"/>
        <v/>
      </c>
      <c r="JN7" s="15" t="str">
        <f t="shared" si="4"/>
        <v/>
      </c>
      <c r="JO7" s="15" t="str">
        <f t="shared" si="4"/>
        <v/>
      </c>
      <c r="JP7" s="15" t="str">
        <f t="shared" si="4"/>
        <v/>
      </c>
      <c r="JQ7" s="15" t="str">
        <f t="shared" si="4"/>
        <v/>
      </c>
      <c r="JR7" s="15" t="str">
        <f t="shared" si="4"/>
        <v/>
      </c>
      <c r="JS7" s="15" t="str">
        <f t="shared" si="4"/>
        <v/>
      </c>
      <c r="JT7" s="15" t="str">
        <f t="shared" si="4"/>
        <v/>
      </c>
      <c r="JU7" s="15" t="str">
        <f t="shared" si="4"/>
        <v/>
      </c>
      <c r="JV7" s="15" t="str">
        <f t="shared" si="4"/>
        <v/>
      </c>
      <c r="JW7" s="15" t="str">
        <f t="shared" si="4"/>
        <v/>
      </c>
      <c r="JX7" s="15" t="str">
        <f t="shared" si="4"/>
        <v/>
      </c>
      <c r="JY7" s="15" t="str">
        <f t="shared" si="4"/>
        <v/>
      </c>
      <c r="JZ7" s="15" t="str">
        <f t="shared" si="4"/>
        <v/>
      </c>
      <c r="KA7" s="15" t="str">
        <f t="shared" si="4"/>
        <v/>
      </c>
      <c r="KB7" s="15" t="str">
        <f t="shared" si="4"/>
        <v/>
      </c>
      <c r="KC7" s="15" t="str">
        <f t="shared" si="4"/>
        <v/>
      </c>
      <c r="KD7" s="15" t="str">
        <f t="shared" si="4"/>
        <v/>
      </c>
      <c r="KE7" s="15" t="str">
        <f t="shared" si="4"/>
        <v/>
      </c>
      <c r="KF7" s="15" t="str">
        <f t="shared" si="4"/>
        <v/>
      </c>
      <c r="KG7" s="15" t="str">
        <f t="shared" si="4"/>
        <v/>
      </c>
      <c r="KH7" s="15" t="str">
        <f t="shared" si="4"/>
        <v/>
      </c>
      <c r="KI7" s="15" t="str">
        <f t="shared" si="4"/>
        <v/>
      </c>
      <c r="KJ7" s="15" t="str">
        <f t="shared" si="4"/>
        <v/>
      </c>
      <c r="KK7" s="15" t="str">
        <f t="shared" si="4"/>
        <v/>
      </c>
      <c r="KL7" s="15" t="str">
        <f t="shared" si="4"/>
        <v/>
      </c>
      <c r="KM7" s="15" t="str">
        <f t="shared" si="4"/>
        <v/>
      </c>
      <c r="KN7" s="15" t="str">
        <f t="shared" si="4"/>
        <v/>
      </c>
      <c r="KO7" s="15" t="str">
        <f t="shared" si="4"/>
        <v/>
      </c>
      <c r="KP7" s="15" t="str">
        <f t="shared" si="4"/>
        <v/>
      </c>
      <c r="KQ7" s="15" t="str">
        <f t="shared" si="4"/>
        <v/>
      </c>
      <c r="KR7" s="15" t="str">
        <f t="shared" si="4"/>
        <v/>
      </c>
      <c r="KS7" s="15" t="str">
        <f t="shared" si="4"/>
        <v/>
      </c>
      <c r="KT7" s="15" t="str">
        <f t="shared" si="4"/>
        <v/>
      </c>
      <c r="KU7" s="15" t="str">
        <f t="shared" si="4"/>
        <v/>
      </c>
      <c r="KV7" s="15" t="str">
        <f t="shared" si="4"/>
        <v/>
      </c>
      <c r="KW7" s="15" t="str">
        <f t="shared" si="4"/>
        <v/>
      </c>
      <c r="KX7" s="15" t="str">
        <f t="shared" si="4"/>
        <v/>
      </c>
      <c r="KY7" s="15" t="str">
        <f t="shared" si="4"/>
        <v/>
      </c>
      <c r="KZ7" s="15" t="str">
        <f t="shared" si="4"/>
        <v/>
      </c>
      <c r="LA7" s="15" t="str">
        <f t="shared" si="4"/>
        <v/>
      </c>
      <c r="LB7" s="15" t="str">
        <f t="shared" si="4"/>
        <v/>
      </c>
      <c r="LC7" s="15" t="str">
        <f t="shared" si="4"/>
        <v/>
      </c>
      <c r="LD7" s="15" t="str">
        <f t="shared" si="4"/>
        <v/>
      </c>
      <c r="LE7" s="15" t="str">
        <f t="shared" si="4"/>
        <v/>
      </c>
      <c r="LF7" s="15" t="str">
        <f t="shared" si="4"/>
        <v/>
      </c>
      <c r="LG7" s="15" t="str">
        <f t="shared" si="4"/>
        <v/>
      </c>
      <c r="LH7" s="15" t="str">
        <f t="shared" si="4"/>
        <v/>
      </c>
      <c r="LI7" s="15" t="str">
        <f t="shared" si="4"/>
        <v/>
      </c>
      <c r="LJ7" s="15" t="str">
        <f t="shared" si="4"/>
        <v/>
      </c>
      <c r="LK7" s="15" t="str">
        <f t="shared" si="4"/>
        <v/>
      </c>
      <c r="LL7" s="15" t="str">
        <f t="shared" si="4"/>
        <v/>
      </c>
      <c r="LM7" s="15" t="str">
        <f t="shared" si="4"/>
        <v/>
      </c>
      <c r="LN7" s="15" t="str">
        <f t="shared" si="4"/>
        <v/>
      </c>
      <c r="LO7" s="15" t="str">
        <f t="shared" si="4"/>
        <v/>
      </c>
      <c r="LP7" s="15" t="str">
        <f t="shared" si="4"/>
        <v/>
      </c>
      <c r="LQ7" s="15" t="str">
        <f t="shared" si="4"/>
        <v/>
      </c>
      <c r="LR7" s="15" t="str">
        <f t="shared" si="4"/>
        <v/>
      </c>
      <c r="LS7" s="15" t="str">
        <f t="shared" si="4"/>
        <v/>
      </c>
      <c r="LT7" s="15" t="str">
        <f t="shared" si="4"/>
        <v/>
      </c>
      <c r="LU7" s="15" t="str">
        <f t="shared" si="4"/>
        <v/>
      </c>
      <c r="LV7" s="15" t="str">
        <f t="shared" si="4"/>
        <v/>
      </c>
      <c r="LW7" s="15" t="str">
        <f t="shared" ref="LW7:NO7" si="5">IF(LW8="","",IF(WEEKDAY(LW8)=2,"пн",IF(WEEKDAY(LW8)=3,"вт",IF(WEEKDAY(LW8)=4,"ср",IF(WEEKDAY(LW8)=5,"чт",IF(WEEKDAY(LW8)=6,"пт",IF(WEEKDAY(LW8)=7,"сб",IF(WEEKDAY(LW8)=1,"вс",0))))))))</f>
        <v/>
      </c>
      <c r="LX7" s="15" t="str">
        <f t="shared" si="5"/>
        <v/>
      </c>
      <c r="LY7" s="15" t="str">
        <f t="shared" si="5"/>
        <v/>
      </c>
      <c r="LZ7" s="15" t="str">
        <f t="shared" si="5"/>
        <v/>
      </c>
      <c r="MA7" s="15" t="str">
        <f t="shared" si="5"/>
        <v/>
      </c>
      <c r="MB7" s="15" t="str">
        <f t="shared" si="5"/>
        <v/>
      </c>
      <c r="MC7" s="15" t="str">
        <f t="shared" si="5"/>
        <v/>
      </c>
      <c r="MD7" s="15" t="str">
        <f t="shared" si="5"/>
        <v/>
      </c>
      <c r="ME7" s="15" t="str">
        <f t="shared" si="5"/>
        <v/>
      </c>
      <c r="MF7" s="15" t="str">
        <f t="shared" si="5"/>
        <v/>
      </c>
      <c r="MG7" s="15" t="str">
        <f t="shared" si="5"/>
        <v/>
      </c>
      <c r="MH7" s="15" t="str">
        <f t="shared" si="5"/>
        <v/>
      </c>
      <c r="MI7" s="15" t="str">
        <f t="shared" si="5"/>
        <v/>
      </c>
      <c r="MJ7" s="15" t="str">
        <f t="shared" si="5"/>
        <v/>
      </c>
      <c r="MK7" s="15" t="str">
        <f t="shared" si="5"/>
        <v/>
      </c>
      <c r="ML7" s="15" t="str">
        <f t="shared" si="5"/>
        <v/>
      </c>
      <c r="MM7" s="15" t="str">
        <f t="shared" si="5"/>
        <v/>
      </c>
      <c r="MN7" s="15" t="str">
        <f t="shared" si="5"/>
        <v/>
      </c>
      <c r="MO7" s="15" t="str">
        <f t="shared" si="5"/>
        <v/>
      </c>
      <c r="MP7" s="15" t="str">
        <f t="shared" si="5"/>
        <v/>
      </c>
      <c r="MQ7" s="15" t="str">
        <f t="shared" si="5"/>
        <v/>
      </c>
      <c r="MR7" s="15" t="str">
        <f t="shared" si="5"/>
        <v/>
      </c>
      <c r="MS7" s="15" t="str">
        <f t="shared" si="5"/>
        <v/>
      </c>
      <c r="MT7" s="15" t="str">
        <f t="shared" si="5"/>
        <v/>
      </c>
      <c r="MU7" s="15" t="str">
        <f t="shared" si="5"/>
        <v/>
      </c>
      <c r="MV7" s="15" t="str">
        <f t="shared" si="5"/>
        <v/>
      </c>
      <c r="MW7" s="15" t="str">
        <f t="shared" si="5"/>
        <v/>
      </c>
      <c r="MX7" s="15" t="str">
        <f t="shared" si="5"/>
        <v/>
      </c>
      <c r="MY7" s="15" t="str">
        <f t="shared" si="5"/>
        <v/>
      </c>
      <c r="MZ7" s="15" t="str">
        <f t="shared" si="5"/>
        <v/>
      </c>
      <c r="NA7" s="15" t="str">
        <f t="shared" si="5"/>
        <v/>
      </c>
      <c r="NB7" s="15" t="str">
        <f t="shared" si="5"/>
        <v/>
      </c>
      <c r="NC7" s="15" t="str">
        <f t="shared" si="5"/>
        <v/>
      </c>
      <c r="ND7" s="15" t="str">
        <f t="shared" si="5"/>
        <v/>
      </c>
      <c r="NE7" s="15" t="str">
        <f t="shared" si="5"/>
        <v/>
      </c>
      <c r="NF7" s="15" t="str">
        <f t="shared" si="5"/>
        <v/>
      </c>
      <c r="NG7" s="15" t="str">
        <f t="shared" si="5"/>
        <v/>
      </c>
      <c r="NH7" s="15" t="str">
        <f t="shared" si="5"/>
        <v/>
      </c>
      <c r="NI7" s="15" t="str">
        <f t="shared" si="5"/>
        <v/>
      </c>
      <c r="NJ7" s="15" t="str">
        <f t="shared" si="5"/>
        <v/>
      </c>
      <c r="NK7" s="15" t="str">
        <f t="shared" si="5"/>
        <v/>
      </c>
      <c r="NL7" s="15" t="str">
        <f t="shared" si="5"/>
        <v/>
      </c>
      <c r="NM7" s="15" t="str">
        <f t="shared" si="5"/>
        <v/>
      </c>
      <c r="NN7" s="15" t="str">
        <f t="shared" si="5"/>
        <v/>
      </c>
      <c r="NO7" s="15" t="str">
        <f t="shared" si="5"/>
        <v/>
      </c>
      <c r="NP7" s="1"/>
      <c r="NQ7" s="1"/>
    </row>
    <row r="8" spans="1:381" s="13" customFormat="1" x14ac:dyDescent="0.2">
      <c r="A8" s="12"/>
      <c r="B8" s="12"/>
      <c r="C8" s="16" t="s">
        <v>5</v>
      </c>
      <c r="D8" s="12"/>
      <c r="E8" s="16" t="s">
        <v>6</v>
      </c>
      <c r="F8" s="12"/>
      <c r="G8" s="16" t="s">
        <v>7</v>
      </c>
      <c r="H8" s="12"/>
      <c r="I8" s="16" t="s">
        <v>9</v>
      </c>
      <c r="J8" s="12"/>
      <c r="K8" s="18" t="s">
        <v>8</v>
      </c>
      <c r="L8" s="12"/>
      <c r="M8" s="1"/>
      <c r="N8" s="72" t="str">
        <f>IF($I$10="","",$I$10)</f>
        <v/>
      </c>
      <c r="O8" s="72" t="str">
        <f>IF(N8="","",N8+1)</f>
        <v/>
      </c>
      <c r="P8" s="72" t="str">
        <f t="shared" ref="P8:CA8" si="6">IF(O8="","",O8+1)</f>
        <v/>
      </c>
      <c r="Q8" s="72" t="str">
        <f t="shared" si="6"/>
        <v/>
      </c>
      <c r="R8" s="72" t="str">
        <f t="shared" si="6"/>
        <v/>
      </c>
      <c r="S8" s="72" t="str">
        <f t="shared" si="6"/>
        <v/>
      </c>
      <c r="T8" s="72" t="str">
        <f t="shared" si="6"/>
        <v/>
      </c>
      <c r="U8" s="72" t="str">
        <f t="shared" si="6"/>
        <v/>
      </c>
      <c r="V8" s="72" t="str">
        <f t="shared" si="6"/>
        <v/>
      </c>
      <c r="W8" s="72" t="str">
        <f t="shared" si="6"/>
        <v/>
      </c>
      <c r="X8" s="72" t="str">
        <f t="shared" si="6"/>
        <v/>
      </c>
      <c r="Y8" s="72" t="str">
        <f t="shared" si="6"/>
        <v/>
      </c>
      <c r="Z8" s="72" t="str">
        <f t="shared" si="6"/>
        <v/>
      </c>
      <c r="AA8" s="72" t="str">
        <f t="shared" si="6"/>
        <v/>
      </c>
      <c r="AB8" s="72" t="str">
        <f t="shared" si="6"/>
        <v/>
      </c>
      <c r="AC8" s="72" t="str">
        <f t="shared" si="6"/>
        <v/>
      </c>
      <c r="AD8" s="72" t="str">
        <f t="shared" si="6"/>
        <v/>
      </c>
      <c r="AE8" s="72" t="str">
        <f t="shared" si="6"/>
        <v/>
      </c>
      <c r="AF8" s="72" t="str">
        <f t="shared" si="6"/>
        <v/>
      </c>
      <c r="AG8" s="72" t="str">
        <f t="shared" si="6"/>
        <v/>
      </c>
      <c r="AH8" s="72" t="str">
        <f t="shared" si="6"/>
        <v/>
      </c>
      <c r="AI8" s="72" t="str">
        <f t="shared" si="6"/>
        <v/>
      </c>
      <c r="AJ8" s="72" t="str">
        <f t="shared" si="6"/>
        <v/>
      </c>
      <c r="AK8" s="72" t="str">
        <f t="shared" si="6"/>
        <v/>
      </c>
      <c r="AL8" s="72" t="str">
        <f t="shared" si="6"/>
        <v/>
      </c>
      <c r="AM8" s="72" t="str">
        <f t="shared" si="6"/>
        <v/>
      </c>
      <c r="AN8" s="72" t="str">
        <f t="shared" si="6"/>
        <v/>
      </c>
      <c r="AO8" s="72" t="str">
        <f t="shared" si="6"/>
        <v/>
      </c>
      <c r="AP8" s="72" t="str">
        <f t="shared" si="6"/>
        <v/>
      </c>
      <c r="AQ8" s="72" t="str">
        <f t="shared" si="6"/>
        <v/>
      </c>
      <c r="AR8" s="72" t="str">
        <f t="shared" si="6"/>
        <v/>
      </c>
      <c r="AS8" s="72" t="str">
        <f t="shared" si="6"/>
        <v/>
      </c>
      <c r="AT8" s="72" t="str">
        <f t="shared" si="6"/>
        <v/>
      </c>
      <c r="AU8" s="72" t="str">
        <f t="shared" si="6"/>
        <v/>
      </c>
      <c r="AV8" s="72" t="str">
        <f t="shared" si="6"/>
        <v/>
      </c>
      <c r="AW8" s="72" t="str">
        <f t="shared" si="6"/>
        <v/>
      </c>
      <c r="AX8" s="72" t="str">
        <f t="shared" si="6"/>
        <v/>
      </c>
      <c r="AY8" s="72" t="str">
        <f t="shared" si="6"/>
        <v/>
      </c>
      <c r="AZ8" s="72" t="str">
        <f t="shared" si="6"/>
        <v/>
      </c>
      <c r="BA8" s="72" t="str">
        <f t="shared" si="6"/>
        <v/>
      </c>
      <c r="BB8" s="72" t="str">
        <f t="shared" si="6"/>
        <v/>
      </c>
      <c r="BC8" s="72" t="str">
        <f t="shared" si="6"/>
        <v/>
      </c>
      <c r="BD8" s="72" t="str">
        <f t="shared" si="6"/>
        <v/>
      </c>
      <c r="BE8" s="72" t="str">
        <f t="shared" si="6"/>
        <v/>
      </c>
      <c r="BF8" s="72" t="str">
        <f t="shared" si="6"/>
        <v/>
      </c>
      <c r="BG8" s="72" t="str">
        <f t="shared" si="6"/>
        <v/>
      </c>
      <c r="BH8" s="72" t="str">
        <f t="shared" si="6"/>
        <v/>
      </c>
      <c r="BI8" s="72" t="str">
        <f t="shared" si="6"/>
        <v/>
      </c>
      <c r="BJ8" s="72" t="str">
        <f t="shared" si="6"/>
        <v/>
      </c>
      <c r="BK8" s="72" t="str">
        <f t="shared" si="6"/>
        <v/>
      </c>
      <c r="BL8" s="72" t="str">
        <f t="shared" si="6"/>
        <v/>
      </c>
      <c r="BM8" s="72" t="str">
        <f t="shared" si="6"/>
        <v/>
      </c>
      <c r="BN8" s="72" t="str">
        <f t="shared" si="6"/>
        <v/>
      </c>
      <c r="BO8" s="72" t="str">
        <f t="shared" si="6"/>
        <v/>
      </c>
      <c r="BP8" s="72" t="str">
        <f t="shared" si="6"/>
        <v/>
      </c>
      <c r="BQ8" s="72" t="str">
        <f t="shared" si="6"/>
        <v/>
      </c>
      <c r="BR8" s="72" t="str">
        <f t="shared" si="6"/>
        <v/>
      </c>
      <c r="BS8" s="72" t="str">
        <f t="shared" si="6"/>
        <v/>
      </c>
      <c r="BT8" s="72" t="str">
        <f t="shared" si="6"/>
        <v/>
      </c>
      <c r="BU8" s="72" t="str">
        <f t="shared" si="6"/>
        <v/>
      </c>
      <c r="BV8" s="72" t="str">
        <f t="shared" si="6"/>
        <v/>
      </c>
      <c r="BW8" s="72" t="str">
        <f t="shared" si="6"/>
        <v/>
      </c>
      <c r="BX8" s="72" t="str">
        <f t="shared" si="6"/>
        <v/>
      </c>
      <c r="BY8" s="72" t="str">
        <f t="shared" si="6"/>
        <v/>
      </c>
      <c r="BZ8" s="72" t="str">
        <f t="shared" si="6"/>
        <v/>
      </c>
      <c r="CA8" s="72" t="str">
        <f t="shared" si="6"/>
        <v/>
      </c>
      <c r="CB8" s="72" t="str">
        <f t="shared" ref="CB8:EM8" si="7">IF(CA8="","",CA8+1)</f>
        <v/>
      </c>
      <c r="CC8" s="72" t="str">
        <f t="shared" si="7"/>
        <v/>
      </c>
      <c r="CD8" s="72" t="str">
        <f t="shared" si="7"/>
        <v/>
      </c>
      <c r="CE8" s="72" t="str">
        <f t="shared" si="7"/>
        <v/>
      </c>
      <c r="CF8" s="72" t="str">
        <f t="shared" si="7"/>
        <v/>
      </c>
      <c r="CG8" s="72" t="str">
        <f t="shared" si="7"/>
        <v/>
      </c>
      <c r="CH8" s="72" t="str">
        <f t="shared" si="7"/>
        <v/>
      </c>
      <c r="CI8" s="72" t="str">
        <f t="shared" si="7"/>
        <v/>
      </c>
      <c r="CJ8" s="72" t="str">
        <f t="shared" si="7"/>
        <v/>
      </c>
      <c r="CK8" s="72" t="str">
        <f t="shared" si="7"/>
        <v/>
      </c>
      <c r="CL8" s="72" t="str">
        <f t="shared" si="7"/>
        <v/>
      </c>
      <c r="CM8" s="72" t="str">
        <f t="shared" si="7"/>
        <v/>
      </c>
      <c r="CN8" s="72" t="str">
        <f t="shared" si="7"/>
        <v/>
      </c>
      <c r="CO8" s="72" t="str">
        <f t="shared" si="7"/>
        <v/>
      </c>
      <c r="CP8" s="72" t="str">
        <f t="shared" si="7"/>
        <v/>
      </c>
      <c r="CQ8" s="72" t="str">
        <f t="shared" si="7"/>
        <v/>
      </c>
      <c r="CR8" s="72" t="str">
        <f t="shared" si="7"/>
        <v/>
      </c>
      <c r="CS8" s="72" t="str">
        <f t="shared" si="7"/>
        <v/>
      </c>
      <c r="CT8" s="72" t="str">
        <f t="shared" si="7"/>
        <v/>
      </c>
      <c r="CU8" s="72" t="str">
        <f t="shared" si="7"/>
        <v/>
      </c>
      <c r="CV8" s="72" t="str">
        <f t="shared" si="7"/>
        <v/>
      </c>
      <c r="CW8" s="72" t="str">
        <f t="shared" si="7"/>
        <v/>
      </c>
      <c r="CX8" s="72" t="str">
        <f t="shared" si="7"/>
        <v/>
      </c>
      <c r="CY8" s="72" t="str">
        <f t="shared" si="7"/>
        <v/>
      </c>
      <c r="CZ8" s="72" t="str">
        <f t="shared" si="7"/>
        <v/>
      </c>
      <c r="DA8" s="72" t="str">
        <f t="shared" si="7"/>
        <v/>
      </c>
      <c r="DB8" s="72" t="str">
        <f t="shared" si="7"/>
        <v/>
      </c>
      <c r="DC8" s="72" t="str">
        <f t="shared" si="7"/>
        <v/>
      </c>
      <c r="DD8" s="72" t="str">
        <f t="shared" si="7"/>
        <v/>
      </c>
      <c r="DE8" s="72" t="str">
        <f t="shared" si="7"/>
        <v/>
      </c>
      <c r="DF8" s="72" t="str">
        <f t="shared" si="7"/>
        <v/>
      </c>
      <c r="DG8" s="72" t="str">
        <f t="shared" si="7"/>
        <v/>
      </c>
      <c r="DH8" s="72" t="str">
        <f t="shared" si="7"/>
        <v/>
      </c>
      <c r="DI8" s="72" t="str">
        <f t="shared" si="7"/>
        <v/>
      </c>
      <c r="DJ8" s="72" t="str">
        <f t="shared" si="7"/>
        <v/>
      </c>
      <c r="DK8" s="72" t="str">
        <f t="shared" si="7"/>
        <v/>
      </c>
      <c r="DL8" s="72" t="str">
        <f t="shared" si="7"/>
        <v/>
      </c>
      <c r="DM8" s="72" t="str">
        <f t="shared" si="7"/>
        <v/>
      </c>
      <c r="DN8" s="72" t="str">
        <f t="shared" si="7"/>
        <v/>
      </c>
      <c r="DO8" s="72" t="str">
        <f t="shared" si="7"/>
        <v/>
      </c>
      <c r="DP8" s="72" t="str">
        <f t="shared" si="7"/>
        <v/>
      </c>
      <c r="DQ8" s="72" t="str">
        <f t="shared" si="7"/>
        <v/>
      </c>
      <c r="DR8" s="72" t="str">
        <f t="shared" si="7"/>
        <v/>
      </c>
      <c r="DS8" s="72" t="str">
        <f t="shared" si="7"/>
        <v/>
      </c>
      <c r="DT8" s="72" t="str">
        <f t="shared" si="7"/>
        <v/>
      </c>
      <c r="DU8" s="72" t="str">
        <f t="shared" si="7"/>
        <v/>
      </c>
      <c r="DV8" s="72" t="str">
        <f t="shared" si="7"/>
        <v/>
      </c>
      <c r="DW8" s="72" t="str">
        <f t="shared" si="7"/>
        <v/>
      </c>
      <c r="DX8" s="72" t="str">
        <f t="shared" si="7"/>
        <v/>
      </c>
      <c r="DY8" s="72" t="str">
        <f t="shared" si="7"/>
        <v/>
      </c>
      <c r="DZ8" s="72" t="str">
        <f t="shared" si="7"/>
        <v/>
      </c>
      <c r="EA8" s="72" t="str">
        <f t="shared" si="7"/>
        <v/>
      </c>
      <c r="EB8" s="72" t="str">
        <f t="shared" si="7"/>
        <v/>
      </c>
      <c r="EC8" s="72" t="str">
        <f t="shared" si="7"/>
        <v/>
      </c>
      <c r="ED8" s="72" t="str">
        <f t="shared" si="7"/>
        <v/>
      </c>
      <c r="EE8" s="72" t="str">
        <f t="shared" si="7"/>
        <v/>
      </c>
      <c r="EF8" s="72" t="str">
        <f t="shared" si="7"/>
        <v/>
      </c>
      <c r="EG8" s="72" t="str">
        <f t="shared" si="7"/>
        <v/>
      </c>
      <c r="EH8" s="72" t="str">
        <f t="shared" si="7"/>
        <v/>
      </c>
      <c r="EI8" s="72" t="str">
        <f t="shared" si="7"/>
        <v/>
      </c>
      <c r="EJ8" s="72" t="str">
        <f t="shared" si="7"/>
        <v/>
      </c>
      <c r="EK8" s="72" t="str">
        <f t="shared" si="7"/>
        <v/>
      </c>
      <c r="EL8" s="72" t="str">
        <f t="shared" si="7"/>
        <v/>
      </c>
      <c r="EM8" s="72" t="str">
        <f t="shared" si="7"/>
        <v/>
      </c>
      <c r="EN8" s="72" t="str">
        <f t="shared" ref="EN8:GY8" si="8">IF(EM8="","",EM8+1)</f>
        <v/>
      </c>
      <c r="EO8" s="72" t="str">
        <f t="shared" si="8"/>
        <v/>
      </c>
      <c r="EP8" s="72" t="str">
        <f t="shared" si="8"/>
        <v/>
      </c>
      <c r="EQ8" s="72" t="str">
        <f t="shared" si="8"/>
        <v/>
      </c>
      <c r="ER8" s="72" t="str">
        <f t="shared" si="8"/>
        <v/>
      </c>
      <c r="ES8" s="72" t="str">
        <f t="shared" si="8"/>
        <v/>
      </c>
      <c r="ET8" s="72" t="str">
        <f t="shared" si="8"/>
        <v/>
      </c>
      <c r="EU8" s="72" t="str">
        <f t="shared" si="8"/>
        <v/>
      </c>
      <c r="EV8" s="72" t="str">
        <f t="shared" si="8"/>
        <v/>
      </c>
      <c r="EW8" s="72" t="str">
        <f t="shared" si="8"/>
        <v/>
      </c>
      <c r="EX8" s="72" t="str">
        <f t="shared" si="8"/>
        <v/>
      </c>
      <c r="EY8" s="72" t="str">
        <f t="shared" si="8"/>
        <v/>
      </c>
      <c r="EZ8" s="72" t="str">
        <f t="shared" si="8"/>
        <v/>
      </c>
      <c r="FA8" s="72" t="str">
        <f t="shared" si="8"/>
        <v/>
      </c>
      <c r="FB8" s="72" t="str">
        <f t="shared" si="8"/>
        <v/>
      </c>
      <c r="FC8" s="72" t="str">
        <f t="shared" si="8"/>
        <v/>
      </c>
      <c r="FD8" s="72" t="str">
        <f t="shared" si="8"/>
        <v/>
      </c>
      <c r="FE8" s="72" t="str">
        <f t="shared" si="8"/>
        <v/>
      </c>
      <c r="FF8" s="72" t="str">
        <f t="shared" si="8"/>
        <v/>
      </c>
      <c r="FG8" s="72" t="str">
        <f t="shared" si="8"/>
        <v/>
      </c>
      <c r="FH8" s="72" t="str">
        <f t="shared" si="8"/>
        <v/>
      </c>
      <c r="FI8" s="72" t="str">
        <f t="shared" si="8"/>
        <v/>
      </c>
      <c r="FJ8" s="72" t="str">
        <f t="shared" si="8"/>
        <v/>
      </c>
      <c r="FK8" s="72" t="str">
        <f t="shared" si="8"/>
        <v/>
      </c>
      <c r="FL8" s="72" t="str">
        <f t="shared" si="8"/>
        <v/>
      </c>
      <c r="FM8" s="72" t="str">
        <f t="shared" si="8"/>
        <v/>
      </c>
      <c r="FN8" s="72" t="str">
        <f t="shared" si="8"/>
        <v/>
      </c>
      <c r="FO8" s="72" t="str">
        <f t="shared" si="8"/>
        <v/>
      </c>
      <c r="FP8" s="72" t="str">
        <f t="shared" si="8"/>
        <v/>
      </c>
      <c r="FQ8" s="72" t="str">
        <f t="shared" si="8"/>
        <v/>
      </c>
      <c r="FR8" s="72" t="str">
        <f t="shared" si="8"/>
        <v/>
      </c>
      <c r="FS8" s="72" t="str">
        <f t="shared" si="8"/>
        <v/>
      </c>
      <c r="FT8" s="72" t="str">
        <f t="shared" si="8"/>
        <v/>
      </c>
      <c r="FU8" s="72" t="str">
        <f t="shared" si="8"/>
        <v/>
      </c>
      <c r="FV8" s="72" t="str">
        <f t="shared" si="8"/>
        <v/>
      </c>
      <c r="FW8" s="72" t="str">
        <f t="shared" si="8"/>
        <v/>
      </c>
      <c r="FX8" s="72" t="str">
        <f t="shared" si="8"/>
        <v/>
      </c>
      <c r="FY8" s="72" t="str">
        <f t="shared" si="8"/>
        <v/>
      </c>
      <c r="FZ8" s="72" t="str">
        <f t="shared" si="8"/>
        <v/>
      </c>
      <c r="GA8" s="72" t="str">
        <f t="shared" si="8"/>
        <v/>
      </c>
      <c r="GB8" s="72" t="str">
        <f t="shared" si="8"/>
        <v/>
      </c>
      <c r="GC8" s="72" t="str">
        <f t="shared" si="8"/>
        <v/>
      </c>
      <c r="GD8" s="72" t="str">
        <f t="shared" si="8"/>
        <v/>
      </c>
      <c r="GE8" s="72" t="str">
        <f t="shared" si="8"/>
        <v/>
      </c>
      <c r="GF8" s="72" t="str">
        <f t="shared" si="8"/>
        <v/>
      </c>
      <c r="GG8" s="72" t="str">
        <f t="shared" si="8"/>
        <v/>
      </c>
      <c r="GH8" s="72" t="str">
        <f t="shared" si="8"/>
        <v/>
      </c>
      <c r="GI8" s="72" t="str">
        <f t="shared" si="8"/>
        <v/>
      </c>
      <c r="GJ8" s="72" t="str">
        <f t="shared" si="8"/>
        <v/>
      </c>
      <c r="GK8" s="72" t="str">
        <f t="shared" si="8"/>
        <v/>
      </c>
      <c r="GL8" s="72" t="str">
        <f t="shared" si="8"/>
        <v/>
      </c>
      <c r="GM8" s="72" t="str">
        <f t="shared" si="8"/>
        <v/>
      </c>
      <c r="GN8" s="72" t="str">
        <f t="shared" si="8"/>
        <v/>
      </c>
      <c r="GO8" s="72" t="str">
        <f t="shared" si="8"/>
        <v/>
      </c>
      <c r="GP8" s="72" t="str">
        <f t="shared" si="8"/>
        <v/>
      </c>
      <c r="GQ8" s="72" t="str">
        <f t="shared" si="8"/>
        <v/>
      </c>
      <c r="GR8" s="72" t="str">
        <f t="shared" si="8"/>
        <v/>
      </c>
      <c r="GS8" s="72" t="str">
        <f t="shared" si="8"/>
        <v/>
      </c>
      <c r="GT8" s="72" t="str">
        <f t="shared" si="8"/>
        <v/>
      </c>
      <c r="GU8" s="72" t="str">
        <f t="shared" si="8"/>
        <v/>
      </c>
      <c r="GV8" s="72" t="str">
        <f t="shared" si="8"/>
        <v/>
      </c>
      <c r="GW8" s="72" t="str">
        <f t="shared" si="8"/>
        <v/>
      </c>
      <c r="GX8" s="72" t="str">
        <f t="shared" si="8"/>
        <v/>
      </c>
      <c r="GY8" s="72" t="str">
        <f t="shared" si="8"/>
        <v/>
      </c>
      <c r="GZ8" s="72" t="str">
        <f t="shared" ref="GZ8:JK8" si="9">IF(GY8="","",GY8+1)</f>
        <v/>
      </c>
      <c r="HA8" s="72" t="str">
        <f t="shared" si="9"/>
        <v/>
      </c>
      <c r="HB8" s="72" t="str">
        <f t="shared" si="9"/>
        <v/>
      </c>
      <c r="HC8" s="72" t="str">
        <f t="shared" si="9"/>
        <v/>
      </c>
      <c r="HD8" s="72" t="str">
        <f t="shared" si="9"/>
        <v/>
      </c>
      <c r="HE8" s="72" t="str">
        <f t="shared" si="9"/>
        <v/>
      </c>
      <c r="HF8" s="72" t="str">
        <f t="shared" si="9"/>
        <v/>
      </c>
      <c r="HG8" s="72" t="str">
        <f t="shared" si="9"/>
        <v/>
      </c>
      <c r="HH8" s="72" t="str">
        <f t="shared" si="9"/>
        <v/>
      </c>
      <c r="HI8" s="72" t="str">
        <f t="shared" si="9"/>
        <v/>
      </c>
      <c r="HJ8" s="72" t="str">
        <f t="shared" si="9"/>
        <v/>
      </c>
      <c r="HK8" s="72" t="str">
        <f t="shared" si="9"/>
        <v/>
      </c>
      <c r="HL8" s="72" t="str">
        <f t="shared" si="9"/>
        <v/>
      </c>
      <c r="HM8" s="72" t="str">
        <f t="shared" si="9"/>
        <v/>
      </c>
      <c r="HN8" s="72" t="str">
        <f t="shared" si="9"/>
        <v/>
      </c>
      <c r="HO8" s="72" t="str">
        <f t="shared" si="9"/>
        <v/>
      </c>
      <c r="HP8" s="72" t="str">
        <f t="shared" si="9"/>
        <v/>
      </c>
      <c r="HQ8" s="72" t="str">
        <f t="shared" si="9"/>
        <v/>
      </c>
      <c r="HR8" s="72" t="str">
        <f t="shared" si="9"/>
        <v/>
      </c>
      <c r="HS8" s="72" t="str">
        <f t="shared" si="9"/>
        <v/>
      </c>
      <c r="HT8" s="72" t="str">
        <f t="shared" si="9"/>
        <v/>
      </c>
      <c r="HU8" s="72" t="str">
        <f t="shared" si="9"/>
        <v/>
      </c>
      <c r="HV8" s="72" t="str">
        <f t="shared" si="9"/>
        <v/>
      </c>
      <c r="HW8" s="72" t="str">
        <f t="shared" si="9"/>
        <v/>
      </c>
      <c r="HX8" s="72" t="str">
        <f t="shared" si="9"/>
        <v/>
      </c>
      <c r="HY8" s="72" t="str">
        <f t="shared" si="9"/>
        <v/>
      </c>
      <c r="HZ8" s="72" t="str">
        <f t="shared" si="9"/>
        <v/>
      </c>
      <c r="IA8" s="72" t="str">
        <f t="shared" si="9"/>
        <v/>
      </c>
      <c r="IB8" s="72" t="str">
        <f t="shared" si="9"/>
        <v/>
      </c>
      <c r="IC8" s="72" t="str">
        <f t="shared" si="9"/>
        <v/>
      </c>
      <c r="ID8" s="72" t="str">
        <f t="shared" si="9"/>
        <v/>
      </c>
      <c r="IE8" s="72" t="str">
        <f t="shared" si="9"/>
        <v/>
      </c>
      <c r="IF8" s="72" t="str">
        <f t="shared" si="9"/>
        <v/>
      </c>
      <c r="IG8" s="72" t="str">
        <f t="shared" si="9"/>
        <v/>
      </c>
      <c r="IH8" s="72" t="str">
        <f t="shared" si="9"/>
        <v/>
      </c>
      <c r="II8" s="72" t="str">
        <f t="shared" si="9"/>
        <v/>
      </c>
      <c r="IJ8" s="72" t="str">
        <f t="shared" si="9"/>
        <v/>
      </c>
      <c r="IK8" s="72" t="str">
        <f t="shared" si="9"/>
        <v/>
      </c>
      <c r="IL8" s="72" t="str">
        <f t="shared" si="9"/>
        <v/>
      </c>
      <c r="IM8" s="72" t="str">
        <f t="shared" si="9"/>
        <v/>
      </c>
      <c r="IN8" s="72" t="str">
        <f t="shared" si="9"/>
        <v/>
      </c>
      <c r="IO8" s="72" t="str">
        <f t="shared" si="9"/>
        <v/>
      </c>
      <c r="IP8" s="72" t="str">
        <f t="shared" si="9"/>
        <v/>
      </c>
      <c r="IQ8" s="72" t="str">
        <f t="shared" si="9"/>
        <v/>
      </c>
      <c r="IR8" s="72" t="str">
        <f t="shared" si="9"/>
        <v/>
      </c>
      <c r="IS8" s="72" t="str">
        <f t="shared" si="9"/>
        <v/>
      </c>
      <c r="IT8" s="72" t="str">
        <f t="shared" si="9"/>
        <v/>
      </c>
      <c r="IU8" s="72" t="str">
        <f t="shared" si="9"/>
        <v/>
      </c>
      <c r="IV8" s="72" t="str">
        <f t="shared" si="9"/>
        <v/>
      </c>
      <c r="IW8" s="72" t="str">
        <f t="shared" si="9"/>
        <v/>
      </c>
      <c r="IX8" s="72" t="str">
        <f t="shared" si="9"/>
        <v/>
      </c>
      <c r="IY8" s="72" t="str">
        <f t="shared" si="9"/>
        <v/>
      </c>
      <c r="IZ8" s="72" t="str">
        <f t="shared" si="9"/>
        <v/>
      </c>
      <c r="JA8" s="72" t="str">
        <f t="shared" si="9"/>
        <v/>
      </c>
      <c r="JB8" s="72" t="str">
        <f t="shared" si="9"/>
        <v/>
      </c>
      <c r="JC8" s="72" t="str">
        <f t="shared" si="9"/>
        <v/>
      </c>
      <c r="JD8" s="72" t="str">
        <f t="shared" si="9"/>
        <v/>
      </c>
      <c r="JE8" s="72" t="str">
        <f t="shared" si="9"/>
        <v/>
      </c>
      <c r="JF8" s="72" t="str">
        <f t="shared" si="9"/>
        <v/>
      </c>
      <c r="JG8" s="72" t="str">
        <f t="shared" si="9"/>
        <v/>
      </c>
      <c r="JH8" s="72" t="str">
        <f t="shared" si="9"/>
        <v/>
      </c>
      <c r="JI8" s="72" t="str">
        <f t="shared" si="9"/>
        <v/>
      </c>
      <c r="JJ8" s="72" t="str">
        <f t="shared" si="9"/>
        <v/>
      </c>
      <c r="JK8" s="72" t="str">
        <f t="shared" si="9"/>
        <v/>
      </c>
      <c r="JL8" s="72" t="str">
        <f t="shared" ref="JL8:LW8" si="10">IF(JK8="","",JK8+1)</f>
        <v/>
      </c>
      <c r="JM8" s="72" t="str">
        <f t="shared" si="10"/>
        <v/>
      </c>
      <c r="JN8" s="72" t="str">
        <f t="shared" si="10"/>
        <v/>
      </c>
      <c r="JO8" s="72" t="str">
        <f t="shared" si="10"/>
        <v/>
      </c>
      <c r="JP8" s="72" t="str">
        <f t="shared" si="10"/>
        <v/>
      </c>
      <c r="JQ8" s="72" t="str">
        <f t="shared" si="10"/>
        <v/>
      </c>
      <c r="JR8" s="72" t="str">
        <f t="shared" si="10"/>
        <v/>
      </c>
      <c r="JS8" s="72" t="str">
        <f t="shared" si="10"/>
        <v/>
      </c>
      <c r="JT8" s="72" t="str">
        <f t="shared" si="10"/>
        <v/>
      </c>
      <c r="JU8" s="72" t="str">
        <f t="shared" si="10"/>
        <v/>
      </c>
      <c r="JV8" s="72" t="str">
        <f t="shared" si="10"/>
        <v/>
      </c>
      <c r="JW8" s="72" t="str">
        <f t="shared" si="10"/>
        <v/>
      </c>
      <c r="JX8" s="72" t="str">
        <f t="shared" si="10"/>
        <v/>
      </c>
      <c r="JY8" s="72" t="str">
        <f t="shared" si="10"/>
        <v/>
      </c>
      <c r="JZ8" s="72" t="str">
        <f t="shared" si="10"/>
        <v/>
      </c>
      <c r="KA8" s="72" t="str">
        <f t="shared" si="10"/>
        <v/>
      </c>
      <c r="KB8" s="72" t="str">
        <f t="shared" si="10"/>
        <v/>
      </c>
      <c r="KC8" s="72" t="str">
        <f t="shared" si="10"/>
        <v/>
      </c>
      <c r="KD8" s="72" t="str">
        <f t="shared" si="10"/>
        <v/>
      </c>
      <c r="KE8" s="72" t="str">
        <f t="shared" si="10"/>
        <v/>
      </c>
      <c r="KF8" s="72" t="str">
        <f t="shared" si="10"/>
        <v/>
      </c>
      <c r="KG8" s="72" t="str">
        <f t="shared" si="10"/>
        <v/>
      </c>
      <c r="KH8" s="72" t="str">
        <f t="shared" si="10"/>
        <v/>
      </c>
      <c r="KI8" s="72" t="str">
        <f t="shared" si="10"/>
        <v/>
      </c>
      <c r="KJ8" s="72" t="str">
        <f t="shared" si="10"/>
        <v/>
      </c>
      <c r="KK8" s="72" t="str">
        <f t="shared" si="10"/>
        <v/>
      </c>
      <c r="KL8" s="72" t="str">
        <f t="shared" si="10"/>
        <v/>
      </c>
      <c r="KM8" s="72" t="str">
        <f t="shared" si="10"/>
        <v/>
      </c>
      <c r="KN8" s="72" t="str">
        <f t="shared" si="10"/>
        <v/>
      </c>
      <c r="KO8" s="72" t="str">
        <f t="shared" si="10"/>
        <v/>
      </c>
      <c r="KP8" s="72" t="str">
        <f t="shared" si="10"/>
        <v/>
      </c>
      <c r="KQ8" s="72" t="str">
        <f t="shared" si="10"/>
        <v/>
      </c>
      <c r="KR8" s="72" t="str">
        <f t="shared" si="10"/>
        <v/>
      </c>
      <c r="KS8" s="72" t="str">
        <f t="shared" si="10"/>
        <v/>
      </c>
      <c r="KT8" s="72" t="str">
        <f t="shared" si="10"/>
        <v/>
      </c>
      <c r="KU8" s="72" t="str">
        <f t="shared" si="10"/>
        <v/>
      </c>
      <c r="KV8" s="72" t="str">
        <f t="shared" si="10"/>
        <v/>
      </c>
      <c r="KW8" s="72" t="str">
        <f t="shared" si="10"/>
        <v/>
      </c>
      <c r="KX8" s="72" t="str">
        <f t="shared" si="10"/>
        <v/>
      </c>
      <c r="KY8" s="72" t="str">
        <f t="shared" si="10"/>
        <v/>
      </c>
      <c r="KZ8" s="72" t="str">
        <f t="shared" si="10"/>
        <v/>
      </c>
      <c r="LA8" s="72" t="str">
        <f t="shared" si="10"/>
        <v/>
      </c>
      <c r="LB8" s="72" t="str">
        <f t="shared" si="10"/>
        <v/>
      </c>
      <c r="LC8" s="72" t="str">
        <f t="shared" si="10"/>
        <v/>
      </c>
      <c r="LD8" s="72" t="str">
        <f t="shared" si="10"/>
        <v/>
      </c>
      <c r="LE8" s="72" t="str">
        <f t="shared" si="10"/>
        <v/>
      </c>
      <c r="LF8" s="72" t="str">
        <f t="shared" si="10"/>
        <v/>
      </c>
      <c r="LG8" s="72" t="str">
        <f t="shared" si="10"/>
        <v/>
      </c>
      <c r="LH8" s="72" t="str">
        <f t="shared" si="10"/>
        <v/>
      </c>
      <c r="LI8" s="72" t="str">
        <f t="shared" si="10"/>
        <v/>
      </c>
      <c r="LJ8" s="72" t="str">
        <f t="shared" si="10"/>
        <v/>
      </c>
      <c r="LK8" s="72" t="str">
        <f t="shared" si="10"/>
        <v/>
      </c>
      <c r="LL8" s="72" t="str">
        <f t="shared" si="10"/>
        <v/>
      </c>
      <c r="LM8" s="72" t="str">
        <f t="shared" si="10"/>
        <v/>
      </c>
      <c r="LN8" s="72" t="str">
        <f t="shared" si="10"/>
        <v/>
      </c>
      <c r="LO8" s="72" t="str">
        <f t="shared" si="10"/>
        <v/>
      </c>
      <c r="LP8" s="72" t="str">
        <f t="shared" si="10"/>
        <v/>
      </c>
      <c r="LQ8" s="72" t="str">
        <f t="shared" si="10"/>
        <v/>
      </c>
      <c r="LR8" s="72" t="str">
        <f t="shared" si="10"/>
        <v/>
      </c>
      <c r="LS8" s="72" t="str">
        <f t="shared" si="10"/>
        <v/>
      </c>
      <c r="LT8" s="72" t="str">
        <f t="shared" si="10"/>
        <v/>
      </c>
      <c r="LU8" s="72" t="str">
        <f t="shared" si="10"/>
        <v/>
      </c>
      <c r="LV8" s="72" t="str">
        <f t="shared" si="10"/>
        <v/>
      </c>
      <c r="LW8" s="72" t="str">
        <f t="shared" si="10"/>
        <v/>
      </c>
      <c r="LX8" s="72" t="str">
        <f t="shared" ref="LX8:NO8" si="11">IF(LW8="","",LW8+1)</f>
        <v/>
      </c>
      <c r="LY8" s="72" t="str">
        <f t="shared" si="11"/>
        <v/>
      </c>
      <c r="LZ8" s="72" t="str">
        <f t="shared" si="11"/>
        <v/>
      </c>
      <c r="MA8" s="72" t="str">
        <f t="shared" si="11"/>
        <v/>
      </c>
      <c r="MB8" s="72" t="str">
        <f t="shared" si="11"/>
        <v/>
      </c>
      <c r="MC8" s="72" t="str">
        <f t="shared" si="11"/>
        <v/>
      </c>
      <c r="MD8" s="72" t="str">
        <f t="shared" si="11"/>
        <v/>
      </c>
      <c r="ME8" s="72" t="str">
        <f t="shared" si="11"/>
        <v/>
      </c>
      <c r="MF8" s="72" t="str">
        <f t="shared" si="11"/>
        <v/>
      </c>
      <c r="MG8" s="72" t="str">
        <f t="shared" si="11"/>
        <v/>
      </c>
      <c r="MH8" s="72" t="str">
        <f t="shared" si="11"/>
        <v/>
      </c>
      <c r="MI8" s="72" t="str">
        <f t="shared" si="11"/>
        <v/>
      </c>
      <c r="MJ8" s="72" t="str">
        <f t="shared" si="11"/>
        <v/>
      </c>
      <c r="MK8" s="72" t="str">
        <f t="shared" si="11"/>
        <v/>
      </c>
      <c r="ML8" s="72" t="str">
        <f t="shared" si="11"/>
        <v/>
      </c>
      <c r="MM8" s="72" t="str">
        <f t="shared" si="11"/>
        <v/>
      </c>
      <c r="MN8" s="72" t="str">
        <f t="shared" si="11"/>
        <v/>
      </c>
      <c r="MO8" s="72" t="str">
        <f t="shared" si="11"/>
        <v/>
      </c>
      <c r="MP8" s="72" t="str">
        <f t="shared" si="11"/>
        <v/>
      </c>
      <c r="MQ8" s="72" t="str">
        <f t="shared" si="11"/>
        <v/>
      </c>
      <c r="MR8" s="72" t="str">
        <f t="shared" si="11"/>
        <v/>
      </c>
      <c r="MS8" s="72" t="str">
        <f t="shared" si="11"/>
        <v/>
      </c>
      <c r="MT8" s="72" t="str">
        <f t="shared" si="11"/>
        <v/>
      </c>
      <c r="MU8" s="72" t="str">
        <f t="shared" si="11"/>
        <v/>
      </c>
      <c r="MV8" s="72" t="str">
        <f t="shared" si="11"/>
        <v/>
      </c>
      <c r="MW8" s="72" t="str">
        <f t="shared" si="11"/>
        <v/>
      </c>
      <c r="MX8" s="72" t="str">
        <f t="shared" si="11"/>
        <v/>
      </c>
      <c r="MY8" s="72" t="str">
        <f t="shared" si="11"/>
        <v/>
      </c>
      <c r="MZ8" s="72" t="str">
        <f t="shared" si="11"/>
        <v/>
      </c>
      <c r="NA8" s="72" t="str">
        <f t="shared" si="11"/>
        <v/>
      </c>
      <c r="NB8" s="72" t="str">
        <f t="shared" si="11"/>
        <v/>
      </c>
      <c r="NC8" s="72" t="str">
        <f t="shared" si="11"/>
        <v/>
      </c>
      <c r="ND8" s="72" t="str">
        <f t="shared" si="11"/>
        <v/>
      </c>
      <c r="NE8" s="72" t="str">
        <f t="shared" si="11"/>
        <v/>
      </c>
      <c r="NF8" s="72" t="str">
        <f t="shared" si="11"/>
        <v/>
      </c>
      <c r="NG8" s="72" t="str">
        <f t="shared" si="11"/>
        <v/>
      </c>
      <c r="NH8" s="72" t="str">
        <f t="shared" si="11"/>
        <v/>
      </c>
      <c r="NI8" s="72" t="str">
        <f t="shared" si="11"/>
        <v/>
      </c>
      <c r="NJ8" s="72" t="str">
        <f t="shared" si="11"/>
        <v/>
      </c>
      <c r="NK8" s="72" t="str">
        <f t="shared" si="11"/>
        <v/>
      </c>
      <c r="NL8" s="72" t="str">
        <f t="shared" si="11"/>
        <v/>
      </c>
      <c r="NM8" s="72" t="str">
        <f t="shared" si="11"/>
        <v/>
      </c>
      <c r="NN8" s="72" t="str">
        <f t="shared" si="11"/>
        <v/>
      </c>
      <c r="NO8" s="72" t="str">
        <f t="shared" si="11"/>
        <v/>
      </c>
      <c r="NP8" s="12"/>
      <c r="NQ8" s="12"/>
    </row>
    <row r="9" spans="1:381" x14ac:dyDescent="0.2">
      <c r="A9" s="1"/>
      <c r="B9" s="1"/>
      <c r="C9" s="17"/>
      <c r="D9" s="1"/>
      <c r="E9" s="17"/>
      <c r="F9" s="1"/>
      <c r="G9" s="17"/>
      <c r="H9" s="1"/>
      <c r="I9" s="17"/>
      <c r="J9" s="1"/>
      <c r="K9" s="19"/>
      <c r="L9" s="1"/>
      <c r="M9" s="1"/>
      <c r="N9" s="2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
      <c r="NQ9" s="1"/>
    </row>
    <row r="10" spans="1:381" x14ac:dyDescent="0.2">
      <c r="A10" s="1"/>
      <c r="B10" s="1"/>
      <c r="C10" s="1" t="s">
        <v>511</v>
      </c>
      <c r="D10" s="1"/>
      <c r="E10" s="1" t="s">
        <v>512</v>
      </c>
      <c r="F10" s="1"/>
      <c r="G10" s="1" t="s">
        <v>25</v>
      </c>
      <c r="H10" s="48" t="s">
        <v>47</v>
      </c>
      <c r="I10" s="22"/>
      <c r="J10" s="1"/>
      <c r="K10" s="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row>
    <row r="11" spans="1:381" x14ac:dyDescent="0.2">
      <c r="A11" s="1"/>
      <c r="B11" s="1"/>
      <c r="C11" s="1"/>
      <c r="D11" s="1"/>
      <c r="E11" s="1"/>
      <c r="F11" s="1"/>
      <c r="G11" s="1"/>
      <c r="H11" s="1"/>
      <c r="I11" s="1"/>
      <c r="J11" s="1"/>
      <c r="K11" s="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row>
    <row r="12" spans="1:381" x14ac:dyDescent="0.2">
      <c r="A12" s="1"/>
      <c r="B12" s="1"/>
      <c r="C12" s="1" t="s">
        <v>139</v>
      </c>
      <c r="D12" s="1"/>
      <c r="E12" s="1" t="s">
        <v>138</v>
      </c>
      <c r="F12" s="1"/>
      <c r="G12" s="1" t="s">
        <v>0</v>
      </c>
      <c r="H12" s="1"/>
      <c r="I12" s="1"/>
      <c r="J12" s="1"/>
      <c r="K12" s="8"/>
      <c r="L12" s="1"/>
      <c r="M12" s="48" t="s">
        <v>47</v>
      </c>
      <c r="N12" s="26"/>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8"/>
      <c r="NP12" s="1"/>
      <c r="NQ12" s="1"/>
    </row>
    <row r="13" spans="1:381" x14ac:dyDescent="0.2">
      <c r="A13" s="1"/>
      <c r="B13" s="1"/>
      <c r="C13" s="1"/>
      <c r="D13" s="1"/>
      <c r="E13" s="1"/>
      <c r="F13" s="1"/>
      <c r="G13" s="1"/>
      <c r="H13" s="1"/>
      <c r="I13" s="1"/>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18</v>
      </c>
      <c r="D14" s="1"/>
      <c r="E14" s="1" t="s">
        <v>10</v>
      </c>
      <c r="F14" s="1"/>
      <c r="G14" s="1" t="s">
        <v>0</v>
      </c>
      <c r="H14" s="48" t="s">
        <v>47</v>
      </c>
      <c r="I14" s="4"/>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19</v>
      </c>
      <c r="D15" s="1"/>
      <c r="E15" s="1" t="s">
        <v>16</v>
      </c>
      <c r="F15" s="1"/>
      <c r="G15" s="1" t="s">
        <v>1</v>
      </c>
      <c r="H15" s="48" t="s">
        <v>47</v>
      </c>
      <c r="I15" s="25"/>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t="s">
        <v>20</v>
      </c>
      <c r="D16" s="1"/>
      <c r="E16" s="1" t="s">
        <v>17</v>
      </c>
      <c r="F16" s="1"/>
      <c r="G16" s="1" t="s">
        <v>0</v>
      </c>
      <c r="H16" s="1"/>
      <c r="I16" s="3">
        <f>IF(1-I15=0,0,I14/(1-I15))</f>
        <v>0</v>
      </c>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
      <c r="D17" s="1"/>
      <c r="E17" s="1"/>
      <c r="F17" s="1"/>
      <c r="G17" s="1"/>
      <c r="H17" s="1"/>
      <c r="I17" s="1"/>
      <c r="J17" s="1"/>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 t="s">
        <v>312</v>
      </c>
      <c r="D18" s="1"/>
      <c r="E18" s="1" t="s">
        <v>258</v>
      </c>
      <c r="F18" s="1"/>
      <c r="G18" s="1" t="s">
        <v>263</v>
      </c>
      <c r="H18" s="48" t="s">
        <v>47</v>
      </c>
      <c r="I18" s="4"/>
      <c r="J18" s="1"/>
      <c r="K18" s="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t="s">
        <v>259</v>
      </c>
      <c r="D19" s="1"/>
      <c r="E19" s="1" t="s">
        <v>260</v>
      </c>
      <c r="F19" s="1"/>
      <c r="G19" s="1" t="s">
        <v>264</v>
      </c>
      <c r="H19" s="48" t="s">
        <v>47</v>
      </c>
      <c r="I19" s="187"/>
      <c r="J19" s="1"/>
      <c r="K19" s="8"/>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c r="D20" s="1"/>
      <c r="E20" s="1"/>
      <c r="F20" s="1"/>
      <c r="G20" s="1"/>
      <c r="H20" s="1"/>
      <c r="I20" s="1"/>
      <c r="J20" s="1"/>
      <c r="K20" s="8"/>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80"/>
      <c r="D21" s="1"/>
      <c r="E21" s="180"/>
      <c r="F21" s="1"/>
      <c r="G21" s="180" t="s">
        <v>11</v>
      </c>
      <c r="H21" s="1"/>
      <c r="I21" s="180"/>
      <c r="J21" s="1"/>
      <c r="K21" s="96"/>
      <c r="L21" s="1"/>
      <c r="M21" s="1"/>
      <c r="N21" s="23">
        <v>1</v>
      </c>
      <c r="O21" s="23">
        <f>N21+1</f>
        <v>2</v>
      </c>
      <c r="P21" s="23">
        <f t="shared" ref="P21:Y21" si="12">O21+1</f>
        <v>3</v>
      </c>
      <c r="Q21" s="23">
        <f t="shared" si="12"/>
        <v>4</v>
      </c>
      <c r="R21" s="23">
        <f t="shared" si="12"/>
        <v>5</v>
      </c>
      <c r="S21" s="23">
        <f t="shared" si="12"/>
        <v>6</v>
      </c>
      <c r="T21" s="23">
        <f t="shared" si="12"/>
        <v>7</v>
      </c>
      <c r="U21" s="23">
        <f t="shared" si="12"/>
        <v>8</v>
      </c>
      <c r="V21" s="23">
        <f t="shared" si="12"/>
        <v>9</v>
      </c>
      <c r="W21" s="23">
        <f t="shared" si="12"/>
        <v>10</v>
      </c>
      <c r="X21" s="23">
        <f t="shared" si="12"/>
        <v>11</v>
      </c>
      <c r="Y21" s="23">
        <f t="shared" si="12"/>
        <v>12</v>
      </c>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
      <c r="D22" s="1"/>
      <c r="E22" s="1"/>
      <c r="F22" s="1"/>
      <c r="G22" s="1"/>
      <c r="H22" s="1"/>
      <c r="I22" s="1"/>
      <c r="J22" s="1"/>
      <c r="K22" s="8"/>
      <c r="L22" s="1"/>
      <c r="M22" s="1"/>
      <c r="N22" s="24" t="str">
        <f>IF(OR(N23&lt;0%,N23&gt;100%),"Ошибка!","")</f>
        <v/>
      </c>
      <c r="O22" s="24" t="str">
        <f t="shared" ref="O22:Y22" si="13">IF(OR(O23&lt;0%,O23&gt;100%),"Ошибка!","")</f>
        <v/>
      </c>
      <c r="P22" s="24" t="str">
        <f t="shared" si="13"/>
        <v/>
      </c>
      <c r="Q22" s="24" t="str">
        <f t="shared" si="13"/>
        <v/>
      </c>
      <c r="R22" s="24" t="str">
        <f t="shared" si="13"/>
        <v/>
      </c>
      <c r="S22" s="24" t="str">
        <f t="shared" si="13"/>
        <v/>
      </c>
      <c r="T22" s="24" t="str">
        <f t="shared" si="13"/>
        <v/>
      </c>
      <c r="U22" s="24" t="str">
        <f t="shared" si="13"/>
        <v/>
      </c>
      <c r="V22" s="24" t="str">
        <f t="shared" si="13"/>
        <v/>
      </c>
      <c r="W22" s="24" t="str">
        <f t="shared" si="13"/>
        <v/>
      </c>
      <c r="X22" s="24" t="str">
        <f t="shared" si="13"/>
        <v/>
      </c>
      <c r="Y22" s="24" t="str">
        <f t="shared" si="13"/>
        <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 t="s">
        <v>128</v>
      </c>
      <c r="D23" s="1"/>
      <c r="E23" s="1" t="s">
        <v>125</v>
      </c>
      <c r="F23" s="1"/>
      <c r="G23" s="1" t="s">
        <v>1</v>
      </c>
      <c r="H23" s="1"/>
      <c r="I23" s="1"/>
      <c r="J23" s="1"/>
      <c r="K23" s="7">
        <f>SUM(N23:NO23)</f>
        <v>1</v>
      </c>
      <c r="L23" s="1"/>
      <c r="M23" s="48" t="s">
        <v>47</v>
      </c>
      <c r="N23" s="5"/>
      <c r="O23" s="5"/>
      <c r="P23" s="5"/>
      <c r="Q23" s="5"/>
      <c r="R23" s="5"/>
      <c r="S23" s="5"/>
      <c r="T23" s="5"/>
      <c r="U23" s="5"/>
      <c r="V23" s="5"/>
      <c r="W23" s="5"/>
      <c r="X23" s="5"/>
      <c r="Y23" s="6">
        <f>100%-SUM(N23:X23)</f>
        <v>1</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c r="D24" s="1"/>
      <c r="E24" s="1"/>
      <c r="F24" s="1"/>
      <c r="G24" s="1"/>
      <c r="H24" s="1"/>
      <c r="I24" s="1"/>
      <c r="J24" s="1"/>
      <c r="K24" s="8"/>
      <c r="L24" s="1"/>
      <c r="M24" s="1"/>
      <c r="N24" s="79" t="str">
        <f>IF(OR(N25&lt;0%,N25&gt;100%),"Ошибка!","")</f>
        <v/>
      </c>
      <c r="O24" s="79" t="str">
        <f t="shared" ref="O24:Y24" si="14">IF(OR(O25&lt;0%,O25&gt;100%),"Ошибка!","")</f>
        <v/>
      </c>
      <c r="P24" s="79" t="str">
        <f t="shared" si="14"/>
        <v/>
      </c>
      <c r="Q24" s="79" t="str">
        <f t="shared" si="14"/>
        <v/>
      </c>
      <c r="R24" s="79" t="str">
        <f t="shared" si="14"/>
        <v/>
      </c>
      <c r="S24" s="79" t="str">
        <f t="shared" si="14"/>
        <v/>
      </c>
      <c r="T24" s="79" t="str">
        <f t="shared" si="14"/>
        <v/>
      </c>
      <c r="U24" s="79" t="str">
        <f t="shared" si="14"/>
        <v/>
      </c>
      <c r="V24" s="79" t="str">
        <f t="shared" si="14"/>
        <v/>
      </c>
      <c r="W24" s="79" t="str">
        <f t="shared" si="14"/>
        <v/>
      </c>
      <c r="X24" s="79" t="str">
        <f t="shared" si="14"/>
        <v/>
      </c>
      <c r="Y24" s="78" t="str">
        <f t="shared" si="14"/>
        <v/>
      </c>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t="s">
        <v>51</v>
      </c>
      <c r="D25" s="1"/>
      <c r="E25" s="1" t="s">
        <v>126</v>
      </c>
      <c r="F25" s="1"/>
      <c r="G25" s="1" t="s">
        <v>1</v>
      </c>
      <c r="H25" s="1"/>
      <c r="I25" s="1"/>
      <c r="J25" s="1"/>
      <c r="K25" s="7"/>
      <c r="L25" s="1"/>
      <c r="M25" s="48" t="s">
        <v>47</v>
      </c>
      <c r="N25" s="5"/>
      <c r="O25" s="5"/>
      <c r="P25" s="5"/>
      <c r="Q25" s="5"/>
      <c r="R25" s="5"/>
      <c r="S25" s="5"/>
      <c r="T25" s="5"/>
      <c r="U25" s="5"/>
      <c r="V25" s="5"/>
      <c r="W25" s="5"/>
      <c r="X25" s="5"/>
      <c r="Y25" s="5"/>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c r="H26" s="1"/>
      <c r="I26" s="1"/>
      <c r="J26" s="1"/>
      <c r="K26" s="8"/>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row>
    <row r="27" spans="1:381" x14ac:dyDescent="0.2">
      <c r="A27" s="1"/>
      <c r="B27" s="1"/>
      <c r="C27" s="129" t="s">
        <v>142</v>
      </c>
      <c r="D27" s="8"/>
      <c r="E27" s="129" t="s">
        <v>250</v>
      </c>
      <c r="F27" s="1"/>
      <c r="G27" s="182" t="s">
        <v>2</v>
      </c>
      <c r="H27" s="1"/>
      <c r="I27" s="182"/>
      <c r="J27" s="1"/>
      <c r="K27" s="183"/>
      <c r="L27" s="1"/>
      <c r="M27" s="1"/>
      <c r="N27" s="128">
        <v>1</v>
      </c>
      <c r="O27" s="128">
        <f>N27+1</f>
        <v>2</v>
      </c>
      <c r="P27" s="128">
        <f t="shared" ref="P27:AQ27" si="15">O27+1</f>
        <v>3</v>
      </c>
      <c r="Q27" s="128">
        <f t="shared" si="15"/>
        <v>4</v>
      </c>
      <c r="R27" s="128">
        <f t="shared" si="15"/>
        <v>5</v>
      </c>
      <c r="S27" s="128">
        <f t="shared" si="15"/>
        <v>6</v>
      </c>
      <c r="T27" s="128">
        <f t="shared" si="15"/>
        <v>7</v>
      </c>
      <c r="U27" s="128">
        <f t="shared" si="15"/>
        <v>8</v>
      </c>
      <c r="V27" s="128">
        <f t="shared" si="15"/>
        <v>9</v>
      </c>
      <c r="W27" s="128">
        <f t="shared" si="15"/>
        <v>10</v>
      </c>
      <c r="X27" s="128">
        <f t="shared" si="15"/>
        <v>11</v>
      </c>
      <c r="Y27" s="128">
        <f t="shared" si="15"/>
        <v>12</v>
      </c>
      <c r="Z27" s="128">
        <f t="shared" si="15"/>
        <v>13</v>
      </c>
      <c r="AA27" s="128">
        <f t="shared" si="15"/>
        <v>14</v>
      </c>
      <c r="AB27" s="128">
        <f t="shared" si="15"/>
        <v>15</v>
      </c>
      <c r="AC27" s="128">
        <f t="shared" si="15"/>
        <v>16</v>
      </c>
      <c r="AD27" s="128">
        <f t="shared" si="15"/>
        <v>17</v>
      </c>
      <c r="AE27" s="128">
        <f t="shared" si="15"/>
        <v>18</v>
      </c>
      <c r="AF27" s="128">
        <f t="shared" si="15"/>
        <v>19</v>
      </c>
      <c r="AG27" s="128">
        <f t="shared" si="15"/>
        <v>20</v>
      </c>
      <c r="AH27" s="128">
        <f t="shared" si="15"/>
        <v>21</v>
      </c>
      <c r="AI27" s="128">
        <f t="shared" si="15"/>
        <v>22</v>
      </c>
      <c r="AJ27" s="128">
        <f t="shared" si="15"/>
        <v>23</v>
      </c>
      <c r="AK27" s="128">
        <f t="shared" si="15"/>
        <v>24</v>
      </c>
      <c r="AL27" s="128">
        <f t="shared" si="15"/>
        <v>25</v>
      </c>
      <c r="AM27" s="128">
        <f t="shared" si="15"/>
        <v>26</v>
      </c>
      <c r="AN27" s="128">
        <f t="shared" si="15"/>
        <v>27</v>
      </c>
      <c r="AO27" s="128">
        <f t="shared" si="15"/>
        <v>28</v>
      </c>
      <c r="AP27" s="128">
        <f t="shared" si="15"/>
        <v>29</v>
      </c>
      <c r="AQ27" s="128">
        <f t="shared" si="15"/>
        <v>30</v>
      </c>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row>
    <row r="28" spans="1:381" x14ac:dyDescent="0.2">
      <c r="A28" s="1"/>
      <c r="B28" s="1"/>
      <c r="C28" s="1"/>
      <c r="D28" s="1"/>
      <c r="E28" s="1"/>
      <c r="F28" s="1"/>
      <c r="G28" s="1"/>
      <c r="H28" s="1"/>
      <c r="I28" s="1"/>
      <c r="J28" s="1"/>
      <c r="K28" s="7"/>
      <c r="L28" s="1"/>
      <c r="M28" s="1"/>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row>
    <row r="29" spans="1:381" s="10" customFormat="1" x14ac:dyDescent="0.2">
      <c r="A29" s="8"/>
      <c r="B29" s="8"/>
      <c r="C29" s="141" t="s">
        <v>143</v>
      </c>
      <c r="D29" s="8"/>
      <c r="E29" s="8" t="s">
        <v>160</v>
      </c>
      <c r="F29" s="8"/>
      <c r="G29" s="8" t="s">
        <v>1</v>
      </c>
      <c r="H29" s="8"/>
      <c r="I29" s="8" t="s">
        <v>140</v>
      </c>
      <c r="J29" s="8"/>
      <c r="K29" s="7">
        <f t="shared" ref="K29:K37" si="16">SUM(N29:NO29)</f>
        <v>0</v>
      </c>
      <c r="L29" s="8"/>
      <c r="M29" s="48" t="s">
        <v>47</v>
      </c>
      <c r="N29" s="207"/>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9"/>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row>
    <row r="30" spans="1:381" x14ac:dyDescent="0.2">
      <c r="A30" s="1"/>
      <c r="B30" s="1"/>
      <c r="C30" s="1" t="s">
        <v>145</v>
      </c>
      <c r="D30" s="1"/>
      <c r="E30" s="1" t="s">
        <v>144</v>
      </c>
      <c r="F30" s="1"/>
      <c r="G30" s="1" t="s">
        <v>1</v>
      </c>
      <c r="H30" s="1"/>
      <c r="I30" s="1" t="s">
        <v>140</v>
      </c>
      <c r="J30" s="1"/>
      <c r="K30" s="7">
        <f t="shared" si="16"/>
        <v>0</v>
      </c>
      <c r="L30" s="1"/>
      <c r="M30" s="48" t="s">
        <v>47</v>
      </c>
      <c r="N30" s="130"/>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2"/>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1" t="s">
        <v>147</v>
      </c>
      <c r="D31" s="1"/>
      <c r="E31" s="1" t="s">
        <v>146</v>
      </c>
      <c r="F31" s="1"/>
      <c r="G31" s="1" t="s">
        <v>1</v>
      </c>
      <c r="H31" s="1"/>
      <c r="I31" s="1" t="s">
        <v>140</v>
      </c>
      <c r="J31" s="1"/>
      <c r="K31" s="7">
        <f t="shared" si="16"/>
        <v>0</v>
      </c>
      <c r="L31" s="1"/>
      <c r="M31" s="48" t="s">
        <v>47</v>
      </c>
      <c r="N31" s="130"/>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2"/>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row>
    <row r="32" spans="1:381" x14ac:dyDescent="0.2">
      <c r="A32" s="1"/>
      <c r="B32" s="1"/>
      <c r="C32" s="1" t="s">
        <v>148</v>
      </c>
      <c r="D32" s="1"/>
      <c r="E32" s="1" t="s">
        <v>149</v>
      </c>
      <c r="F32" s="1"/>
      <c r="G32" s="1" t="s">
        <v>1</v>
      </c>
      <c r="H32" s="1"/>
      <c r="I32" s="1" t="s">
        <v>140</v>
      </c>
      <c r="J32" s="1"/>
      <c r="K32" s="7">
        <f t="shared" si="16"/>
        <v>0</v>
      </c>
      <c r="L32" s="1"/>
      <c r="M32" s="48" t="s">
        <v>47</v>
      </c>
      <c r="N32" s="130"/>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2"/>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row>
    <row r="33" spans="1:381" x14ac:dyDescent="0.2">
      <c r="A33" s="1"/>
      <c r="B33" s="1"/>
      <c r="C33" s="1" t="s">
        <v>150</v>
      </c>
      <c r="D33" s="1"/>
      <c r="E33" s="1" t="s">
        <v>151</v>
      </c>
      <c r="F33" s="1"/>
      <c r="G33" s="1" t="s">
        <v>1</v>
      </c>
      <c r="H33" s="1"/>
      <c r="I33" s="1" t="s">
        <v>140</v>
      </c>
      <c r="J33" s="1"/>
      <c r="K33" s="7">
        <f t="shared" si="16"/>
        <v>0</v>
      </c>
      <c r="L33" s="1"/>
      <c r="M33" s="48" t="s">
        <v>47</v>
      </c>
      <c r="N33" s="130"/>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2"/>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row>
    <row r="34" spans="1:381" x14ac:dyDescent="0.2">
      <c r="A34" s="1"/>
      <c r="B34" s="1"/>
      <c r="C34" s="1" t="s">
        <v>153</v>
      </c>
      <c r="D34" s="1"/>
      <c r="E34" s="1" t="s">
        <v>152</v>
      </c>
      <c r="F34" s="1"/>
      <c r="G34" s="1" t="s">
        <v>1</v>
      </c>
      <c r="H34" s="1"/>
      <c r="I34" s="1" t="s">
        <v>140</v>
      </c>
      <c r="J34" s="1"/>
      <c r="K34" s="7">
        <f t="shared" si="16"/>
        <v>0</v>
      </c>
      <c r="L34" s="1"/>
      <c r="M34" s="48" t="s">
        <v>47</v>
      </c>
      <c r="N34" s="130"/>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2"/>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 t="s">
        <v>154</v>
      </c>
      <c r="D35" s="1"/>
      <c r="E35" s="1" t="s">
        <v>155</v>
      </c>
      <c r="F35" s="1"/>
      <c r="G35" s="1" t="s">
        <v>1</v>
      </c>
      <c r="H35" s="1"/>
      <c r="I35" s="1" t="s">
        <v>140</v>
      </c>
      <c r="J35" s="1"/>
      <c r="K35" s="7">
        <f t="shared" si="16"/>
        <v>0</v>
      </c>
      <c r="L35" s="1"/>
      <c r="M35" s="48" t="s">
        <v>47</v>
      </c>
      <c r="N35" s="130"/>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2"/>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row>
    <row r="36" spans="1:381" x14ac:dyDescent="0.2">
      <c r="A36" s="1"/>
      <c r="B36" s="1"/>
      <c r="C36" s="1" t="s">
        <v>156</v>
      </c>
      <c r="D36" s="1"/>
      <c r="E36" s="1" t="s">
        <v>157</v>
      </c>
      <c r="F36" s="1"/>
      <c r="G36" s="1" t="s">
        <v>1</v>
      </c>
      <c r="H36" s="1"/>
      <c r="I36" s="1" t="s">
        <v>140</v>
      </c>
      <c r="J36" s="1"/>
      <c r="K36" s="7">
        <f t="shared" si="16"/>
        <v>0</v>
      </c>
      <c r="L36" s="1"/>
      <c r="M36" s="48" t="s">
        <v>47</v>
      </c>
      <c r="N36" s="130"/>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2"/>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row>
    <row r="37" spans="1:381" x14ac:dyDescent="0.2">
      <c r="A37" s="1"/>
      <c r="B37" s="1"/>
      <c r="C37" s="1" t="s">
        <v>158</v>
      </c>
      <c r="D37" s="1"/>
      <c r="E37" s="1" t="s">
        <v>159</v>
      </c>
      <c r="F37" s="1"/>
      <c r="G37" s="1" t="s">
        <v>1</v>
      </c>
      <c r="H37" s="1"/>
      <c r="I37" s="1" t="s">
        <v>140</v>
      </c>
      <c r="J37" s="1"/>
      <c r="K37" s="7">
        <f t="shared" si="16"/>
        <v>0</v>
      </c>
      <c r="L37" s="1"/>
      <c r="M37" s="48" t="s">
        <v>47</v>
      </c>
      <c r="N37" s="130"/>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2"/>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row>
    <row r="38" spans="1:381" x14ac:dyDescent="0.2">
      <c r="A38" s="1"/>
      <c r="B38" s="1"/>
      <c r="C38" s="1"/>
      <c r="D38" s="1"/>
      <c r="E38" s="1"/>
      <c r="F38" s="1"/>
      <c r="G38" s="1"/>
      <c r="H38" s="1"/>
      <c r="I38" s="1"/>
      <c r="J38" s="1"/>
      <c r="K38" s="7"/>
      <c r="L38" s="1"/>
      <c r="M38" s="1"/>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row>
    <row r="39" spans="1:381" x14ac:dyDescent="0.2">
      <c r="A39" s="1"/>
      <c r="B39" s="1"/>
      <c r="C39" s="1" t="s">
        <v>284</v>
      </c>
      <c r="D39" s="1"/>
      <c r="E39" s="1" t="s">
        <v>272</v>
      </c>
      <c r="F39" s="1"/>
      <c r="G39" s="1" t="s">
        <v>1</v>
      </c>
      <c r="H39" s="1"/>
      <c r="I39" s="1" t="s">
        <v>140</v>
      </c>
      <c r="J39" s="1"/>
      <c r="K39" s="7">
        <f t="shared" ref="K39:K43" si="17">SUM(N39:NO39)</f>
        <v>0</v>
      </c>
      <c r="L39" s="1"/>
      <c r="M39" s="48" t="s">
        <v>47</v>
      </c>
      <c r="N39" s="130"/>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2"/>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row>
    <row r="40" spans="1:381" x14ac:dyDescent="0.2">
      <c r="A40" s="1"/>
      <c r="B40" s="1"/>
      <c r="C40" s="1" t="s">
        <v>285</v>
      </c>
      <c r="D40" s="1"/>
      <c r="E40" s="1" t="s">
        <v>273</v>
      </c>
      <c r="F40" s="1"/>
      <c r="G40" s="1" t="s">
        <v>1</v>
      </c>
      <c r="H40" s="1"/>
      <c r="I40" s="1" t="s">
        <v>140</v>
      </c>
      <c r="J40" s="1"/>
      <c r="K40" s="7">
        <f t="shared" si="17"/>
        <v>0</v>
      </c>
      <c r="L40" s="1"/>
      <c r="M40" s="48" t="s">
        <v>47</v>
      </c>
      <c r="N40" s="130"/>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2"/>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row>
    <row r="41" spans="1:381" x14ac:dyDescent="0.2">
      <c r="A41" s="1"/>
      <c r="B41" s="1"/>
      <c r="C41" s="1" t="s">
        <v>286</v>
      </c>
      <c r="D41" s="1"/>
      <c r="E41" s="1" t="s">
        <v>274</v>
      </c>
      <c r="F41" s="1"/>
      <c r="G41" s="1" t="s">
        <v>1</v>
      </c>
      <c r="H41" s="1"/>
      <c r="I41" s="1" t="s">
        <v>140</v>
      </c>
      <c r="J41" s="1"/>
      <c r="K41" s="7">
        <f t="shared" si="17"/>
        <v>0</v>
      </c>
      <c r="L41" s="1"/>
      <c r="M41" s="48" t="s">
        <v>47</v>
      </c>
      <c r="N41" s="130"/>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2"/>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row>
    <row r="42" spans="1:381" x14ac:dyDescent="0.2">
      <c r="A42" s="1"/>
      <c r="B42" s="1"/>
      <c r="C42" s="1" t="s">
        <v>287</v>
      </c>
      <c r="D42" s="1"/>
      <c r="E42" s="1" t="s">
        <v>275</v>
      </c>
      <c r="F42" s="1"/>
      <c r="G42" s="1" t="s">
        <v>1</v>
      </c>
      <c r="H42" s="1"/>
      <c r="I42" s="1" t="s">
        <v>140</v>
      </c>
      <c r="J42" s="1"/>
      <c r="K42" s="7">
        <f t="shared" si="17"/>
        <v>0</v>
      </c>
      <c r="L42" s="1"/>
      <c r="M42" s="48" t="s">
        <v>47</v>
      </c>
      <c r="N42" s="130"/>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2"/>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row>
    <row r="43" spans="1:381" x14ac:dyDescent="0.2">
      <c r="A43" s="1"/>
      <c r="B43" s="1"/>
      <c r="C43" s="1" t="s">
        <v>288</v>
      </c>
      <c r="D43" s="1"/>
      <c r="E43" s="1" t="s">
        <v>276</v>
      </c>
      <c r="F43" s="1"/>
      <c r="G43" s="1" t="s">
        <v>1</v>
      </c>
      <c r="H43" s="1"/>
      <c r="I43" s="1" t="s">
        <v>140</v>
      </c>
      <c r="J43" s="1"/>
      <c r="K43" s="7">
        <f t="shared" si="17"/>
        <v>0</v>
      </c>
      <c r="L43" s="1"/>
      <c r="M43" s="48" t="s">
        <v>47</v>
      </c>
      <c r="N43" s="130"/>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2"/>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row>
    <row r="44" spans="1:381" x14ac:dyDescent="0.2">
      <c r="A44" s="1"/>
      <c r="B44" s="1"/>
      <c r="C44" s="1"/>
      <c r="D44" s="1"/>
      <c r="E44" s="1"/>
      <c r="F44" s="1"/>
      <c r="G44" s="1"/>
      <c r="H44" s="1"/>
      <c r="I44" s="1"/>
      <c r="J44" s="1"/>
      <c r="K44" s="1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row>
    <row r="45" spans="1:381" x14ac:dyDescent="0.2">
      <c r="A45" s="1"/>
      <c r="B45" s="1"/>
      <c r="C45" s="180"/>
      <c r="D45" s="1"/>
      <c r="E45" s="96"/>
      <c r="F45" s="1"/>
      <c r="G45" s="180" t="s">
        <v>12</v>
      </c>
      <c r="H45" s="1"/>
      <c r="I45" s="180"/>
      <c r="J45" s="1"/>
      <c r="K45" s="96"/>
      <c r="L45" s="1"/>
      <c r="M45" s="1"/>
      <c r="N45" s="21" t="str">
        <f>IF($N$8="","",$N$8)</f>
        <v/>
      </c>
      <c r="O45" s="21" t="str">
        <f t="shared" ref="O45:Y45" si="18">IF(N45="","",EOMONTH(N45,0)+1)</f>
        <v/>
      </c>
      <c r="P45" s="21" t="str">
        <f t="shared" si="18"/>
        <v/>
      </c>
      <c r="Q45" s="21" t="str">
        <f t="shared" si="18"/>
        <v/>
      </c>
      <c r="R45" s="21" t="str">
        <f t="shared" si="18"/>
        <v/>
      </c>
      <c r="S45" s="21" t="str">
        <f t="shared" si="18"/>
        <v/>
      </c>
      <c r="T45" s="21" t="str">
        <f t="shared" si="18"/>
        <v/>
      </c>
      <c r="U45" s="21" t="str">
        <f t="shared" si="18"/>
        <v/>
      </c>
      <c r="V45" s="21" t="str">
        <f t="shared" si="18"/>
        <v/>
      </c>
      <c r="W45" s="21" t="str">
        <f t="shared" si="18"/>
        <v/>
      </c>
      <c r="X45" s="21" t="str">
        <f t="shared" si="18"/>
        <v/>
      </c>
      <c r="Y45" s="21" t="str">
        <f t="shared" si="18"/>
        <v/>
      </c>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row>
    <row r="46" spans="1:381" x14ac:dyDescent="0.2">
      <c r="A46" s="1"/>
      <c r="B46" s="1"/>
      <c r="C46" s="1"/>
      <c r="D46" s="1"/>
      <c r="E46" s="1"/>
      <c r="F46" s="1"/>
      <c r="G46" s="1"/>
      <c r="H46" s="1"/>
      <c r="I46" s="1"/>
      <c r="J46" s="1"/>
      <c r="K46" s="8"/>
      <c r="L46" s="1"/>
      <c r="M46" s="1"/>
      <c r="N46" s="24" t="str">
        <f>IF(OR(N47&lt;0,N47&lt;&gt;INT(N47)),"Ошибка!","")</f>
        <v/>
      </c>
      <c r="O46" s="24" t="str">
        <f t="shared" ref="O46:Y46" si="19">IF(OR(O47&lt;0,O47&lt;&gt;INT(O47)),"Ошибка!","")</f>
        <v/>
      </c>
      <c r="P46" s="24" t="str">
        <f t="shared" si="19"/>
        <v/>
      </c>
      <c r="Q46" s="24" t="str">
        <f t="shared" si="19"/>
        <v/>
      </c>
      <c r="R46" s="24" t="str">
        <f t="shared" si="19"/>
        <v/>
      </c>
      <c r="S46" s="24" t="str">
        <f t="shared" si="19"/>
        <v/>
      </c>
      <c r="T46" s="24" t="str">
        <f t="shared" si="19"/>
        <v/>
      </c>
      <c r="U46" s="24" t="str">
        <f t="shared" si="19"/>
        <v/>
      </c>
      <c r="V46" s="24" t="str">
        <f t="shared" si="19"/>
        <v/>
      </c>
      <c r="W46" s="24" t="str">
        <f t="shared" si="19"/>
        <v/>
      </c>
      <c r="X46" s="24" t="str">
        <f t="shared" si="19"/>
        <v/>
      </c>
      <c r="Y46" s="24" t="str">
        <f t="shared" si="19"/>
        <v/>
      </c>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row>
    <row r="47" spans="1:381" x14ac:dyDescent="0.2">
      <c r="A47" s="1"/>
      <c r="B47" s="1"/>
      <c r="C47" s="1" t="s">
        <v>22</v>
      </c>
      <c r="D47" s="1"/>
      <c r="E47" s="1" t="s">
        <v>23</v>
      </c>
      <c r="F47" s="1"/>
      <c r="G47" s="1" t="s">
        <v>21</v>
      </c>
      <c r="H47" s="1"/>
      <c r="I47" s="1"/>
      <c r="J47" s="1"/>
      <c r="K47" s="9"/>
      <c r="L47" s="3"/>
      <c r="M47" s="48" t="s">
        <v>47</v>
      </c>
      <c r="N47" s="29"/>
      <c r="O47" s="29"/>
      <c r="P47" s="29"/>
      <c r="Q47" s="29"/>
      <c r="R47" s="29"/>
      <c r="S47" s="29"/>
      <c r="T47" s="29"/>
      <c r="U47" s="29"/>
      <c r="V47" s="29"/>
      <c r="W47" s="29"/>
      <c r="X47" s="29"/>
      <c r="Y47" s="29"/>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c r="D48" s="1"/>
      <c r="E48" s="1"/>
      <c r="F48" s="1"/>
      <c r="G48" s="1"/>
      <c r="H48" s="1"/>
      <c r="I48" s="1"/>
      <c r="J48" s="1"/>
      <c r="K48" s="8"/>
      <c r="L48" s="1"/>
      <c r="M48" s="1"/>
      <c r="N48" s="24" t="str">
        <f>IF(OR(N49&lt;0,N49&lt;&gt;INT(N49)),"Ошибка!","")</f>
        <v/>
      </c>
      <c r="O48" s="24" t="str">
        <f t="shared" ref="O48:Y48" si="20">IF(OR(O49&lt;0,O49&lt;&gt;INT(O49)),"Ошибка!","")</f>
        <v/>
      </c>
      <c r="P48" s="24" t="str">
        <f t="shared" si="20"/>
        <v/>
      </c>
      <c r="Q48" s="24" t="str">
        <f t="shared" si="20"/>
        <v/>
      </c>
      <c r="R48" s="24" t="str">
        <f t="shared" si="20"/>
        <v/>
      </c>
      <c r="S48" s="24" t="str">
        <f t="shared" si="20"/>
        <v/>
      </c>
      <c r="T48" s="24" t="str">
        <f t="shared" si="20"/>
        <v/>
      </c>
      <c r="U48" s="24" t="str">
        <f t="shared" si="20"/>
        <v/>
      </c>
      <c r="V48" s="24" t="str">
        <f t="shared" si="20"/>
        <v/>
      </c>
      <c r="W48" s="24" t="str">
        <f t="shared" si="20"/>
        <v/>
      </c>
      <c r="X48" s="24" t="str">
        <f t="shared" si="20"/>
        <v/>
      </c>
      <c r="Y48" s="24" t="str">
        <f t="shared" si="20"/>
        <v/>
      </c>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row>
    <row r="49" spans="1:381" x14ac:dyDescent="0.2">
      <c r="A49" s="1"/>
      <c r="B49" s="1"/>
      <c r="C49" s="1" t="s">
        <v>179</v>
      </c>
      <c r="D49" s="1"/>
      <c r="E49" s="1" t="s">
        <v>180</v>
      </c>
      <c r="F49" s="1"/>
      <c r="G49" s="1" t="s">
        <v>21</v>
      </c>
      <c r="H49" s="1"/>
      <c r="I49" s="1"/>
      <c r="J49" s="1"/>
      <c r="K49" s="9"/>
      <c r="L49" s="3"/>
      <c r="M49" s="48" t="s">
        <v>47</v>
      </c>
      <c r="N49" s="29"/>
      <c r="O49" s="29"/>
      <c r="P49" s="29"/>
      <c r="Q49" s="29"/>
      <c r="R49" s="29"/>
      <c r="S49" s="29"/>
      <c r="T49" s="29"/>
      <c r="U49" s="29"/>
      <c r="V49" s="29"/>
      <c r="W49" s="29"/>
      <c r="X49" s="29"/>
      <c r="Y49" s="29"/>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row>
    <row r="50" spans="1:381" x14ac:dyDescent="0.2">
      <c r="A50" s="1"/>
      <c r="B50" s="1"/>
      <c r="C50" s="1"/>
      <c r="D50" s="1"/>
      <c r="E50" s="1"/>
      <c r="F50" s="1"/>
      <c r="G50" s="1"/>
      <c r="H50" s="1"/>
      <c r="I50" s="1"/>
      <c r="J50" s="1"/>
      <c r="K50" s="1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row>
    <row r="51" spans="1:381" x14ac:dyDescent="0.2">
      <c r="A51" s="1"/>
      <c r="B51" s="1"/>
      <c r="C51" s="180"/>
      <c r="D51" s="1"/>
      <c r="E51" s="96" t="s">
        <v>251</v>
      </c>
      <c r="F51" s="1"/>
      <c r="G51" s="180" t="s">
        <v>12</v>
      </c>
      <c r="H51" s="1"/>
      <c r="I51" s="180"/>
      <c r="J51" s="1"/>
      <c r="K51" s="96"/>
      <c r="L51" s="1"/>
      <c r="M51" s="1"/>
      <c r="N51" s="21" t="str">
        <f>IF($N$8="","",$N$8)</f>
        <v/>
      </c>
      <c r="O51" s="21" t="str">
        <f t="shared" ref="O51:Y51" si="21">IF(N51="","",EOMONTH(N51,0)+1)</f>
        <v/>
      </c>
      <c r="P51" s="21" t="str">
        <f t="shared" si="21"/>
        <v/>
      </c>
      <c r="Q51" s="21" t="str">
        <f t="shared" si="21"/>
        <v/>
      </c>
      <c r="R51" s="21" t="str">
        <f t="shared" si="21"/>
        <v/>
      </c>
      <c r="S51" s="21" t="str">
        <f t="shared" si="21"/>
        <v/>
      </c>
      <c r="T51" s="21" t="str">
        <f t="shared" si="21"/>
        <v/>
      </c>
      <c r="U51" s="21" t="str">
        <f t="shared" si="21"/>
        <v/>
      </c>
      <c r="V51" s="21" t="str">
        <f t="shared" si="21"/>
        <v/>
      </c>
      <c r="W51" s="21" t="str">
        <f t="shared" si="21"/>
        <v/>
      </c>
      <c r="X51" s="21" t="str">
        <f t="shared" si="21"/>
        <v/>
      </c>
      <c r="Y51" s="21" t="str">
        <f t="shared" si="21"/>
        <v/>
      </c>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row>
    <row r="52" spans="1:381" x14ac:dyDescent="0.2">
      <c r="A52" s="1"/>
      <c r="B52" s="1"/>
      <c r="C52" s="1"/>
      <c r="D52" s="1"/>
      <c r="E52" s="1"/>
      <c r="F52" s="1"/>
      <c r="G52" s="1"/>
      <c r="H52" s="1"/>
      <c r="I52" s="1"/>
      <c r="J52" s="1"/>
      <c r="K52" s="8"/>
      <c r="L52" s="1"/>
      <c r="M52" s="1"/>
      <c r="N52" s="24" t="str">
        <f>IF(OR(N53&gt;0,N53&lt;&gt;INT(N53)),"Ошибка!","")</f>
        <v/>
      </c>
      <c r="O52" s="24" t="str">
        <f t="shared" ref="O52:Y52" si="22">IF(OR(O53&gt;0,O53&lt;&gt;INT(O53)),"Ошибка!","")</f>
        <v/>
      </c>
      <c r="P52" s="24" t="str">
        <f t="shared" si="22"/>
        <v/>
      </c>
      <c r="Q52" s="24" t="str">
        <f t="shared" si="22"/>
        <v/>
      </c>
      <c r="R52" s="24" t="str">
        <f t="shared" si="22"/>
        <v/>
      </c>
      <c r="S52" s="24" t="str">
        <f t="shared" si="22"/>
        <v/>
      </c>
      <c r="T52" s="24" t="str">
        <f t="shared" si="22"/>
        <v/>
      </c>
      <c r="U52" s="24" t="str">
        <f t="shared" si="22"/>
        <v/>
      </c>
      <c r="V52" s="24" t="str">
        <f t="shared" si="22"/>
        <v/>
      </c>
      <c r="W52" s="24" t="str">
        <f t="shared" si="22"/>
        <v/>
      </c>
      <c r="X52" s="24" t="str">
        <f t="shared" si="22"/>
        <v/>
      </c>
      <c r="Y52" s="24" t="str">
        <f t="shared" si="22"/>
        <v/>
      </c>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row>
    <row r="53" spans="1:381" x14ac:dyDescent="0.2">
      <c r="A53" s="1"/>
      <c r="B53" s="1"/>
      <c r="C53" s="1" t="s">
        <v>28</v>
      </c>
      <c r="D53" s="1"/>
      <c r="E53" s="1" t="s">
        <v>247</v>
      </c>
      <c r="F53" s="1"/>
      <c r="G53" s="1" t="s">
        <v>21</v>
      </c>
      <c r="H53" s="1"/>
      <c r="I53" s="1"/>
      <c r="J53" s="1"/>
      <c r="K53" s="9"/>
      <c r="L53" s="3"/>
      <c r="M53" s="48" t="s">
        <v>47</v>
      </c>
      <c r="N53" s="29"/>
      <c r="O53" s="29"/>
      <c r="P53" s="29"/>
      <c r="Q53" s="29"/>
      <c r="R53" s="29"/>
      <c r="S53" s="29"/>
      <c r="T53" s="29"/>
      <c r="U53" s="29"/>
      <c r="V53" s="29"/>
      <c r="W53" s="29"/>
      <c r="X53" s="29"/>
      <c r="Y53" s="29"/>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
      <c r="D54" s="1"/>
      <c r="E54" s="1"/>
      <c r="F54" s="1"/>
      <c r="G54" s="1"/>
      <c r="H54" s="1"/>
      <c r="I54" s="1"/>
      <c r="J54" s="1"/>
      <c r="K54" s="11"/>
      <c r="L54" s="1"/>
      <c r="M54" s="1"/>
      <c r="N54" s="24" t="str">
        <f>IF(OR(N55&lt;0%,N55&gt;100%),"Ошибка!","")</f>
        <v/>
      </c>
      <c r="O54" s="24" t="str">
        <f t="shared" ref="O54:Y54" si="23">IF(OR(O55&lt;0%,O55&gt;100%),"Ошибка!","")</f>
        <v/>
      </c>
      <c r="P54" s="24" t="str">
        <f t="shared" si="23"/>
        <v/>
      </c>
      <c r="Q54" s="24" t="str">
        <f t="shared" si="23"/>
        <v/>
      </c>
      <c r="R54" s="24" t="str">
        <f t="shared" si="23"/>
        <v/>
      </c>
      <c r="S54" s="24" t="str">
        <f t="shared" si="23"/>
        <v/>
      </c>
      <c r="T54" s="24" t="str">
        <f t="shared" si="23"/>
        <v/>
      </c>
      <c r="U54" s="24" t="str">
        <f t="shared" si="23"/>
        <v/>
      </c>
      <c r="V54" s="24" t="str">
        <f t="shared" si="23"/>
        <v/>
      </c>
      <c r="W54" s="24" t="str">
        <f t="shared" si="23"/>
        <v/>
      </c>
      <c r="X54" s="24" t="str">
        <f t="shared" si="23"/>
        <v/>
      </c>
      <c r="Y54" s="24" t="str">
        <f t="shared" si="23"/>
        <v/>
      </c>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row>
    <row r="55" spans="1:381" x14ac:dyDescent="0.2">
      <c r="A55" s="1"/>
      <c r="B55" s="1"/>
      <c r="C55" s="1" t="s">
        <v>30</v>
      </c>
      <c r="D55" s="1"/>
      <c r="E55" s="1" t="s">
        <v>29</v>
      </c>
      <c r="F55" s="1"/>
      <c r="G55" s="1" t="s">
        <v>1</v>
      </c>
      <c r="H55" s="1"/>
      <c r="I55" s="1"/>
      <c r="J55" s="1"/>
      <c r="K55" s="9"/>
      <c r="L55" s="3"/>
      <c r="M55" s="48" t="s">
        <v>47</v>
      </c>
      <c r="N55" s="5"/>
      <c r="O55" s="5"/>
      <c r="P55" s="5"/>
      <c r="Q55" s="5"/>
      <c r="R55" s="5"/>
      <c r="S55" s="5"/>
      <c r="T55" s="5"/>
      <c r="U55" s="5"/>
      <c r="V55" s="5"/>
      <c r="W55" s="5"/>
      <c r="X55" s="5"/>
      <c r="Y55" s="5"/>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
      <c r="D56" s="1"/>
      <c r="E56" s="1"/>
      <c r="F56" s="1"/>
      <c r="G56" s="1"/>
      <c r="H56" s="1"/>
      <c r="I56" s="1"/>
      <c r="J56" s="1"/>
      <c r="K56" s="11"/>
      <c r="L56" s="1"/>
      <c r="M56" s="1"/>
      <c r="N56" s="24"/>
      <c r="O56" s="24"/>
      <c r="P56" s="24"/>
      <c r="Q56" s="24"/>
      <c r="R56" s="24"/>
      <c r="S56" s="24"/>
      <c r="T56" s="24"/>
      <c r="U56" s="24"/>
      <c r="V56" s="24"/>
      <c r="W56" s="24"/>
      <c r="X56" s="24"/>
      <c r="Y56" s="24"/>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row>
    <row r="57" spans="1:381" x14ac:dyDescent="0.2">
      <c r="A57" s="1"/>
      <c r="B57" s="1"/>
      <c r="C57" s="96" t="s">
        <v>94</v>
      </c>
      <c r="D57" s="8"/>
      <c r="E57" s="96" t="s">
        <v>95</v>
      </c>
      <c r="F57" s="1"/>
      <c r="G57" s="180" t="s">
        <v>12</v>
      </c>
      <c r="H57" s="1"/>
      <c r="I57" s="180"/>
      <c r="J57" s="1"/>
      <c r="K57" s="96"/>
      <c r="L57" s="1"/>
      <c r="M57" s="1"/>
      <c r="N57" s="21" t="str">
        <f>IF($N$8="","",$N$8)</f>
        <v/>
      </c>
      <c r="O57" s="21" t="str">
        <f t="shared" ref="O57:Y57" si="24">IF(N57="","",EOMONTH(N57,0)+1)</f>
        <v/>
      </c>
      <c r="P57" s="21" t="str">
        <f t="shared" si="24"/>
        <v/>
      </c>
      <c r="Q57" s="21" t="str">
        <f t="shared" si="24"/>
        <v/>
      </c>
      <c r="R57" s="21" t="str">
        <f t="shared" si="24"/>
        <v/>
      </c>
      <c r="S57" s="21" t="str">
        <f t="shared" si="24"/>
        <v/>
      </c>
      <c r="T57" s="21" t="str">
        <f t="shared" si="24"/>
        <v/>
      </c>
      <c r="U57" s="21" t="str">
        <f t="shared" si="24"/>
        <v/>
      </c>
      <c r="V57" s="21" t="str">
        <f t="shared" si="24"/>
        <v/>
      </c>
      <c r="W57" s="21" t="str">
        <f t="shared" si="24"/>
        <v/>
      </c>
      <c r="X57" s="21" t="str">
        <f t="shared" si="24"/>
        <v/>
      </c>
      <c r="Y57" s="21" t="str">
        <f t="shared" si="24"/>
        <v/>
      </c>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row>
    <row r="58" spans="1:381" x14ac:dyDescent="0.2">
      <c r="A58" s="1"/>
      <c r="B58" s="1"/>
      <c r="C58" s="1"/>
      <c r="D58" s="1"/>
      <c r="E58" s="1"/>
      <c r="F58" s="1"/>
      <c r="G58" s="1"/>
      <c r="H58" s="1"/>
      <c r="I58" s="1"/>
      <c r="J58" s="1"/>
      <c r="K58" s="8"/>
      <c r="L58" s="1"/>
      <c r="M58" s="1"/>
      <c r="N58" s="24"/>
      <c r="O58" s="24"/>
      <c r="P58" s="24"/>
      <c r="Q58" s="24"/>
      <c r="R58" s="24"/>
      <c r="S58" s="24"/>
      <c r="T58" s="24"/>
      <c r="U58" s="24"/>
      <c r="V58" s="24"/>
      <c r="W58" s="24"/>
      <c r="X58" s="24"/>
      <c r="Y58" s="24"/>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row>
    <row r="59" spans="1:381" x14ac:dyDescent="0.2">
      <c r="A59" s="1"/>
      <c r="B59" s="1"/>
      <c r="C59" s="1" t="s">
        <v>101</v>
      </c>
      <c r="D59" s="1"/>
      <c r="E59" s="1" t="s">
        <v>102</v>
      </c>
      <c r="F59" s="1"/>
      <c r="G59" s="1" t="s">
        <v>103</v>
      </c>
      <c r="H59" s="1"/>
      <c r="I59" s="1"/>
      <c r="J59" s="1"/>
      <c r="K59" s="9"/>
      <c r="L59" s="3"/>
      <c r="M59" s="48" t="s">
        <v>47</v>
      </c>
      <c r="N59" s="5"/>
      <c r="O59" s="5"/>
      <c r="P59" s="5"/>
      <c r="Q59" s="5"/>
      <c r="R59" s="5"/>
      <c r="S59" s="5"/>
      <c r="T59" s="5"/>
      <c r="U59" s="5"/>
      <c r="V59" s="5"/>
      <c r="W59" s="5"/>
      <c r="X59" s="5"/>
      <c r="Y59" s="5"/>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
      <c r="D60" s="1"/>
      <c r="E60" s="1"/>
      <c r="F60" s="1"/>
      <c r="G60" s="1"/>
      <c r="H60" s="1"/>
      <c r="I60" s="1"/>
      <c r="J60" s="1"/>
      <c r="K60" s="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row>
    <row r="61" spans="1:381" x14ac:dyDescent="0.2">
      <c r="A61" s="1"/>
      <c r="B61" s="1"/>
      <c r="C61" s="1"/>
      <c r="D61" s="1"/>
      <c r="E61" s="1"/>
      <c r="F61" s="1"/>
      <c r="G61" s="1"/>
      <c r="H61" s="1"/>
      <c r="I61" s="1"/>
      <c r="J61" s="1"/>
      <c r="K61" s="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
      <c r="D62" s="1"/>
      <c r="E62" s="1"/>
      <c r="F62" s="1"/>
      <c r="G62" s="1"/>
      <c r="H62" s="1"/>
      <c r="I62" s="1"/>
      <c r="J62" s="1"/>
      <c r="K62" s="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row>
    <row r="63" spans="1:381" x14ac:dyDescent="0.2">
      <c r="A63" s="1"/>
      <c r="B63" s="1"/>
      <c r="C63" s="1"/>
      <c r="D63" s="1"/>
      <c r="E63" s="1"/>
      <c r="F63" s="1"/>
      <c r="G63" s="1"/>
      <c r="H63" s="1"/>
      <c r="I63" s="1"/>
      <c r="J63" s="1"/>
      <c r="K63" s="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row>
  </sheetData>
  <conditionalFormatting sqref="N23:Y23">
    <cfRule type="containsBlanks" dxfId="1138" priority="43">
      <formula>LEN(TRIM(N23))=0</formula>
    </cfRule>
  </conditionalFormatting>
  <conditionalFormatting sqref="I14">
    <cfRule type="containsBlanks" dxfId="1137" priority="42">
      <formula>LEN(TRIM(I14))=0</formula>
    </cfRule>
  </conditionalFormatting>
  <conditionalFormatting sqref="I15">
    <cfRule type="containsBlanks" dxfId="1136" priority="41">
      <formula>LEN(TRIM(I15))=0</formula>
    </cfRule>
  </conditionalFormatting>
  <conditionalFormatting sqref="N12:NO12">
    <cfRule type="containsBlanks" dxfId="1135" priority="40">
      <formula>LEN(TRIM(N12))=0</formula>
    </cfRule>
  </conditionalFormatting>
  <conditionalFormatting sqref="N47:Y47">
    <cfRule type="containsBlanks" dxfId="1134" priority="39">
      <formula>LEN(TRIM(N47))=0</formula>
    </cfRule>
  </conditionalFormatting>
  <conditionalFormatting sqref="N53:Y53">
    <cfRule type="containsBlanks" dxfId="1133" priority="37">
      <formula>LEN(TRIM(N53))=0</formula>
    </cfRule>
  </conditionalFormatting>
  <conditionalFormatting sqref="N55:Y55">
    <cfRule type="containsBlanks" dxfId="1132" priority="36">
      <formula>LEN(TRIM(N55))=0</formula>
    </cfRule>
  </conditionalFormatting>
  <conditionalFormatting sqref="N25:Y25">
    <cfRule type="containsBlanks" dxfId="1131" priority="27">
      <formula>LEN(TRIM(N25))=0</formula>
    </cfRule>
  </conditionalFormatting>
  <conditionalFormatting sqref="C6">
    <cfRule type="containsBlanks" dxfId="1130" priority="26">
      <formula>LEN(TRIM(C6))=0</formula>
    </cfRule>
  </conditionalFormatting>
  <conditionalFormatting sqref="N8:NO8">
    <cfRule type="containsBlanks" dxfId="1129" priority="25">
      <formula>LEN(TRIM(N8))=0</formula>
    </cfRule>
  </conditionalFormatting>
  <conditionalFormatting sqref="E1:H1 A11:H11 J11:XFD11 A7:XFD10 A12:XFD16 A20:XFD37 A44:XFD1048576 A2:H6 I1:XFD6">
    <cfRule type="cellIs" dxfId="1128" priority="24" operator="equal">
      <formula>0</formula>
    </cfRule>
  </conditionalFormatting>
  <conditionalFormatting sqref="N59:Y59">
    <cfRule type="containsBlanks" dxfId="1127" priority="23">
      <formula>LEN(TRIM(N59))=0</formula>
    </cfRule>
  </conditionalFormatting>
  <conditionalFormatting sqref="N49:Y49">
    <cfRule type="containsBlanks" dxfId="1126" priority="19">
      <formula>LEN(TRIM(N49))=0</formula>
    </cfRule>
  </conditionalFormatting>
  <conditionalFormatting sqref="N29:AQ37">
    <cfRule type="containsBlanks" dxfId="1125" priority="18">
      <formula>LEN(TRIM(N29))=0</formula>
    </cfRule>
  </conditionalFormatting>
  <conditionalFormatting sqref="A1:D1">
    <cfRule type="cellIs" dxfId="1124" priority="17" operator="equal">
      <formula>0</formula>
    </cfRule>
  </conditionalFormatting>
  <conditionalFormatting sqref="I10">
    <cfRule type="containsBlanks" dxfId="1123" priority="13">
      <formula>LEN(TRIM(I10))=0</formula>
    </cfRule>
  </conditionalFormatting>
  <conditionalFormatting sqref="I10">
    <cfRule type="containsBlanks" dxfId="1122" priority="11">
      <formula>LEN(TRIM(I10))=0</formula>
    </cfRule>
  </conditionalFormatting>
  <conditionalFormatting sqref="A17:XFD17 A18:H19 J18:XFD19">
    <cfRule type="cellIs" dxfId="1121" priority="8" operator="equal">
      <formula>0</formula>
    </cfRule>
  </conditionalFormatting>
  <conditionalFormatting sqref="I18:I19">
    <cfRule type="cellIs" dxfId="1120" priority="5" operator="equal">
      <formula>0</formula>
    </cfRule>
    <cfRule type="containsBlanks" dxfId="1119" priority="6">
      <formula>LEN(TRIM(I18))=0</formula>
    </cfRule>
  </conditionalFormatting>
  <conditionalFormatting sqref="A38:XFD38 A39:M43 AR39:XFD43">
    <cfRule type="cellIs" dxfId="1118" priority="3" operator="equal">
      <formula>0</formula>
    </cfRule>
  </conditionalFormatting>
  <conditionalFormatting sqref="N39:AQ43">
    <cfRule type="cellIs" dxfId="1117" priority="1" operator="equal">
      <formula>0</formula>
    </cfRule>
    <cfRule type="containsBlanks" dxfId="1116" priority="2">
      <formula>LEN(TRIM(N39))=0</formula>
    </cfRule>
  </conditionalFormatting>
  <hyperlinks>
    <hyperlink ref="A1:D1" location="оглавление!A1" tooltip="в оглавление" display="в оглавление"/>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121"/>
  <sheetViews>
    <sheetView showGridLines="0" workbookViewId="0">
      <pane xSplit="12" ySplit="9" topLeftCell="M10" activePane="bottomRight" state="frozen"/>
      <selection pane="topRight" activeCell="M1" sqref="M1"/>
      <selection pane="bottomLeft" activeCell="A10" sqref="A10"/>
      <selection pane="bottomRight" activeCell="A8" sqref="A8"/>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14.109375" style="2" bestFit="1"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8" t="s">
        <v>257</v>
      </c>
      <c r="H1" s="1"/>
      <c r="I1" s="239" t="s">
        <v>377</v>
      </c>
      <c r="J1" s="1"/>
      <c r="K1" s="240">
        <f>K107</f>
        <v>0</v>
      </c>
      <c r="L1" s="8"/>
      <c r="M1" s="8"/>
      <c r="N1" s="240">
        <f t="shared" ref="N1:Y1" si="0">N107</f>
        <v>0</v>
      </c>
      <c r="O1" s="240">
        <f t="shared" si="0"/>
        <v>0</v>
      </c>
      <c r="P1" s="240">
        <f t="shared" si="0"/>
        <v>0</v>
      </c>
      <c r="Q1" s="240">
        <f t="shared" si="0"/>
        <v>0</v>
      </c>
      <c r="R1" s="240">
        <f t="shared" si="0"/>
        <v>0</v>
      </c>
      <c r="S1" s="240">
        <f t="shared" si="0"/>
        <v>0</v>
      </c>
      <c r="T1" s="240">
        <f t="shared" si="0"/>
        <v>0</v>
      </c>
      <c r="U1" s="240">
        <f t="shared" si="0"/>
        <v>0</v>
      </c>
      <c r="V1" s="240">
        <f t="shared" si="0"/>
        <v>0</v>
      </c>
      <c r="W1" s="240">
        <f t="shared" si="0"/>
        <v>0</v>
      </c>
      <c r="X1" s="240">
        <f t="shared" si="0"/>
        <v>0</v>
      </c>
      <c r="Y1" s="240">
        <f t="shared" si="0"/>
        <v>0</v>
      </c>
      <c r="Z1" s="1"/>
      <c r="AA1" s="260"/>
    </row>
    <row r="2" spans="1:27" x14ac:dyDescent="0.2">
      <c r="A2" s="1"/>
      <c r="B2" s="1"/>
      <c r="C2" s="1"/>
      <c r="D2" s="1"/>
      <c r="E2" s="1"/>
      <c r="F2" s="1"/>
      <c r="G2" s="261" t="s">
        <v>1</v>
      </c>
      <c r="H2" s="8"/>
      <c r="I2" s="75" t="s">
        <v>347</v>
      </c>
      <c r="J2" s="75"/>
      <c r="K2" s="75"/>
      <c r="L2" s="75"/>
      <c r="M2" s="75"/>
      <c r="N2" s="75"/>
      <c r="O2" s="238">
        <f>IF(N1=0,0,(O1-N1)/N1)</f>
        <v>0</v>
      </c>
      <c r="P2" s="238">
        <f t="shared" ref="P2:Y2" si="1">IF(O1=0,0,(P1-O1)/O1)</f>
        <v>0</v>
      </c>
      <c r="Q2" s="238">
        <f t="shared" si="1"/>
        <v>0</v>
      </c>
      <c r="R2" s="238">
        <f t="shared" si="1"/>
        <v>0</v>
      </c>
      <c r="S2" s="238">
        <f t="shared" si="1"/>
        <v>0</v>
      </c>
      <c r="T2" s="238">
        <f t="shared" si="1"/>
        <v>0</v>
      </c>
      <c r="U2" s="238">
        <f t="shared" si="1"/>
        <v>0</v>
      </c>
      <c r="V2" s="238">
        <f t="shared" si="1"/>
        <v>0</v>
      </c>
      <c r="W2" s="238">
        <f t="shared" si="1"/>
        <v>0</v>
      </c>
      <c r="X2" s="238">
        <f t="shared" si="1"/>
        <v>0</v>
      </c>
      <c r="Y2" s="238">
        <f t="shared" si="1"/>
        <v>0</v>
      </c>
      <c r="Z2" s="1"/>
      <c r="AA2" s="260"/>
    </row>
    <row r="3" spans="1:27" x14ac:dyDescent="0.2">
      <c r="A3" s="1"/>
      <c r="B3" s="1"/>
      <c r="C3" s="1"/>
      <c r="D3" s="1"/>
      <c r="E3" s="1" t="str">
        <f>оглавление!E2</f>
        <v>в деньгах и в заказах</v>
      </c>
      <c r="F3" s="1"/>
      <c r="G3" s="262" t="s">
        <v>263</v>
      </c>
      <c r="H3" s="8"/>
      <c r="I3" s="262" t="s">
        <v>378</v>
      </c>
      <c r="J3" s="8"/>
      <c r="K3" s="263">
        <f>K113</f>
        <v>0</v>
      </c>
      <c r="L3" s="8"/>
      <c r="M3" s="8"/>
      <c r="N3" s="264">
        <f t="shared" ref="N3:Y3" si="2">N113</f>
        <v>0</v>
      </c>
      <c r="O3" s="265">
        <f t="shared" si="2"/>
        <v>0</v>
      </c>
      <c r="P3" s="265">
        <f t="shared" si="2"/>
        <v>0</v>
      </c>
      <c r="Q3" s="265">
        <f t="shared" si="2"/>
        <v>0</v>
      </c>
      <c r="R3" s="265">
        <f t="shared" si="2"/>
        <v>0</v>
      </c>
      <c r="S3" s="265">
        <f t="shared" si="2"/>
        <v>0</v>
      </c>
      <c r="T3" s="265">
        <f t="shared" si="2"/>
        <v>0</v>
      </c>
      <c r="U3" s="265">
        <f t="shared" si="2"/>
        <v>0</v>
      </c>
      <c r="V3" s="265">
        <f t="shared" si="2"/>
        <v>0</v>
      </c>
      <c r="W3" s="265">
        <f t="shared" si="2"/>
        <v>0</v>
      </c>
      <c r="X3" s="265">
        <f t="shared" si="2"/>
        <v>0</v>
      </c>
      <c r="Y3" s="266">
        <f t="shared" si="2"/>
        <v>0</v>
      </c>
      <c r="Z3" s="1"/>
      <c r="AA3" s="260"/>
    </row>
    <row r="4" spans="1:27" s="10" customFormat="1" x14ac:dyDescent="0.2">
      <c r="A4" s="8"/>
      <c r="B4" s="8"/>
      <c r="C4" s="8" t="str">
        <f>оглавление!C3</f>
        <v>Операционно-финансовая модель интернет-магазина</v>
      </c>
      <c r="D4" s="8"/>
      <c r="E4" s="8"/>
      <c r="F4" s="8"/>
      <c r="G4" s="267" t="s">
        <v>0</v>
      </c>
      <c r="H4" s="1"/>
      <c r="I4" s="239" t="s">
        <v>130</v>
      </c>
      <c r="J4" s="1"/>
      <c r="K4" s="240">
        <f>K109</f>
        <v>0</v>
      </c>
      <c r="L4" s="8"/>
      <c r="M4" s="8"/>
      <c r="N4" s="240">
        <f t="shared" ref="N4:Y4" si="3">N109</f>
        <v>0</v>
      </c>
      <c r="O4" s="240">
        <f t="shared" si="3"/>
        <v>0</v>
      </c>
      <c r="P4" s="240">
        <f t="shared" si="3"/>
        <v>0</v>
      </c>
      <c r="Q4" s="240">
        <f t="shared" si="3"/>
        <v>0</v>
      </c>
      <c r="R4" s="240">
        <f t="shared" si="3"/>
        <v>0</v>
      </c>
      <c r="S4" s="240">
        <f t="shared" si="3"/>
        <v>0</v>
      </c>
      <c r="T4" s="240">
        <f t="shared" si="3"/>
        <v>0</v>
      </c>
      <c r="U4" s="240">
        <f t="shared" si="3"/>
        <v>0</v>
      </c>
      <c r="V4" s="240">
        <f t="shared" si="3"/>
        <v>0</v>
      </c>
      <c r="W4" s="240">
        <f t="shared" si="3"/>
        <v>0</v>
      </c>
      <c r="X4" s="240">
        <f t="shared" si="3"/>
        <v>0</v>
      </c>
      <c r="Y4" s="240">
        <f t="shared" si="3"/>
        <v>0</v>
      </c>
      <c r="Z4" s="8"/>
      <c r="AA4" s="268"/>
    </row>
    <row r="5" spans="1:27" s="10" customFormat="1" x14ac:dyDescent="0.2">
      <c r="A5" s="8"/>
      <c r="B5" s="8"/>
      <c r="C5" s="1" t="str">
        <f>оглавление!C4</f>
        <v>С расчетом кредитования кассовых разрывов</v>
      </c>
      <c r="D5" s="1"/>
      <c r="E5" s="1"/>
      <c r="F5" s="8"/>
      <c r="G5" s="261" t="s">
        <v>1</v>
      </c>
      <c r="H5" s="8"/>
      <c r="I5" s="75" t="s">
        <v>347</v>
      </c>
      <c r="J5" s="75"/>
      <c r="K5" s="75"/>
      <c r="L5" s="75"/>
      <c r="M5" s="75"/>
      <c r="N5" s="75"/>
      <c r="O5" s="238">
        <f>IF(N4=0,0,(O4-N4)/N4)</f>
        <v>0</v>
      </c>
      <c r="P5" s="238">
        <f t="shared" ref="P5:Y5" si="4">IF(O4=0,0,(P4-O4)/O4)</f>
        <v>0</v>
      </c>
      <c r="Q5" s="238">
        <f t="shared" si="4"/>
        <v>0</v>
      </c>
      <c r="R5" s="238">
        <f t="shared" si="4"/>
        <v>0</v>
      </c>
      <c r="S5" s="238">
        <f t="shared" si="4"/>
        <v>0</v>
      </c>
      <c r="T5" s="238">
        <f t="shared" si="4"/>
        <v>0</v>
      </c>
      <c r="U5" s="238">
        <f t="shared" si="4"/>
        <v>0</v>
      </c>
      <c r="V5" s="238">
        <f t="shared" si="4"/>
        <v>0</v>
      </c>
      <c r="W5" s="238">
        <f t="shared" si="4"/>
        <v>0</v>
      </c>
      <c r="X5" s="238">
        <f t="shared" si="4"/>
        <v>0</v>
      </c>
      <c r="Y5" s="238">
        <f t="shared" si="4"/>
        <v>0</v>
      </c>
      <c r="Z5" s="8"/>
      <c r="AA5" s="268"/>
    </row>
    <row r="6" spans="1:27" x14ac:dyDescent="0.2">
      <c r="A6" s="1"/>
      <c r="B6" s="1"/>
      <c r="C6" s="1"/>
      <c r="D6" s="1"/>
      <c r="E6" s="1"/>
      <c r="F6" s="1"/>
      <c r="G6" s="267" t="s">
        <v>0</v>
      </c>
      <c r="H6" s="1"/>
      <c r="I6" s="239" t="s">
        <v>379</v>
      </c>
      <c r="J6" s="1"/>
      <c r="K6" s="240">
        <f>K111</f>
        <v>0</v>
      </c>
      <c r="L6" s="8"/>
      <c r="M6" s="8"/>
      <c r="N6" s="240">
        <f>N111</f>
        <v>0</v>
      </c>
      <c r="O6" s="240">
        <f t="shared" ref="O6:Y6" si="5">O111</f>
        <v>0</v>
      </c>
      <c r="P6" s="240">
        <f t="shared" si="5"/>
        <v>0</v>
      </c>
      <c r="Q6" s="240">
        <f t="shared" si="5"/>
        <v>0</v>
      </c>
      <c r="R6" s="240">
        <f t="shared" si="5"/>
        <v>0</v>
      </c>
      <c r="S6" s="240">
        <f t="shared" si="5"/>
        <v>0</v>
      </c>
      <c r="T6" s="240">
        <f t="shared" si="5"/>
        <v>0</v>
      </c>
      <c r="U6" s="240">
        <f t="shared" si="5"/>
        <v>0</v>
      </c>
      <c r="V6" s="240">
        <f t="shared" si="5"/>
        <v>0</v>
      </c>
      <c r="W6" s="240">
        <f t="shared" si="5"/>
        <v>0</v>
      </c>
      <c r="X6" s="240">
        <f t="shared" si="5"/>
        <v>0</v>
      </c>
      <c r="Y6" s="240">
        <f t="shared" si="5"/>
        <v>0</v>
      </c>
      <c r="Z6" s="1"/>
      <c r="AA6" s="260"/>
    </row>
    <row r="7" spans="1:27" s="10" customFormat="1" x14ac:dyDescent="0.2">
      <c r="A7" s="8"/>
      <c r="B7" s="48" t="s">
        <v>47</v>
      </c>
      <c r="C7" s="4"/>
      <c r="D7" s="76" t="s">
        <v>64</v>
      </c>
      <c r="E7" s="77" t="s">
        <v>65</v>
      </c>
      <c r="F7" s="8"/>
      <c r="G7" s="1" t="s">
        <v>1</v>
      </c>
      <c r="H7" s="8"/>
      <c r="I7" s="75" t="s">
        <v>347</v>
      </c>
      <c r="J7" s="75"/>
      <c r="K7" s="75"/>
      <c r="L7" s="75"/>
      <c r="M7" s="75"/>
      <c r="N7" s="75"/>
      <c r="O7" s="238">
        <f>IF(N6=0,0,(O6-N6)/N6)</f>
        <v>0</v>
      </c>
      <c r="P7" s="238">
        <f t="shared" ref="P7:Y7" si="6">IF(O6=0,0,(P6-O6)/O6)</f>
        <v>0</v>
      </c>
      <c r="Q7" s="238">
        <f t="shared" si="6"/>
        <v>0</v>
      </c>
      <c r="R7" s="238">
        <f t="shared" si="6"/>
        <v>0</v>
      </c>
      <c r="S7" s="238">
        <f t="shared" si="6"/>
        <v>0</v>
      </c>
      <c r="T7" s="238">
        <f t="shared" si="6"/>
        <v>0</v>
      </c>
      <c r="U7" s="238">
        <f t="shared" si="6"/>
        <v>0</v>
      </c>
      <c r="V7" s="238">
        <f t="shared" si="6"/>
        <v>0</v>
      </c>
      <c r="W7" s="238">
        <f t="shared" si="6"/>
        <v>0</v>
      </c>
      <c r="X7" s="238">
        <f t="shared" si="6"/>
        <v>0</v>
      </c>
      <c r="Y7" s="238">
        <f t="shared" si="6"/>
        <v>0</v>
      </c>
      <c r="Z7" s="8"/>
      <c r="AA7" s="268"/>
    </row>
    <row r="8" spans="1:27" x14ac:dyDescent="0.2">
      <c r="A8" s="1"/>
      <c r="B8" s="1"/>
      <c r="C8" s="8" t="str">
        <f>оглавление!E13&amp;" "&amp;оглавление!E14</f>
        <v>Параметры финансовой модели и расчет Gross-оборота для маркетингового подразделения</v>
      </c>
      <c r="D8" s="1"/>
      <c r="E8" s="1"/>
      <c r="F8" s="1"/>
      <c r="G8" s="262" t="s">
        <v>1</v>
      </c>
      <c r="H8" s="8"/>
      <c r="I8" s="269" t="s">
        <v>380</v>
      </c>
      <c r="J8" s="110"/>
      <c r="K8" s="270">
        <f>K115</f>
        <v>0</v>
      </c>
      <c r="L8" s="110"/>
      <c r="M8" s="110"/>
      <c r="N8" s="271">
        <f t="shared" ref="N8:X8" si="7">N115</f>
        <v>0</v>
      </c>
      <c r="O8" s="272">
        <f t="shared" si="7"/>
        <v>0</v>
      </c>
      <c r="P8" s="272">
        <f t="shared" si="7"/>
        <v>0</v>
      </c>
      <c r="Q8" s="272">
        <f t="shared" si="7"/>
        <v>0</v>
      </c>
      <c r="R8" s="272">
        <f t="shared" si="7"/>
        <v>0</v>
      </c>
      <c r="S8" s="272">
        <f t="shared" si="7"/>
        <v>0</v>
      </c>
      <c r="T8" s="272">
        <f t="shared" si="7"/>
        <v>0</v>
      </c>
      <c r="U8" s="272">
        <f t="shared" si="7"/>
        <v>0</v>
      </c>
      <c r="V8" s="272">
        <f t="shared" si="7"/>
        <v>0</v>
      </c>
      <c r="W8" s="272">
        <f t="shared" si="7"/>
        <v>0</v>
      </c>
      <c r="X8" s="272">
        <f t="shared" si="7"/>
        <v>0</v>
      </c>
      <c r="Y8" s="273">
        <f>Y115</f>
        <v>0</v>
      </c>
      <c r="Z8" s="1"/>
      <c r="AA8" s="260"/>
    </row>
    <row r="9" spans="1:27" s="13" customFormat="1" x14ac:dyDescent="0.2">
      <c r="A9" s="12"/>
      <c r="B9" s="12"/>
      <c r="C9" s="16" t="s">
        <v>5</v>
      </c>
      <c r="D9" s="12"/>
      <c r="E9" s="16" t="s">
        <v>6</v>
      </c>
      <c r="F9" s="12"/>
      <c r="G9" s="274" t="s">
        <v>7</v>
      </c>
      <c r="H9" s="12"/>
      <c r="I9" s="274" t="s">
        <v>9</v>
      </c>
      <c r="J9" s="12"/>
      <c r="K9" s="275" t="s">
        <v>8</v>
      </c>
      <c r="L9" s="12"/>
      <c r="M9" s="1"/>
      <c r="N9" s="276" t="str">
        <f>IF(фин_рсч!$N$9="","",фин_рсч!$N$9)</f>
        <v/>
      </c>
      <c r="O9" s="276" t="str">
        <f>IF(N9="","",EOMONTH(N9,0)+1)</f>
        <v/>
      </c>
      <c r="P9" s="276" t="str">
        <f t="shared" ref="P9:Y9" si="8">IF(O9="","",EOMONTH(O9,0)+1)</f>
        <v/>
      </c>
      <c r="Q9" s="276" t="str">
        <f t="shared" si="8"/>
        <v/>
      </c>
      <c r="R9" s="276" t="str">
        <f t="shared" si="8"/>
        <v/>
      </c>
      <c r="S9" s="276" t="str">
        <f t="shared" si="8"/>
        <v/>
      </c>
      <c r="T9" s="276" t="str">
        <f t="shared" si="8"/>
        <v/>
      </c>
      <c r="U9" s="276" t="str">
        <f t="shared" si="8"/>
        <v/>
      </c>
      <c r="V9" s="276" t="str">
        <f t="shared" si="8"/>
        <v/>
      </c>
      <c r="W9" s="276" t="str">
        <f t="shared" si="8"/>
        <v/>
      </c>
      <c r="X9" s="276" t="str">
        <f t="shared" si="8"/>
        <v/>
      </c>
      <c r="Y9" s="276" t="str">
        <f t="shared" si="8"/>
        <v/>
      </c>
      <c r="Z9" s="12"/>
      <c r="AA9" s="277"/>
    </row>
    <row r="10" spans="1:27" x14ac:dyDescent="0.2">
      <c r="A10" s="1"/>
      <c r="B10" s="1"/>
      <c r="C10" s="17"/>
      <c r="D10" s="20"/>
      <c r="E10" s="17"/>
      <c r="F10" s="20"/>
      <c r="G10" s="17"/>
      <c r="H10" s="20"/>
      <c r="I10" s="17"/>
      <c r="J10" s="20"/>
      <c r="K10" s="19"/>
      <c r="L10" s="20"/>
      <c r="M10" s="20"/>
      <c r="N10" s="17"/>
      <c r="O10" s="17"/>
      <c r="P10" s="17"/>
      <c r="Q10" s="17"/>
      <c r="R10" s="17"/>
      <c r="S10" s="17"/>
      <c r="T10" s="17"/>
      <c r="U10" s="17"/>
      <c r="V10" s="17"/>
      <c r="W10" s="17"/>
      <c r="X10" s="17"/>
      <c r="Y10" s="17"/>
      <c r="Z10" s="1"/>
      <c r="AA10" s="260"/>
    </row>
    <row r="11" spans="1:27" x14ac:dyDescent="0.2">
      <c r="A11" s="1"/>
      <c r="B11" s="1"/>
      <c r="C11" s="1" t="s">
        <v>381</v>
      </c>
      <c r="D11" s="1"/>
      <c r="E11" s="1" t="s">
        <v>382</v>
      </c>
      <c r="F11" s="1"/>
      <c r="G11" s="1" t="s">
        <v>263</v>
      </c>
      <c r="H11" s="1"/>
      <c r="I11" s="1"/>
      <c r="J11" s="1"/>
      <c r="K11" s="7"/>
      <c r="L11" s="1"/>
      <c r="M11" s="48" t="s">
        <v>47</v>
      </c>
      <c r="N11" s="29"/>
      <c r="O11" s="29"/>
      <c r="P11" s="29"/>
      <c r="Q11" s="29"/>
      <c r="R11" s="29"/>
      <c r="S11" s="29"/>
      <c r="T11" s="29"/>
      <c r="U11" s="29"/>
      <c r="V11" s="29"/>
      <c r="W11" s="29"/>
      <c r="X11" s="29"/>
      <c r="Y11" s="29"/>
      <c r="Z11" s="1"/>
      <c r="AA11" s="260"/>
    </row>
    <row r="12" spans="1:27" x14ac:dyDescent="0.2">
      <c r="A12" s="1"/>
      <c r="B12" s="1"/>
      <c r="C12" s="1"/>
      <c r="D12" s="1"/>
      <c r="E12" s="1"/>
      <c r="F12" s="1"/>
      <c r="G12" s="1"/>
      <c r="H12" s="1"/>
      <c r="I12" s="1"/>
      <c r="J12" s="1"/>
      <c r="K12" s="8"/>
      <c r="L12" s="1"/>
      <c r="M12" s="1"/>
      <c r="N12" s="278"/>
      <c r="O12" s="278"/>
      <c r="P12" s="278"/>
      <c r="Q12" s="278"/>
      <c r="R12" s="278"/>
      <c r="S12" s="278"/>
      <c r="T12" s="278"/>
      <c r="U12" s="278"/>
      <c r="V12" s="278"/>
      <c r="W12" s="278"/>
      <c r="X12" s="278"/>
      <c r="Y12" s="278"/>
      <c r="Z12" s="1"/>
      <c r="AA12" s="260"/>
    </row>
    <row r="13" spans="1:27" x14ac:dyDescent="0.2">
      <c r="A13" s="1"/>
      <c r="B13" s="1"/>
      <c r="C13" s="1" t="s">
        <v>463</v>
      </c>
      <c r="D13" s="1"/>
      <c r="E13" s="1" t="s">
        <v>464</v>
      </c>
      <c r="F13" s="1"/>
      <c r="G13" s="1" t="s">
        <v>1</v>
      </c>
      <c r="H13" s="1"/>
      <c r="I13" s="1"/>
      <c r="J13" s="1"/>
      <c r="K13" s="7"/>
      <c r="L13" s="1"/>
      <c r="M13" s="48" t="s">
        <v>47</v>
      </c>
      <c r="N13" s="5"/>
      <c r="O13" s="5"/>
      <c r="P13" s="5"/>
      <c r="Q13" s="5"/>
      <c r="R13" s="5"/>
      <c r="S13" s="5"/>
      <c r="T13" s="5"/>
      <c r="U13" s="5"/>
      <c r="V13" s="5"/>
      <c r="W13" s="5"/>
      <c r="X13" s="5"/>
      <c r="Y13" s="5"/>
      <c r="Z13" s="1"/>
      <c r="AA13" s="260"/>
    </row>
    <row r="14" spans="1:27" x14ac:dyDescent="0.2">
      <c r="A14" s="1"/>
      <c r="B14" s="1"/>
      <c r="C14" s="1"/>
      <c r="D14" s="1"/>
      <c r="E14" s="1"/>
      <c r="F14" s="1"/>
      <c r="G14" s="1"/>
      <c r="H14" s="1"/>
      <c r="I14" s="1"/>
      <c r="J14" s="1"/>
      <c r="K14" s="8"/>
      <c r="L14" s="1"/>
      <c r="M14" s="1"/>
      <c r="N14" s="278"/>
      <c r="O14" s="278"/>
      <c r="P14" s="278"/>
      <c r="Q14" s="278"/>
      <c r="R14" s="278"/>
      <c r="S14" s="278"/>
      <c r="T14" s="278"/>
      <c r="U14" s="278"/>
      <c r="V14" s="278"/>
      <c r="W14" s="278"/>
      <c r="X14" s="278"/>
      <c r="Y14" s="278"/>
      <c r="Z14" s="1"/>
      <c r="AA14" s="260"/>
    </row>
    <row r="15" spans="1:27" x14ac:dyDescent="0.2">
      <c r="A15" s="1"/>
      <c r="B15" s="1"/>
      <c r="C15" s="1" t="s">
        <v>383</v>
      </c>
      <c r="D15" s="1"/>
      <c r="E15" s="1" t="s">
        <v>384</v>
      </c>
      <c r="F15" s="1"/>
      <c r="G15" s="1" t="s">
        <v>385</v>
      </c>
      <c r="H15" s="48" t="s">
        <v>47</v>
      </c>
      <c r="I15" s="4"/>
      <c r="J15" s="1"/>
      <c r="K15" s="8"/>
      <c r="L15" s="1"/>
      <c r="M15" s="1"/>
      <c r="N15" s="1"/>
      <c r="O15" s="1"/>
      <c r="P15" s="1"/>
      <c r="Q15" s="1"/>
      <c r="R15" s="1"/>
      <c r="S15" s="1"/>
      <c r="T15" s="1"/>
      <c r="U15" s="1"/>
      <c r="V15" s="1"/>
      <c r="W15" s="1"/>
      <c r="X15" s="1"/>
      <c r="Y15" s="1"/>
      <c r="Z15" s="1"/>
      <c r="AA15" s="260"/>
    </row>
    <row r="16" spans="1:27" x14ac:dyDescent="0.2">
      <c r="A16" s="1"/>
      <c r="B16" s="1"/>
      <c r="C16" s="1"/>
      <c r="D16" s="1"/>
      <c r="E16" s="1"/>
      <c r="F16" s="1"/>
      <c r="G16" s="1"/>
      <c r="H16" s="1"/>
      <c r="I16" s="1"/>
      <c r="J16" s="1"/>
      <c r="K16" s="8"/>
      <c r="L16" s="1"/>
      <c r="M16" s="1"/>
      <c r="N16" s="1"/>
      <c r="O16" s="1"/>
      <c r="P16" s="1"/>
      <c r="Q16" s="1"/>
      <c r="R16" s="1"/>
      <c r="S16" s="1"/>
      <c r="T16" s="1"/>
      <c r="U16" s="1"/>
      <c r="V16" s="1"/>
      <c r="W16" s="1"/>
      <c r="X16" s="1"/>
      <c r="Y16" s="1"/>
      <c r="Z16" s="1"/>
      <c r="AA16" s="260"/>
    </row>
    <row r="17" spans="1:27" x14ac:dyDescent="0.2">
      <c r="A17" s="1"/>
      <c r="B17" s="1"/>
      <c r="C17" s="180"/>
      <c r="D17" s="1"/>
      <c r="E17" s="180"/>
      <c r="F17" s="1"/>
      <c r="G17" s="180" t="s">
        <v>11</v>
      </c>
      <c r="H17" s="1"/>
      <c r="I17" s="180" t="s">
        <v>386</v>
      </c>
      <c r="J17" s="1"/>
      <c r="K17" s="96"/>
      <c r="L17" s="1"/>
      <c r="M17" s="1"/>
      <c r="N17" s="23">
        <v>1</v>
      </c>
      <c r="O17" s="23">
        <f>N17+1</f>
        <v>2</v>
      </c>
      <c r="P17" s="23">
        <f t="shared" ref="P17:Y17" si="9">O17+1</f>
        <v>3</v>
      </c>
      <c r="Q17" s="23">
        <f t="shared" si="9"/>
        <v>4</v>
      </c>
      <c r="R17" s="23">
        <f t="shared" si="9"/>
        <v>5</v>
      </c>
      <c r="S17" s="23">
        <f t="shared" si="9"/>
        <v>6</v>
      </c>
      <c r="T17" s="23">
        <f t="shared" si="9"/>
        <v>7</v>
      </c>
      <c r="U17" s="23">
        <f t="shared" si="9"/>
        <v>8</v>
      </c>
      <c r="V17" s="23">
        <f t="shared" si="9"/>
        <v>9</v>
      </c>
      <c r="W17" s="23">
        <f t="shared" si="9"/>
        <v>10</v>
      </c>
      <c r="X17" s="23">
        <f t="shared" si="9"/>
        <v>11</v>
      </c>
      <c r="Y17" s="23">
        <f t="shared" si="9"/>
        <v>12</v>
      </c>
      <c r="Z17" s="1"/>
      <c r="AA17" s="260"/>
    </row>
    <row r="18" spans="1:27" x14ac:dyDescent="0.2">
      <c r="A18" s="1"/>
      <c r="B18" s="1"/>
      <c r="C18" s="1"/>
      <c r="D18" s="1"/>
      <c r="E18" s="1"/>
      <c r="F18" s="1"/>
      <c r="G18" s="1"/>
      <c r="H18" s="1"/>
      <c r="I18" s="1"/>
      <c r="J18" s="1"/>
      <c r="K18" s="8"/>
      <c r="L18" s="1"/>
      <c r="M18" s="1"/>
      <c r="N18" s="24" t="str">
        <f>IF(OR(N19&lt;0%,N19&gt;100%),"Ошибка!","")</f>
        <v/>
      </c>
      <c r="O18" s="24" t="str">
        <f t="shared" ref="O18:Y18" si="10">IF(OR(O19&lt;0%,O19&gt;100%),"Ошибка!","")</f>
        <v/>
      </c>
      <c r="P18" s="24" t="str">
        <f t="shared" si="10"/>
        <v/>
      </c>
      <c r="Q18" s="24" t="str">
        <f t="shared" si="10"/>
        <v/>
      </c>
      <c r="R18" s="24" t="str">
        <f t="shared" si="10"/>
        <v/>
      </c>
      <c r="S18" s="24" t="str">
        <f t="shared" si="10"/>
        <v/>
      </c>
      <c r="T18" s="24" t="str">
        <f t="shared" si="10"/>
        <v/>
      </c>
      <c r="U18" s="24" t="str">
        <f t="shared" si="10"/>
        <v/>
      </c>
      <c r="V18" s="24" t="str">
        <f t="shared" si="10"/>
        <v/>
      </c>
      <c r="W18" s="24" t="str">
        <f t="shared" si="10"/>
        <v/>
      </c>
      <c r="X18" s="24" t="str">
        <f t="shared" si="10"/>
        <v/>
      </c>
      <c r="Y18" s="24" t="str">
        <f t="shared" si="10"/>
        <v/>
      </c>
      <c r="Z18" s="1"/>
      <c r="AA18" s="260"/>
    </row>
    <row r="19" spans="1:27" x14ac:dyDescent="0.2">
      <c r="A19" s="1"/>
      <c r="B19" s="1"/>
      <c r="C19" s="1" t="s">
        <v>387</v>
      </c>
      <c r="D19" s="1"/>
      <c r="E19" s="1" t="s">
        <v>388</v>
      </c>
      <c r="F19" s="1"/>
      <c r="G19" s="1" t="s">
        <v>1</v>
      </c>
      <c r="H19" s="1"/>
      <c r="I19" s="1"/>
      <c r="J19" s="1"/>
      <c r="K19" s="7"/>
      <c r="L19" s="1"/>
      <c r="M19" s="48" t="s">
        <v>47</v>
      </c>
      <c r="N19" s="5"/>
      <c r="O19" s="5"/>
      <c r="P19" s="5"/>
      <c r="Q19" s="5"/>
      <c r="R19" s="5"/>
      <c r="S19" s="5"/>
      <c r="T19" s="5"/>
      <c r="U19" s="5"/>
      <c r="V19" s="5"/>
      <c r="W19" s="5"/>
      <c r="X19" s="5"/>
      <c r="Y19" s="5"/>
      <c r="Z19" s="1"/>
      <c r="AA19" s="260"/>
    </row>
    <row r="20" spans="1:27" x14ac:dyDescent="0.2">
      <c r="A20" s="1"/>
      <c r="B20" s="1"/>
      <c r="C20" s="1"/>
      <c r="D20" s="1"/>
      <c r="E20" s="1"/>
      <c r="F20" s="1"/>
      <c r="G20" s="1"/>
      <c r="H20" s="1"/>
      <c r="I20" s="1"/>
      <c r="J20" s="1"/>
      <c r="K20" s="8"/>
      <c r="L20" s="1"/>
      <c r="M20" s="1"/>
      <c r="N20" s="24"/>
      <c r="O20" s="24"/>
      <c r="P20" s="24"/>
      <c r="Q20" s="24"/>
      <c r="R20" s="24"/>
      <c r="S20" s="24"/>
      <c r="T20" s="24"/>
      <c r="U20" s="24"/>
      <c r="V20" s="24"/>
      <c r="W20" s="24"/>
      <c r="X20" s="24"/>
      <c r="Y20" s="24"/>
      <c r="Z20" s="1"/>
      <c r="AA20" s="260"/>
    </row>
    <row r="21" spans="1:27" x14ac:dyDescent="0.2">
      <c r="A21" s="1"/>
      <c r="B21" s="1"/>
      <c r="C21" s="180"/>
      <c r="D21" s="1"/>
      <c r="E21" s="96"/>
      <c r="F21" s="1"/>
      <c r="G21" s="180" t="s">
        <v>12</v>
      </c>
      <c r="H21" s="1"/>
      <c r="I21" s="180"/>
      <c r="J21" s="1"/>
      <c r="K21" s="96"/>
      <c r="L21" s="1"/>
      <c r="M21" s="1"/>
      <c r="N21" s="21" t="str">
        <f>IF($N$9="","",$N$9)</f>
        <v/>
      </c>
      <c r="O21" s="21" t="str">
        <f>IF(N21="","",EOMONTH(N21,0)+1)</f>
        <v/>
      </c>
      <c r="P21" s="21" t="str">
        <f t="shared" ref="P21:Y21" si="11">IF(O21="","",EOMONTH(O21,0)+1)</f>
        <v/>
      </c>
      <c r="Q21" s="21" t="str">
        <f t="shared" si="11"/>
        <v/>
      </c>
      <c r="R21" s="21" t="str">
        <f t="shared" si="11"/>
        <v/>
      </c>
      <c r="S21" s="21" t="str">
        <f t="shared" si="11"/>
        <v/>
      </c>
      <c r="T21" s="21" t="str">
        <f t="shared" si="11"/>
        <v/>
      </c>
      <c r="U21" s="21" t="str">
        <f t="shared" si="11"/>
        <v/>
      </c>
      <c r="V21" s="21" t="str">
        <f t="shared" si="11"/>
        <v/>
      </c>
      <c r="W21" s="21" t="str">
        <f t="shared" si="11"/>
        <v/>
      </c>
      <c r="X21" s="21" t="str">
        <f t="shared" si="11"/>
        <v/>
      </c>
      <c r="Y21" s="21" t="str">
        <f t="shared" si="11"/>
        <v/>
      </c>
      <c r="Z21" s="1"/>
      <c r="AA21" s="260"/>
    </row>
    <row r="22" spans="1:27" x14ac:dyDescent="0.2">
      <c r="A22" s="1"/>
      <c r="B22" s="1"/>
      <c r="C22" s="1"/>
      <c r="D22" s="1"/>
      <c r="E22" s="1"/>
      <c r="F22" s="1"/>
      <c r="G22" s="1"/>
      <c r="H22" s="1"/>
      <c r="I22" s="1"/>
      <c r="J22" s="1"/>
      <c r="K22" s="8"/>
      <c r="L22" s="1"/>
      <c r="M22" s="1"/>
      <c r="N22" s="24"/>
      <c r="O22" s="24"/>
      <c r="P22" s="24"/>
      <c r="Q22" s="24"/>
      <c r="R22" s="24"/>
      <c r="S22" s="24"/>
      <c r="T22" s="24"/>
      <c r="U22" s="24"/>
      <c r="V22" s="24"/>
      <c r="W22" s="24"/>
      <c r="X22" s="24"/>
      <c r="Y22" s="24"/>
      <c r="Z22" s="1"/>
      <c r="AA22" s="260"/>
    </row>
    <row r="23" spans="1:27" x14ac:dyDescent="0.2">
      <c r="A23" s="1"/>
      <c r="B23" s="1"/>
      <c r="C23" s="1" t="s">
        <v>269</v>
      </c>
      <c r="D23" s="1"/>
      <c r="E23" s="1" t="s">
        <v>389</v>
      </c>
      <c r="F23" s="1"/>
      <c r="G23" s="1" t="s">
        <v>257</v>
      </c>
      <c r="H23" s="1"/>
      <c r="I23" s="1"/>
      <c r="J23" s="1"/>
      <c r="K23" s="9">
        <f>SUM(N23:AA23)</f>
        <v>0</v>
      </c>
      <c r="L23" s="3"/>
      <c r="M23" s="3"/>
      <c r="N23" s="61">
        <f t="shared" ref="N23:Y23" si="12">$I$15*N19</f>
        <v>0</v>
      </c>
      <c r="O23" s="62">
        <f t="shared" si="12"/>
        <v>0</v>
      </c>
      <c r="P23" s="62">
        <f t="shared" si="12"/>
        <v>0</v>
      </c>
      <c r="Q23" s="62">
        <f t="shared" si="12"/>
        <v>0</v>
      </c>
      <c r="R23" s="62">
        <f t="shared" si="12"/>
        <v>0</v>
      </c>
      <c r="S23" s="62">
        <f t="shared" si="12"/>
        <v>0</v>
      </c>
      <c r="T23" s="62">
        <f t="shared" si="12"/>
        <v>0</v>
      </c>
      <c r="U23" s="62">
        <f t="shared" si="12"/>
        <v>0</v>
      </c>
      <c r="V23" s="62">
        <f t="shared" si="12"/>
        <v>0</v>
      </c>
      <c r="W23" s="62">
        <f t="shared" si="12"/>
        <v>0</v>
      </c>
      <c r="X23" s="62">
        <f t="shared" si="12"/>
        <v>0</v>
      </c>
      <c r="Y23" s="63">
        <f t="shared" si="12"/>
        <v>0</v>
      </c>
      <c r="Z23" s="1"/>
      <c r="AA23" s="260"/>
    </row>
    <row r="24" spans="1:27" x14ac:dyDescent="0.2">
      <c r="A24" s="1"/>
      <c r="B24" s="1"/>
      <c r="C24" s="1"/>
      <c r="D24" s="1"/>
      <c r="E24" s="1"/>
      <c r="F24" s="1"/>
      <c r="G24" s="1"/>
      <c r="H24" s="1"/>
      <c r="I24" s="1"/>
      <c r="J24" s="1"/>
      <c r="K24" s="11"/>
      <c r="L24" s="1"/>
      <c r="M24" s="1"/>
      <c r="N24" s="1"/>
      <c r="O24" s="1"/>
      <c r="P24" s="1"/>
      <c r="Q24" s="1"/>
      <c r="R24" s="1"/>
      <c r="S24" s="1"/>
      <c r="T24" s="1"/>
      <c r="U24" s="1"/>
      <c r="V24" s="1"/>
      <c r="W24" s="1"/>
      <c r="X24" s="1"/>
      <c r="Y24" s="1"/>
      <c r="Z24" s="1"/>
      <c r="AA24" s="260"/>
    </row>
    <row r="25" spans="1:27" x14ac:dyDescent="0.2">
      <c r="A25" s="1"/>
      <c r="B25" s="1"/>
      <c r="C25" s="1" t="s">
        <v>130</v>
      </c>
      <c r="D25" s="1"/>
      <c r="E25" s="1" t="s">
        <v>390</v>
      </c>
      <c r="F25" s="1"/>
      <c r="G25" s="1" t="s">
        <v>0</v>
      </c>
      <c r="H25" s="1"/>
      <c r="I25" s="1"/>
      <c r="J25" s="1"/>
      <c r="K25" s="9">
        <f>SUM(N25:AA25)</f>
        <v>0</v>
      </c>
      <c r="L25" s="3"/>
      <c r="M25" s="3"/>
      <c r="N25" s="61">
        <f t="shared" ref="N25:Y25" si="13">N11*N23/1000</f>
        <v>0</v>
      </c>
      <c r="O25" s="62">
        <f t="shared" si="13"/>
        <v>0</v>
      </c>
      <c r="P25" s="62">
        <f t="shared" si="13"/>
        <v>0</v>
      </c>
      <c r="Q25" s="62">
        <f t="shared" si="13"/>
        <v>0</v>
      </c>
      <c r="R25" s="62">
        <f t="shared" si="13"/>
        <v>0</v>
      </c>
      <c r="S25" s="62">
        <f t="shared" si="13"/>
        <v>0</v>
      </c>
      <c r="T25" s="62">
        <f t="shared" si="13"/>
        <v>0</v>
      </c>
      <c r="U25" s="62">
        <f t="shared" si="13"/>
        <v>0</v>
      </c>
      <c r="V25" s="62">
        <f t="shared" si="13"/>
        <v>0</v>
      </c>
      <c r="W25" s="62">
        <f t="shared" si="13"/>
        <v>0</v>
      </c>
      <c r="X25" s="62">
        <f t="shared" si="13"/>
        <v>0</v>
      </c>
      <c r="Y25" s="63">
        <f t="shared" si="13"/>
        <v>0</v>
      </c>
      <c r="Z25" s="1"/>
      <c r="AA25" s="260"/>
    </row>
    <row r="26" spans="1:27" x14ac:dyDescent="0.2">
      <c r="A26" s="1"/>
      <c r="B26" s="1"/>
      <c r="C26" s="1"/>
      <c r="D26" s="1"/>
      <c r="E26" s="1"/>
      <c r="F26" s="1"/>
      <c r="G26" s="1"/>
      <c r="H26" s="1"/>
      <c r="I26" s="1"/>
      <c r="J26" s="1"/>
      <c r="K26" s="11"/>
      <c r="L26" s="1"/>
      <c r="M26" s="1"/>
      <c r="N26" s="1"/>
      <c r="O26" s="1"/>
      <c r="P26" s="1"/>
      <c r="Q26" s="1"/>
      <c r="R26" s="1"/>
      <c r="S26" s="1"/>
      <c r="T26" s="1"/>
      <c r="U26" s="1"/>
      <c r="V26" s="1"/>
      <c r="W26" s="1"/>
      <c r="X26" s="1"/>
      <c r="Y26" s="1"/>
      <c r="Z26" s="1"/>
      <c r="AA26" s="260"/>
    </row>
    <row r="27" spans="1:27" x14ac:dyDescent="0.2">
      <c r="A27" s="1"/>
      <c r="B27" s="1"/>
      <c r="C27" s="180" t="s">
        <v>391</v>
      </c>
      <c r="D27" s="1"/>
      <c r="E27" s="96" t="s">
        <v>392</v>
      </c>
      <c r="F27" s="1"/>
      <c r="G27" s="180" t="s">
        <v>12</v>
      </c>
      <c r="H27" s="1"/>
      <c r="I27" s="180"/>
      <c r="J27" s="1"/>
      <c r="K27" s="96"/>
      <c r="L27" s="1"/>
      <c r="M27" s="1"/>
      <c r="N27" s="21" t="str">
        <f>IF($N$9="","",$N$9)</f>
        <v/>
      </c>
      <c r="O27" s="21" t="str">
        <f>IF(N27="","",EOMONTH(N27,0)+1)</f>
        <v/>
      </c>
      <c r="P27" s="21" t="str">
        <f t="shared" ref="P27:Y27" si="14">IF(O27="","",EOMONTH(O27,0)+1)</f>
        <v/>
      </c>
      <c r="Q27" s="21" t="str">
        <f t="shared" si="14"/>
        <v/>
      </c>
      <c r="R27" s="21" t="str">
        <f t="shared" si="14"/>
        <v/>
      </c>
      <c r="S27" s="21" t="str">
        <f t="shared" si="14"/>
        <v/>
      </c>
      <c r="T27" s="21" t="str">
        <f t="shared" si="14"/>
        <v/>
      </c>
      <c r="U27" s="21" t="str">
        <f t="shared" si="14"/>
        <v/>
      </c>
      <c r="V27" s="21" t="str">
        <f t="shared" si="14"/>
        <v/>
      </c>
      <c r="W27" s="21" t="str">
        <f t="shared" si="14"/>
        <v/>
      </c>
      <c r="X27" s="21" t="str">
        <f t="shared" si="14"/>
        <v/>
      </c>
      <c r="Y27" s="21" t="str">
        <f t="shared" si="14"/>
        <v/>
      </c>
      <c r="Z27" s="1"/>
      <c r="AA27" s="260"/>
    </row>
    <row r="28" spans="1:27" x14ac:dyDescent="0.2">
      <c r="A28" s="1"/>
      <c r="B28" s="1"/>
      <c r="C28" s="1"/>
      <c r="D28" s="1"/>
      <c r="E28" s="1"/>
      <c r="F28" s="1"/>
      <c r="G28" s="1"/>
      <c r="H28" s="1"/>
      <c r="I28" s="1"/>
      <c r="J28" s="1"/>
      <c r="K28" s="8"/>
      <c r="L28" s="1"/>
      <c r="M28" s="1"/>
      <c r="N28" s="24"/>
      <c r="O28" s="24"/>
      <c r="P28" s="24"/>
      <c r="Q28" s="24"/>
      <c r="R28" s="24"/>
      <c r="S28" s="24"/>
      <c r="T28" s="24"/>
      <c r="U28" s="24"/>
      <c r="V28" s="24"/>
      <c r="W28" s="24"/>
      <c r="X28" s="24"/>
      <c r="Y28" s="24"/>
      <c r="Z28" s="1"/>
      <c r="AA28" s="260"/>
    </row>
    <row r="29" spans="1:27" x14ac:dyDescent="0.2">
      <c r="A29" s="1"/>
      <c r="B29" s="1"/>
      <c r="C29" s="1" t="s">
        <v>393</v>
      </c>
      <c r="D29" s="1"/>
      <c r="E29" s="1" t="s">
        <v>394</v>
      </c>
      <c r="F29" s="1"/>
      <c r="G29" s="1" t="s">
        <v>0</v>
      </c>
      <c r="H29" s="1"/>
      <c r="I29" s="1"/>
      <c r="J29" s="1"/>
      <c r="K29" s="9">
        <f>SUM(N29:AA29)</f>
        <v>0</v>
      </c>
      <c r="L29" s="1"/>
      <c r="M29" s="48" t="s">
        <v>47</v>
      </c>
      <c r="N29" s="29"/>
      <c r="O29" s="29"/>
      <c r="P29" s="29"/>
      <c r="Q29" s="29"/>
      <c r="R29" s="29"/>
      <c r="S29" s="29"/>
      <c r="T29" s="29"/>
      <c r="U29" s="29"/>
      <c r="V29" s="29"/>
      <c r="W29" s="29"/>
      <c r="X29" s="29"/>
      <c r="Y29" s="29"/>
      <c r="Z29" s="1"/>
      <c r="AA29" s="260"/>
    </row>
    <row r="30" spans="1:27" x14ac:dyDescent="0.2">
      <c r="A30" s="1"/>
      <c r="B30" s="1"/>
      <c r="C30" s="1"/>
      <c r="D30" s="1"/>
      <c r="E30" s="1"/>
      <c r="F30" s="1"/>
      <c r="G30" s="1"/>
      <c r="H30" s="1"/>
      <c r="I30" s="1"/>
      <c r="J30" s="1"/>
      <c r="K30" s="8"/>
      <c r="L30" s="1"/>
      <c r="M30" s="1"/>
      <c r="N30" s="278"/>
      <c r="O30" s="278"/>
      <c r="P30" s="278"/>
      <c r="Q30" s="278"/>
      <c r="R30" s="278"/>
      <c r="S30" s="278"/>
      <c r="T30" s="278"/>
      <c r="U30" s="278"/>
      <c r="V30" s="278"/>
      <c r="W30" s="278"/>
      <c r="X30" s="278"/>
      <c r="Y30" s="278"/>
      <c r="Z30" s="1"/>
      <c r="AA30" s="260"/>
    </row>
    <row r="31" spans="1:27" x14ac:dyDescent="0.2">
      <c r="A31" s="1"/>
      <c r="B31" s="1"/>
      <c r="C31" s="1" t="s">
        <v>395</v>
      </c>
      <c r="D31" s="1"/>
      <c r="E31" s="1" t="s">
        <v>396</v>
      </c>
      <c r="F31" s="1"/>
      <c r="G31" s="1" t="s">
        <v>397</v>
      </c>
      <c r="H31" s="1"/>
      <c r="I31" s="1"/>
      <c r="J31" s="1"/>
      <c r="K31" s="9">
        <f>SUM(N31:AA31)</f>
        <v>0</v>
      </c>
      <c r="L31" s="1"/>
      <c r="M31" s="48" t="s">
        <v>47</v>
      </c>
      <c r="N31" s="29"/>
      <c r="O31" s="29"/>
      <c r="P31" s="29"/>
      <c r="Q31" s="29"/>
      <c r="R31" s="29"/>
      <c r="S31" s="29"/>
      <c r="T31" s="29"/>
      <c r="U31" s="29"/>
      <c r="V31" s="29"/>
      <c r="W31" s="29"/>
      <c r="X31" s="29"/>
      <c r="Y31" s="29"/>
      <c r="Z31" s="1"/>
      <c r="AA31" s="260"/>
    </row>
    <row r="32" spans="1:27" x14ac:dyDescent="0.2">
      <c r="A32" s="1"/>
      <c r="B32" s="1"/>
      <c r="C32" s="1"/>
      <c r="D32" s="1"/>
      <c r="E32" s="1"/>
      <c r="F32" s="1"/>
      <c r="G32" s="1"/>
      <c r="H32" s="1"/>
      <c r="I32" s="1"/>
      <c r="J32" s="1"/>
      <c r="K32" s="8"/>
      <c r="L32" s="1"/>
      <c r="M32" s="1"/>
      <c r="N32" s="278"/>
      <c r="O32" s="278"/>
      <c r="P32" s="278"/>
      <c r="Q32" s="278"/>
      <c r="R32" s="278"/>
      <c r="S32" s="278"/>
      <c r="T32" s="278"/>
      <c r="U32" s="278"/>
      <c r="V32" s="278"/>
      <c r="W32" s="278"/>
      <c r="X32" s="278"/>
      <c r="Y32" s="278"/>
      <c r="Z32" s="1"/>
      <c r="AA32" s="260"/>
    </row>
    <row r="33" spans="1:27" x14ac:dyDescent="0.2">
      <c r="A33" s="1"/>
      <c r="B33" s="1"/>
      <c r="C33" s="1" t="s">
        <v>398</v>
      </c>
      <c r="D33" s="1"/>
      <c r="E33" s="1" t="s">
        <v>399</v>
      </c>
      <c r="F33" s="1"/>
      <c r="G33" s="1" t="s">
        <v>1</v>
      </c>
      <c r="H33" s="1"/>
      <c r="I33" s="1"/>
      <c r="J33" s="1"/>
      <c r="K33" s="7"/>
      <c r="L33" s="1"/>
      <c r="M33" s="48" t="s">
        <v>47</v>
      </c>
      <c r="N33" s="279"/>
      <c r="O33" s="279"/>
      <c r="P33" s="279"/>
      <c r="Q33" s="279"/>
      <c r="R33" s="279"/>
      <c r="S33" s="279"/>
      <c r="T33" s="279"/>
      <c r="U33" s="279"/>
      <c r="V33" s="279"/>
      <c r="W33" s="279"/>
      <c r="X33" s="279"/>
      <c r="Y33" s="279"/>
      <c r="Z33" s="1"/>
      <c r="AA33" s="260"/>
    </row>
    <row r="34" spans="1:27" x14ac:dyDescent="0.2">
      <c r="A34" s="1"/>
      <c r="B34" s="1"/>
      <c r="C34" s="1"/>
      <c r="D34" s="1"/>
      <c r="E34" s="1"/>
      <c r="F34" s="1"/>
      <c r="G34" s="1"/>
      <c r="H34" s="1"/>
      <c r="I34" s="1"/>
      <c r="J34" s="1"/>
      <c r="K34" s="8"/>
      <c r="L34" s="1"/>
      <c r="M34" s="1"/>
      <c r="N34" s="278"/>
      <c r="O34" s="278"/>
      <c r="P34" s="278"/>
      <c r="Q34" s="278"/>
      <c r="R34" s="278"/>
      <c r="S34" s="278"/>
      <c r="T34" s="278"/>
      <c r="U34" s="278"/>
      <c r="V34" s="278"/>
      <c r="W34" s="278"/>
      <c r="X34" s="278"/>
      <c r="Y34" s="278"/>
      <c r="Z34" s="1"/>
      <c r="AA34" s="260"/>
    </row>
    <row r="35" spans="1:27" x14ac:dyDescent="0.2">
      <c r="A35" s="1"/>
      <c r="B35" s="1"/>
      <c r="C35" s="1" t="s">
        <v>400</v>
      </c>
      <c r="D35" s="1"/>
      <c r="E35" s="1" t="s">
        <v>401</v>
      </c>
      <c r="F35" s="1"/>
      <c r="G35" s="1" t="s">
        <v>385</v>
      </c>
      <c r="H35" s="1"/>
      <c r="I35" s="1"/>
      <c r="J35" s="1"/>
      <c r="K35" s="9">
        <f>SUM(N35:AA35)</f>
        <v>0</v>
      </c>
      <c r="L35" s="1"/>
      <c r="M35" s="1"/>
      <c r="N35" s="61">
        <f>N31*1000*N33</f>
        <v>0</v>
      </c>
      <c r="O35" s="62">
        <f t="shared" ref="O35:Y35" si="15">O31*1000*O33</f>
        <v>0</v>
      </c>
      <c r="P35" s="62">
        <f t="shared" si="15"/>
        <v>0</v>
      </c>
      <c r="Q35" s="62">
        <f t="shared" si="15"/>
        <v>0</v>
      </c>
      <c r="R35" s="62">
        <f t="shared" si="15"/>
        <v>0</v>
      </c>
      <c r="S35" s="62">
        <f t="shared" si="15"/>
        <v>0</v>
      </c>
      <c r="T35" s="62">
        <f t="shared" si="15"/>
        <v>0</v>
      </c>
      <c r="U35" s="62">
        <f t="shared" si="15"/>
        <v>0</v>
      </c>
      <c r="V35" s="62">
        <f t="shared" si="15"/>
        <v>0</v>
      </c>
      <c r="W35" s="62">
        <f t="shared" si="15"/>
        <v>0</v>
      </c>
      <c r="X35" s="62">
        <f t="shared" si="15"/>
        <v>0</v>
      </c>
      <c r="Y35" s="63">
        <f t="shared" si="15"/>
        <v>0</v>
      </c>
      <c r="Z35" s="1"/>
      <c r="AA35" s="260"/>
    </row>
    <row r="36" spans="1:27" x14ac:dyDescent="0.2">
      <c r="A36" s="1"/>
      <c r="B36" s="1"/>
      <c r="C36" s="1"/>
      <c r="D36" s="1"/>
      <c r="E36" s="1"/>
      <c r="F36" s="1"/>
      <c r="G36" s="1"/>
      <c r="H36" s="1"/>
      <c r="I36" s="1"/>
      <c r="J36" s="1"/>
      <c r="K36" s="8"/>
      <c r="L36" s="1"/>
      <c r="M36" s="1"/>
      <c r="N36" s="278"/>
      <c r="O36" s="278"/>
      <c r="P36" s="278"/>
      <c r="Q36" s="278"/>
      <c r="R36" s="278"/>
      <c r="S36" s="278"/>
      <c r="T36" s="278"/>
      <c r="U36" s="278"/>
      <c r="V36" s="278"/>
      <c r="W36" s="278"/>
      <c r="X36" s="278"/>
      <c r="Y36" s="278"/>
      <c r="Z36" s="1"/>
      <c r="AA36" s="260"/>
    </row>
    <row r="37" spans="1:27" x14ac:dyDescent="0.2">
      <c r="A37" s="1"/>
      <c r="B37" s="1"/>
      <c r="C37" s="1" t="s">
        <v>402</v>
      </c>
      <c r="D37" s="1"/>
      <c r="E37" s="1" t="s">
        <v>403</v>
      </c>
      <c r="F37" s="1"/>
      <c r="G37" s="1" t="s">
        <v>257</v>
      </c>
      <c r="H37" s="1"/>
      <c r="I37" s="1"/>
      <c r="J37" s="1"/>
      <c r="K37" s="7"/>
      <c r="L37" s="1"/>
      <c r="M37" s="48" t="s">
        <v>47</v>
      </c>
      <c r="N37" s="280"/>
      <c r="O37" s="280"/>
      <c r="P37" s="280"/>
      <c r="Q37" s="280"/>
      <c r="R37" s="280"/>
      <c r="S37" s="280"/>
      <c r="T37" s="280"/>
      <c r="U37" s="280"/>
      <c r="V37" s="280"/>
      <c r="W37" s="280"/>
      <c r="X37" s="280"/>
      <c r="Y37" s="280"/>
      <c r="Z37" s="1"/>
      <c r="AA37" s="260"/>
    </row>
    <row r="38" spans="1:27" x14ac:dyDescent="0.2">
      <c r="A38" s="1"/>
      <c r="B38" s="1"/>
      <c r="C38" s="1"/>
      <c r="D38" s="1"/>
      <c r="E38" s="1"/>
      <c r="F38" s="1"/>
      <c r="G38" s="1"/>
      <c r="H38" s="1"/>
      <c r="I38" s="1"/>
      <c r="J38" s="1"/>
      <c r="K38" s="8"/>
      <c r="L38" s="1"/>
      <c r="M38" s="1"/>
      <c r="N38" s="278"/>
      <c r="O38" s="278"/>
      <c r="P38" s="278"/>
      <c r="Q38" s="278"/>
      <c r="R38" s="278"/>
      <c r="S38" s="278"/>
      <c r="T38" s="278"/>
      <c r="U38" s="278"/>
      <c r="V38" s="278"/>
      <c r="W38" s="278"/>
      <c r="X38" s="278"/>
      <c r="Y38" s="278"/>
      <c r="Z38" s="1"/>
      <c r="AA38" s="260"/>
    </row>
    <row r="39" spans="1:27" x14ac:dyDescent="0.2">
      <c r="A39" s="1"/>
      <c r="B39" s="1"/>
      <c r="C39" s="1" t="s">
        <v>404</v>
      </c>
      <c r="D39" s="1"/>
      <c r="E39" s="1" t="s">
        <v>405</v>
      </c>
      <c r="F39" s="1"/>
      <c r="G39" s="1" t="s">
        <v>257</v>
      </c>
      <c r="H39" s="1"/>
      <c r="I39" s="1"/>
      <c r="J39" s="1"/>
      <c r="K39" s="9">
        <f>SUM(N39:AA39)</f>
        <v>0</v>
      </c>
      <c r="L39" s="1"/>
      <c r="M39" s="1"/>
      <c r="N39" s="61">
        <f>N35*N37</f>
        <v>0</v>
      </c>
      <c r="O39" s="62">
        <f t="shared" ref="O39:Y39" si="16">O35*O37</f>
        <v>0</v>
      </c>
      <c r="P39" s="62">
        <f t="shared" si="16"/>
        <v>0</v>
      </c>
      <c r="Q39" s="62">
        <f t="shared" si="16"/>
        <v>0</v>
      </c>
      <c r="R39" s="62">
        <f t="shared" si="16"/>
        <v>0</v>
      </c>
      <c r="S39" s="62">
        <f t="shared" si="16"/>
        <v>0</v>
      </c>
      <c r="T39" s="62">
        <f t="shared" si="16"/>
        <v>0</v>
      </c>
      <c r="U39" s="62">
        <f t="shared" si="16"/>
        <v>0</v>
      </c>
      <c r="V39" s="62">
        <f t="shared" si="16"/>
        <v>0</v>
      </c>
      <c r="W39" s="62">
        <f t="shared" si="16"/>
        <v>0</v>
      </c>
      <c r="X39" s="62">
        <f t="shared" si="16"/>
        <v>0</v>
      </c>
      <c r="Y39" s="63">
        <f t="shared" si="16"/>
        <v>0</v>
      </c>
      <c r="Z39" s="1"/>
      <c r="AA39" s="260"/>
    </row>
    <row r="40" spans="1:27" x14ac:dyDescent="0.2">
      <c r="A40" s="1"/>
      <c r="B40" s="1"/>
      <c r="C40" s="1"/>
      <c r="D40" s="1"/>
      <c r="E40" s="1"/>
      <c r="F40" s="1"/>
      <c r="G40" s="1"/>
      <c r="H40" s="1"/>
      <c r="I40" s="1"/>
      <c r="J40" s="1"/>
      <c r="K40" s="8"/>
      <c r="L40" s="1"/>
      <c r="M40" s="1"/>
      <c r="N40" s="278"/>
      <c r="O40" s="278"/>
      <c r="P40" s="278"/>
      <c r="Q40" s="278"/>
      <c r="R40" s="278"/>
      <c r="S40" s="278"/>
      <c r="T40" s="278"/>
      <c r="U40" s="278"/>
      <c r="V40" s="278"/>
      <c r="W40" s="278"/>
      <c r="X40" s="278"/>
      <c r="Y40" s="278"/>
      <c r="Z40" s="1"/>
      <c r="AA40" s="260"/>
    </row>
    <row r="41" spans="1:27" x14ac:dyDescent="0.2">
      <c r="A41" s="1"/>
      <c r="B41" s="1"/>
      <c r="C41" s="1" t="s">
        <v>406</v>
      </c>
      <c r="D41" s="1"/>
      <c r="E41" s="1" t="s">
        <v>407</v>
      </c>
      <c r="F41" s="1"/>
      <c r="G41" s="1" t="s">
        <v>1</v>
      </c>
      <c r="H41" s="1"/>
      <c r="I41" s="1"/>
      <c r="J41" s="1"/>
      <c r="K41" s="324">
        <f>IF(K31=0,0,K39/(K31*1000))</f>
        <v>0</v>
      </c>
      <c r="L41" s="1"/>
      <c r="M41" s="1"/>
      <c r="N41" s="321">
        <f>IF(N31=0,0,N39/(N31*1000))</f>
        <v>0</v>
      </c>
      <c r="O41" s="322">
        <f t="shared" ref="O41:Y41" si="17">IF(O31=0,0,O39/(O31*1000))</f>
        <v>0</v>
      </c>
      <c r="P41" s="322">
        <f t="shared" si="17"/>
        <v>0</v>
      </c>
      <c r="Q41" s="322">
        <f t="shared" si="17"/>
        <v>0</v>
      </c>
      <c r="R41" s="322">
        <f t="shared" si="17"/>
        <v>0</v>
      </c>
      <c r="S41" s="322">
        <f t="shared" si="17"/>
        <v>0</v>
      </c>
      <c r="T41" s="322">
        <f t="shared" si="17"/>
        <v>0</v>
      </c>
      <c r="U41" s="322">
        <f t="shared" si="17"/>
        <v>0</v>
      </c>
      <c r="V41" s="322">
        <f t="shared" si="17"/>
        <v>0</v>
      </c>
      <c r="W41" s="322">
        <f t="shared" si="17"/>
        <v>0</v>
      </c>
      <c r="X41" s="322">
        <f t="shared" si="17"/>
        <v>0</v>
      </c>
      <c r="Y41" s="323">
        <f t="shared" si="17"/>
        <v>0</v>
      </c>
      <c r="Z41" s="1"/>
      <c r="AA41" s="260"/>
    </row>
    <row r="42" spans="1:27" x14ac:dyDescent="0.2">
      <c r="A42" s="1"/>
      <c r="B42" s="1"/>
      <c r="C42" s="1"/>
      <c r="D42" s="1"/>
      <c r="E42" s="1"/>
      <c r="F42" s="1"/>
      <c r="G42" s="1"/>
      <c r="H42" s="1"/>
      <c r="I42" s="1"/>
      <c r="J42" s="1"/>
      <c r="K42" s="8"/>
      <c r="L42" s="1"/>
      <c r="M42" s="1"/>
      <c r="N42" s="24"/>
      <c r="O42" s="24"/>
      <c r="P42" s="24"/>
      <c r="Q42" s="24"/>
      <c r="R42" s="24"/>
      <c r="S42" s="24"/>
      <c r="T42" s="24"/>
      <c r="U42" s="24"/>
      <c r="V42" s="24"/>
      <c r="W42" s="24"/>
      <c r="X42" s="24"/>
      <c r="Y42" s="24"/>
      <c r="Z42" s="1"/>
      <c r="AA42" s="260"/>
    </row>
    <row r="43" spans="1:27" x14ac:dyDescent="0.2">
      <c r="A43" s="1"/>
      <c r="B43" s="1"/>
      <c r="C43" s="1" t="s">
        <v>479</v>
      </c>
      <c r="D43" s="1"/>
      <c r="E43" s="1" t="s">
        <v>480</v>
      </c>
      <c r="F43" s="1"/>
      <c r="G43" s="1" t="s">
        <v>481</v>
      </c>
      <c r="H43" s="1"/>
      <c r="I43" s="1" t="s">
        <v>492</v>
      </c>
      <c r="J43" s="48" t="s">
        <v>47</v>
      </c>
      <c r="K43" s="25"/>
      <c r="L43" s="1"/>
      <c r="M43" s="48" t="s">
        <v>47</v>
      </c>
      <c r="N43" s="320"/>
      <c r="O43" s="326" t="s">
        <v>491</v>
      </c>
      <c r="P43" s="68"/>
      <c r="Q43" s="68"/>
      <c r="R43" s="68"/>
      <c r="S43" s="68"/>
      <c r="T43" s="68"/>
      <c r="U43" s="68"/>
      <c r="V43" s="68"/>
      <c r="W43" s="68"/>
      <c r="X43" s="68"/>
      <c r="Y43" s="68"/>
      <c r="Z43" s="1"/>
      <c r="AA43" s="260"/>
    </row>
    <row r="44" spans="1:27" x14ac:dyDescent="0.2">
      <c r="A44" s="1"/>
      <c r="B44" s="1"/>
      <c r="C44" s="1"/>
      <c r="D44" s="1"/>
      <c r="E44" s="1"/>
      <c r="F44" s="1"/>
      <c r="G44" s="1"/>
      <c r="H44" s="1"/>
      <c r="I44" s="1"/>
      <c r="J44" s="1"/>
      <c r="K44" s="8"/>
      <c r="L44" s="1"/>
      <c r="M44" s="1"/>
      <c r="N44" s="319"/>
      <c r="O44" s="319"/>
      <c r="P44" s="319"/>
      <c r="Q44" s="319"/>
      <c r="R44" s="319"/>
      <c r="S44" s="319"/>
      <c r="T44" s="319"/>
      <c r="U44" s="319"/>
      <c r="V44" s="319"/>
      <c r="W44" s="319"/>
      <c r="X44" s="319"/>
      <c r="Y44" s="319"/>
      <c r="Z44" s="1"/>
      <c r="AA44" s="260"/>
    </row>
    <row r="45" spans="1:27" x14ac:dyDescent="0.2">
      <c r="A45" s="1"/>
      <c r="B45" s="1"/>
      <c r="C45" s="1" t="s">
        <v>408</v>
      </c>
      <c r="D45" s="1"/>
      <c r="E45" s="1" t="s">
        <v>409</v>
      </c>
      <c r="F45" s="1"/>
      <c r="G45" s="1" t="s">
        <v>263</v>
      </c>
      <c r="H45" s="1"/>
      <c r="I45" s="1"/>
      <c r="J45" s="1"/>
      <c r="K45" s="9">
        <f>IF(K39=0,0,K29*1000/K39)</f>
        <v>0</v>
      </c>
      <c r="L45" s="1"/>
      <c r="M45" s="1"/>
      <c r="N45" s="61">
        <f>IF(N39=0,0,N29*1000/N39)</f>
        <v>0</v>
      </c>
      <c r="O45" s="62">
        <f t="shared" ref="O45:Y45" si="18">IF(O39=0,0,O29*1000/O39)</f>
        <v>0</v>
      </c>
      <c r="P45" s="62">
        <f t="shared" si="18"/>
        <v>0</v>
      </c>
      <c r="Q45" s="62">
        <f t="shared" si="18"/>
        <v>0</v>
      </c>
      <c r="R45" s="62">
        <f t="shared" si="18"/>
        <v>0</v>
      </c>
      <c r="S45" s="62">
        <f t="shared" si="18"/>
        <v>0</v>
      </c>
      <c r="T45" s="62">
        <f t="shared" si="18"/>
        <v>0</v>
      </c>
      <c r="U45" s="62">
        <f t="shared" si="18"/>
        <v>0</v>
      </c>
      <c r="V45" s="62">
        <f t="shared" si="18"/>
        <v>0</v>
      </c>
      <c r="W45" s="62">
        <f t="shared" si="18"/>
        <v>0</v>
      </c>
      <c r="X45" s="62">
        <f t="shared" si="18"/>
        <v>0</v>
      </c>
      <c r="Y45" s="63">
        <f t="shared" si="18"/>
        <v>0</v>
      </c>
      <c r="Z45" s="1"/>
      <c r="AA45" s="260"/>
    </row>
    <row r="46" spans="1:27" x14ac:dyDescent="0.2">
      <c r="A46" s="1"/>
      <c r="B46" s="1"/>
      <c r="C46" s="1"/>
      <c r="D46" s="1"/>
      <c r="E46" s="1"/>
      <c r="F46" s="1"/>
      <c r="G46" s="1"/>
      <c r="H46" s="1"/>
      <c r="I46" s="1"/>
      <c r="J46" s="1"/>
      <c r="K46" s="8"/>
      <c r="L46" s="1"/>
      <c r="M46" s="1"/>
      <c r="N46" s="278"/>
      <c r="O46" s="278"/>
      <c r="P46" s="278"/>
      <c r="Q46" s="278"/>
      <c r="R46" s="278"/>
      <c r="S46" s="278"/>
      <c r="T46" s="278"/>
      <c r="U46" s="278"/>
      <c r="V46" s="278"/>
      <c r="W46" s="278"/>
      <c r="X46" s="278"/>
      <c r="Y46" s="278"/>
      <c r="Z46" s="1"/>
      <c r="AA46" s="260"/>
    </row>
    <row r="47" spans="1:27" x14ac:dyDescent="0.2">
      <c r="A47" s="1"/>
      <c r="B47" s="1"/>
      <c r="C47" s="1" t="s">
        <v>410</v>
      </c>
      <c r="D47" s="1"/>
      <c r="E47" s="1" t="s">
        <v>411</v>
      </c>
      <c r="F47" s="1"/>
      <c r="G47" s="1" t="s">
        <v>0</v>
      </c>
      <c r="H47" s="1"/>
      <c r="I47" s="1"/>
      <c r="J47" s="1"/>
      <c r="K47" s="9">
        <f>SUM(N47:AA47)</f>
        <v>0</v>
      </c>
      <c r="L47" s="1"/>
      <c r="M47" s="1"/>
      <c r="N47" s="61">
        <f t="shared" ref="N47:Y47" si="19">N11*N39/1000</f>
        <v>0</v>
      </c>
      <c r="O47" s="62">
        <f t="shared" si="19"/>
        <v>0</v>
      </c>
      <c r="P47" s="62">
        <f t="shared" si="19"/>
        <v>0</v>
      </c>
      <c r="Q47" s="62">
        <f t="shared" si="19"/>
        <v>0</v>
      </c>
      <c r="R47" s="62">
        <f t="shared" si="19"/>
        <v>0</v>
      </c>
      <c r="S47" s="62">
        <f t="shared" si="19"/>
        <v>0</v>
      </c>
      <c r="T47" s="62">
        <f t="shared" si="19"/>
        <v>0</v>
      </c>
      <c r="U47" s="62">
        <f t="shared" si="19"/>
        <v>0</v>
      </c>
      <c r="V47" s="62">
        <f t="shared" si="19"/>
        <v>0</v>
      </c>
      <c r="W47" s="62">
        <f t="shared" si="19"/>
        <v>0</v>
      </c>
      <c r="X47" s="62">
        <f t="shared" si="19"/>
        <v>0</v>
      </c>
      <c r="Y47" s="63">
        <f t="shared" si="19"/>
        <v>0</v>
      </c>
      <c r="Z47" s="1"/>
      <c r="AA47" s="260"/>
    </row>
    <row r="48" spans="1:27" x14ac:dyDescent="0.2">
      <c r="A48" s="1"/>
      <c r="B48" s="1"/>
      <c r="C48" s="1"/>
      <c r="D48" s="1"/>
      <c r="E48" s="1"/>
      <c r="F48" s="1"/>
      <c r="G48" s="1"/>
      <c r="H48" s="1"/>
      <c r="I48" s="1"/>
      <c r="J48" s="1"/>
      <c r="K48" s="8"/>
      <c r="L48" s="1"/>
      <c r="M48" s="1"/>
      <c r="N48" s="278"/>
      <c r="O48" s="278"/>
      <c r="P48" s="278"/>
      <c r="Q48" s="278"/>
      <c r="R48" s="278"/>
      <c r="S48" s="278"/>
      <c r="T48" s="278"/>
      <c r="U48" s="278"/>
      <c r="V48" s="278"/>
      <c r="W48" s="278"/>
      <c r="X48" s="278"/>
      <c r="Y48" s="278"/>
      <c r="Z48" s="1"/>
      <c r="AA48" s="260"/>
    </row>
    <row r="49" spans="1:27" x14ac:dyDescent="0.2">
      <c r="A49" s="1"/>
      <c r="B49" s="1"/>
      <c r="C49" s="180" t="s">
        <v>412</v>
      </c>
      <c r="D49" s="1"/>
      <c r="E49" s="96" t="s">
        <v>413</v>
      </c>
      <c r="F49" s="1"/>
      <c r="G49" s="180" t="s">
        <v>12</v>
      </c>
      <c r="H49" s="1"/>
      <c r="I49" s="180"/>
      <c r="J49" s="1"/>
      <c r="K49" s="96"/>
      <c r="L49" s="1"/>
      <c r="M49" s="1"/>
      <c r="N49" s="21" t="str">
        <f>IF($N$9="","",$N$9)</f>
        <v/>
      </c>
      <c r="O49" s="21" t="str">
        <f>IF(N49="","",EOMONTH(N49,0)+1)</f>
        <v/>
      </c>
      <c r="P49" s="21" t="str">
        <f t="shared" ref="P49:Y49" si="20">IF(O49="","",EOMONTH(O49,0)+1)</f>
        <v/>
      </c>
      <c r="Q49" s="21" t="str">
        <f t="shared" si="20"/>
        <v/>
      </c>
      <c r="R49" s="21" t="str">
        <f t="shared" si="20"/>
        <v/>
      </c>
      <c r="S49" s="21" t="str">
        <f t="shared" si="20"/>
        <v/>
      </c>
      <c r="T49" s="21" t="str">
        <f t="shared" si="20"/>
        <v/>
      </c>
      <c r="U49" s="21" t="str">
        <f t="shared" si="20"/>
        <v/>
      </c>
      <c r="V49" s="21" t="str">
        <f t="shared" si="20"/>
        <v/>
      </c>
      <c r="W49" s="21" t="str">
        <f t="shared" si="20"/>
        <v/>
      </c>
      <c r="X49" s="21" t="str">
        <f t="shared" si="20"/>
        <v/>
      </c>
      <c r="Y49" s="21" t="str">
        <f t="shared" si="20"/>
        <v/>
      </c>
      <c r="Z49" s="1"/>
      <c r="AA49" s="260"/>
    </row>
    <row r="50" spans="1:27" x14ac:dyDescent="0.2">
      <c r="A50" s="1"/>
      <c r="B50" s="1"/>
      <c r="C50" s="1"/>
      <c r="D50" s="1"/>
      <c r="E50" s="1"/>
      <c r="F50" s="1"/>
      <c r="G50" s="1"/>
      <c r="H50" s="1"/>
      <c r="I50" s="1"/>
      <c r="J50" s="1"/>
      <c r="K50" s="8"/>
      <c r="L50" s="1"/>
      <c r="M50" s="1"/>
      <c r="N50" s="24"/>
      <c r="O50" s="24"/>
      <c r="P50" s="24"/>
      <c r="Q50" s="24"/>
      <c r="R50" s="24"/>
      <c r="S50" s="24"/>
      <c r="T50" s="24"/>
      <c r="U50" s="24"/>
      <c r="V50" s="24"/>
      <c r="W50" s="24"/>
      <c r="X50" s="24"/>
      <c r="Y50" s="24"/>
      <c r="Z50" s="1"/>
      <c r="AA50" s="260"/>
    </row>
    <row r="51" spans="1:27" x14ac:dyDescent="0.2">
      <c r="A51" s="1"/>
      <c r="B51" s="1"/>
      <c r="C51" s="1" t="s">
        <v>414</v>
      </c>
      <c r="D51" s="1"/>
      <c r="E51" s="1" t="s">
        <v>415</v>
      </c>
      <c r="F51" s="1"/>
      <c r="G51" s="1" t="s">
        <v>0</v>
      </c>
      <c r="H51" s="1"/>
      <c r="I51" s="1"/>
      <c r="J51" s="1"/>
      <c r="K51" s="9">
        <f>SUM(N51:AA51)</f>
        <v>0</v>
      </c>
      <c r="L51" s="1"/>
      <c r="M51" s="48" t="s">
        <v>47</v>
      </c>
      <c r="N51" s="29"/>
      <c r="O51" s="29"/>
      <c r="P51" s="29"/>
      <c r="Q51" s="29"/>
      <c r="R51" s="29"/>
      <c r="S51" s="29"/>
      <c r="T51" s="29"/>
      <c r="U51" s="29"/>
      <c r="V51" s="29"/>
      <c r="W51" s="29"/>
      <c r="X51" s="29"/>
      <c r="Y51" s="29"/>
      <c r="Z51" s="1"/>
      <c r="AA51" s="260"/>
    </row>
    <row r="52" spans="1:27" x14ac:dyDescent="0.2">
      <c r="A52" s="1"/>
      <c r="B52" s="1"/>
      <c r="C52" s="1"/>
      <c r="D52" s="1"/>
      <c r="E52" s="1"/>
      <c r="F52" s="1"/>
      <c r="G52" s="1"/>
      <c r="H52" s="1"/>
      <c r="I52" s="1"/>
      <c r="J52" s="1"/>
      <c r="K52" s="8"/>
      <c r="L52" s="1"/>
      <c r="M52" s="1"/>
      <c r="N52" s="278"/>
      <c r="O52" s="278"/>
      <c r="P52" s="278"/>
      <c r="Q52" s="278"/>
      <c r="R52" s="278"/>
      <c r="S52" s="278"/>
      <c r="T52" s="278"/>
      <c r="U52" s="278"/>
      <c r="V52" s="278"/>
      <c r="W52" s="278"/>
      <c r="X52" s="278"/>
      <c r="Y52" s="278"/>
      <c r="Z52" s="1"/>
      <c r="AA52" s="260"/>
    </row>
    <row r="53" spans="1:27" x14ac:dyDescent="0.2">
      <c r="A53" s="1"/>
      <c r="B53" s="1"/>
      <c r="C53" s="1" t="s">
        <v>416</v>
      </c>
      <c r="D53" s="1"/>
      <c r="E53" s="1" t="s">
        <v>417</v>
      </c>
      <c r="F53" s="1"/>
      <c r="G53" s="1" t="s">
        <v>263</v>
      </c>
      <c r="H53" s="1"/>
      <c r="I53" s="1"/>
      <c r="J53" s="1"/>
      <c r="K53" s="9">
        <f>SUM(N53:AA53)</f>
        <v>0</v>
      </c>
      <c r="L53" s="1"/>
      <c r="M53" s="48" t="s">
        <v>47</v>
      </c>
      <c r="N53" s="281"/>
      <c r="O53" s="281"/>
      <c r="P53" s="281"/>
      <c r="Q53" s="281"/>
      <c r="R53" s="281"/>
      <c r="S53" s="281"/>
      <c r="T53" s="281"/>
      <c r="U53" s="281"/>
      <c r="V53" s="281"/>
      <c r="W53" s="281"/>
      <c r="X53" s="281"/>
      <c r="Y53" s="281"/>
      <c r="Z53" s="1"/>
      <c r="AA53" s="260"/>
    </row>
    <row r="54" spans="1:27" x14ac:dyDescent="0.2">
      <c r="A54" s="1"/>
      <c r="B54" s="1"/>
      <c r="C54" s="1"/>
      <c r="D54" s="1"/>
      <c r="E54" s="1"/>
      <c r="F54" s="1"/>
      <c r="G54" s="1"/>
      <c r="H54" s="1"/>
      <c r="I54" s="1"/>
      <c r="J54" s="1"/>
      <c r="K54" s="8"/>
      <c r="L54" s="1"/>
      <c r="M54" s="1"/>
      <c r="N54" s="278"/>
      <c r="O54" s="278"/>
      <c r="P54" s="278"/>
      <c r="Q54" s="278"/>
      <c r="R54" s="278"/>
      <c r="S54" s="278"/>
      <c r="T54" s="278"/>
      <c r="U54" s="278"/>
      <c r="V54" s="278"/>
      <c r="W54" s="278"/>
      <c r="X54" s="278"/>
      <c r="Y54" s="278"/>
      <c r="Z54" s="1"/>
      <c r="AA54" s="260"/>
    </row>
    <row r="55" spans="1:27" x14ac:dyDescent="0.2">
      <c r="A55" s="1"/>
      <c r="B55" s="1"/>
      <c r="C55" s="1" t="s">
        <v>418</v>
      </c>
      <c r="D55" s="1"/>
      <c r="E55" s="1" t="s">
        <v>419</v>
      </c>
      <c r="F55" s="1"/>
      <c r="G55" s="1" t="s">
        <v>397</v>
      </c>
      <c r="H55" s="1"/>
      <c r="I55" s="1"/>
      <c r="J55" s="1"/>
      <c r="K55" s="9">
        <f>SUM(N55:AA55)</f>
        <v>0</v>
      </c>
      <c r="L55" s="1"/>
      <c r="M55" s="1"/>
      <c r="N55" s="61">
        <f>IF(N53=0,0,N51/N53)</f>
        <v>0</v>
      </c>
      <c r="O55" s="62">
        <f t="shared" ref="O55:Y55" si="21">IF(O53=0,0,O51/O53)</f>
        <v>0</v>
      </c>
      <c r="P55" s="62">
        <f t="shared" si="21"/>
        <v>0</v>
      </c>
      <c r="Q55" s="62">
        <f t="shared" si="21"/>
        <v>0</v>
      </c>
      <c r="R55" s="62">
        <f t="shared" si="21"/>
        <v>0</v>
      </c>
      <c r="S55" s="62">
        <f t="shared" si="21"/>
        <v>0</v>
      </c>
      <c r="T55" s="62">
        <f t="shared" si="21"/>
        <v>0</v>
      </c>
      <c r="U55" s="62">
        <f t="shared" si="21"/>
        <v>0</v>
      </c>
      <c r="V55" s="62">
        <f t="shared" si="21"/>
        <v>0</v>
      </c>
      <c r="W55" s="62">
        <f t="shared" si="21"/>
        <v>0</v>
      </c>
      <c r="X55" s="62">
        <f t="shared" si="21"/>
        <v>0</v>
      </c>
      <c r="Y55" s="63">
        <f t="shared" si="21"/>
        <v>0</v>
      </c>
      <c r="Z55" s="1"/>
      <c r="AA55" s="260"/>
    </row>
    <row r="56" spans="1:27" x14ac:dyDescent="0.2">
      <c r="A56" s="1"/>
      <c r="B56" s="1"/>
      <c r="C56" s="1"/>
      <c r="D56" s="1"/>
      <c r="E56" s="1"/>
      <c r="F56" s="1"/>
      <c r="G56" s="1"/>
      <c r="H56" s="1"/>
      <c r="I56" s="1"/>
      <c r="J56" s="1"/>
      <c r="K56" s="8"/>
      <c r="L56" s="1"/>
      <c r="M56" s="1"/>
      <c r="N56" s="278"/>
      <c r="O56" s="278"/>
      <c r="P56" s="278"/>
      <c r="Q56" s="278"/>
      <c r="R56" s="278"/>
      <c r="S56" s="278"/>
      <c r="T56" s="278"/>
      <c r="U56" s="278"/>
      <c r="V56" s="278"/>
      <c r="W56" s="278"/>
      <c r="X56" s="278"/>
      <c r="Y56" s="278"/>
      <c r="Z56" s="1"/>
      <c r="AA56" s="260"/>
    </row>
    <row r="57" spans="1:27" x14ac:dyDescent="0.2">
      <c r="A57" s="1"/>
      <c r="B57" s="1"/>
      <c r="C57" s="1" t="s">
        <v>420</v>
      </c>
      <c r="D57" s="1"/>
      <c r="E57" s="1" t="s">
        <v>421</v>
      </c>
      <c r="F57" s="1"/>
      <c r="G57" s="1" t="s">
        <v>1</v>
      </c>
      <c r="H57" s="1"/>
      <c r="I57" s="1"/>
      <c r="J57" s="1"/>
      <c r="K57" s="7"/>
      <c r="L57" s="1"/>
      <c r="M57" s="48" t="s">
        <v>47</v>
      </c>
      <c r="N57" s="279"/>
      <c r="O57" s="279"/>
      <c r="P57" s="279"/>
      <c r="Q57" s="279"/>
      <c r="R57" s="279"/>
      <c r="S57" s="279"/>
      <c r="T57" s="279"/>
      <c r="U57" s="279"/>
      <c r="V57" s="279"/>
      <c r="W57" s="279"/>
      <c r="X57" s="279"/>
      <c r="Y57" s="279"/>
      <c r="Z57" s="1"/>
      <c r="AA57" s="260"/>
    </row>
    <row r="58" spans="1:27" x14ac:dyDescent="0.2">
      <c r="A58" s="1"/>
      <c r="B58" s="1"/>
      <c r="C58" s="1"/>
      <c r="D58" s="1"/>
      <c r="E58" s="1"/>
      <c r="F58" s="1"/>
      <c r="G58" s="1"/>
      <c r="H58" s="1"/>
      <c r="I58" s="1"/>
      <c r="J58" s="1"/>
      <c r="K58" s="8"/>
      <c r="L58" s="1"/>
      <c r="M58" s="1"/>
      <c r="N58" s="278"/>
      <c r="O58" s="278"/>
      <c r="P58" s="278"/>
      <c r="Q58" s="278"/>
      <c r="R58" s="278"/>
      <c r="S58" s="278"/>
      <c r="T58" s="278"/>
      <c r="U58" s="278"/>
      <c r="V58" s="278"/>
      <c r="W58" s="278"/>
      <c r="X58" s="278"/>
      <c r="Y58" s="278"/>
      <c r="Z58" s="1"/>
      <c r="AA58" s="260"/>
    </row>
    <row r="59" spans="1:27" x14ac:dyDescent="0.2">
      <c r="A59" s="1"/>
      <c r="B59" s="1"/>
      <c r="C59" s="1" t="s">
        <v>422</v>
      </c>
      <c r="D59" s="1"/>
      <c r="E59" s="1" t="s">
        <v>423</v>
      </c>
      <c r="F59" s="1"/>
      <c r="G59" s="1" t="s">
        <v>385</v>
      </c>
      <c r="H59" s="1"/>
      <c r="I59" s="1"/>
      <c r="J59" s="1"/>
      <c r="K59" s="9">
        <f>SUM(N59:AA59)</f>
        <v>0</v>
      </c>
      <c r="L59" s="1"/>
      <c r="M59" s="1"/>
      <c r="N59" s="61">
        <f>N55*1000*N57</f>
        <v>0</v>
      </c>
      <c r="O59" s="62">
        <f t="shared" ref="O59:Y59" si="22">O55*1000*O57</f>
        <v>0</v>
      </c>
      <c r="P59" s="62">
        <f t="shared" si="22"/>
        <v>0</v>
      </c>
      <c r="Q59" s="62">
        <f t="shared" si="22"/>
        <v>0</v>
      </c>
      <c r="R59" s="62">
        <f t="shared" si="22"/>
        <v>0</v>
      </c>
      <c r="S59" s="62">
        <f t="shared" si="22"/>
        <v>0</v>
      </c>
      <c r="T59" s="62">
        <f t="shared" si="22"/>
        <v>0</v>
      </c>
      <c r="U59" s="62">
        <f t="shared" si="22"/>
        <v>0</v>
      </c>
      <c r="V59" s="62">
        <f t="shared" si="22"/>
        <v>0</v>
      </c>
      <c r="W59" s="62">
        <f t="shared" si="22"/>
        <v>0</v>
      </c>
      <c r="X59" s="62">
        <f t="shared" si="22"/>
        <v>0</v>
      </c>
      <c r="Y59" s="63">
        <f t="shared" si="22"/>
        <v>0</v>
      </c>
      <c r="Z59" s="1"/>
      <c r="AA59" s="260"/>
    </row>
    <row r="60" spans="1:27" x14ac:dyDescent="0.2">
      <c r="A60" s="1"/>
      <c r="B60" s="1"/>
      <c r="C60" s="1"/>
      <c r="D60" s="1"/>
      <c r="E60" s="1"/>
      <c r="F60" s="1"/>
      <c r="G60" s="1"/>
      <c r="H60" s="1"/>
      <c r="I60" s="1"/>
      <c r="J60" s="1"/>
      <c r="K60" s="8"/>
      <c r="L60" s="1"/>
      <c r="M60" s="1"/>
      <c r="N60" s="278"/>
      <c r="O60" s="278"/>
      <c r="P60" s="278"/>
      <c r="Q60" s="278"/>
      <c r="R60" s="278"/>
      <c r="S60" s="278"/>
      <c r="T60" s="278"/>
      <c r="U60" s="278"/>
      <c r="V60" s="278"/>
      <c r="W60" s="278"/>
      <c r="X60" s="278"/>
      <c r="Y60" s="278"/>
      <c r="Z60" s="1"/>
      <c r="AA60" s="260"/>
    </row>
    <row r="61" spans="1:27" x14ac:dyDescent="0.2">
      <c r="A61" s="1"/>
      <c r="B61" s="1"/>
      <c r="C61" s="1" t="s">
        <v>424</v>
      </c>
      <c r="D61" s="1"/>
      <c r="E61" s="1" t="s">
        <v>425</v>
      </c>
      <c r="F61" s="1"/>
      <c r="G61" s="1" t="s">
        <v>257</v>
      </c>
      <c r="H61" s="1"/>
      <c r="I61" s="1"/>
      <c r="J61" s="1"/>
      <c r="K61" s="7"/>
      <c r="L61" s="1"/>
      <c r="M61" s="48" t="s">
        <v>47</v>
      </c>
      <c r="N61" s="280"/>
      <c r="O61" s="280"/>
      <c r="P61" s="280"/>
      <c r="Q61" s="280"/>
      <c r="R61" s="280"/>
      <c r="S61" s="280"/>
      <c r="T61" s="280"/>
      <c r="U61" s="280"/>
      <c r="V61" s="280"/>
      <c r="W61" s="280"/>
      <c r="X61" s="280"/>
      <c r="Y61" s="280"/>
      <c r="Z61" s="1"/>
      <c r="AA61" s="260"/>
    </row>
    <row r="62" spans="1:27" x14ac:dyDescent="0.2">
      <c r="A62" s="1"/>
      <c r="B62" s="1"/>
      <c r="C62" s="1"/>
      <c r="D62" s="1"/>
      <c r="E62" s="1"/>
      <c r="F62" s="1"/>
      <c r="G62" s="1"/>
      <c r="H62" s="1"/>
      <c r="I62" s="1"/>
      <c r="J62" s="1"/>
      <c r="K62" s="8"/>
      <c r="L62" s="1"/>
      <c r="M62" s="1"/>
      <c r="N62" s="278"/>
      <c r="O62" s="278"/>
      <c r="P62" s="278"/>
      <c r="Q62" s="278"/>
      <c r="R62" s="278"/>
      <c r="S62" s="278"/>
      <c r="T62" s="278"/>
      <c r="U62" s="278"/>
      <c r="V62" s="278"/>
      <c r="W62" s="278"/>
      <c r="X62" s="278"/>
      <c r="Y62" s="278"/>
      <c r="Z62" s="1"/>
      <c r="AA62" s="260"/>
    </row>
    <row r="63" spans="1:27" x14ac:dyDescent="0.2">
      <c r="A63" s="1"/>
      <c r="B63" s="1"/>
      <c r="C63" s="1" t="s">
        <v>426</v>
      </c>
      <c r="D63" s="1"/>
      <c r="E63" s="1" t="s">
        <v>427</v>
      </c>
      <c r="F63" s="1"/>
      <c r="G63" s="1" t="s">
        <v>257</v>
      </c>
      <c r="H63" s="1"/>
      <c r="I63" s="1"/>
      <c r="J63" s="1"/>
      <c r="K63" s="9">
        <f>SUM(N63:AA63)</f>
        <v>0</v>
      </c>
      <c r="L63" s="1"/>
      <c r="M63" s="1"/>
      <c r="N63" s="61">
        <f>N59*N61</f>
        <v>0</v>
      </c>
      <c r="O63" s="62">
        <f t="shared" ref="O63:Y63" si="23">O59*O61</f>
        <v>0</v>
      </c>
      <c r="P63" s="62">
        <f t="shared" si="23"/>
        <v>0</v>
      </c>
      <c r="Q63" s="62">
        <f t="shared" si="23"/>
        <v>0</v>
      </c>
      <c r="R63" s="62">
        <f t="shared" si="23"/>
        <v>0</v>
      </c>
      <c r="S63" s="62">
        <f t="shared" si="23"/>
        <v>0</v>
      </c>
      <c r="T63" s="62">
        <f t="shared" si="23"/>
        <v>0</v>
      </c>
      <c r="U63" s="62">
        <f t="shared" si="23"/>
        <v>0</v>
      </c>
      <c r="V63" s="62">
        <f t="shared" si="23"/>
        <v>0</v>
      </c>
      <c r="W63" s="62">
        <f t="shared" si="23"/>
        <v>0</v>
      </c>
      <c r="X63" s="62">
        <f t="shared" si="23"/>
        <v>0</v>
      </c>
      <c r="Y63" s="63">
        <f t="shared" si="23"/>
        <v>0</v>
      </c>
      <c r="Z63" s="1"/>
      <c r="AA63" s="260"/>
    </row>
    <row r="64" spans="1:27" x14ac:dyDescent="0.2">
      <c r="A64" s="1"/>
      <c r="B64" s="1"/>
      <c r="C64" s="1"/>
      <c r="D64" s="1"/>
      <c r="E64" s="1"/>
      <c r="F64" s="1"/>
      <c r="G64" s="1"/>
      <c r="H64" s="1"/>
      <c r="I64" s="1"/>
      <c r="J64" s="1"/>
      <c r="K64" s="8"/>
      <c r="L64" s="1"/>
      <c r="M64" s="1"/>
      <c r="N64" s="278"/>
      <c r="O64" s="278"/>
      <c r="P64" s="278"/>
      <c r="Q64" s="278"/>
      <c r="R64" s="278"/>
      <c r="S64" s="278"/>
      <c r="T64" s="278"/>
      <c r="U64" s="278"/>
      <c r="V64" s="278"/>
      <c r="W64" s="278"/>
      <c r="X64" s="278"/>
      <c r="Y64" s="278"/>
      <c r="Z64" s="1"/>
      <c r="AA64" s="260"/>
    </row>
    <row r="65" spans="1:27" x14ac:dyDescent="0.2">
      <c r="A65" s="1"/>
      <c r="B65" s="1"/>
      <c r="C65" s="1" t="s">
        <v>428</v>
      </c>
      <c r="D65" s="1"/>
      <c r="E65" s="1" t="s">
        <v>429</v>
      </c>
      <c r="F65" s="1"/>
      <c r="G65" s="1" t="s">
        <v>1</v>
      </c>
      <c r="H65" s="1"/>
      <c r="I65" s="1"/>
      <c r="J65" s="1"/>
      <c r="K65" s="324">
        <f>IF(K55=0,0,K63/(K55*1000))</f>
        <v>0</v>
      </c>
      <c r="L65" s="1"/>
      <c r="M65" s="1"/>
      <c r="N65" s="321">
        <f>IF(N55=0,0,N63/(N55*1000))</f>
        <v>0</v>
      </c>
      <c r="O65" s="322">
        <f>IF(O55=0,0,O63/(O55*1000))</f>
        <v>0</v>
      </c>
      <c r="P65" s="322">
        <f t="shared" ref="P65:Y65" si="24">IF(P55=0,0,P63/(P55*1000))</f>
        <v>0</v>
      </c>
      <c r="Q65" s="322">
        <f t="shared" si="24"/>
        <v>0</v>
      </c>
      <c r="R65" s="322">
        <f t="shared" si="24"/>
        <v>0</v>
      </c>
      <c r="S65" s="322">
        <f t="shared" si="24"/>
        <v>0</v>
      </c>
      <c r="T65" s="322">
        <f t="shared" si="24"/>
        <v>0</v>
      </c>
      <c r="U65" s="322">
        <f t="shared" si="24"/>
        <v>0</v>
      </c>
      <c r="V65" s="322">
        <f t="shared" si="24"/>
        <v>0</v>
      </c>
      <c r="W65" s="322">
        <f t="shared" si="24"/>
        <v>0</v>
      </c>
      <c r="X65" s="322">
        <f t="shared" si="24"/>
        <v>0</v>
      </c>
      <c r="Y65" s="323">
        <f t="shared" si="24"/>
        <v>0</v>
      </c>
      <c r="Z65" s="1"/>
      <c r="AA65" s="260"/>
    </row>
    <row r="66" spans="1:27" x14ac:dyDescent="0.2">
      <c r="A66" s="1"/>
      <c r="B66" s="1"/>
      <c r="C66" s="1"/>
      <c r="D66" s="1"/>
      <c r="E66" s="1"/>
      <c r="F66" s="1"/>
      <c r="G66" s="1"/>
      <c r="H66" s="1"/>
      <c r="I66" s="1"/>
      <c r="J66" s="1"/>
      <c r="K66" s="8"/>
      <c r="L66" s="1"/>
      <c r="M66" s="1"/>
      <c r="N66" s="278"/>
      <c r="O66" s="278"/>
      <c r="P66" s="278"/>
      <c r="Q66" s="278"/>
      <c r="R66" s="278"/>
      <c r="S66" s="278"/>
      <c r="T66" s="278"/>
      <c r="U66" s="278"/>
      <c r="V66" s="278"/>
      <c r="W66" s="278"/>
      <c r="X66" s="278"/>
      <c r="Y66" s="278"/>
      <c r="Z66" s="1"/>
      <c r="AA66" s="260"/>
    </row>
    <row r="67" spans="1:27" x14ac:dyDescent="0.2">
      <c r="A67" s="1"/>
      <c r="B67" s="1"/>
      <c r="C67" s="1" t="s">
        <v>484</v>
      </c>
      <c r="D67" s="1"/>
      <c r="E67" s="1" t="s">
        <v>485</v>
      </c>
      <c r="F67" s="1"/>
      <c r="G67" s="1" t="s">
        <v>481</v>
      </c>
      <c r="H67" s="1"/>
      <c r="I67" s="1" t="s">
        <v>492</v>
      </c>
      <c r="J67" s="48" t="s">
        <v>47</v>
      </c>
      <c r="K67" s="25"/>
      <c r="L67" s="1"/>
      <c r="M67" s="48" t="s">
        <v>47</v>
      </c>
      <c r="N67" s="320"/>
      <c r="O67" s="68"/>
      <c r="P67" s="68"/>
      <c r="Q67" s="68"/>
      <c r="R67" s="68"/>
      <c r="S67" s="68"/>
      <c r="T67" s="68"/>
      <c r="U67" s="68"/>
      <c r="V67" s="68"/>
      <c r="W67" s="68"/>
      <c r="X67" s="68"/>
      <c r="Y67" s="68"/>
      <c r="Z67" s="1"/>
      <c r="AA67" s="260"/>
    </row>
    <row r="68" spans="1:27" x14ac:dyDescent="0.2">
      <c r="A68" s="1"/>
      <c r="B68" s="1"/>
      <c r="C68" s="1"/>
      <c r="D68" s="1"/>
      <c r="E68" s="1"/>
      <c r="F68" s="1"/>
      <c r="G68" s="1"/>
      <c r="H68" s="1"/>
      <c r="I68" s="1"/>
      <c r="J68" s="1"/>
      <c r="K68" s="8"/>
      <c r="L68" s="1"/>
      <c r="M68" s="1"/>
      <c r="N68" s="319"/>
      <c r="O68" s="319"/>
      <c r="P68" s="319"/>
      <c r="Q68" s="319"/>
      <c r="R68" s="319"/>
      <c r="S68" s="319"/>
      <c r="T68" s="319"/>
      <c r="U68" s="319"/>
      <c r="V68" s="319"/>
      <c r="W68" s="319"/>
      <c r="X68" s="319"/>
      <c r="Y68" s="319"/>
      <c r="Z68" s="1"/>
      <c r="AA68" s="260"/>
    </row>
    <row r="69" spans="1:27" x14ac:dyDescent="0.2">
      <c r="A69" s="1"/>
      <c r="B69" s="1"/>
      <c r="C69" s="1" t="s">
        <v>430</v>
      </c>
      <c r="D69" s="1"/>
      <c r="E69" s="1" t="s">
        <v>431</v>
      </c>
      <c r="F69" s="1"/>
      <c r="G69" s="1" t="s">
        <v>263</v>
      </c>
      <c r="H69" s="1"/>
      <c r="I69" s="1"/>
      <c r="J69" s="1"/>
      <c r="K69" s="9">
        <f>IF(K63=0,0,K51*1000/K63)</f>
        <v>0</v>
      </c>
      <c r="L69" s="1"/>
      <c r="M69" s="1"/>
      <c r="N69" s="61">
        <f>IF(N63=0,0,N51*1000/N63)</f>
        <v>0</v>
      </c>
      <c r="O69" s="62">
        <f t="shared" ref="O69:Y69" si="25">IF(O63=0,0,O51*1000/O63)</f>
        <v>0</v>
      </c>
      <c r="P69" s="62">
        <f t="shared" si="25"/>
        <v>0</v>
      </c>
      <c r="Q69" s="62">
        <f t="shared" si="25"/>
        <v>0</v>
      </c>
      <c r="R69" s="62">
        <f t="shared" si="25"/>
        <v>0</v>
      </c>
      <c r="S69" s="62">
        <f t="shared" si="25"/>
        <v>0</v>
      </c>
      <c r="T69" s="62">
        <f t="shared" si="25"/>
        <v>0</v>
      </c>
      <c r="U69" s="62">
        <f t="shared" si="25"/>
        <v>0</v>
      </c>
      <c r="V69" s="62">
        <f t="shared" si="25"/>
        <v>0</v>
      </c>
      <c r="W69" s="62">
        <f t="shared" si="25"/>
        <v>0</v>
      </c>
      <c r="X69" s="62">
        <f t="shared" si="25"/>
        <v>0</v>
      </c>
      <c r="Y69" s="63">
        <f t="shared" si="25"/>
        <v>0</v>
      </c>
      <c r="Z69" s="1"/>
      <c r="AA69" s="260"/>
    </row>
    <row r="70" spans="1:27" x14ac:dyDescent="0.2">
      <c r="A70" s="1"/>
      <c r="B70" s="1"/>
      <c r="C70" s="1"/>
      <c r="D70" s="1"/>
      <c r="E70" s="1"/>
      <c r="F70" s="1"/>
      <c r="G70" s="1"/>
      <c r="H70" s="1"/>
      <c r="I70" s="1"/>
      <c r="J70" s="1"/>
      <c r="K70" s="8"/>
      <c r="L70" s="1"/>
      <c r="M70" s="1"/>
      <c r="N70" s="278"/>
      <c r="O70" s="278"/>
      <c r="P70" s="278"/>
      <c r="Q70" s="278"/>
      <c r="R70" s="278"/>
      <c r="S70" s="278"/>
      <c r="T70" s="278"/>
      <c r="U70" s="278"/>
      <c r="V70" s="278"/>
      <c r="W70" s="278"/>
      <c r="X70" s="278"/>
      <c r="Y70" s="278"/>
      <c r="Z70" s="1"/>
      <c r="AA70" s="260"/>
    </row>
    <row r="71" spans="1:27" x14ac:dyDescent="0.2">
      <c r="A71" s="1"/>
      <c r="B71" s="1"/>
      <c r="C71" s="1" t="s">
        <v>432</v>
      </c>
      <c r="D71" s="1"/>
      <c r="E71" s="1" t="s">
        <v>433</v>
      </c>
      <c r="F71" s="1"/>
      <c r="G71" s="1" t="s">
        <v>0</v>
      </c>
      <c r="H71" s="1"/>
      <c r="I71" s="1"/>
      <c r="J71" s="1"/>
      <c r="K71" s="9">
        <f>SUM(N71:AA71)</f>
        <v>0</v>
      </c>
      <c r="L71" s="1"/>
      <c r="M71" s="1"/>
      <c r="N71" s="61">
        <f t="shared" ref="N71:Y71" si="26">N11*N63/1000</f>
        <v>0</v>
      </c>
      <c r="O71" s="62">
        <f t="shared" si="26"/>
        <v>0</v>
      </c>
      <c r="P71" s="62">
        <f t="shared" si="26"/>
        <v>0</v>
      </c>
      <c r="Q71" s="62">
        <f t="shared" si="26"/>
        <v>0</v>
      </c>
      <c r="R71" s="62">
        <f t="shared" si="26"/>
        <v>0</v>
      </c>
      <c r="S71" s="62">
        <f t="shared" si="26"/>
        <v>0</v>
      </c>
      <c r="T71" s="62">
        <f t="shared" si="26"/>
        <v>0</v>
      </c>
      <c r="U71" s="62">
        <f t="shared" si="26"/>
        <v>0</v>
      </c>
      <c r="V71" s="62">
        <f t="shared" si="26"/>
        <v>0</v>
      </c>
      <c r="W71" s="62">
        <f t="shared" si="26"/>
        <v>0</v>
      </c>
      <c r="X71" s="62">
        <f t="shared" si="26"/>
        <v>0</v>
      </c>
      <c r="Y71" s="63">
        <f t="shared" si="26"/>
        <v>0</v>
      </c>
      <c r="Z71" s="1"/>
      <c r="AA71" s="260"/>
    </row>
    <row r="72" spans="1:27" x14ac:dyDescent="0.2">
      <c r="A72" s="1"/>
      <c r="B72" s="1"/>
      <c r="C72" s="1"/>
      <c r="D72" s="1"/>
      <c r="E72" s="1"/>
      <c r="F72" s="1"/>
      <c r="G72" s="1"/>
      <c r="H72" s="1"/>
      <c r="I72" s="1"/>
      <c r="J72" s="1"/>
      <c r="K72" s="8"/>
      <c r="L72" s="1"/>
      <c r="M72" s="1"/>
      <c r="N72" s="278"/>
      <c r="O72" s="278"/>
      <c r="P72" s="278"/>
      <c r="Q72" s="278"/>
      <c r="R72" s="278"/>
      <c r="S72" s="278"/>
      <c r="T72" s="278"/>
      <c r="U72" s="278"/>
      <c r="V72" s="278"/>
      <c r="W72" s="278"/>
      <c r="X72" s="278"/>
      <c r="Y72" s="278"/>
      <c r="Z72" s="1"/>
      <c r="AA72" s="260"/>
    </row>
    <row r="73" spans="1:27" x14ac:dyDescent="0.2">
      <c r="A73" s="1"/>
      <c r="B73" s="1"/>
      <c r="C73" s="180" t="s">
        <v>434</v>
      </c>
      <c r="D73" s="1"/>
      <c r="E73" s="96" t="s">
        <v>435</v>
      </c>
      <c r="F73" s="1"/>
      <c r="G73" s="180" t="s">
        <v>12</v>
      </c>
      <c r="H73" s="1"/>
      <c r="I73" s="180"/>
      <c r="J73" s="1"/>
      <c r="K73" s="96"/>
      <c r="L73" s="1"/>
      <c r="M73" s="1"/>
      <c r="N73" s="21" t="str">
        <f>IF($N$9="","",$N$9)</f>
        <v/>
      </c>
      <c r="O73" s="21" t="str">
        <f>IF(N73="","",EOMONTH(N73,0)+1)</f>
        <v/>
      </c>
      <c r="P73" s="21" t="str">
        <f t="shared" ref="P73:Y73" si="27">IF(O73="","",EOMONTH(O73,0)+1)</f>
        <v/>
      </c>
      <c r="Q73" s="21" t="str">
        <f t="shared" si="27"/>
        <v/>
      </c>
      <c r="R73" s="21" t="str">
        <f t="shared" si="27"/>
        <v/>
      </c>
      <c r="S73" s="21" t="str">
        <f t="shared" si="27"/>
        <v/>
      </c>
      <c r="T73" s="21" t="str">
        <f t="shared" si="27"/>
        <v/>
      </c>
      <c r="U73" s="21" t="str">
        <f t="shared" si="27"/>
        <v/>
      </c>
      <c r="V73" s="21" t="str">
        <f t="shared" si="27"/>
        <v/>
      </c>
      <c r="W73" s="21" t="str">
        <f t="shared" si="27"/>
        <v/>
      </c>
      <c r="X73" s="21" t="str">
        <f t="shared" si="27"/>
        <v/>
      </c>
      <c r="Y73" s="21" t="str">
        <f t="shared" si="27"/>
        <v/>
      </c>
      <c r="Z73" s="1"/>
      <c r="AA73" s="260"/>
    </row>
    <row r="74" spans="1:27" x14ac:dyDescent="0.2">
      <c r="A74" s="1"/>
      <c r="B74" s="1"/>
      <c r="C74" s="1"/>
      <c r="D74" s="1"/>
      <c r="E74" s="1"/>
      <c r="F74" s="1"/>
      <c r="G74" s="1"/>
      <c r="H74" s="1"/>
      <c r="I74" s="1"/>
      <c r="J74" s="1"/>
      <c r="K74" s="8"/>
      <c r="L74" s="1"/>
      <c r="M74" s="1"/>
      <c r="N74" s="24"/>
      <c r="O74" s="24"/>
      <c r="P74" s="24"/>
      <c r="Q74" s="24"/>
      <c r="R74" s="24"/>
      <c r="S74" s="24"/>
      <c r="T74" s="24"/>
      <c r="U74" s="24"/>
      <c r="V74" s="24"/>
      <c r="W74" s="24"/>
      <c r="X74" s="24"/>
      <c r="Y74" s="24"/>
      <c r="Z74" s="1"/>
      <c r="AA74" s="260"/>
    </row>
    <row r="75" spans="1:27" x14ac:dyDescent="0.2">
      <c r="A75" s="1"/>
      <c r="B75" s="1"/>
      <c r="C75" s="1" t="s">
        <v>436</v>
      </c>
      <c r="D75" s="1"/>
      <c r="E75" s="1" t="s">
        <v>437</v>
      </c>
      <c r="F75" s="1"/>
      <c r="G75" s="1" t="s">
        <v>385</v>
      </c>
      <c r="H75" s="1"/>
      <c r="I75" s="1"/>
      <c r="J75" s="1"/>
      <c r="K75" s="9">
        <f>SUM(N75:AA75)</f>
        <v>0</v>
      </c>
      <c r="L75" s="3"/>
      <c r="M75" s="3"/>
      <c r="N75" s="61">
        <f>N35+N59</f>
        <v>0</v>
      </c>
      <c r="O75" s="62">
        <f t="shared" ref="O75:Y75" si="28">O35+O59</f>
        <v>0</v>
      </c>
      <c r="P75" s="62">
        <f t="shared" si="28"/>
        <v>0</v>
      </c>
      <c r="Q75" s="62">
        <f t="shared" si="28"/>
        <v>0</v>
      </c>
      <c r="R75" s="62">
        <f t="shared" si="28"/>
        <v>0</v>
      </c>
      <c r="S75" s="62">
        <f t="shared" si="28"/>
        <v>0</v>
      </c>
      <c r="T75" s="62">
        <f t="shared" si="28"/>
        <v>0</v>
      </c>
      <c r="U75" s="62">
        <f t="shared" si="28"/>
        <v>0</v>
      </c>
      <c r="V75" s="62">
        <f t="shared" si="28"/>
        <v>0</v>
      </c>
      <c r="W75" s="62">
        <f t="shared" si="28"/>
        <v>0</v>
      </c>
      <c r="X75" s="62">
        <f t="shared" si="28"/>
        <v>0</v>
      </c>
      <c r="Y75" s="63">
        <f t="shared" si="28"/>
        <v>0</v>
      </c>
      <c r="Z75" s="1"/>
      <c r="AA75" s="260"/>
    </row>
    <row r="76" spans="1:27" x14ac:dyDescent="0.2">
      <c r="A76" s="1"/>
      <c r="B76" s="1"/>
      <c r="C76" s="1"/>
      <c r="D76" s="1"/>
      <c r="E76" s="1"/>
      <c r="F76" s="1"/>
      <c r="G76" s="1"/>
      <c r="H76" s="1"/>
      <c r="I76" s="1"/>
      <c r="J76" s="1"/>
      <c r="K76" s="11"/>
      <c r="L76" s="1"/>
      <c r="M76" s="1"/>
      <c r="N76" s="1"/>
      <c r="O76" s="1"/>
      <c r="P76" s="1"/>
      <c r="Q76" s="1"/>
      <c r="R76" s="1"/>
      <c r="S76" s="1"/>
      <c r="T76" s="1"/>
      <c r="U76" s="1"/>
      <c r="V76" s="1"/>
      <c r="W76" s="1"/>
      <c r="X76" s="1"/>
      <c r="Y76" s="1"/>
      <c r="Z76" s="1"/>
      <c r="AA76" s="260"/>
    </row>
    <row r="77" spans="1:27" x14ac:dyDescent="0.2">
      <c r="A77" s="1"/>
      <c r="B77" s="1"/>
      <c r="C77" s="1" t="s">
        <v>434</v>
      </c>
      <c r="D77" s="1"/>
      <c r="E77" s="1" t="s">
        <v>438</v>
      </c>
      <c r="F77" s="1"/>
      <c r="G77" s="1" t="s">
        <v>385</v>
      </c>
      <c r="H77" s="1"/>
      <c r="I77" s="1"/>
      <c r="J77" s="1"/>
      <c r="K77" s="9"/>
      <c r="L77" s="3"/>
      <c r="M77" s="3"/>
      <c r="N77" s="61">
        <f>I15+N75</f>
        <v>0</v>
      </c>
      <c r="O77" s="62">
        <f>N77+O75</f>
        <v>0</v>
      </c>
      <c r="P77" s="62">
        <f t="shared" ref="P77:Y77" si="29">O77+P75</f>
        <v>0</v>
      </c>
      <c r="Q77" s="62">
        <f t="shared" si="29"/>
        <v>0</v>
      </c>
      <c r="R77" s="62">
        <f t="shared" si="29"/>
        <v>0</v>
      </c>
      <c r="S77" s="62">
        <f t="shared" si="29"/>
        <v>0</v>
      </c>
      <c r="T77" s="62">
        <f t="shared" si="29"/>
        <v>0</v>
      </c>
      <c r="U77" s="62">
        <f t="shared" si="29"/>
        <v>0</v>
      </c>
      <c r="V77" s="62">
        <f t="shared" si="29"/>
        <v>0</v>
      </c>
      <c r="W77" s="62">
        <f t="shared" si="29"/>
        <v>0</v>
      </c>
      <c r="X77" s="62">
        <f t="shared" si="29"/>
        <v>0</v>
      </c>
      <c r="Y77" s="63">
        <f t="shared" si="29"/>
        <v>0</v>
      </c>
      <c r="Z77" s="1"/>
      <c r="AA77" s="260"/>
    </row>
    <row r="78" spans="1:27" x14ac:dyDescent="0.2">
      <c r="A78" s="1"/>
      <c r="B78" s="1"/>
      <c r="C78" s="1"/>
      <c r="D78" s="1"/>
      <c r="E78" s="1"/>
      <c r="F78" s="1"/>
      <c r="G78" s="1"/>
      <c r="H78" s="1"/>
      <c r="I78" s="1"/>
      <c r="J78" s="1"/>
      <c r="K78" s="11"/>
      <c r="L78" s="1"/>
      <c r="M78" s="1"/>
      <c r="N78" s="1"/>
      <c r="O78" s="1"/>
      <c r="P78" s="1"/>
      <c r="Q78" s="1"/>
      <c r="R78" s="1"/>
      <c r="S78" s="1"/>
      <c r="T78" s="1"/>
      <c r="U78" s="1"/>
      <c r="V78" s="1"/>
      <c r="W78" s="1"/>
      <c r="X78" s="1"/>
      <c r="Y78" s="1"/>
      <c r="Z78" s="1"/>
      <c r="AA78" s="260"/>
    </row>
    <row r="79" spans="1:27" x14ac:dyDescent="0.2">
      <c r="A79" s="1"/>
      <c r="B79" s="1"/>
      <c r="C79" s="180"/>
      <c r="D79" s="1"/>
      <c r="E79" s="180"/>
      <c r="F79" s="1"/>
      <c r="G79" s="180" t="s">
        <v>11</v>
      </c>
      <c r="H79" s="1"/>
      <c r="I79" s="180" t="s">
        <v>439</v>
      </c>
      <c r="J79" s="1"/>
      <c r="K79" s="96"/>
      <c r="L79" s="1"/>
      <c r="M79" s="1"/>
      <c r="N79" s="23">
        <v>12</v>
      </c>
      <c r="O79" s="23">
        <f>N79-1</f>
        <v>11</v>
      </c>
      <c r="P79" s="23">
        <f t="shared" ref="P79:Y79" si="30">O79-1</f>
        <v>10</v>
      </c>
      <c r="Q79" s="23">
        <f t="shared" si="30"/>
        <v>9</v>
      </c>
      <c r="R79" s="23">
        <f t="shared" si="30"/>
        <v>8</v>
      </c>
      <c r="S79" s="23">
        <f t="shared" si="30"/>
        <v>7</v>
      </c>
      <c r="T79" s="23">
        <f t="shared" si="30"/>
        <v>6</v>
      </c>
      <c r="U79" s="23">
        <f t="shared" si="30"/>
        <v>5</v>
      </c>
      <c r="V79" s="23">
        <f t="shared" si="30"/>
        <v>4</v>
      </c>
      <c r="W79" s="23">
        <f t="shared" si="30"/>
        <v>3</v>
      </c>
      <c r="X79" s="23">
        <f t="shared" si="30"/>
        <v>2</v>
      </c>
      <c r="Y79" s="23">
        <f t="shared" si="30"/>
        <v>1</v>
      </c>
      <c r="Z79" s="1"/>
      <c r="AA79" s="260"/>
    </row>
    <row r="80" spans="1:27" x14ac:dyDescent="0.2">
      <c r="A80" s="1"/>
      <c r="B80" s="1"/>
      <c r="C80" s="1"/>
      <c r="D80" s="1"/>
      <c r="E80" s="1"/>
      <c r="F80" s="1"/>
      <c r="G80" s="1"/>
      <c r="H80" s="1"/>
      <c r="I80" s="1"/>
      <c r="J80" s="1"/>
      <c r="K80" s="8"/>
      <c r="L80" s="1"/>
      <c r="M80" s="1"/>
      <c r="N80" s="24"/>
      <c r="O80" s="24"/>
      <c r="P80" s="24"/>
      <c r="Q80" s="24"/>
      <c r="R80" s="24"/>
      <c r="S80" s="24"/>
      <c r="T80" s="24"/>
      <c r="U80" s="24"/>
      <c r="V80" s="24"/>
      <c r="W80" s="24"/>
      <c r="X80" s="24"/>
      <c r="Y80" s="24"/>
      <c r="Z80" s="1"/>
      <c r="AA80" s="260"/>
    </row>
    <row r="81" spans="1:27" x14ac:dyDescent="0.2">
      <c r="A81" s="1"/>
      <c r="B81" s="1"/>
      <c r="C81" s="1" t="s">
        <v>387</v>
      </c>
      <c r="D81" s="1"/>
      <c r="E81" s="1" t="s">
        <v>440</v>
      </c>
      <c r="F81" s="1"/>
      <c r="G81" s="1" t="s">
        <v>1</v>
      </c>
      <c r="H81" s="1"/>
      <c r="I81" s="1"/>
      <c r="J81" s="1"/>
      <c r="K81" s="7"/>
      <c r="L81" s="1"/>
      <c r="M81" s="1"/>
      <c r="N81" s="65">
        <f t="shared" ref="N81:Y81" si="31">SUMIFS($19:$19,$17:$17,N$79)</f>
        <v>0</v>
      </c>
      <c r="O81" s="66">
        <f t="shared" si="31"/>
        <v>0</v>
      </c>
      <c r="P81" s="66">
        <f t="shared" si="31"/>
        <v>0</v>
      </c>
      <c r="Q81" s="66">
        <f t="shared" si="31"/>
        <v>0</v>
      </c>
      <c r="R81" s="66">
        <f t="shared" si="31"/>
        <v>0</v>
      </c>
      <c r="S81" s="66">
        <f t="shared" si="31"/>
        <v>0</v>
      </c>
      <c r="T81" s="66">
        <f t="shared" si="31"/>
        <v>0</v>
      </c>
      <c r="U81" s="66">
        <f t="shared" si="31"/>
        <v>0</v>
      </c>
      <c r="V81" s="66">
        <f t="shared" si="31"/>
        <v>0</v>
      </c>
      <c r="W81" s="66">
        <f t="shared" si="31"/>
        <v>0</v>
      </c>
      <c r="X81" s="66">
        <f t="shared" si="31"/>
        <v>0</v>
      </c>
      <c r="Y81" s="67">
        <f t="shared" si="31"/>
        <v>0</v>
      </c>
      <c r="Z81" s="1"/>
      <c r="AA81" s="260"/>
    </row>
    <row r="82" spans="1:27" x14ac:dyDescent="0.2">
      <c r="A82" s="1"/>
      <c r="B82" s="1"/>
      <c r="C82" s="1"/>
      <c r="D82" s="1"/>
      <c r="E82" s="1"/>
      <c r="F82" s="1"/>
      <c r="G82" s="1"/>
      <c r="H82" s="1"/>
      <c r="I82" s="1"/>
      <c r="J82" s="1"/>
      <c r="K82" s="8"/>
      <c r="L82" s="1"/>
      <c r="M82" s="1"/>
      <c r="N82" s="278"/>
      <c r="O82" s="278"/>
      <c r="P82" s="278"/>
      <c r="Q82" s="278"/>
      <c r="R82" s="278"/>
      <c r="S82" s="278"/>
      <c r="T82" s="278"/>
      <c r="U82" s="278"/>
      <c r="V82" s="278"/>
      <c r="W82" s="278"/>
      <c r="X82" s="278"/>
      <c r="Y82" s="278"/>
      <c r="Z82" s="1"/>
      <c r="AA82" s="260"/>
    </row>
    <row r="83" spans="1:27" x14ac:dyDescent="0.2">
      <c r="A83" s="1"/>
      <c r="B83" s="1"/>
      <c r="C83" s="180"/>
      <c r="D83" s="1"/>
      <c r="E83" s="96"/>
      <c r="F83" s="1"/>
      <c r="G83" s="180" t="s">
        <v>12</v>
      </c>
      <c r="H83" s="1"/>
      <c r="I83" s="180"/>
      <c r="J83" s="1"/>
      <c r="K83" s="96"/>
      <c r="L83" s="1"/>
      <c r="M83" s="1"/>
      <c r="N83" s="21" t="str">
        <f>IF($N$9="","",$N$9)</f>
        <v/>
      </c>
      <c r="O83" s="21" t="str">
        <f>IF(N83="","",EOMONTH(N83,0)+1)</f>
        <v/>
      </c>
      <c r="P83" s="21" t="str">
        <f t="shared" ref="P83:Y83" si="32">IF(O83="","",EOMONTH(O83,0)+1)</f>
        <v/>
      </c>
      <c r="Q83" s="21" t="str">
        <f t="shared" si="32"/>
        <v/>
      </c>
      <c r="R83" s="21" t="str">
        <f t="shared" si="32"/>
        <v/>
      </c>
      <c r="S83" s="21" t="str">
        <f t="shared" si="32"/>
        <v/>
      </c>
      <c r="T83" s="21" t="str">
        <f t="shared" si="32"/>
        <v/>
      </c>
      <c r="U83" s="21" t="str">
        <f t="shared" si="32"/>
        <v/>
      </c>
      <c r="V83" s="21" t="str">
        <f t="shared" si="32"/>
        <v/>
      </c>
      <c r="W83" s="21" t="str">
        <f t="shared" si="32"/>
        <v/>
      </c>
      <c r="X83" s="21" t="str">
        <f t="shared" si="32"/>
        <v/>
      </c>
      <c r="Y83" s="21" t="str">
        <f t="shared" si="32"/>
        <v/>
      </c>
      <c r="Z83" s="1"/>
      <c r="AA83" s="260"/>
    </row>
    <row r="84" spans="1:27" x14ac:dyDescent="0.2">
      <c r="A84" s="1"/>
      <c r="B84" s="1"/>
      <c r="C84" s="1"/>
      <c r="D84" s="1"/>
      <c r="E84" s="1"/>
      <c r="F84" s="1"/>
      <c r="G84" s="1"/>
      <c r="H84" s="1"/>
      <c r="I84" s="1"/>
      <c r="J84" s="1"/>
      <c r="K84" s="8"/>
      <c r="L84" s="1"/>
      <c r="M84" s="1"/>
      <c r="N84" s="24"/>
      <c r="O84" s="24"/>
      <c r="P84" s="24"/>
      <c r="Q84" s="24"/>
      <c r="R84" s="24"/>
      <c r="S84" s="24"/>
      <c r="T84" s="24"/>
      <c r="U84" s="24"/>
      <c r="V84" s="24"/>
      <c r="W84" s="24"/>
      <c r="X84" s="24"/>
      <c r="Y84" s="24"/>
      <c r="Z84" s="1"/>
      <c r="AA84" s="260"/>
    </row>
    <row r="85" spans="1:27" x14ac:dyDescent="0.2">
      <c r="A85" s="1"/>
      <c r="B85" s="1"/>
      <c r="C85" s="1" t="s">
        <v>269</v>
      </c>
      <c r="D85" s="1"/>
      <c r="E85" s="1" t="s">
        <v>441</v>
      </c>
      <c r="F85" s="1"/>
      <c r="G85" s="1" t="s">
        <v>257</v>
      </c>
      <c r="H85" s="1"/>
      <c r="I85" s="1"/>
      <c r="J85" s="1"/>
      <c r="K85" s="9">
        <f>SUM(N85:AA85)</f>
        <v>0</v>
      </c>
      <c r="L85" s="3"/>
      <c r="M85" s="3"/>
      <c r="N85" s="61">
        <v>0</v>
      </c>
      <c r="O85" s="62">
        <f>N75*Y81</f>
        <v>0</v>
      </c>
      <c r="P85" s="62">
        <f>SUMPRODUCT($N$75:O$75,$X$81:$Y$81)</f>
        <v>0</v>
      </c>
      <c r="Q85" s="62">
        <f>SUMPRODUCT($N$75:P$75,$W$81:$Y$81)</f>
        <v>0</v>
      </c>
      <c r="R85" s="62">
        <f>SUMPRODUCT($N$75:Q$75,$V$81:$Y$81)</f>
        <v>0</v>
      </c>
      <c r="S85" s="62">
        <f>SUMPRODUCT($N$75:R$75,$U$81:$Y$81)</f>
        <v>0</v>
      </c>
      <c r="T85" s="62">
        <f>SUMPRODUCT($N$75:S$75,$T$81:$Y$81)</f>
        <v>0</v>
      </c>
      <c r="U85" s="62">
        <f>SUMPRODUCT($N$75:T$75,$S$81:$Y$81)</f>
        <v>0</v>
      </c>
      <c r="V85" s="62">
        <f>SUMPRODUCT($N$75:U$75,$R$81:$Y$81)</f>
        <v>0</v>
      </c>
      <c r="W85" s="62">
        <f>SUMPRODUCT($N$75:V$75,$Q$81:$Y$81)</f>
        <v>0</v>
      </c>
      <c r="X85" s="62">
        <f>SUMPRODUCT($N$75:W$75,$P$81:$Y$81)</f>
        <v>0</v>
      </c>
      <c r="Y85" s="63">
        <f>SUMPRODUCT($N$75:X$75,$O$81:$Y$81)</f>
        <v>0</v>
      </c>
      <c r="Z85" s="1"/>
      <c r="AA85" s="260"/>
    </row>
    <row r="86" spans="1:27" x14ac:dyDescent="0.2">
      <c r="A86" s="1"/>
      <c r="B86" s="1"/>
      <c r="C86" s="1"/>
      <c r="D86" s="1"/>
      <c r="E86" s="1"/>
      <c r="F86" s="1"/>
      <c r="G86" s="1"/>
      <c r="H86" s="1"/>
      <c r="I86" s="1"/>
      <c r="J86" s="1"/>
      <c r="K86" s="11"/>
      <c r="L86" s="1"/>
      <c r="M86" s="1"/>
      <c r="N86" s="1"/>
      <c r="O86" s="1"/>
      <c r="P86" s="1"/>
      <c r="Q86" s="1"/>
      <c r="R86" s="1"/>
      <c r="S86" s="1"/>
      <c r="T86" s="1"/>
      <c r="U86" s="1"/>
      <c r="V86" s="1"/>
      <c r="W86" s="1"/>
      <c r="X86" s="1"/>
      <c r="Y86" s="1"/>
      <c r="Z86" s="1"/>
      <c r="AA86" s="260"/>
    </row>
    <row r="87" spans="1:27" x14ac:dyDescent="0.2">
      <c r="A87" s="1"/>
      <c r="B87" s="1"/>
      <c r="C87" s="1" t="s">
        <v>130</v>
      </c>
      <c r="D87" s="1"/>
      <c r="E87" s="1" t="s">
        <v>442</v>
      </c>
      <c r="F87" s="1"/>
      <c r="G87" s="1" t="s">
        <v>0</v>
      </c>
      <c r="H87" s="1"/>
      <c r="I87" s="1"/>
      <c r="J87" s="1"/>
      <c r="K87" s="9">
        <f>SUM(N87:AA87)</f>
        <v>0</v>
      </c>
      <c r="L87" s="3"/>
      <c r="M87" s="3"/>
      <c r="N87" s="61">
        <f t="shared" ref="N87:Y87" si="33">N11*N85/1000</f>
        <v>0</v>
      </c>
      <c r="O87" s="62">
        <f t="shared" si="33"/>
        <v>0</v>
      </c>
      <c r="P87" s="62">
        <f t="shared" si="33"/>
        <v>0</v>
      </c>
      <c r="Q87" s="62">
        <f t="shared" si="33"/>
        <v>0</v>
      </c>
      <c r="R87" s="62">
        <f t="shared" si="33"/>
        <v>0</v>
      </c>
      <c r="S87" s="62">
        <f t="shared" si="33"/>
        <v>0</v>
      </c>
      <c r="T87" s="62">
        <f t="shared" si="33"/>
        <v>0</v>
      </c>
      <c r="U87" s="62">
        <f t="shared" si="33"/>
        <v>0</v>
      </c>
      <c r="V87" s="62">
        <f t="shared" si="33"/>
        <v>0</v>
      </c>
      <c r="W87" s="62">
        <f t="shared" si="33"/>
        <v>0</v>
      </c>
      <c r="X87" s="62">
        <f t="shared" si="33"/>
        <v>0</v>
      </c>
      <c r="Y87" s="63">
        <f t="shared" si="33"/>
        <v>0</v>
      </c>
      <c r="Z87" s="1"/>
      <c r="AA87" s="260"/>
    </row>
    <row r="88" spans="1:27" x14ac:dyDescent="0.2">
      <c r="A88" s="1"/>
      <c r="B88" s="1"/>
      <c r="C88" s="1"/>
      <c r="D88" s="1"/>
      <c r="E88" s="1"/>
      <c r="F88" s="1"/>
      <c r="G88" s="1"/>
      <c r="H88" s="1"/>
      <c r="I88" s="1"/>
      <c r="J88" s="1"/>
      <c r="K88" s="11"/>
      <c r="L88" s="1"/>
      <c r="M88" s="1"/>
      <c r="N88" s="1"/>
      <c r="O88" s="1"/>
      <c r="P88" s="1"/>
      <c r="Q88" s="1"/>
      <c r="R88" s="1"/>
      <c r="S88" s="1"/>
      <c r="T88" s="1"/>
      <c r="U88" s="1"/>
      <c r="V88" s="1"/>
      <c r="W88" s="1"/>
      <c r="X88" s="1"/>
      <c r="Y88" s="1"/>
      <c r="Z88" s="1"/>
      <c r="AA88" s="260"/>
    </row>
    <row r="89" spans="1:27" x14ac:dyDescent="0.2">
      <c r="A89" s="1"/>
      <c r="B89" s="1"/>
      <c r="C89" s="180"/>
      <c r="D89" s="1"/>
      <c r="E89" s="96" t="s">
        <v>443</v>
      </c>
      <c r="F89" s="1"/>
      <c r="G89" s="180" t="s">
        <v>12</v>
      </c>
      <c r="H89" s="1"/>
      <c r="I89" s="180"/>
      <c r="J89" s="1"/>
      <c r="K89" s="96"/>
      <c r="L89" s="1"/>
      <c r="M89" s="1"/>
      <c r="N89" s="21" t="str">
        <f>IF($N$9="","",$N$9)</f>
        <v/>
      </c>
      <c r="O89" s="21" t="str">
        <f>IF(N89="","",EOMONTH(N89,0)+1)</f>
        <v/>
      </c>
      <c r="P89" s="21" t="str">
        <f t="shared" ref="P89:Y89" si="34">IF(O89="","",EOMONTH(O89,0)+1)</f>
        <v/>
      </c>
      <c r="Q89" s="21" t="str">
        <f t="shared" si="34"/>
        <v/>
      </c>
      <c r="R89" s="21" t="str">
        <f t="shared" si="34"/>
        <v/>
      </c>
      <c r="S89" s="21" t="str">
        <f t="shared" si="34"/>
        <v/>
      </c>
      <c r="T89" s="21" t="str">
        <f t="shared" si="34"/>
        <v/>
      </c>
      <c r="U89" s="21" t="str">
        <f t="shared" si="34"/>
        <v/>
      </c>
      <c r="V89" s="21" t="str">
        <f t="shared" si="34"/>
        <v/>
      </c>
      <c r="W89" s="21" t="str">
        <f t="shared" si="34"/>
        <v/>
      </c>
      <c r="X89" s="21" t="str">
        <f t="shared" si="34"/>
        <v/>
      </c>
      <c r="Y89" s="21" t="str">
        <f t="shared" si="34"/>
        <v/>
      </c>
      <c r="Z89" s="1"/>
      <c r="AA89" s="260"/>
    </row>
    <row r="90" spans="1:27" x14ac:dyDescent="0.2">
      <c r="A90" s="1"/>
      <c r="B90" s="1"/>
      <c r="C90" s="1"/>
      <c r="D90" s="1"/>
      <c r="E90" s="1"/>
      <c r="F90" s="1"/>
      <c r="G90" s="1"/>
      <c r="H90" s="1"/>
      <c r="I90" s="1"/>
      <c r="J90" s="1"/>
      <c r="K90" s="8"/>
      <c r="L90" s="1"/>
      <c r="M90" s="1"/>
      <c r="N90" s="24"/>
      <c r="O90" s="24"/>
      <c r="P90" s="24"/>
      <c r="Q90" s="24"/>
      <c r="R90" s="24"/>
      <c r="S90" s="24"/>
      <c r="T90" s="24"/>
      <c r="U90" s="24"/>
      <c r="V90" s="24"/>
      <c r="W90" s="24"/>
      <c r="X90" s="24"/>
      <c r="Y90" s="24"/>
      <c r="Z90" s="1"/>
      <c r="AA90" s="260"/>
    </row>
    <row r="91" spans="1:27" x14ac:dyDescent="0.2">
      <c r="A91" s="1"/>
      <c r="B91" s="1"/>
      <c r="C91" s="1" t="s">
        <v>444</v>
      </c>
      <c r="D91" s="1"/>
      <c r="E91" s="1" t="s">
        <v>445</v>
      </c>
      <c r="F91" s="1"/>
      <c r="G91" s="1" t="s">
        <v>0</v>
      </c>
      <c r="H91" s="1"/>
      <c r="I91" s="1"/>
      <c r="J91" s="1"/>
      <c r="K91" s="9">
        <f>SUM(N91:AA91)</f>
        <v>0</v>
      </c>
      <c r="L91" s="1"/>
      <c r="M91" s="48" t="s">
        <v>47</v>
      </c>
      <c r="N91" s="29"/>
      <c r="O91" s="29"/>
      <c r="P91" s="29"/>
      <c r="Q91" s="29"/>
      <c r="R91" s="29"/>
      <c r="S91" s="29"/>
      <c r="T91" s="29"/>
      <c r="U91" s="29"/>
      <c r="V91" s="29"/>
      <c r="W91" s="29"/>
      <c r="X91" s="29"/>
      <c r="Y91" s="29"/>
      <c r="Z91" s="1"/>
      <c r="AA91" s="260"/>
    </row>
    <row r="92" spans="1:27" x14ac:dyDescent="0.2">
      <c r="A92" s="1"/>
      <c r="B92" s="1"/>
      <c r="C92" s="1"/>
      <c r="D92" s="1"/>
      <c r="E92" s="1"/>
      <c r="F92" s="1"/>
      <c r="G92" s="1"/>
      <c r="H92" s="1"/>
      <c r="I92" s="1"/>
      <c r="J92" s="1"/>
      <c r="K92" s="8"/>
      <c r="L92" s="1"/>
      <c r="M92" s="1"/>
      <c r="N92" s="278"/>
      <c r="O92" s="278"/>
      <c r="P92" s="278"/>
      <c r="Q92" s="278"/>
      <c r="R92" s="278"/>
      <c r="S92" s="278"/>
      <c r="T92" s="278"/>
      <c r="U92" s="278"/>
      <c r="V92" s="278"/>
      <c r="W92" s="278"/>
      <c r="X92" s="278"/>
      <c r="Y92" s="278"/>
      <c r="Z92" s="1"/>
      <c r="AA92" s="260"/>
    </row>
    <row r="93" spans="1:27" x14ac:dyDescent="0.2">
      <c r="A93" s="1"/>
      <c r="B93" s="1"/>
      <c r="C93" s="1" t="s">
        <v>482</v>
      </c>
      <c r="D93" s="1"/>
      <c r="E93" s="1" t="s">
        <v>483</v>
      </c>
      <c r="F93" s="1"/>
      <c r="G93" s="1" t="s">
        <v>1</v>
      </c>
      <c r="H93" s="1"/>
      <c r="I93" s="1"/>
      <c r="J93" s="1"/>
      <c r="K93" s="7"/>
      <c r="L93" s="1"/>
      <c r="M93" s="48" t="s">
        <v>47</v>
      </c>
      <c r="N93" s="5"/>
      <c r="O93" s="5"/>
      <c r="P93" s="5"/>
      <c r="Q93" s="5"/>
      <c r="R93" s="5"/>
      <c r="S93" s="5"/>
      <c r="T93" s="5"/>
      <c r="U93" s="5"/>
      <c r="V93" s="5"/>
      <c r="W93" s="5"/>
      <c r="X93" s="5"/>
      <c r="Y93" s="5"/>
      <c r="Z93" s="1"/>
      <c r="AA93" s="260"/>
    </row>
    <row r="94" spans="1:27" x14ac:dyDescent="0.2">
      <c r="A94" s="1"/>
      <c r="B94" s="1"/>
      <c r="C94" s="1"/>
      <c r="D94" s="1"/>
      <c r="E94" s="1"/>
      <c r="F94" s="1"/>
      <c r="G94" s="1"/>
      <c r="H94" s="1"/>
      <c r="I94" s="1"/>
      <c r="J94" s="1"/>
      <c r="K94" s="8"/>
      <c r="L94" s="1"/>
      <c r="M94" s="1"/>
      <c r="N94" s="278"/>
      <c r="O94" s="278"/>
      <c r="P94" s="278"/>
      <c r="Q94" s="278"/>
      <c r="R94" s="278"/>
      <c r="S94" s="278"/>
      <c r="T94" s="278"/>
      <c r="U94" s="278"/>
      <c r="V94" s="278"/>
      <c r="W94" s="278"/>
      <c r="X94" s="278"/>
      <c r="Y94" s="278"/>
      <c r="Z94" s="1"/>
      <c r="AA94" s="260"/>
    </row>
    <row r="95" spans="1:27" x14ac:dyDescent="0.2">
      <c r="A95" s="1"/>
      <c r="B95" s="1"/>
      <c r="C95" s="1" t="s">
        <v>486</v>
      </c>
      <c r="D95" s="1"/>
      <c r="E95" s="1" t="s">
        <v>487</v>
      </c>
      <c r="F95" s="1"/>
      <c r="G95" s="1" t="s">
        <v>481</v>
      </c>
      <c r="H95" s="1"/>
      <c r="I95" s="1" t="s">
        <v>492</v>
      </c>
      <c r="J95" s="48" t="s">
        <v>47</v>
      </c>
      <c r="K95" s="25"/>
      <c r="L95" s="1"/>
      <c r="M95" s="48" t="s">
        <v>47</v>
      </c>
      <c r="N95" s="320"/>
      <c r="O95" s="68"/>
      <c r="P95" s="68"/>
      <c r="Q95" s="68"/>
      <c r="R95" s="68"/>
      <c r="S95" s="68"/>
      <c r="T95" s="68"/>
      <c r="U95" s="68"/>
      <c r="V95" s="68"/>
      <c r="W95" s="68"/>
      <c r="X95" s="68"/>
      <c r="Y95" s="68"/>
      <c r="Z95" s="1"/>
      <c r="AA95" s="260"/>
    </row>
    <row r="96" spans="1:27" x14ac:dyDescent="0.2">
      <c r="A96" s="1"/>
      <c r="B96" s="1"/>
      <c r="C96" s="1"/>
      <c r="D96" s="1"/>
      <c r="E96" s="1"/>
      <c r="F96" s="1"/>
      <c r="G96" s="1"/>
      <c r="H96" s="1"/>
      <c r="I96" s="1"/>
      <c r="J96" s="1"/>
      <c r="K96" s="8"/>
      <c r="L96" s="1"/>
      <c r="M96" s="1"/>
      <c r="N96" s="319"/>
      <c r="O96" s="319"/>
      <c r="P96" s="319"/>
      <c r="Q96" s="319"/>
      <c r="R96" s="319"/>
      <c r="S96" s="319"/>
      <c r="T96" s="319"/>
      <c r="U96" s="319"/>
      <c r="V96" s="319"/>
      <c r="W96" s="319"/>
      <c r="X96" s="319"/>
      <c r="Y96" s="319"/>
      <c r="Z96" s="1"/>
      <c r="AA96" s="260"/>
    </row>
    <row r="97" spans="1:27" x14ac:dyDescent="0.2">
      <c r="A97" s="1"/>
      <c r="B97" s="1"/>
      <c r="C97" s="1" t="s">
        <v>446</v>
      </c>
      <c r="D97" s="1"/>
      <c r="E97" s="1" t="s">
        <v>447</v>
      </c>
      <c r="F97" s="1"/>
      <c r="G97" s="1" t="s">
        <v>257</v>
      </c>
      <c r="H97" s="1"/>
      <c r="I97" s="1"/>
      <c r="J97" s="1"/>
      <c r="K97" s="7"/>
      <c r="L97" s="1"/>
      <c r="M97" s="48" t="s">
        <v>47</v>
      </c>
      <c r="N97" s="280"/>
      <c r="O97" s="280"/>
      <c r="P97" s="280"/>
      <c r="Q97" s="280"/>
      <c r="R97" s="280"/>
      <c r="S97" s="280"/>
      <c r="T97" s="280"/>
      <c r="U97" s="280"/>
      <c r="V97" s="280"/>
      <c r="W97" s="280"/>
      <c r="X97" s="280"/>
      <c r="Y97" s="280"/>
      <c r="Z97" s="1"/>
      <c r="AA97" s="260"/>
    </row>
    <row r="98" spans="1:27" x14ac:dyDescent="0.2">
      <c r="A98" s="1"/>
      <c r="B98" s="1"/>
      <c r="C98" s="1"/>
      <c r="D98" s="1"/>
      <c r="E98" s="1"/>
      <c r="F98" s="1"/>
      <c r="G98" s="1"/>
      <c r="H98" s="1"/>
      <c r="I98" s="1"/>
      <c r="J98" s="1"/>
      <c r="K98" s="8"/>
      <c r="L98" s="1"/>
      <c r="M98" s="1"/>
      <c r="N98" s="278"/>
      <c r="O98" s="278"/>
      <c r="P98" s="278"/>
      <c r="Q98" s="278"/>
      <c r="R98" s="278"/>
      <c r="S98" s="278"/>
      <c r="T98" s="278"/>
      <c r="U98" s="278"/>
      <c r="V98" s="278"/>
      <c r="W98" s="278"/>
      <c r="X98" s="278"/>
      <c r="Y98" s="278"/>
      <c r="Z98" s="1"/>
      <c r="AA98" s="260"/>
    </row>
    <row r="99" spans="1:27" x14ac:dyDescent="0.2">
      <c r="A99" s="1"/>
      <c r="B99" s="1"/>
      <c r="C99" s="1" t="s">
        <v>448</v>
      </c>
      <c r="D99" s="1"/>
      <c r="E99" s="1" t="s">
        <v>449</v>
      </c>
      <c r="F99" s="1"/>
      <c r="G99" s="1" t="s">
        <v>257</v>
      </c>
      <c r="H99" s="1"/>
      <c r="I99" s="1"/>
      <c r="J99" s="1"/>
      <c r="K99" s="9">
        <f>SUM(N99:AA99)</f>
        <v>0</v>
      </c>
      <c r="L99" s="1"/>
      <c r="M99" s="1"/>
      <c r="N99" s="61">
        <f>N77*N93*N97</f>
        <v>0</v>
      </c>
      <c r="O99" s="62">
        <f>O77*O93*O97</f>
        <v>0</v>
      </c>
      <c r="P99" s="62">
        <f t="shared" ref="P99:Y99" si="35">P77*P93*P97</f>
        <v>0</v>
      </c>
      <c r="Q99" s="62">
        <f t="shared" si="35"/>
        <v>0</v>
      </c>
      <c r="R99" s="62">
        <f t="shared" si="35"/>
        <v>0</v>
      </c>
      <c r="S99" s="62">
        <f t="shared" si="35"/>
        <v>0</v>
      </c>
      <c r="T99" s="62">
        <f t="shared" si="35"/>
        <v>0</v>
      </c>
      <c r="U99" s="62">
        <f t="shared" si="35"/>
        <v>0</v>
      </c>
      <c r="V99" s="62">
        <f t="shared" si="35"/>
        <v>0</v>
      </c>
      <c r="W99" s="62">
        <f t="shared" si="35"/>
        <v>0</v>
      </c>
      <c r="X99" s="62">
        <f t="shared" si="35"/>
        <v>0</v>
      </c>
      <c r="Y99" s="63">
        <f t="shared" si="35"/>
        <v>0</v>
      </c>
      <c r="Z99" s="1"/>
      <c r="AA99" s="260"/>
    </row>
    <row r="100" spans="1:27" x14ac:dyDescent="0.2">
      <c r="A100" s="1"/>
      <c r="B100" s="1"/>
      <c r="C100" s="1"/>
      <c r="D100" s="1"/>
      <c r="E100" s="1"/>
      <c r="F100" s="1"/>
      <c r="G100" s="1"/>
      <c r="H100" s="1"/>
      <c r="I100" s="1"/>
      <c r="J100" s="1"/>
      <c r="K100" s="8"/>
      <c r="L100" s="1"/>
      <c r="M100" s="1"/>
      <c r="N100" s="278"/>
      <c r="O100" s="278"/>
      <c r="P100" s="278"/>
      <c r="Q100" s="278"/>
      <c r="R100" s="278"/>
      <c r="S100" s="278"/>
      <c r="T100" s="278"/>
      <c r="U100" s="278"/>
      <c r="V100" s="278"/>
      <c r="W100" s="278"/>
      <c r="X100" s="278"/>
      <c r="Y100" s="278"/>
      <c r="Z100" s="1"/>
      <c r="AA100" s="260"/>
    </row>
    <row r="101" spans="1:27" x14ac:dyDescent="0.2">
      <c r="A101" s="1"/>
      <c r="B101" s="1"/>
      <c r="C101" s="1" t="s">
        <v>450</v>
      </c>
      <c r="D101" s="1"/>
      <c r="E101" s="1" t="s">
        <v>451</v>
      </c>
      <c r="F101" s="1"/>
      <c r="G101" s="1" t="s">
        <v>263</v>
      </c>
      <c r="H101" s="1"/>
      <c r="I101" s="1"/>
      <c r="J101" s="1"/>
      <c r="K101" s="9">
        <f>IF(K99=0,0,K91*1000/K99)</f>
        <v>0</v>
      </c>
      <c r="L101" s="1"/>
      <c r="M101" s="1"/>
      <c r="N101" s="61">
        <f>IF(N99=0,0,N91*1000/N99)</f>
        <v>0</v>
      </c>
      <c r="O101" s="62">
        <f t="shared" ref="O101:Y101" si="36">IF(O99=0,0,O91*1000/O99)</f>
        <v>0</v>
      </c>
      <c r="P101" s="62">
        <f t="shared" si="36"/>
        <v>0</v>
      </c>
      <c r="Q101" s="62">
        <f t="shared" si="36"/>
        <v>0</v>
      </c>
      <c r="R101" s="62">
        <f t="shared" si="36"/>
        <v>0</v>
      </c>
      <c r="S101" s="62">
        <f t="shared" si="36"/>
        <v>0</v>
      </c>
      <c r="T101" s="62">
        <f t="shared" si="36"/>
        <v>0</v>
      </c>
      <c r="U101" s="62">
        <f t="shared" si="36"/>
        <v>0</v>
      </c>
      <c r="V101" s="62">
        <f t="shared" si="36"/>
        <v>0</v>
      </c>
      <c r="W101" s="62">
        <f t="shared" si="36"/>
        <v>0</v>
      </c>
      <c r="X101" s="62">
        <f t="shared" si="36"/>
        <v>0</v>
      </c>
      <c r="Y101" s="63">
        <f t="shared" si="36"/>
        <v>0</v>
      </c>
      <c r="Z101" s="1"/>
      <c r="AA101" s="260"/>
    </row>
    <row r="102" spans="1:27" x14ac:dyDescent="0.2">
      <c r="A102" s="1"/>
      <c r="B102" s="1"/>
      <c r="C102" s="1"/>
      <c r="D102" s="1"/>
      <c r="E102" s="1"/>
      <c r="F102" s="1"/>
      <c r="G102" s="1"/>
      <c r="H102" s="1"/>
      <c r="I102" s="1"/>
      <c r="J102" s="1"/>
      <c r="K102" s="8"/>
      <c r="L102" s="1"/>
      <c r="M102" s="1"/>
      <c r="N102" s="278"/>
      <c r="O102" s="278"/>
      <c r="P102" s="278"/>
      <c r="Q102" s="278"/>
      <c r="R102" s="278"/>
      <c r="S102" s="278"/>
      <c r="T102" s="278"/>
      <c r="U102" s="278"/>
      <c r="V102" s="278"/>
      <c r="W102" s="278"/>
      <c r="X102" s="278"/>
      <c r="Y102" s="278"/>
      <c r="Z102" s="1"/>
      <c r="AA102" s="260"/>
    </row>
    <row r="103" spans="1:27" x14ac:dyDescent="0.2">
      <c r="A103" s="1"/>
      <c r="B103" s="1"/>
      <c r="C103" s="1" t="s">
        <v>452</v>
      </c>
      <c r="D103" s="1"/>
      <c r="E103" s="1" t="s">
        <v>453</v>
      </c>
      <c r="F103" s="1"/>
      <c r="G103" s="1" t="s">
        <v>0</v>
      </c>
      <c r="H103" s="1"/>
      <c r="I103" s="1"/>
      <c r="J103" s="1"/>
      <c r="K103" s="9">
        <f>SUM(N103:AA103)</f>
        <v>0</v>
      </c>
      <c r="L103" s="3"/>
      <c r="M103" s="3"/>
      <c r="N103" s="61">
        <f t="shared" ref="N103:Y103" si="37">N11*N99/1000</f>
        <v>0</v>
      </c>
      <c r="O103" s="62">
        <f t="shared" si="37"/>
        <v>0</v>
      </c>
      <c r="P103" s="62">
        <f t="shared" si="37"/>
        <v>0</v>
      </c>
      <c r="Q103" s="62">
        <f t="shared" si="37"/>
        <v>0</v>
      </c>
      <c r="R103" s="62">
        <f t="shared" si="37"/>
        <v>0</v>
      </c>
      <c r="S103" s="62">
        <f t="shared" si="37"/>
        <v>0</v>
      </c>
      <c r="T103" s="62">
        <f t="shared" si="37"/>
        <v>0</v>
      </c>
      <c r="U103" s="62">
        <f t="shared" si="37"/>
        <v>0</v>
      </c>
      <c r="V103" s="62">
        <f t="shared" si="37"/>
        <v>0</v>
      </c>
      <c r="W103" s="62">
        <f t="shared" si="37"/>
        <v>0</v>
      </c>
      <c r="X103" s="62">
        <f t="shared" si="37"/>
        <v>0</v>
      </c>
      <c r="Y103" s="63">
        <f t="shared" si="37"/>
        <v>0</v>
      </c>
      <c r="Z103" s="1"/>
      <c r="AA103" s="260"/>
    </row>
    <row r="104" spans="1:27" x14ac:dyDescent="0.2">
      <c r="A104" s="1"/>
      <c r="B104" s="1"/>
      <c r="C104" s="1"/>
      <c r="D104" s="1"/>
      <c r="E104" s="1"/>
      <c r="F104" s="1"/>
      <c r="G104" s="1"/>
      <c r="H104" s="1"/>
      <c r="I104" s="1"/>
      <c r="J104" s="1"/>
      <c r="K104" s="11"/>
      <c r="L104" s="1"/>
      <c r="M104" s="1"/>
      <c r="N104" s="1"/>
      <c r="O104" s="1"/>
      <c r="P104" s="1"/>
      <c r="Q104" s="1"/>
      <c r="R104" s="1"/>
      <c r="S104" s="1"/>
      <c r="T104" s="1"/>
      <c r="U104" s="1"/>
      <c r="V104" s="1"/>
      <c r="W104" s="1"/>
      <c r="X104" s="1"/>
      <c r="Y104" s="1"/>
      <c r="Z104" s="1"/>
      <c r="AA104" s="260"/>
    </row>
    <row r="105" spans="1:27" x14ac:dyDescent="0.2">
      <c r="A105" s="1"/>
      <c r="B105" s="1"/>
      <c r="C105" s="180"/>
      <c r="D105" s="1"/>
      <c r="E105" s="96" t="s">
        <v>454</v>
      </c>
      <c r="F105" s="1"/>
      <c r="G105" s="180" t="s">
        <v>12</v>
      </c>
      <c r="H105" s="1"/>
      <c r="I105" s="180"/>
      <c r="J105" s="1"/>
      <c r="K105" s="96"/>
      <c r="L105" s="1"/>
      <c r="M105" s="1"/>
      <c r="N105" s="21" t="str">
        <f>IF($N$9="","",$N$9)</f>
        <v/>
      </c>
      <c r="O105" s="21" t="str">
        <f>IF(N105="","",EOMONTH(N105,0)+1)</f>
        <v/>
      </c>
      <c r="P105" s="21" t="str">
        <f t="shared" ref="P105:Y105" si="38">IF(O105="","",EOMONTH(O105,0)+1)</f>
        <v/>
      </c>
      <c r="Q105" s="21" t="str">
        <f t="shared" si="38"/>
        <v/>
      </c>
      <c r="R105" s="21" t="str">
        <f t="shared" si="38"/>
        <v/>
      </c>
      <c r="S105" s="21" t="str">
        <f t="shared" si="38"/>
        <v/>
      </c>
      <c r="T105" s="21" t="str">
        <f t="shared" si="38"/>
        <v/>
      </c>
      <c r="U105" s="21" t="str">
        <f t="shared" si="38"/>
        <v/>
      </c>
      <c r="V105" s="21" t="str">
        <f t="shared" si="38"/>
        <v/>
      </c>
      <c r="W105" s="21" t="str">
        <f t="shared" si="38"/>
        <v/>
      </c>
      <c r="X105" s="21" t="str">
        <f t="shared" si="38"/>
        <v/>
      </c>
      <c r="Y105" s="21" t="str">
        <f t="shared" si="38"/>
        <v/>
      </c>
      <c r="Z105" s="1"/>
      <c r="AA105" s="260"/>
    </row>
    <row r="106" spans="1:27" x14ac:dyDescent="0.2">
      <c r="A106" s="1"/>
      <c r="B106" s="1"/>
      <c r="C106" s="1"/>
      <c r="D106" s="1"/>
      <c r="E106" s="1"/>
      <c r="F106" s="1"/>
      <c r="G106" s="1"/>
      <c r="H106" s="1"/>
      <c r="I106" s="1"/>
      <c r="J106" s="1"/>
      <c r="K106" s="8"/>
      <c r="L106" s="1"/>
      <c r="M106" s="1"/>
      <c r="N106" s="24"/>
      <c r="O106" s="24"/>
      <c r="P106" s="24"/>
      <c r="Q106" s="24"/>
      <c r="R106" s="24"/>
      <c r="S106" s="24"/>
      <c r="T106" s="24"/>
      <c r="U106" s="24"/>
      <c r="V106" s="24"/>
      <c r="W106" s="24"/>
      <c r="X106" s="24"/>
      <c r="Y106" s="24"/>
      <c r="Z106" s="1"/>
      <c r="AA106" s="260"/>
    </row>
    <row r="107" spans="1:27" x14ac:dyDescent="0.2">
      <c r="A107" s="1"/>
      <c r="B107" s="1"/>
      <c r="C107" s="1" t="s">
        <v>377</v>
      </c>
      <c r="D107" s="1"/>
      <c r="E107" s="1" t="s">
        <v>455</v>
      </c>
      <c r="F107" s="1"/>
      <c r="G107" s="1" t="s">
        <v>257</v>
      </c>
      <c r="H107" s="1"/>
      <c r="I107" s="1"/>
      <c r="J107" s="1"/>
      <c r="K107" s="9">
        <f>SUM(N107:AA107)</f>
        <v>0</v>
      </c>
      <c r="L107" s="3"/>
      <c r="M107" s="3"/>
      <c r="N107" s="61">
        <f t="shared" ref="N107:Y107" si="39">N23+N39+N63+N85+N99</f>
        <v>0</v>
      </c>
      <c r="O107" s="62">
        <f t="shared" si="39"/>
        <v>0</v>
      </c>
      <c r="P107" s="62">
        <f t="shared" si="39"/>
        <v>0</v>
      </c>
      <c r="Q107" s="62">
        <f t="shared" si="39"/>
        <v>0</v>
      </c>
      <c r="R107" s="62">
        <f t="shared" si="39"/>
        <v>0</v>
      </c>
      <c r="S107" s="62">
        <f t="shared" si="39"/>
        <v>0</v>
      </c>
      <c r="T107" s="62">
        <f t="shared" si="39"/>
        <v>0</v>
      </c>
      <c r="U107" s="62">
        <f t="shared" si="39"/>
        <v>0</v>
      </c>
      <c r="V107" s="62">
        <f t="shared" si="39"/>
        <v>0</v>
      </c>
      <c r="W107" s="62">
        <f t="shared" si="39"/>
        <v>0</v>
      </c>
      <c r="X107" s="62">
        <f t="shared" si="39"/>
        <v>0</v>
      </c>
      <c r="Y107" s="63">
        <f t="shared" si="39"/>
        <v>0</v>
      </c>
      <c r="Z107" s="1"/>
      <c r="AA107" s="260"/>
    </row>
    <row r="108" spans="1:27" x14ac:dyDescent="0.2">
      <c r="A108" s="1"/>
      <c r="B108" s="1"/>
      <c r="C108" s="1"/>
      <c r="D108" s="1"/>
      <c r="E108" s="1"/>
      <c r="F108" s="1"/>
      <c r="G108" s="1"/>
      <c r="H108" s="1"/>
      <c r="I108" s="1"/>
      <c r="J108" s="1"/>
      <c r="K108" s="11"/>
      <c r="L108" s="1"/>
      <c r="M108" s="1"/>
      <c r="N108" s="1"/>
      <c r="O108" s="1"/>
      <c r="P108" s="1"/>
      <c r="Q108" s="1"/>
      <c r="R108" s="1"/>
      <c r="S108" s="1"/>
      <c r="T108" s="1"/>
      <c r="U108" s="1"/>
      <c r="V108" s="1"/>
      <c r="W108" s="1"/>
      <c r="X108" s="1"/>
      <c r="Y108" s="1"/>
      <c r="Z108" s="1"/>
      <c r="AA108" s="260"/>
    </row>
    <row r="109" spans="1:27" x14ac:dyDescent="0.2">
      <c r="A109" s="1"/>
      <c r="B109" s="1"/>
      <c r="C109" s="1" t="s">
        <v>130</v>
      </c>
      <c r="D109" s="1"/>
      <c r="E109" s="1" t="s">
        <v>456</v>
      </c>
      <c r="F109" s="1"/>
      <c r="G109" s="1" t="s">
        <v>0</v>
      </c>
      <c r="H109" s="1"/>
      <c r="I109" s="1"/>
      <c r="J109" s="1"/>
      <c r="K109" s="9">
        <f>SUM(N109:AA109)</f>
        <v>0</v>
      </c>
      <c r="L109" s="3"/>
      <c r="M109" s="3"/>
      <c r="N109" s="61">
        <f t="shared" ref="N109:Y109" si="40">N25+N47+N71+N87+N103</f>
        <v>0</v>
      </c>
      <c r="O109" s="62">
        <f t="shared" si="40"/>
        <v>0</v>
      </c>
      <c r="P109" s="62">
        <f t="shared" si="40"/>
        <v>0</v>
      </c>
      <c r="Q109" s="62">
        <f t="shared" si="40"/>
        <v>0</v>
      </c>
      <c r="R109" s="62">
        <f t="shared" si="40"/>
        <v>0</v>
      </c>
      <c r="S109" s="62">
        <f t="shared" si="40"/>
        <v>0</v>
      </c>
      <c r="T109" s="62">
        <f t="shared" si="40"/>
        <v>0</v>
      </c>
      <c r="U109" s="62">
        <f t="shared" si="40"/>
        <v>0</v>
      </c>
      <c r="V109" s="62">
        <f t="shared" si="40"/>
        <v>0</v>
      </c>
      <c r="W109" s="62">
        <f t="shared" si="40"/>
        <v>0</v>
      </c>
      <c r="X109" s="62">
        <f t="shared" si="40"/>
        <v>0</v>
      </c>
      <c r="Y109" s="63">
        <f t="shared" si="40"/>
        <v>0</v>
      </c>
      <c r="Z109" s="1"/>
      <c r="AA109" s="260"/>
    </row>
    <row r="110" spans="1:27" x14ac:dyDescent="0.2">
      <c r="A110" s="1"/>
      <c r="B110" s="1"/>
      <c r="C110" s="1"/>
      <c r="D110" s="1"/>
      <c r="E110" s="1"/>
      <c r="F110" s="1"/>
      <c r="G110" s="1"/>
      <c r="H110" s="1"/>
      <c r="I110" s="1"/>
      <c r="J110" s="1"/>
      <c r="K110" s="11"/>
      <c r="L110" s="1"/>
      <c r="M110" s="1"/>
      <c r="N110" s="1"/>
      <c r="O110" s="1"/>
      <c r="P110" s="1"/>
      <c r="Q110" s="1"/>
      <c r="R110" s="1"/>
      <c r="S110" s="1"/>
      <c r="T110" s="1"/>
      <c r="U110" s="1"/>
      <c r="V110" s="1"/>
      <c r="W110" s="1"/>
      <c r="X110" s="1"/>
      <c r="Y110" s="1"/>
      <c r="Z110" s="1"/>
      <c r="AA110" s="260"/>
    </row>
    <row r="111" spans="1:27" x14ac:dyDescent="0.2">
      <c r="A111" s="1"/>
      <c r="B111" s="1"/>
      <c r="C111" s="1" t="s">
        <v>457</v>
      </c>
      <c r="D111" s="1"/>
      <c r="E111" s="1" t="s">
        <v>458</v>
      </c>
      <c r="F111" s="1"/>
      <c r="G111" s="1" t="s">
        <v>0</v>
      </c>
      <c r="H111" s="1"/>
      <c r="I111" s="1"/>
      <c r="J111" s="1"/>
      <c r="K111" s="9">
        <f>SUM(N111:AA111)</f>
        <v>0</v>
      </c>
      <c r="L111" s="3"/>
      <c r="M111" s="3"/>
      <c r="N111" s="61">
        <f>N29+N51+N91</f>
        <v>0</v>
      </c>
      <c r="O111" s="62">
        <f t="shared" ref="O111:Y111" si="41">O29+O51+O91</f>
        <v>0</v>
      </c>
      <c r="P111" s="62">
        <f t="shared" si="41"/>
        <v>0</v>
      </c>
      <c r="Q111" s="62">
        <f t="shared" si="41"/>
        <v>0</v>
      </c>
      <c r="R111" s="62">
        <f t="shared" si="41"/>
        <v>0</v>
      </c>
      <c r="S111" s="62">
        <f t="shared" si="41"/>
        <v>0</v>
      </c>
      <c r="T111" s="62">
        <f t="shared" si="41"/>
        <v>0</v>
      </c>
      <c r="U111" s="62">
        <f t="shared" si="41"/>
        <v>0</v>
      </c>
      <c r="V111" s="62">
        <f t="shared" si="41"/>
        <v>0</v>
      </c>
      <c r="W111" s="62">
        <f t="shared" si="41"/>
        <v>0</v>
      </c>
      <c r="X111" s="62">
        <f t="shared" si="41"/>
        <v>0</v>
      </c>
      <c r="Y111" s="63">
        <f t="shared" si="41"/>
        <v>0</v>
      </c>
      <c r="Z111" s="1"/>
      <c r="AA111" s="260"/>
    </row>
    <row r="112" spans="1:27" x14ac:dyDescent="0.2">
      <c r="A112" s="1"/>
      <c r="B112" s="1"/>
      <c r="C112" s="1"/>
      <c r="D112" s="1"/>
      <c r="E112" s="1"/>
      <c r="F112" s="1"/>
      <c r="G112" s="1"/>
      <c r="H112" s="1"/>
      <c r="I112" s="1"/>
      <c r="J112" s="1"/>
      <c r="K112" s="11"/>
      <c r="L112" s="1"/>
      <c r="M112" s="1"/>
      <c r="N112" s="1"/>
      <c r="O112" s="1"/>
      <c r="P112" s="1"/>
      <c r="Q112" s="1"/>
      <c r="R112" s="1"/>
      <c r="S112" s="1"/>
      <c r="T112" s="1"/>
      <c r="U112" s="1"/>
      <c r="V112" s="1"/>
      <c r="W112" s="1"/>
      <c r="X112" s="1"/>
      <c r="Y112" s="1"/>
      <c r="Z112" s="1"/>
      <c r="AA112" s="260"/>
    </row>
    <row r="113" spans="1:27" x14ac:dyDescent="0.2">
      <c r="A113" s="1"/>
      <c r="B113" s="1"/>
      <c r="C113" s="1" t="s">
        <v>378</v>
      </c>
      <c r="D113" s="1"/>
      <c r="E113" s="1" t="s">
        <v>459</v>
      </c>
      <c r="F113" s="1"/>
      <c r="G113" s="1" t="s">
        <v>263</v>
      </c>
      <c r="H113" s="1"/>
      <c r="I113" s="1"/>
      <c r="J113" s="1"/>
      <c r="K113" s="9">
        <f>IF(K107=0,0,K111*1000/K107)</f>
        <v>0</v>
      </c>
      <c r="L113" s="3"/>
      <c r="M113" s="3"/>
      <c r="N113" s="61">
        <f>IF(N107=0,0,N111*1000/N107)</f>
        <v>0</v>
      </c>
      <c r="O113" s="62">
        <f t="shared" ref="O113:Y113" si="42">IF(O107=0,0,O111*1000/O107)</f>
        <v>0</v>
      </c>
      <c r="P113" s="62">
        <f t="shared" si="42"/>
        <v>0</v>
      </c>
      <c r="Q113" s="62">
        <f t="shared" si="42"/>
        <v>0</v>
      </c>
      <c r="R113" s="62">
        <f t="shared" si="42"/>
        <v>0</v>
      </c>
      <c r="S113" s="62">
        <f t="shared" si="42"/>
        <v>0</v>
      </c>
      <c r="T113" s="62">
        <f t="shared" si="42"/>
        <v>0</v>
      </c>
      <c r="U113" s="62">
        <f t="shared" si="42"/>
        <v>0</v>
      </c>
      <c r="V113" s="62">
        <f t="shared" si="42"/>
        <v>0</v>
      </c>
      <c r="W113" s="62">
        <f t="shared" si="42"/>
        <v>0</v>
      </c>
      <c r="X113" s="62">
        <f t="shared" si="42"/>
        <v>0</v>
      </c>
      <c r="Y113" s="63">
        <f t="shared" si="42"/>
        <v>0</v>
      </c>
      <c r="Z113" s="1"/>
      <c r="AA113" s="260"/>
    </row>
    <row r="114" spans="1:27" x14ac:dyDescent="0.2">
      <c r="A114" s="1"/>
      <c r="B114" s="1"/>
      <c r="C114" s="1"/>
      <c r="D114" s="1"/>
      <c r="E114" s="1"/>
      <c r="F114" s="1"/>
      <c r="G114" s="1"/>
      <c r="H114" s="1"/>
      <c r="I114" s="1"/>
      <c r="J114" s="1"/>
      <c r="K114" s="11"/>
      <c r="L114" s="1"/>
      <c r="M114" s="1"/>
      <c r="N114" s="1"/>
      <c r="O114" s="1"/>
      <c r="P114" s="1"/>
      <c r="Q114" s="1"/>
      <c r="R114" s="1"/>
      <c r="S114" s="1"/>
      <c r="T114" s="1"/>
      <c r="U114" s="1"/>
      <c r="V114" s="1"/>
      <c r="W114" s="1"/>
      <c r="X114" s="1"/>
      <c r="Y114" s="1"/>
      <c r="Z114" s="1"/>
      <c r="AA114" s="260"/>
    </row>
    <row r="115" spans="1:27" x14ac:dyDescent="0.2">
      <c r="A115" s="1"/>
      <c r="B115" s="1"/>
      <c r="C115" s="1" t="s">
        <v>460</v>
      </c>
      <c r="D115" s="1"/>
      <c r="E115" s="1" t="s">
        <v>461</v>
      </c>
      <c r="F115" s="1"/>
      <c r="G115" s="1" t="s">
        <v>1</v>
      </c>
      <c r="H115" s="1"/>
      <c r="I115" s="1"/>
      <c r="J115" s="1"/>
      <c r="K115" s="7">
        <f>IF(K109=0,0,K111/K109)</f>
        <v>0</v>
      </c>
      <c r="L115" s="3"/>
      <c r="M115" s="3"/>
      <c r="N115" s="65">
        <f>IF(N109=0,0,N111/N109)</f>
        <v>0</v>
      </c>
      <c r="O115" s="66">
        <f t="shared" ref="O115:Y115" si="43">IF(O109=0,0,O111/O109)</f>
        <v>0</v>
      </c>
      <c r="P115" s="66">
        <f t="shared" si="43"/>
        <v>0</v>
      </c>
      <c r="Q115" s="66">
        <f t="shared" si="43"/>
        <v>0</v>
      </c>
      <c r="R115" s="66">
        <f t="shared" si="43"/>
        <v>0</v>
      </c>
      <c r="S115" s="66">
        <f t="shared" si="43"/>
        <v>0</v>
      </c>
      <c r="T115" s="66">
        <f t="shared" si="43"/>
        <v>0</v>
      </c>
      <c r="U115" s="66">
        <f t="shared" si="43"/>
        <v>0</v>
      </c>
      <c r="V115" s="66">
        <f t="shared" si="43"/>
        <v>0</v>
      </c>
      <c r="W115" s="66">
        <f t="shared" si="43"/>
        <v>0</v>
      </c>
      <c r="X115" s="66">
        <f t="shared" si="43"/>
        <v>0</v>
      </c>
      <c r="Y115" s="67">
        <f t="shared" si="43"/>
        <v>0</v>
      </c>
      <c r="Z115" s="1"/>
      <c r="AA115" s="260"/>
    </row>
    <row r="116" spans="1:27" x14ac:dyDescent="0.2">
      <c r="A116" s="1"/>
      <c r="B116" s="1"/>
      <c r="C116" s="1"/>
      <c r="D116" s="1"/>
      <c r="E116" s="1"/>
      <c r="F116" s="1"/>
      <c r="G116" s="1"/>
      <c r="H116" s="1"/>
      <c r="I116" s="1"/>
      <c r="J116" s="1"/>
      <c r="K116" s="11"/>
      <c r="L116" s="1"/>
      <c r="M116" s="1"/>
      <c r="N116" s="1"/>
      <c r="O116" s="1"/>
      <c r="P116" s="1"/>
      <c r="Q116" s="1"/>
      <c r="R116" s="1"/>
      <c r="S116" s="1"/>
      <c r="T116" s="1"/>
      <c r="U116" s="1"/>
      <c r="V116" s="1"/>
      <c r="W116" s="1"/>
      <c r="X116" s="1"/>
      <c r="Y116" s="1"/>
      <c r="Z116" s="1"/>
      <c r="AA116" s="260"/>
    </row>
    <row r="117" spans="1:27" x14ac:dyDescent="0.2">
      <c r="A117" s="1"/>
      <c r="B117" s="1"/>
      <c r="C117" s="1" t="s">
        <v>465</v>
      </c>
      <c r="D117" s="1"/>
      <c r="E117" s="1" t="s">
        <v>466</v>
      </c>
      <c r="F117" s="1"/>
      <c r="G117" s="1" t="s">
        <v>0</v>
      </c>
      <c r="H117" s="1"/>
      <c r="I117" s="1"/>
      <c r="J117" s="1"/>
      <c r="K117" s="9">
        <f>SUM(N117:AA117)</f>
        <v>0</v>
      </c>
      <c r="L117" s="3"/>
      <c r="M117" s="3"/>
      <c r="N117" s="61">
        <f>N111</f>
        <v>0</v>
      </c>
      <c r="O117" s="62">
        <f t="shared" ref="O117:Y117" si="44">O111</f>
        <v>0</v>
      </c>
      <c r="P117" s="62">
        <f t="shared" si="44"/>
        <v>0</v>
      </c>
      <c r="Q117" s="62">
        <f t="shared" si="44"/>
        <v>0</v>
      </c>
      <c r="R117" s="62">
        <f t="shared" si="44"/>
        <v>0</v>
      </c>
      <c r="S117" s="62">
        <f t="shared" si="44"/>
        <v>0</v>
      </c>
      <c r="T117" s="62">
        <f t="shared" si="44"/>
        <v>0</v>
      </c>
      <c r="U117" s="62">
        <f t="shared" si="44"/>
        <v>0</v>
      </c>
      <c r="V117" s="62">
        <f t="shared" si="44"/>
        <v>0</v>
      </c>
      <c r="W117" s="62">
        <f t="shared" si="44"/>
        <v>0</v>
      </c>
      <c r="X117" s="62">
        <f t="shared" si="44"/>
        <v>0</v>
      </c>
      <c r="Y117" s="63">
        <f t="shared" si="44"/>
        <v>0</v>
      </c>
      <c r="Z117" s="1"/>
      <c r="AA117" s="260"/>
    </row>
    <row r="118" spans="1:27" x14ac:dyDescent="0.2">
      <c r="A118" s="1"/>
      <c r="B118" s="1"/>
      <c r="C118" s="1"/>
      <c r="D118" s="1"/>
      <c r="E118" s="1"/>
      <c r="F118" s="1"/>
      <c r="G118" s="1"/>
      <c r="H118" s="1"/>
      <c r="I118" s="1"/>
      <c r="J118" s="1"/>
      <c r="K118" s="11"/>
      <c r="L118" s="1"/>
      <c r="M118" s="1"/>
      <c r="N118" s="1"/>
      <c r="O118" s="1"/>
      <c r="P118" s="1"/>
      <c r="Q118" s="1"/>
      <c r="R118" s="1"/>
      <c r="S118" s="1"/>
      <c r="T118" s="1"/>
      <c r="U118" s="1"/>
      <c r="V118" s="1"/>
      <c r="W118" s="1"/>
      <c r="X118" s="1"/>
      <c r="Y118" s="1"/>
      <c r="Z118" s="1"/>
      <c r="AA118" s="260"/>
    </row>
    <row r="119" spans="1:27" s="285" customFormat="1" x14ac:dyDescent="0.2">
      <c r="A119" s="282"/>
      <c r="B119" s="282"/>
      <c r="C119" s="282"/>
      <c r="D119" s="282"/>
      <c r="E119" s="282"/>
      <c r="F119" s="282"/>
      <c r="G119" s="282"/>
      <c r="H119" s="282"/>
      <c r="I119" s="282" t="s">
        <v>462</v>
      </c>
      <c r="J119" s="282"/>
      <c r="K119" s="283">
        <f>SUM(N119:AA119)</f>
        <v>0</v>
      </c>
      <c r="L119" s="282"/>
      <c r="M119" s="282"/>
      <c r="N119" s="318">
        <f t="shared" ref="N119:Y119" si="45">IF(N107=0,0,N109*1000/N107-N11)</f>
        <v>0</v>
      </c>
      <c r="O119" s="318">
        <f t="shared" si="45"/>
        <v>0</v>
      </c>
      <c r="P119" s="318">
        <f t="shared" si="45"/>
        <v>0</v>
      </c>
      <c r="Q119" s="318">
        <f t="shared" si="45"/>
        <v>0</v>
      </c>
      <c r="R119" s="318">
        <f t="shared" si="45"/>
        <v>0</v>
      </c>
      <c r="S119" s="318">
        <f t="shared" si="45"/>
        <v>0</v>
      </c>
      <c r="T119" s="318">
        <f t="shared" si="45"/>
        <v>0</v>
      </c>
      <c r="U119" s="318">
        <f t="shared" si="45"/>
        <v>0</v>
      </c>
      <c r="V119" s="318">
        <f t="shared" si="45"/>
        <v>0</v>
      </c>
      <c r="W119" s="318">
        <f t="shared" si="45"/>
        <v>0</v>
      </c>
      <c r="X119" s="318">
        <f t="shared" si="45"/>
        <v>0</v>
      </c>
      <c r="Y119" s="318">
        <f t="shared" si="45"/>
        <v>0</v>
      </c>
      <c r="Z119" s="282"/>
      <c r="AA119" s="284"/>
    </row>
    <row r="120" spans="1:27" x14ac:dyDescent="0.2">
      <c r="A120" s="1"/>
      <c r="B120" s="1"/>
      <c r="C120" s="1"/>
      <c r="D120" s="1"/>
      <c r="E120" s="1"/>
      <c r="F120" s="1"/>
      <c r="G120" s="1"/>
      <c r="H120" s="1"/>
      <c r="I120" s="1"/>
      <c r="J120" s="1"/>
      <c r="K120" s="8"/>
      <c r="L120" s="1"/>
      <c r="M120" s="1"/>
      <c r="N120" s="1"/>
      <c r="O120" s="1"/>
      <c r="P120" s="1"/>
      <c r="Q120" s="1"/>
      <c r="R120" s="1"/>
      <c r="S120" s="1"/>
      <c r="T120" s="1"/>
      <c r="U120" s="1"/>
      <c r="V120" s="1"/>
      <c r="W120" s="1"/>
      <c r="X120" s="1"/>
      <c r="Y120" s="1"/>
      <c r="Z120" s="1"/>
      <c r="AA120" s="260"/>
    </row>
    <row r="121" spans="1:27" s="83" customFormat="1" ht="6.6" x14ac:dyDescent="0.15">
      <c r="A121" s="286"/>
      <c r="B121" s="286"/>
      <c r="C121" s="286"/>
      <c r="D121" s="286"/>
      <c r="E121" s="286"/>
      <c r="F121" s="286"/>
      <c r="G121" s="286"/>
      <c r="H121" s="286"/>
      <c r="I121" s="286"/>
      <c r="J121" s="286"/>
      <c r="K121" s="287"/>
      <c r="L121" s="286"/>
      <c r="M121" s="286"/>
      <c r="N121" s="286"/>
      <c r="O121" s="286"/>
      <c r="P121" s="286"/>
      <c r="Q121" s="286"/>
      <c r="R121" s="286"/>
      <c r="S121" s="286"/>
      <c r="T121" s="286"/>
      <c r="U121" s="286"/>
      <c r="V121" s="286"/>
      <c r="W121" s="286"/>
      <c r="X121" s="286"/>
      <c r="Y121" s="286"/>
      <c r="Z121" s="286"/>
      <c r="AA121" s="286"/>
    </row>
  </sheetData>
  <conditionalFormatting sqref="C7">
    <cfRule type="containsBlanks" dxfId="1115" priority="262">
      <formula>LEN(TRIM(C7))=0</formula>
    </cfRule>
  </conditionalFormatting>
  <conditionalFormatting sqref="N9:Y9">
    <cfRule type="containsBlanks" dxfId="1114" priority="261">
      <formula>LEN(TRIM(N9))=0</formula>
    </cfRule>
  </conditionalFormatting>
  <conditionalFormatting sqref="A9:XFD10 A16:XFD18 Z119:XFD119 J15:XFD15 A20:L20 A100:XFD100 Z93:XFD93 A88:XFD89 Z90:XFD91 A30:XFD30 Z28:XFD29 A26:XFD27 Z11:XFD11 A12:XFD12 A24:XFD24 L23:XFD23 Z22:XFD22 A32:XFD32 Z31:XFD31 A34:XFD34 Z33:XFD33 A38:XFD38 Z37:XFD37 A40:XFD40 Z39:XFD39 A36:XFD36 Z35:XFD35 A48:XFD49 Z47:XFD47 A52:XFD52 Z50:XFD51 A54:XFD54 Z53:XFD53 A58:XFD58 Z57:XFD57 A62:XFD62 Z61:XFD61 A64:XFD64 Z63:XFD63 A60:XFD60 Z59:XFD59 A72:XFD73 Z71:XFD71 A56:XFD56 Z55:XFD55 L25:XFD25 A76:XFD76 L75:XFD75 Z74:XFD74 A82:XFD83 Z81:XFD81 A78:XFD80 A86:XFD86 L85:XFD85 Z84:XFD84 L87:XFD87 L77:XFD77 Z97:XFD97 A94:XFD94 A98:XFD98 Z99:XFD99 A104:XFD105 L103:XFD103 A108:XFD108 L107:XFD107 Z106:XFD106 A110:XFD110 L109:XFD109 A42:XFD42 Z41:XFD41 A46:XFD46 Z45:XFD45 A66:XFD66 Z65:XFD65 A70:XFD70 Z69:XFD69 A92:XFD92 A102:XFD102 Z101:XFD101 A120:XFD1048576 Z1:XFD8 H1:Y2 A2:G2 E1:F1 L43 A21:XFD21 Z19:XFD20 O43:Y43 H43:I43 A6:F8 A3:B5 F3:F5">
    <cfRule type="cellIs" dxfId="1113" priority="260" operator="equal">
      <formula>0</formula>
    </cfRule>
  </conditionalFormatting>
  <conditionalFormatting sqref="A119:J119 L119:M119">
    <cfRule type="cellIs" dxfId="1112" priority="259" operator="equal">
      <formula>0</formula>
    </cfRule>
  </conditionalFormatting>
  <conditionalFormatting sqref="A15:H15">
    <cfRule type="cellIs" dxfId="1111" priority="258" operator="equal">
      <formula>0</formula>
    </cfRule>
  </conditionalFormatting>
  <conditionalFormatting sqref="I15">
    <cfRule type="cellIs" dxfId="1110" priority="256" operator="equal">
      <formula>0</formula>
    </cfRule>
    <cfRule type="containsBlanks" dxfId="1109" priority="257">
      <formula>LEN(TRIM(I15))=0</formula>
    </cfRule>
  </conditionalFormatting>
  <conditionalFormatting sqref="A19:L19">
    <cfRule type="cellIs" dxfId="1108" priority="255" operator="equal">
      <formula>0</formula>
    </cfRule>
  </conditionalFormatting>
  <conditionalFormatting sqref="N19:Y19">
    <cfRule type="containsBlanks" dxfId="1107" priority="254">
      <formula>LEN(TRIM(N19))=0</formula>
    </cfRule>
  </conditionalFormatting>
  <conditionalFormatting sqref="N19:Y19">
    <cfRule type="cellIs" dxfId="1106" priority="253" operator="equal">
      <formula>0</formula>
    </cfRule>
  </conditionalFormatting>
  <conditionalFormatting sqref="A93:L93">
    <cfRule type="cellIs" dxfId="1105" priority="252" operator="equal">
      <formula>0</formula>
    </cfRule>
  </conditionalFormatting>
  <conditionalFormatting sqref="N93:Y93">
    <cfRule type="containsBlanks" dxfId="1104" priority="251">
      <formula>LEN(TRIM(N93))=0</formula>
    </cfRule>
  </conditionalFormatting>
  <conditionalFormatting sqref="N93:Y93">
    <cfRule type="cellIs" dxfId="1103" priority="250" operator="equal">
      <formula>0</formula>
    </cfRule>
  </conditionalFormatting>
  <conditionalFormatting sqref="A90:M90">
    <cfRule type="cellIs" dxfId="1102" priority="249" operator="equal">
      <formula>0</formula>
    </cfRule>
  </conditionalFormatting>
  <conditionalFormatting sqref="N90:Y90">
    <cfRule type="cellIs" dxfId="1101" priority="248" operator="equal">
      <formula>0</formula>
    </cfRule>
  </conditionalFormatting>
  <conditionalFormatting sqref="M19">
    <cfRule type="cellIs" dxfId="1100" priority="247" operator="equal">
      <formula>0</formula>
    </cfRule>
  </conditionalFormatting>
  <conditionalFormatting sqref="M93">
    <cfRule type="cellIs" dxfId="1099" priority="246" operator="equal">
      <formula>0</formula>
    </cfRule>
  </conditionalFormatting>
  <conditionalFormatting sqref="A29:J29 L29">
    <cfRule type="cellIs" dxfId="1098" priority="245" operator="equal">
      <formula>0</formula>
    </cfRule>
  </conditionalFormatting>
  <conditionalFormatting sqref="N29:Y29">
    <cfRule type="containsBlanks" dxfId="1097" priority="244">
      <formula>LEN(TRIM(N29))=0</formula>
    </cfRule>
  </conditionalFormatting>
  <conditionalFormatting sqref="N29:Y29">
    <cfRule type="cellIs" dxfId="1096" priority="243" operator="equal">
      <formula>0</formula>
    </cfRule>
  </conditionalFormatting>
  <conditionalFormatting sqref="A28:M28">
    <cfRule type="cellIs" dxfId="1095" priority="242" operator="equal">
      <formula>0</formula>
    </cfRule>
  </conditionalFormatting>
  <conditionalFormatting sqref="N28:Y28">
    <cfRule type="cellIs" dxfId="1094" priority="241" operator="equal">
      <formula>0</formula>
    </cfRule>
  </conditionalFormatting>
  <conditionalFormatting sqref="M29">
    <cfRule type="cellIs" dxfId="1093" priority="240" operator="equal">
      <formula>0</formula>
    </cfRule>
  </conditionalFormatting>
  <conditionalFormatting sqref="A11:L11">
    <cfRule type="cellIs" dxfId="1092" priority="239" operator="equal">
      <formula>0</formula>
    </cfRule>
  </conditionalFormatting>
  <conditionalFormatting sqref="N11:Y11">
    <cfRule type="containsBlanks" dxfId="1091" priority="238">
      <formula>LEN(TRIM(N11))=0</formula>
    </cfRule>
  </conditionalFormatting>
  <conditionalFormatting sqref="N11:Y11">
    <cfRule type="cellIs" dxfId="1090" priority="237" operator="equal">
      <formula>0</formula>
    </cfRule>
  </conditionalFormatting>
  <conditionalFormatting sqref="M11">
    <cfRule type="cellIs" dxfId="1089" priority="236" operator="equal">
      <formula>0</formula>
    </cfRule>
  </conditionalFormatting>
  <conditionalFormatting sqref="A23:J23">
    <cfRule type="cellIs" dxfId="1088" priority="235" operator="equal">
      <formula>0</formula>
    </cfRule>
  </conditionalFormatting>
  <conditionalFormatting sqref="A22:M22">
    <cfRule type="cellIs" dxfId="1087" priority="234" operator="equal">
      <formula>0</formula>
    </cfRule>
  </conditionalFormatting>
  <conditionalFormatting sqref="N22:Y22">
    <cfRule type="cellIs" dxfId="1086" priority="233" operator="equal">
      <formula>0</formula>
    </cfRule>
  </conditionalFormatting>
  <conditionalFormatting sqref="A31:J31 L31">
    <cfRule type="cellIs" dxfId="1085" priority="232" operator="equal">
      <formula>0</formula>
    </cfRule>
  </conditionalFormatting>
  <conditionalFormatting sqref="N31:Y31">
    <cfRule type="containsBlanks" dxfId="1084" priority="231">
      <formula>LEN(TRIM(N31))=0</formula>
    </cfRule>
  </conditionalFormatting>
  <conditionalFormatting sqref="N31:Y31">
    <cfRule type="cellIs" dxfId="1083" priority="230" operator="equal">
      <formula>0</formula>
    </cfRule>
  </conditionalFormatting>
  <conditionalFormatting sqref="M31">
    <cfRule type="cellIs" dxfId="1082" priority="229" operator="equal">
      <formula>0</formula>
    </cfRule>
  </conditionalFormatting>
  <conditionalFormatting sqref="A33:L33">
    <cfRule type="cellIs" dxfId="1081" priority="228" operator="equal">
      <formula>0</formula>
    </cfRule>
  </conditionalFormatting>
  <conditionalFormatting sqref="N33:Y33">
    <cfRule type="containsBlanks" dxfId="1080" priority="227">
      <formula>LEN(TRIM(N33))=0</formula>
    </cfRule>
  </conditionalFormatting>
  <conditionalFormatting sqref="N33:Y33">
    <cfRule type="cellIs" dxfId="1079" priority="226" operator="equal">
      <formula>0</formula>
    </cfRule>
  </conditionalFormatting>
  <conditionalFormatting sqref="M33">
    <cfRule type="cellIs" dxfId="1078" priority="225" operator="equal">
      <formula>0</formula>
    </cfRule>
  </conditionalFormatting>
  <conditionalFormatting sqref="A37:F37 H37:L37 M39">
    <cfRule type="cellIs" dxfId="1077" priority="224" operator="equal">
      <formula>0</formula>
    </cfRule>
  </conditionalFormatting>
  <conditionalFormatting sqref="N37:Y37">
    <cfRule type="containsBlanks" dxfId="1076" priority="223">
      <formula>LEN(TRIM(N37))=0</formula>
    </cfRule>
  </conditionalFormatting>
  <conditionalFormatting sqref="N37:Y37">
    <cfRule type="cellIs" dxfId="1075" priority="222" operator="equal">
      <formula>0</formula>
    </cfRule>
  </conditionalFormatting>
  <conditionalFormatting sqref="M37">
    <cfRule type="cellIs" dxfId="1074" priority="221" operator="equal">
      <formula>0</formula>
    </cfRule>
  </conditionalFormatting>
  <conditionalFormatting sqref="G37">
    <cfRule type="cellIs" dxfId="1073" priority="220" operator="equal">
      <formula>0</formula>
    </cfRule>
  </conditionalFormatting>
  <conditionalFormatting sqref="A39:F39 H39:J39 L39">
    <cfRule type="cellIs" dxfId="1072" priority="219" operator="equal">
      <formula>0</formula>
    </cfRule>
  </conditionalFormatting>
  <conditionalFormatting sqref="G39">
    <cfRule type="cellIs" dxfId="1071" priority="218" operator="equal">
      <formula>0</formula>
    </cfRule>
  </conditionalFormatting>
  <conditionalFormatting sqref="N39:Y39">
    <cfRule type="cellIs" dxfId="1070" priority="217" operator="equal">
      <formula>0</formula>
    </cfRule>
  </conditionalFormatting>
  <conditionalFormatting sqref="M35">
    <cfRule type="cellIs" dxfId="1069" priority="216" operator="equal">
      <formula>0</formula>
    </cfRule>
  </conditionalFormatting>
  <conditionalFormatting sqref="A35:F35 H35:J35 L35">
    <cfRule type="cellIs" dxfId="1068" priority="215" operator="equal">
      <formula>0</formula>
    </cfRule>
  </conditionalFormatting>
  <conditionalFormatting sqref="G35">
    <cfRule type="cellIs" dxfId="1067" priority="214" operator="equal">
      <formula>0</formula>
    </cfRule>
  </conditionalFormatting>
  <conditionalFormatting sqref="N35:Y35">
    <cfRule type="cellIs" dxfId="1066" priority="213" operator="equal">
      <formula>0</formula>
    </cfRule>
  </conditionalFormatting>
  <conditionalFormatting sqref="K39">
    <cfRule type="cellIs" dxfId="1065" priority="212" operator="equal">
      <formula>0</formula>
    </cfRule>
  </conditionalFormatting>
  <conditionalFormatting sqref="K35">
    <cfRule type="cellIs" dxfId="1064" priority="211" operator="equal">
      <formula>0</formula>
    </cfRule>
  </conditionalFormatting>
  <conditionalFormatting sqref="K29">
    <cfRule type="cellIs" dxfId="1063" priority="210" operator="equal">
      <formula>0</formula>
    </cfRule>
  </conditionalFormatting>
  <conditionalFormatting sqref="K31">
    <cfRule type="cellIs" dxfId="1062" priority="209" operator="equal">
      <formula>0</formula>
    </cfRule>
  </conditionalFormatting>
  <conditionalFormatting sqref="K23">
    <cfRule type="cellIs" dxfId="1061" priority="208" operator="equal">
      <formula>0</formula>
    </cfRule>
  </conditionalFormatting>
  <conditionalFormatting sqref="M47">
    <cfRule type="cellIs" dxfId="1060" priority="207" operator="equal">
      <formula>0</formula>
    </cfRule>
  </conditionalFormatting>
  <conditionalFormatting sqref="A47:F47 H47:J47 L47">
    <cfRule type="cellIs" dxfId="1059" priority="206" operator="equal">
      <formula>0</formula>
    </cfRule>
  </conditionalFormatting>
  <conditionalFormatting sqref="G47">
    <cfRule type="cellIs" dxfId="1058" priority="205" operator="equal">
      <formula>0</formula>
    </cfRule>
  </conditionalFormatting>
  <conditionalFormatting sqref="N47:Y47">
    <cfRule type="cellIs" dxfId="1057" priority="204" operator="equal">
      <formula>0</formula>
    </cfRule>
  </conditionalFormatting>
  <conditionalFormatting sqref="K47">
    <cfRule type="cellIs" dxfId="1056" priority="203" operator="equal">
      <formula>0</formula>
    </cfRule>
  </conditionalFormatting>
  <conditionalFormatting sqref="A51:J51 L51">
    <cfRule type="cellIs" dxfId="1055" priority="202" operator="equal">
      <formula>0</formula>
    </cfRule>
  </conditionalFormatting>
  <conditionalFormatting sqref="N51:Y51">
    <cfRule type="containsBlanks" dxfId="1054" priority="201">
      <formula>LEN(TRIM(N51))=0</formula>
    </cfRule>
  </conditionalFormatting>
  <conditionalFormatting sqref="N51:Y51">
    <cfRule type="cellIs" dxfId="1053" priority="200" operator="equal">
      <formula>0</formula>
    </cfRule>
  </conditionalFormatting>
  <conditionalFormatting sqref="A50:M50">
    <cfRule type="cellIs" dxfId="1052" priority="199" operator="equal">
      <formula>0</formula>
    </cfRule>
  </conditionalFormatting>
  <conditionalFormatting sqref="N50:Y50">
    <cfRule type="cellIs" dxfId="1051" priority="198" operator="equal">
      <formula>0</formula>
    </cfRule>
  </conditionalFormatting>
  <conditionalFormatting sqref="M51">
    <cfRule type="cellIs" dxfId="1050" priority="197" operator="equal">
      <formula>0</formula>
    </cfRule>
  </conditionalFormatting>
  <conditionalFormatting sqref="A53:J53 L53">
    <cfRule type="cellIs" dxfId="1049" priority="196" operator="equal">
      <formula>0</formula>
    </cfRule>
  </conditionalFormatting>
  <conditionalFormatting sqref="N53:Y53">
    <cfRule type="containsBlanks" dxfId="1048" priority="195">
      <formula>LEN(TRIM(N53))=0</formula>
    </cfRule>
  </conditionalFormatting>
  <conditionalFormatting sqref="N53:Y53">
    <cfRule type="cellIs" dxfId="1047" priority="194" operator="equal">
      <formula>0</formula>
    </cfRule>
  </conditionalFormatting>
  <conditionalFormatting sqref="M53">
    <cfRule type="cellIs" dxfId="1046" priority="193" operator="equal">
      <formula>0</formula>
    </cfRule>
  </conditionalFormatting>
  <conditionalFormatting sqref="A57:L57">
    <cfRule type="cellIs" dxfId="1045" priority="192" operator="equal">
      <formula>0</formula>
    </cfRule>
  </conditionalFormatting>
  <conditionalFormatting sqref="N57:Y57">
    <cfRule type="containsBlanks" dxfId="1044" priority="191">
      <formula>LEN(TRIM(N57))=0</formula>
    </cfRule>
  </conditionalFormatting>
  <conditionalFormatting sqref="N57:Y57">
    <cfRule type="cellIs" dxfId="1043" priority="190" operator="equal">
      <formula>0</formula>
    </cfRule>
  </conditionalFormatting>
  <conditionalFormatting sqref="M57">
    <cfRule type="cellIs" dxfId="1042" priority="189" operator="equal">
      <formula>0</formula>
    </cfRule>
  </conditionalFormatting>
  <conditionalFormatting sqref="A61:F61 H61:L61 M63">
    <cfRule type="cellIs" dxfId="1041" priority="188" operator="equal">
      <formula>0</formula>
    </cfRule>
  </conditionalFormatting>
  <conditionalFormatting sqref="N61:Y61">
    <cfRule type="containsBlanks" dxfId="1040" priority="187">
      <formula>LEN(TRIM(N61))=0</formula>
    </cfRule>
  </conditionalFormatting>
  <conditionalFormatting sqref="N61:Y61">
    <cfRule type="cellIs" dxfId="1039" priority="186" operator="equal">
      <formula>0</formula>
    </cfRule>
  </conditionalFormatting>
  <conditionalFormatting sqref="M61">
    <cfRule type="cellIs" dxfId="1038" priority="185" operator="equal">
      <formula>0</formula>
    </cfRule>
  </conditionalFormatting>
  <conditionalFormatting sqref="G61">
    <cfRule type="cellIs" dxfId="1037" priority="184" operator="equal">
      <formula>0</formula>
    </cfRule>
  </conditionalFormatting>
  <conditionalFormatting sqref="A63:F63 H63:J63 L63">
    <cfRule type="cellIs" dxfId="1036" priority="183" operator="equal">
      <formula>0</formula>
    </cfRule>
  </conditionalFormatting>
  <conditionalFormatting sqref="G63">
    <cfRule type="cellIs" dxfId="1035" priority="182" operator="equal">
      <formula>0</formula>
    </cfRule>
  </conditionalFormatting>
  <conditionalFormatting sqref="N63:Y63">
    <cfRule type="cellIs" dxfId="1034" priority="181" operator="equal">
      <formula>0</formula>
    </cfRule>
  </conditionalFormatting>
  <conditionalFormatting sqref="M59">
    <cfRule type="cellIs" dxfId="1033" priority="180" operator="equal">
      <formula>0</formula>
    </cfRule>
  </conditionalFormatting>
  <conditionalFormatting sqref="A59:F59 H59:J59 L59">
    <cfRule type="cellIs" dxfId="1032" priority="179" operator="equal">
      <formula>0</formula>
    </cfRule>
  </conditionalFormatting>
  <conditionalFormatting sqref="G59">
    <cfRule type="cellIs" dxfId="1031" priority="178" operator="equal">
      <formula>0</formula>
    </cfRule>
  </conditionalFormatting>
  <conditionalFormatting sqref="N59:Y59">
    <cfRule type="cellIs" dxfId="1030" priority="177" operator="equal">
      <formula>0</formula>
    </cfRule>
  </conditionalFormatting>
  <conditionalFormatting sqref="K63">
    <cfRule type="cellIs" dxfId="1029" priority="176" operator="equal">
      <formula>0</formula>
    </cfRule>
  </conditionalFormatting>
  <conditionalFormatting sqref="K59">
    <cfRule type="cellIs" dxfId="1028" priority="175" operator="equal">
      <formula>0</formula>
    </cfRule>
  </conditionalFormatting>
  <conditionalFormatting sqref="K51">
    <cfRule type="cellIs" dxfId="1027" priority="174" operator="equal">
      <formula>0</formula>
    </cfRule>
  </conditionalFormatting>
  <conditionalFormatting sqref="K53">
    <cfRule type="cellIs" dxfId="1026" priority="173" operator="equal">
      <formula>0</formula>
    </cfRule>
  </conditionalFormatting>
  <conditionalFormatting sqref="M71">
    <cfRule type="cellIs" dxfId="1025" priority="172" operator="equal">
      <formula>0</formula>
    </cfRule>
  </conditionalFormatting>
  <conditionalFormatting sqref="A71:F71 H71:J71 L71">
    <cfRule type="cellIs" dxfId="1024" priority="171" operator="equal">
      <formula>0</formula>
    </cfRule>
  </conditionalFormatting>
  <conditionalFormatting sqref="G71">
    <cfRule type="cellIs" dxfId="1023" priority="170" operator="equal">
      <formula>0</formula>
    </cfRule>
  </conditionalFormatting>
  <conditionalFormatting sqref="N71:Y71">
    <cfRule type="cellIs" dxfId="1022" priority="169" operator="equal">
      <formula>0</formula>
    </cfRule>
  </conditionalFormatting>
  <conditionalFormatting sqref="K71">
    <cfRule type="cellIs" dxfId="1021" priority="168" operator="equal">
      <formula>0</formula>
    </cfRule>
  </conditionalFormatting>
  <conditionalFormatting sqref="M55">
    <cfRule type="cellIs" dxfId="1020" priority="167" operator="equal">
      <formula>0</formula>
    </cfRule>
  </conditionalFormatting>
  <conditionalFormatting sqref="A55:D55 H55:J55 L55 F55">
    <cfRule type="cellIs" dxfId="1019" priority="166" operator="equal">
      <formula>0</formula>
    </cfRule>
  </conditionalFormatting>
  <conditionalFormatting sqref="N55:Y55">
    <cfRule type="cellIs" dxfId="1018" priority="165" operator="equal">
      <formula>0</formula>
    </cfRule>
  </conditionalFormatting>
  <conditionalFormatting sqref="K55">
    <cfRule type="cellIs" dxfId="1017" priority="164" operator="equal">
      <formula>0</formula>
    </cfRule>
  </conditionalFormatting>
  <conditionalFormatting sqref="E55">
    <cfRule type="cellIs" dxfId="1016" priority="163" operator="equal">
      <formula>0</formula>
    </cfRule>
  </conditionalFormatting>
  <conditionalFormatting sqref="G55">
    <cfRule type="cellIs" dxfId="1015" priority="162" operator="equal">
      <formula>0</formula>
    </cfRule>
  </conditionalFormatting>
  <conditionalFormatting sqref="A25:J25">
    <cfRule type="cellIs" dxfId="1014" priority="161" operator="equal">
      <formula>0</formula>
    </cfRule>
  </conditionalFormatting>
  <conditionalFormatting sqref="K25">
    <cfRule type="cellIs" dxfId="1013" priority="160" operator="equal">
      <formula>0</formula>
    </cfRule>
  </conditionalFormatting>
  <conditionalFormatting sqref="A75:F75 H75:J75">
    <cfRule type="cellIs" dxfId="1012" priority="159" operator="equal">
      <formula>0</formula>
    </cfRule>
  </conditionalFormatting>
  <conditionalFormatting sqref="A74:M74">
    <cfRule type="cellIs" dxfId="1011" priority="158" operator="equal">
      <formula>0</formula>
    </cfRule>
  </conditionalFormatting>
  <conditionalFormatting sqref="N74:Y74">
    <cfRule type="cellIs" dxfId="1010" priority="157" operator="equal">
      <formula>0</formula>
    </cfRule>
  </conditionalFormatting>
  <conditionalFormatting sqref="K75">
    <cfRule type="cellIs" dxfId="1009" priority="156" operator="equal">
      <formula>0</formula>
    </cfRule>
  </conditionalFormatting>
  <conditionalFormatting sqref="G75">
    <cfRule type="cellIs" dxfId="1008" priority="155" operator="equal">
      <formula>0</formula>
    </cfRule>
  </conditionalFormatting>
  <conditionalFormatting sqref="A81:M81">
    <cfRule type="cellIs" dxfId="1007" priority="154" operator="equal">
      <formula>0</formula>
    </cfRule>
  </conditionalFormatting>
  <conditionalFormatting sqref="N81:Y81">
    <cfRule type="cellIs" dxfId="1006" priority="153" operator="equal">
      <formula>0</formula>
    </cfRule>
  </conditionalFormatting>
  <conditionalFormatting sqref="A85:J85">
    <cfRule type="cellIs" dxfId="1005" priority="152" operator="equal">
      <formula>0</formula>
    </cfRule>
  </conditionalFormatting>
  <conditionalFormatting sqref="A84:M84">
    <cfRule type="cellIs" dxfId="1004" priority="151" operator="equal">
      <formula>0</formula>
    </cfRule>
  </conditionalFormatting>
  <conditionalFormatting sqref="N84:Y84">
    <cfRule type="cellIs" dxfId="1003" priority="150" operator="equal">
      <formula>0</formula>
    </cfRule>
  </conditionalFormatting>
  <conditionalFormatting sqref="K85">
    <cfRule type="cellIs" dxfId="1002" priority="149" operator="equal">
      <formula>0</formula>
    </cfRule>
  </conditionalFormatting>
  <conditionalFormatting sqref="A87:F87 H87:J87">
    <cfRule type="cellIs" dxfId="1001" priority="148" operator="equal">
      <formula>0</formula>
    </cfRule>
  </conditionalFormatting>
  <conditionalFormatting sqref="K87">
    <cfRule type="cellIs" dxfId="1000" priority="147" operator="equal">
      <formula>0</formula>
    </cfRule>
  </conditionalFormatting>
  <conditionalFormatting sqref="G87">
    <cfRule type="cellIs" dxfId="999" priority="146" operator="equal">
      <formula>0</formula>
    </cfRule>
  </conditionalFormatting>
  <conditionalFormatting sqref="A77:F77 H77:J77">
    <cfRule type="cellIs" dxfId="998" priority="145" operator="equal">
      <formula>0</formula>
    </cfRule>
  </conditionalFormatting>
  <conditionalFormatting sqref="K77">
    <cfRule type="cellIs" dxfId="997" priority="144" operator="equal">
      <formula>0</formula>
    </cfRule>
  </conditionalFormatting>
  <conditionalFormatting sqref="G77">
    <cfRule type="cellIs" dxfId="996" priority="143" operator="equal">
      <formula>0</formula>
    </cfRule>
  </conditionalFormatting>
  <conditionalFormatting sqref="A97:F97 H97:L97">
    <cfRule type="cellIs" dxfId="995" priority="142" operator="equal">
      <formula>0</formula>
    </cfRule>
  </conditionalFormatting>
  <conditionalFormatting sqref="N97:Y97">
    <cfRule type="containsBlanks" dxfId="994" priority="141">
      <formula>LEN(TRIM(N97))=0</formula>
    </cfRule>
  </conditionalFormatting>
  <conditionalFormatting sqref="N97:Y97">
    <cfRule type="cellIs" dxfId="993" priority="140" operator="equal">
      <formula>0</formula>
    </cfRule>
  </conditionalFormatting>
  <conditionalFormatting sqref="M97">
    <cfRule type="cellIs" dxfId="992" priority="139" operator="equal">
      <formula>0</formula>
    </cfRule>
  </conditionalFormatting>
  <conditionalFormatting sqref="G97">
    <cfRule type="cellIs" dxfId="991" priority="138" operator="equal">
      <formula>0</formula>
    </cfRule>
  </conditionalFormatting>
  <conditionalFormatting sqref="M99">
    <cfRule type="cellIs" dxfId="990" priority="137" operator="equal">
      <formula>0</formula>
    </cfRule>
  </conditionalFormatting>
  <conditionalFormatting sqref="A99:F99 H99:J99 L99">
    <cfRule type="cellIs" dxfId="989" priority="136" operator="equal">
      <formula>0</formula>
    </cfRule>
  </conditionalFormatting>
  <conditionalFormatting sqref="G99">
    <cfRule type="cellIs" dxfId="988" priority="135" operator="equal">
      <formula>0</formula>
    </cfRule>
  </conditionalFormatting>
  <conditionalFormatting sqref="N99:Y99">
    <cfRule type="cellIs" dxfId="987" priority="134" operator="equal">
      <formula>0</formula>
    </cfRule>
  </conditionalFormatting>
  <conditionalFormatting sqref="K99">
    <cfRule type="cellIs" dxfId="986" priority="133" operator="equal">
      <formula>0</formula>
    </cfRule>
  </conditionalFormatting>
  <conditionalFormatting sqref="A103:D103 H103:J103 F103">
    <cfRule type="cellIs" dxfId="985" priority="132" operator="equal">
      <formula>0</formula>
    </cfRule>
  </conditionalFormatting>
  <conditionalFormatting sqref="K103">
    <cfRule type="cellIs" dxfId="984" priority="131" operator="equal">
      <formula>0</formula>
    </cfRule>
  </conditionalFormatting>
  <conditionalFormatting sqref="G103">
    <cfRule type="cellIs" dxfId="983" priority="130" operator="equal">
      <formula>0</formula>
    </cfRule>
  </conditionalFormatting>
  <conditionalFormatting sqref="E103">
    <cfRule type="cellIs" dxfId="982" priority="129" operator="equal">
      <formula>0</formula>
    </cfRule>
  </conditionalFormatting>
  <conditionalFormatting sqref="A107:J107">
    <cfRule type="cellIs" dxfId="981" priority="128" operator="equal">
      <formula>0</formula>
    </cfRule>
  </conditionalFormatting>
  <conditionalFormatting sqref="A106:M106">
    <cfRule type="cellIs" dxfId="980" priority="127" operator="equal">
      <formula>0</formula>
    </cfRule>
  </conditionalFormatting>
  <conditionalFormatting sqref="N106:Y106">
    <cfRule type="cellIs" dxfId="979" priority="126" operator="equal">
      <formula>0</formula>
    </cfRule>
  </conditionalFormatting>
  <conditionalFormatting sqref="K107">
    <cfRule type="cellIs" dxfId="978" priority="125" operator="equal">
      <formula>0</formula>
    </cfRule>
  </conditionalFormatting>
  <conditionalFormatting sqref="A109:F109 H109:J109">
    <cfRule type="cellIs" dxfId="977" priority="124" operator="equal">
      <formula>0</formula>
    </cfRule>
  </conditionalFormatting>
  <conditionalFormatting sqref="K109">
    <cfRule type="cellIs" dxfId="976" priority="123" operator="equal">
      <formula>0</formula>
    </cfRule>
  </conditionalFormatting>
  <conditionalFormatting sqref="G109">
    <cfRule type="cellIs" dxfId="975" priority="122" operator="equal">
      <formula>0</formula>
    </cfRule>
  </conditionalFormatting>
  <conditionalFormatting sqref="M41">
    <cfRule type="cellIs" dxfId="974" priority="121" operator="equal">
      <formula>0</formula>
    </cfRule>
  </conditionalFormatting>
  <conditionalFormatting sqref="A41:F41 H41:J41 L41">
    <cfRule type="cellIs" dxfId="973" priority="120" operator="equal">
      <formula>0</formula>
    </cfRule>
  </conditionalFormatting>
  <conditionalFormatting sqref="G41">
    <cfRule type="cellIs" dxfId="972" priority="119" operator="equal">
      <formula>0</formula>
    </cfRule>
  </conditionalFormatting>
  <conditionalFormatting sqref="N41:Y41">
    <cfRule type="cellIs" dxfId="971" priority="118" operator="equal">
      <formula>0</formula>
    </cfRule>
  </conditionalFormatting>
  <conditionalFormatting sqref="K41">
    <cfRule type="cellIs" dxfId="970" priority="117" operator="equal">
      <formula>0</formula>
    </cfRule>
  </conditionalFormatting>
  <conditionalFormatting sqref="M45">
    <cfRule type="cellIs" dxfId="969" priority="116" operator="equal">
      <formula>0</formula>
    </cfRule>
  </conditionalFormatting>
  <conditionalFormatting sqref="A45:F45 H45:J45 L45">
    <cfRule type="cellIs" dxfId="968" priority="115" operator="equal">
      <formula>0</formula>
    </cfRule>
  </conditionalFormatting>
  <conditionalFormatting sqref="G45">
    <cfRule type="cellIs" dxfId="967" priority="114" operator="equal">
      <formula>0</formula>
    </cfRule>
  </conditionalFormatting>
  <conditionalFormatting sqref="N45:Y45">
    <cfRule type="cellIs" dxfId="966" priority="113" operator="equal">
      <formula>0</formula>
    </cfRule>
  </conditionalFormatting>
  <conditionalFormatting sqref="K45">
    <cfRule type="cellIs" dxfId="965" priority="112" operator="equal">
      <formula>0</formula>
    </cfRule>
  </conditionalFormatting>
  <conditionalFormatting sqref="M65">
    <cfRule type="cellIs" dxfId="964" priority="111" operator="equal">
      <formula>0</formula>
    </cfRule>
  </conditionalFormatting>
  <conditionalFormatting sqref="A65:F65 H65:J65 L65">
    <cfRule type="cellIs" dxfId="963" priority="110" operator="equal">
      <formula>0</formula>
    </cfRule>
  </conditionalFormatting>
  <conditionalFormatting sqref="G65">
    <cfRule type="cellIs" dxfId="962" priority="109" operator="equal">
      <formula>0</formula>
    </cfRule>
  </conditionalFormatting>
  <conditionalFormatting sqref="N65:Y65">
    <cfRule type="cellIs" dxfId="961" priority="108" operator="equal">
      <formula>0</formula>
    </cfRule>
  </conditionalFormatting>
  <conditionalFormatting sqref="K65">
    <cfRule type="cellIs" dxfId="960" priority="107" operator="equal">
      <formula>0</formula>
    </cfRule>
  </conditionalFormatting>
  <conditionalFormatting sqref="M69">
    <cfRule type="cellIs" dxfId="959" priority="106" operator="equal">
      <formula>0</formula>
    </cfRule>
  </conditionalFormatting>
  <conditionalFormatting sqref="A69:F69 H69:J69 L69">
    <cfRule type="cellIs" dxfId="958" priority="105" operator="equal">
      <formula>0</formula>
    </cfRule>
  </conditionalFormatting>
  <conditionalFormatting sqref="G69">
    <cfRule type="cellIs" dxfId="957" priority="104" operator="equal">
      <formula>0</formula>
    </cfRule>
  </conditionalFormatting>
  <conditionalFormatting sqref="N69:Y69">
    <cfRule type="cellIs" dxfId="956" priority="103" operator="equal">
      <formula>0</formula>
    </cfRule>
  </conditionalFormatting>
  <conditionalFormatting sqref="K69">
    <cfRule type="cellIs" dxfId="955" priority="102" operator="equal">
      <formula>0</formula>
    </cfRule>
  </conditionalFormatting>
  <conditionalFormatting sqref="A91:J91 L91">
    <cfRule type="cellIs" dxfId="954" priority="101" operator="equal">
      <formula>0</formula>
    </cfRule>
  </conditionalFormatting>
  <conditionalFormatting sqref="N91:Y91">
    <cfRule type="containsBlanks" dxfId="953" priority="100">
      <formula>LEN(TRIM(N91))=0</formula>
    </cfRule>
  </conditionalFormatting>
  <conditionalFormatting sqref="N91:Y91">
    <cfRule type="cellIs" dxfId="952" priority="99" operator="equal">
      <formula>0</formula>
    </cfRule>
  </conditionalFormatting>
  <conditionalFormatting sqref="M91">
    <cfRule type="cellIs" dxfId="951" priority="98" operator="equal">
      <formula>0</formula>
    </cfRule>
  </conditionalFormatting>
  <conditionalFormatting sqref="K91">
    <cfRule type="cellIs" dxfId="950" priority="97" operator="equal">
      <formula>0</formula>
    </cfRule>
  </conditionalFormatting>
  <conditionalFormatting sqref="M101">
    <cfRule type="cellIs" dxfId="949" priority="96" operator="equal">
      <formula>0</formula>
    </cfRule>
  </conditionalFormatting>
  <conditionalFormatting sqref="A101:F101 H101:J101 L101">
    <cfRule type="cellIs" dxfId="948" priority="95" operator="equal">
      <formula>0</formula>
    </cfRule>
  </conditionalFormatting>
  <conditionalFormatting sqref="G101">
    <cfRule type="cellIs" dxfId="947" priority="94" operator="equal">
      <formula>0</formula>
    </cfRule>
  </conditionalFormatting>
  <conditionalFormatting sqref="N101:Y101">
    <cfRule type="cellIs" dxfId="946" priority="93" operator="equal">
      <formula>0</formula>
    </cfRule>
  </conditionalFormatting>
  <conditionalFormatting sqref="K101">
    <cfRule type="cellIs" dxfId="945" priority="92" operator="equal">
      <formula>0</formula>
    </cfRule>
  </conditionalFormatting>
  <conditionalFormatting sqref="G1">
    <cfRule type="cellIs" dxfId="944" priority="91" operator="equal">
      <formula>0</formula>
    </cfRule>
  </conditionalFormatting>
  <conditionalFormatting sqref="H4:Y5 G5">
    <cfRule type="cellIs" dxfId="943" priority="90" operator="equal">
      <formula>0</formula>
    </cfRule>
  </conditionalFormatting>
  <conditionalFormatting sqref="G4">
    <cfRule type="cellIs" dxfId="942" priority="89" operator="equal">
      <formula>0</formula>
    </cfRule>
  </conditionalFormatting>
  <conditionalFormatting sqref="H6:Y7 G7">
    <cfRule type="cellIs" dxfId="941" priority="88" operator="equal">
      <formula>0</formula>
    </cfRule>
  </conditionalFormatting>
  <conditionalFormatting sqref="G6">
    <cfRule type="cellIs" dxfId="940" priority="87" operator="equal">
      <formula>0</formula>
    </cfRule>
  </conditionalFormatting>
  <conditionalFormatting sqref="A112:XFD112 L111:XFD111">
    <cfRule type="cellIs" dxfId="939" priority="86" operator="equal">
      <formula>0</formula>
    </cfRule>
  </conditionalFormatting>
  <conditionalFormatting sqref="A111:F111 H111:J111">
    <cfRule type="cellIs" dxfId="938" priority="85" operator="equal">
      <formula>0</formula>
    </cfRule>
  </conditionalFormatting>
  <conditionalFormatting sqref="K111">
    <cfRule type="cellIs" dxfId="937" priority="84" operator="equal">
      <formula>0</formula>
    </cfRule>
  </conditionalFormatting>
  <conditionalFormatting sqref="G111">
    <cfRule type="cellIs" dxfId="936" priority="83" operator="equal">
      <formula>0</formula>
    </cfRule>
  </conditionalFormatting>
  <conditionalFormatting sqref="A118:XFD118 L115:XFD115">
    <cfRule type="cellIs" dxfId="935" priority="82" operator="equal">
      <formula>0</formula>
    </cfRule>
  </conditionalFormatting>
  <conditionalFormatting sqref="A115:F115 H115:J115">
    <cfRule type="cellIs" dxfId="934" priority="81" operator="equal">
      <formula>0</formula>
    </cfRule>
  </conditionalFormatting>
  <conditionalFormatting sqref="K115">
    <cfRule type="cellIs" dxfId="933" priority="80" operator="equal">
      <formula>0</formula>
    </cfRule>
  </conditionalFormatting>
  <conditionalFormatting sqref="G115">
    <cfRule type="cellIs" dxfId="932" priority="79" operator="equal">
      <formula>0</formula>
    </cfRule>
  </conditionalFormatting>
  <conditionalFormatting sqref="G8:Y8">
    <cfRule type="cellIs" dxfId="931" priority="78" operator="equal">
      <formula>0</formula>
    </cfRule>
  </conditionalFormatting>
  <conditionalFormatting sqref="G3:Y3">
    <cfRule type="cellIs" dxfId="930" priority="77" operator="equal">
      <formula>0</formula>
    </cfRule>
  </conditionalFormatting>
  <conditionalFormatting sqref="A114:XFD114 L113:XFD113">
    <cfRule type="cellIs" dxfId="929" priority="76" operator="equal">
      <formula>0</formula>
    </cfRule>
  </conditionalFormatting>
  <conditionalFormatting sqref="A113:F113 H113:J113">
    <cfRule type="cellIs" dxfId="928" priority="75" operator="equal">
      <formula>0</formula>
    </cfRule>
  </conditionalFormatting>
  <conditionalFormatting sqref="K113">
    <cfRule type="cellIs" dxfId="927" priority="74" operator="equal">
      <formula>0</formula>
    </cfRule>
  </conditionalFormatting>
  <conditionalFormatting sqref="G113">
    <cfRule type="cellIs" dxfId="926" priority="73" operator="equal">
      <formula>0</formula>
    </cfRule>
  </conditionalFormatting>
  <conditionalFormatting sqref="A116:XFD116">
    <cfRule type="cellIs" dxfId="925" priority="70" operator="equal">
      <formula>0</formula>
    </cfRule>
  </conditionalFormatting>
  <conditionalFormatting sqref="L117:XFD117">
    <cfRule type="cellIs" dxfId="924" priority="69" operator="equal">
      <formula>0</formula>
    </cfRule>
  </conditionalFormatting>
  <conditionalFormatting sqref="A117:F117 H117:J117">
    <cfRule type="cellIs" dxfId="923" priority="68" operator="equal">
      <formula>0</formula>
    </cfRule>
  </conditionalFormatting>
  <conditionalFormatting sqref="K117">
    <cfRule type="cellIs" dxfId="922" priority="67" operator="equal">
      <formula>0</formula>
    </cfRule>
  </conditionalFormatting>
  <conditionalFormatting sqref="G117">
    <cfRule type="cellIs" dxfId="921" priority="66" operator="equal">
      <formula>0</formula>
    </cfRule>
  </conditionalFormatting>
  <conditionalFormatting sqref="A44:XFD44 Z43:XFD43">
    <cfRule type="cellIs" dxfId="920" priority="65" operator="equal">
      <formula>0</formula>
    </cfRule>
  </conditionalFormatting>
  <conditionalFormatting sqref="A43:F43">
    <cfRule type="cellIs" dxfId="919" priority="63" operator="equal">
      <formula>0</formula>
    </cfRule>
  </conditionalFormatting>
  <conditionalFormatting sqref="G43">
    <cfRule type="cellIs" dxfId="918" priority="62" operator="equal">
      <formula>0</formula>
    </cfRule>
  </conditionalFormatting>
  <conditionalFormatting sqref="L67 O67:Y67">
    <cfRule type="cellIs" dxfId="917" priority="58" operator="equal">
      <formula>0</formula>
    </cfRule>
  </conditionalFormatting>
  <conditionalFormatting sqref="A68:XFD68 Z67:XFD67">
    <cfRule type="cellIs" dxfId="916" priority="57" operator="equal">
      <formula>0</formula>
    </cfRule>
  </conditionalFormatting>
  <conditionalFormatting sqref="A67:F67">
    <cfRule type="cellIs" dxfId="915" priority="56" operator="equal">
      <formula>0</formula>
    </cfRule>
  </conditionalFormatting>
  <conditionalFormatting sqref="G67">
    <cfRule type="cellIs" dxfId="914" priority="55" operator="equal">
      <formula>0</formula>
    </cfRule>
  </conditionalFormatting>
  <conditionalFormatting sqref="L95 O95:Y95">
    <cfRule type="cellIs" dxfId="913" priority="53" operator="equal">
      <formula>0</formula>
    </cfRule>
  </conditionalFormatting>
  <conditionalFormatting sqref="A96:XFD96 Z95:XFD95">
    <cfRule type="cellIs" dxfId="912" priority="52" operator="equal">
      <formula>0</formula>
    </cfRule>
  </conditionalFormatting>
  <conditionalFormatting sqref="A95:F95">
    <cfRule type="cellIs" dxfId="911" priority="51" operator="equal">
      <formula>0</formula>
    </cfRule>
  </conditionalFormatting>
  <conditionalFormatting sqref="G95">
    <cfRule type="cellIs" dxfId="910" priority="50" operator="equal">
      <formula>0</formula>
    </cfRule>
  </conditionalFormatting>
  <conditionalFormatting sqref="M20:Y20">
    <cfRule type="cellIs" dxfId="909" priority="39" operator="equal">
      <formula>0</formula>
    </cfRule>
  </conditionalFormatting>
  <conditionalFormatting sqref="K43">
    <cfRule type="cellIs" dxfId="908" priority="32" operator="equal">
      <formula>0</formula>
    </cfRule>
  </conditionalFormatting>
  <conditionalFormatting sqref="K43">
    <cfRule type="containsBlanks" dxfId="907" priority="31">
      <formula>LEN(TRIM(K43))=0</formula>
    </cfRule>
  </conditionalFormatting>
  <conditionalFormatting sqref="J43">
    <cfRule type="cellIs" dxfId="906" priority="30" operator="equal">
      <formula>0</formula>
    </cfRule>
  </conditionalFormatting>
  <conditionalFormatting sqref="N43">
    <cfRule type="cellIs" dxfId="905" priority="29" operator="equal">
      <formula>0</formula>
    </cfRule>
  </conditionalFormatting>
  <conditionalFormatting sqref="N43">
    <cfRule type="containsBlanks" dxfId="904" priority="28">
      <formula>LEN(TRIM(N43))=0</formula>
    </cfRule>
  </conditionalFormatting>
  <conditionalFormatting sqref="M43">
    <cfRule type="cellIs" dxfId="903" priority="27" operator="equal">
      <formula>0</formula>
    </cfRule>
  </conditionalFormatting>
  <conditionalFormatting sqref="N67">
    <cfRule type="cellIs" dxfId="902" priority="26" operator="equal">
      <formula>0</formula>
    </cfRule>
  </conditionalFormatting>
  <conditionalFormatting sqref="N67">
    <cfRule type="containsBlanks" dxfId="901" priority="25">
      <formula>LEN(TRIM(N67))=0</formula>
    </cfRule>
  </conditionalFormatting>
  <conditionalFormatting sqref="M67">
    <cfRule type="cellIs" dxfId="900" priority="24" operator="equal">
      <formula>0</formula>
    </cfRule>
  </conditionalFormatting>
  <conditionalFormatting sqref="H67:I67">
    <cfRule type="cellIs" dxfId="899" priority="23" operator="equal">
      <formula>0</formula>
    </cfRule>
  </conditionalFormatting>
  <conditionalFormatting sqref="K67">
    <cfRule type="cellIs" dxfId="898" priority="22" operator="equal">
      <formula>0</formula>
    </cfRule>
  </conditionalFormatting>
  <conditionalFormatting sqref="K67">
    <cfRule type="containsBlanks" dxfId="897" priority="21">
      <formula>LEN(TRIM(K67))=0</formula>
    </cfRule>
  </conditionalFormatting>
  <conditionalFormatting sqref="J67">
    <cfRule type="cellIs" dxfId="896" priority="20" operator="equal">
      <formula>0</formula>
    </cfRule>
  </conditionalFormatting>
  <conditionalFormatting sqref="N95">
    <cfRule type="cellIs" dxfId="895" priority="19" operator="equal">
      <formula>0</formula>
    </cfRule>
  </conditionalFormatting>
  <conditionalFormatting sqref="N95">
    <cfRule type="containsBlanks" dxfId="894" priority="18">
      <formula>LEN(TRIM(N95))=0</formula>
    </cfRule>
  </conditionalFormatting>
  <conditionalFormatting sqref="M95">
    <cfRule type="cellIs" dxfId="893" priority="17" operator="equal">
      <formula>0</formula>
    </cfRule>
  </conditionalFormatting>
  <conditionalFormatting sqref="H95:I95">
    <cfRule type="cellIs" dxfId="892" priority="16" operator="equal">
      <formula>0</formula>
    </cfRule>
  </conditionalFormatting>
  <conditionalFormatting sqref="K95">
    <cfRule type="cellIs" dxfId="891" priority="15" operator="equal">
      <formula>0</formula>
    </cfRule>
  </conditionalFormatting>
  <conditionalFormatting sqref="K95">
    <cfRule type="containsBlanks" dxfId="890" priority="14">
      <formula>LEN(TRIM(K95))=0</formula>
    </cfRule>
  </conditionalFormatting>
  <conditionalFormatting sqref="J95">
    <cfRule type="cellIs" dxfId="889" priority="13" operator="equal">
      <formula>0</formula>
    </cfRule>
  </conditionalFormatting>
  <conditionalFormatting sqref="Z13:XFD13 A14:XFD14">
    <cfRule type="cellIs" dxfId="888" priority="12" operator="equal">
      <formula>0</formula>
    </cfRule>
  </conditionalFormatting>
  <conditionalFormatting sqref="A13:B13 H13:L13">
    <cfRule type="cellIs" dxfId="887" priority="11" operator="equal">
      <formula>0</formula>
    </cfRule>
  </conditionalFormatting>
  <conditionalFormatting sqref="C13:G13">
    <cfRule type="cellIs" dxfId="886" priority="7" operator="equal">
      <formula>0</formula>
    </cfRule>
  </conditionalFormatting>
  <conditionalFormatting sqref="N13:Y13">
    <cfRule type="cellIs" dxfId="885" priority="6" operator="equal">
      <formula>0</formula>
    </cfRule>
  </conditionalFormatting>
  <conditionalFormatting sqref="N13:Y13">
    <cfRule type="containsBlanks" dxfId="884" priority="5">
      <formula>LEN(TRIM(N13))=0</formula>
    </cfRule>
  </conditionalFormatting>
  <conditionalFormatting sqref="N13:Y13">
    <cfRule type="containsBlanks" dxfId="883" priority="4">
      <formula>LEN(TRIM(N13))=0</formula>
    </cfRule>
  </conditionalFormatting>
  <conditionalFormatting sqref="M13">
    <cfRule type="cellIs" dxfId="882" priority="3" operator="equal">
      <formula>0</formula>
    </cfRule>
  </conditionalFormatting>
  <conditionalFormatting sqref="C3:E5">
    <cfRule type="cellIs" dxfId="881" priority="2" operator="equal">
      <formula>0</formula>
    </cfRule>
  </conditionalFormatting>
  <conditionalFormatting sqref="A1:D1">
    <cfRule type="cellIs" dxfId="88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28"/>
  <sheetViews>
    <sheetView showGridLines="0" workbookViewId="0">
      <pane xSplit="12" ySplit="8" topLeftCell="M9" activePane="bottomRight" state="frozen"/>
      <selection pane="topRight" activeCell="M1" sqref="M1"/>
      <selection pane="bottomLeft" activeCell="A10" sqref="A10"/>
      <selection pane="bottomRight" activeCell="B7" sqref="B7"/>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9.6640625" style="2"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242"/>
      <c r="F1" s="1"/>
      <c r="G1" s="1"/>
      <c r="H1" s="1"/>
      <c r="I1" s="1"/>
      <c r="J1" s="1"/>
      <c r="K1" s="1"/>
      <c r="L1" s="8"/>
      <c r="M1" s="8"/>
      <c r="N1" s="8"/>
      <c r="O1" s="8"/>
      <c r="P1" s="8"/>
      <c r="Q1" s="8"/>
      <c r="R1" s="8"/>
      <c r="S1" s="8"/>
      <c r="T1" s="8"/>
      <c r="U1" s="8"/>
      <c r="V1" s="8"/>
      <c r="W1" s="8"/>
      <c r="X1" s="8"/>
      <c r="Y1" s="8"/>
      <c r="Z1" s="1"/>
      <c r="AA1" s="1"/>
    </row>
    <row r="2" spans="1:27" x14ac:dyDescent="0.2">
      <c r="A2" s="1"/>
      <c r="B2" s="1"/>
      <c r="C2" s="1"/>
      <c r="D2" s="1"/>
      <c r="E2" s="241"/>
      <c r="F2" s="1"/>
      <c r="G2" s="1"/>
      <c r="H2" s="1"/>
      <c r="I2" s="1"/>
      <c r="J2" s="1"/>
      <c r="K2" s="1"/>
      <c r="L2" s="75"/>
      <c r="M2" s="75"/>
      <c r="N2" s="75"/>
      <c r="O2" s="75"/>
      <c r="P2" s="75"/>
      <c r="Q2" s="75"/>
      <c r="R2" s="75"/>
      <c r="S2" s="75"/>
      <c r="T2" s="75"/>
      <c r="U2" s="75"/>
      <c r="V2" s="75"/>
      <c r="W2" s="75"/>
      <c r="X2" s="75"/>
      <c r="Y2" s="75"/>
      <c r="Z2" s="1"/>
      <c r="AA2" s="1"/>
    </row>
    <row r="3" spans="1:27" x14ac:dyDescent="0.2">
      <c r="A3" s="1"/>
      <c r="B3" s="1"/>
      <c r="C3" s="1"/>
      <c r="D3" s="1"/>
      <c r="E3" s="1" t="str">
        <f>оглавление!E2</f>
        <v>в деньгах и в заказах</v>
      </c>
      <c r="F3" s="1"/>
      <c r="G3" s="1"/>
      <c r="H3" s="1"/>
      <c r="I3" s="1"/>
      <c r="J3" s="1"/>
      <c r="K3" s="1"/>
      <c r="L3" s="8"/>
      <c r="M3" s="8"/>
      <c r="N3" s="8"/>
      <c r="O3" s="8"/>
      <c r="P3" s="8"/>
      <c r="Q3" s="8"/>
      <c r="R3" s="8"/>
      <c r="S3" s="8"/>
      <c r="T3" s="8"/>
      <c r="U3" s="8"/>
      <c r="V3" s="8"/>
      <c r="W3" s="8"/>
      <c r="X3" s="8"/>
      <c r="Y3" s="8"/>
      <c r="Z3" s="1"/>
      <c r="AA3" s="1"/>
    </row>
    <row r="4" spans="1:27" s="10" customFormat="1" x14ac:dyDescent="0.2">
      <c r="A4" s="8"/>
      <c r="B4" s="8"/>
      <c r="C4" s="8" t="str">
        <f>оглавление!C3</f>
        <v>Операционно-финансовая модель интернет-магазина</v>
      </c>
      <c r="D4" s="8"/>
      <c r="E4" s="8"/>
      <c r="F4" s="8"/>
      <c r="G4" s="8"/>
      <c r="H4" s="8"/>
      <c r="I4" s="8"/>
      <c r="J4" s="8"/>
      <c r="K4" s="8"/>
      <c r="L4" s="75"/>
      <c r="M4" s="75"/>
      <c r="N4" s="75"/>
      <c r="O4" s="75"/>
      <c r="P4" s="75"/>
      <c r="Q4" s="75"/>
      <c r="R4" s="75"/>
      <c r="S4" s="75"/>
      <c r="T4" s="75"/>
      <c r="U4" s="75"/>
      <c r="V4" s="75"/>
      <c r="W4" s="75"/>
      <c r="X4" s="75"/>
      <c r="Y4" s="75"/>
      <c r="Z4" s="8"/>
      <c r="AA4" s="8"/>
    </row>
    <row r="5" spans="1:27" s="10" customFormat="1" x14ac:dyDescent="0.2">
      <c r="A5" s="8"/>
      <c r="B5" s="8"/>
      <c r="C5" s="1" t="str">
        <f>оглавление!C4</f>
        <v>С расчетом кредитования кассовых разрывов</v>
      </c>
      <c r="D5" s="1"/>
      <c r="E5" s="1"/>
      <c r="F5" s="8"/>
      <c r="G5" s="8"/>
      <c r="H5" s="8"/>
      <c r="I5" s="8"/>
      <c r="J5" s="8"/>
      <c r="K5" s="8"/>
      <c r="L5" s="8"/>
      <c r="M5" s="8"/>
      <c r="N5" s="8"/>
      <c r="O5" s="8"/>
      <c r="P5" s="8"/>
      <c r="Q5" s="8"/>
      <c r="R5" s="8"/>
      <c r="S5" s="8"/>
      <c r="T5" s="8"/>
      <c r="U5" s="8"/>
      <c r="V5" s="8"/>
      <c r="W5" s="8"/>
      <c r="X5" s="8"/>
      <c r="Y5" s="8"/>
      <c r="Z5" s="8"/>
      <c r="AA5" s="8"/>
    </row>
    <row r="6" spans="1:27" s="10" customFormat="1" x14ac:dyDescent="0.2">
      <c r="A6" s="8"/>
      <c r="B6" s="48" t="s">
        <v>47</v>
      </c>
      <c r="C6" s="4"/>
      <c r="D6" s="76" t="s">
        <v>64</v>
      </c>
      <c r="E6" s="77" t="str">
        <f>условия_коммерц!E6</f>
        <v>поля для заполнения (внесения исходных данных модели)</v>
      </c>
      <c r="F6" s="8"/>
      <c r="G6" s="8"/>
      <c r="H6" s="8"/>
      <c r="I6" s="8"/>
      <c r="J6" s="8"/>
      <c r="K6" s="8"/>
      <c r="L6" s="75"/>
      <c r="M6" s="75"/>
      <c r="N6" s="75"/>
      <c r="O6" s="75"/>
      <c r="P6" s="75"/>
      <c r="Q6" s="75"/>
      <c r="R6" s="75"/>
      <c r="S6" s="75"/>
      <c r="T6" s="75"/>
      <c r="U6" s="75"/>
      <c r="V6" s="75"/>
      <c r="W6" s="75"/>
      <c r="X6" s="75"/>
      <c r="Y6" s="75"/>
      <c r="Z6" s="8"/>
      <c r="AA6" s="8"/>
    </row>
    <row r="7" spans="1:27" x14ac:dyDescent="0.2">
      <c r="A7" s="1"/>
      <c r="B7" s="1"/>
      <c r="C7" s="8" t="str">
        <f>оглавление!E16</f>
        <v>Базовые KPI</v>
      </c>
      <c r="D7" s="1"/>
      <c r="E7" s="1"/>
      <c r="F7" s="1"/>
      <c r="G7" s="1"/>
      <c r="H7" s="1"/>
      <c r="I7" s="1"/>
      <c r="J7" s="1"/>
      <c r="K7" s="1"/>
      <c r="L7" s="1"/>
      <c r="M7" s="1"/>
      <c r="N7" s="1"/>
      <c r="O7" s="1"/>
      <c r="P7" s="1"/>
      <c r="Q7" s="1"/>
      <c r="R7" s="1"/>
      <c r="S7" s="1"/>
      <c r="T7" s="1"/>
      <c r="U7" s="1"/>
      <c r="V7" s="1"/>
      <c r="W7" s="1"/>
      <c r="X7" s="1"/>
      <c r="Y7" s="1"/>
      <c r="Z7" s="1"/>
      <c r="AA7" s="1"/>
    </row>
    <row r="8" spans="1:27" s="13" customFormat="1" x14ac:dyDescent="0.2">
      <c r="A8" s="12"/>
      <c r="B8" s="12"/>
      <c r="C8" s="16" t="s">
        <v>5</v>
      </c>
      <c r="D8" s="12"/>
      <c r="E8" s="16" t="s">
        <v>6</v>
      </c>
      <c r="F8" s="12"/>
      <c r="G8" s="12"/>
      <c r="H8" s="12"/>
      <c r="I8" s="12"/>
      <c r="J8" s="12"/>
      <c r="K8" s="12"/>
      <c r="L8" s="12"/>
      <c r="M8" s="1"/>
      <c r="N8" s="21" t="str">
        <f>IF(фин_рсч!$N$9="","",фин_рсч!$N$9)</f>
        <v/>
      </c>
      <c r="O8" s="21" t="str">
        <f>IF(N8="","",EOMONTH(N8,0)+1)</f>
        <v/>
      </c>
      <c r="P8" s="21" t="str">
        <f t="shared" ref="P8" si="0">IF(O8="","",EOMONTH(O8,0)+1)</f>
        <v/>
      </c>
      <c r="Q8" s="21" t="str">
        <f t="shared" ref="Q8" si="1">IF(P8="","",EOMONTH(P8,0)+1)</f>
        <v/>
      </c>
      <c r="R8" s="21" t="str">
        <f t="shared" ref="R8" si="2">IF(Q8="","",EOMONTH(Q8,0)+1)</f>
        <v/>
      </c>
      <c r="S8" s="21" t="str">
        <f t="shared" ref="S8" si="3">IF(R8="","",EOMONTH(R8,0)+1)</f>
        <v/>
      </c>
      <c r="T8" s="21" t="str">
        <f t="shared" ref="T8" si="4">IF(S8="","",EOMONTH(S8,0)+1)</f>
        <v/>
      </c>
      <c r="U8" s="21" t="str">
        <f t="shared" ref="U8" si="5">IF(T8="","",EOMONTH(T8,0)+1)</f>
        <v/>
      </c>
      <c r="V8" s="21" t="str">
        <f t="shared" ref="V8" si="6">IF(U8="","",EOMONTH(U8,0)+1)</f>
        <v/>
      </c>
      <c r="W8" s="21" t="str">
        <f t="shared" ref="W8" si="7">IF(V8="","",EOMONTH(V8,0)+1)</f>
        <v/>
      </c>
      <c r="X8" s="21" t="str">
        <f t="shared" ref="X8" si="8">IF(W8="","",EOMONTH(W8,0)+1)</f>
        <v/>
      </c>
      <c r="Y8" s="21" t="str">
        <f t="shared" ref="Y8" si="9">IF(X8="","",EOMONTH(X8,0)+1)</f>
        <v/>
      </c>
      <c r="Z8" s="12"/>
      <c r="AA8" s="12"/>
    </row>
    <row r="9" spans="1:27" x14ac:dyDescent="0.2">
      <c r="A9" s="1"/>
      <c r="B9" s="1"/>
      <c r="C9" s="17"/>
      <c r="D9" s="20"/>
      <c r="E9" s="17"/>
      <c r="F9" s="20"/>
      <c r="G9" s="17"/>
      <c r="H9" s="20"/>
      <c r="I9" s="17"/>
      <c r="J9" s="20"/>
      <c r="K9" s="19"/>
      <c r="L9" s="20"/>
      <c r="M9" s="20"/>
      <c r="N9" s="17"/>
      <c r="O9" s="17"/>
      <c r="P9" s="17"/>
      <c r="Q9" s="17"/>
      <c r="R9" s="17"/>
      <c r="S9" s="17"/>
      <c r="T9" s="17"/>
      <c r="U9" s="17"/>
      <c r="V9" s="17"/>
      <c r="W9" s="17"/>
      <c r="X9" s="17"/>
      <c r="Y9" s="17"/>
      <c r="Z9" s="1"/>
      <c r="AA9" s="1"/>
    </row>
    <row r="10" spans="1:27" x14ac:dyDescent="0.2">
      <c r="A10" s="1"/>
      <c r="B10" s="223"/>
      <c r="C10" s="224"/>
      <c r="D10" s="225"/>
      <c r="E10" s="224" t="s">
        <v>348</v>
      </c>
      <c r="F10" s="223"/>
      <c r="G10" s="341" t="s">
        <v>519</v>
      </c>
      <c r="H10" s="341"/>
      <c r="I10" s="341"/>
      <c r="J10" s="341"/>
      <c r="K10" s="341"/>
      <c r="L10" s="223"/>
      <c r="M10" s="223"/>
      <c r="N10" s="223"/>
      <c r="O10" s="223"/>
      <c r="P10" s="223"/>
      <c r="Q10" s="223"/>
      <c r="R10" s="223"/>
      <c r="S10" s="223"/>
      <c r="T10" s="223"/>
      <c r="U10" s="223"/>
      <c r="V10" s="223"/>
      <c r="W10" s="223"/>
      <c r="X10" s="223"/>
      <c r="Y10" s="223"/>
      <c r="Z10" s="223"/>
      <c r="AA10" s="1"/>
    </row>
    <row r="11" spans="1:27" s="213" customFormat="1" ht="8.4" x14ac:dyDescent="0.2">
      <c r="A11" s="215"/>
      <c r="B11" s="243"/>
      <c r="C11" s="247"/>
      <c r="D11" s="247"/>
      <c r="E11" s="247"/>
      <c r="F11" s="247"/>
      <c r="G11" s="247"/>
      <c r="H11" s="247"/>
      <c r="I11" s="247"/>
      <c r="J11" s="247"/>
      <c r="K11" s="248"/>
      <c r="L11" s="247"/>
      <c r="M11" s="247"/>
      <c r="N11" s="249" t="str">
        <f>IF(N12="","",IF(N12&lt;=0,"Ошибка!",""))</f>
        <v/>
      </c>
      <c r="O11" s="249" t="str">
        <f t="shared" ref="O11:Y11" si="10">IF(O12="","",IF(O12&lt;=0,"Ошибка!",""))</f>
        <v/>
      </c>
      <c r="P11" s="249" t="str">
        <f t="shared" si="10"/>
        <v/>
      </c>
      <c r="Q11" s="249" t="str">
        <f t="shared" si="10"/>
        <v/>
      </c>
      <c r="R11" s="249" t="str">
        <f t="shared" si="10"/>
        <v/>
      </c>
      <c r="S11" s="249" t="str">
        <f t="shared" si="10"/>
        <v/>
      </c>
      <c r="T11" s="249" t="str">
        <f t="shared" si="10"/>
        <v/>
      </c>
      <c r="U11" s="249" t="str">
        <f t="shared" si="10"/>
        <v/>
      </c>
      <c r="V11" s="249" t="str">
        <f t="shared" si="10"/>
        <v/>
      </c>
      <c r="W11" s="249" t="str">
        <f t="shared" si="10"/>
        <v/>
      </c>
      <c r="X11" s="249" t="str">
        <f t="shared" si="10"/>
        <v/>
      </c>
      <c r="Y11" s="249" t="str">
        <f t="shared" si="10"/>
        <v/>
      </c>
      <c r="Z11" s="250"/>
      <c r="AA11" s="216"/>
    </row>
    <row r="12" spans="1:27" s="10" customFormat="1" x14ac:dyDescent="0.2">
      <c r="A12" s="217"/>
      <c r="B12" s="244"/>
      <c r="C12" s="206" t="s">
        <v>312</v>
      </c>
      <c r="D12" s="8"/>
      <c r="E12" s="8" t="s">
        <v>313</v>
      </c>
      <c r="F12" s="8"/>
      <c r="G12" s="8" t="s">
        <v>263</v>
      </c>
      <c r="H12" s="8"/>
      <c r="I12" s="8"/>
      <c r="J12" s="8"/>
      <c r="K12" s="9"/>
      <c r="L12" s="9"/>
      <c r="M12" s="48" t="s">
        <v>47</v>
      </c>
      <c r="N12" s="210"/>
      <c r="O12" s="210"/>
      <c r="P12" s="210"/>
      <c r="Q12" s="210"/>
      <c r="R12" s="210"/>
      <c r="S12" s="210"/>
      <c r="T12" s="210"/>
      <c r="U12" s="210"/>
      <c r="V12" s="210"/>
      <c r="W12" s="210"/>
      <c r="X12" s="210"/>
      <c r="Y12" s="210"/>
      <c r="Z12" s="251"/>
      <c r="AA12" s="218"/>
    </row>
    <row r="13" spans="1:27" s="213" customFormat="1" ht="8.4" x14ac:dyDescent="0.2">
      <c r="A13" s="215"/>
      <c r="B13" s="245"/>
      <c r="C13" s="211"/>
      <c r="D13" s="211"/>
      <c r="E13" s="211"/>
      <c r="F13" s="211"/>
      <c r="G13" s="211"/>
      <c r="H13" s="211"/>
      <c r="I13" s="211"/>
      <c r="J13" s="211"/>
      <c r="K13" s="231"/>
      <c r="L13" s="211"/>
      <c r="M13" s="211"/>
      <c r="N13" s="236" t="str">
        <f>IF(N14="","",IF(N14&lt;1,"Ошибка!",""))</f>
        <v/>
      </c>
      <c r="O13" s="236" t="str">
        <f t="shared" ref="O13:Y13" si="11">IF(O14="","",IF(O14&lt;1,"Ошибка!",""))</f>
        <v/>
      </c>
      <c r="P13" s="236" t="str">
        <f t="shared" si="11"/>
        <v/>
      </c>
      <c r="Q13" s="236" t="str">
        <f t="shared" si="11"/>
        <v/>
      </c>
      <c r="R13" s="236" t="str">
        <f t="shared" si="11"/>
        <v/>
      </c>
      <c r="S13" s="236" t="str">
        <f t="shared" si="11"/>
        <v/>
      </c>
      <c r="T13" s="236" t="str">
        <f t="shared" si="11"/>
        <v/>
      </c>
      <c r="U13" s="236" t="str">
        <f t="shared" si="11"/>
        <v/>
      </c>
      <c r="V13" s="236" t="str">
        <f t="shared" si="11"/>
        <v/>
      </c>
      <c r="W13" s="236" t="str">
        <f t="shared" si="11"/>
        <v/>
      </c>
      <c r="X13" s="236" t="str">
        <f t="shared" si="11"/>
        <v/>
      </c>
      <c r="Y13" s="236" t="str">
        <f t="shared" si="11"/>
        <v/>
      </c>
      <c r="Z13" s="252"/>
      <c r="AA13" s="216"/>
    </row>
    <row r="14" spans="1:27" s="10" customFormat="1" x14ac:dyDescent="0.2">
      <c r="A14" s="217"/>
      <c r="B14" s="244"/>
      <c r="C14" s="206" t="s">
        <v>259</v>
      </c>
      <c r="D14" s="8"/>
      <c r="E14" s="8" t="s">
        <v>314</v>
      </c>
      <c r="F14" s="8"/>
      <c r="G14" s="8" t="s">
        <v>264</v>
      </c>
      <c r="H14" s="8"/>
      <c r="I14" s="8"/>
      <c r="J14" s="8"/>
      <c r="K14" s="9"/>
      <c r="L14" s="9"/>
      <c r="M14" s="48" t="s">
        <v>47</v>
      </c>
      <c r="N14" s="234"/>
      <c r="O14" s="234"/>
      <c r="P14" s="234"/>
      <c r="Q14" s="234"/>
      <c r="R14" s="234"/>
      <c r="S14" s="234"/>
      <c r="T14" s="234"/>
      <c r="U14" s="234"/>
      <c r="V14" s="234"/>
      <c r="W14" s="234"/>
      <c r="X14" s="234"/>
      <c r="Y14" s="234"/>
      <c r="Z14" s="251"/>
      <c r="AA14" s="218"/>
    </row>
    <row r="15" spans="1:27" s="213" customFormat="1" ht="8.4" x14ac:dyDescent="0.2">
      <c r="A15" s="215"/>
      <c r="B15" s="245"/>
      <c r="C15" s="211"/>
      <c r="D15" s="211"/>
      <c r="E15" s="211"/>
      <c r="F15" s="211"/>
      <c r="G15" s="211"/>
      <c r="H15" s="211"/>
      <c r="I15" s="211"/>
      <c r="J15" s="211"/>
      <c r="K15" s="231"/>
      <c r="L15" s="211"/>
      <c r="M15" s="211"/>
      <c r="N15" s="214" t="str">
        <f t="shared" ref="N15:Y15" si="12">IF(N16&gt;=100%,"Ошибка!","")</f>
        <v/>
      </c>
      <c r="O15" s="214" t="str">
        <f t="shared" si="12"/>
        <v/>
      </c>
      <c r="P15" s="214" t="str">
        <f t="shared" si="12"/>
        <v/>
      </c>
      <c r="Q15" s="214" t="str">
        <f t="shared" si="12"/>
        <v/>
      </c>
      <c r="R15" s="214" t="str">
        <f t="shared" si="12"/>
        <v/>
      </c>
      <c r="S15" s="214" t="str">
        <f t="shared" si="12"/>
        <v/>
      </c>
      <c r="T15" s="214" t="str">
        <f t="shared" si="12"/>
        <v/>
      </c>
      <c r="U15" s="214" t="str">
        <f t="shared" si="12"/>
        <v/>
      </c>
      <c r="V15" s="214" t="str">
        <f t="shared" si="12"/>
        <v/>
      </c>
      <c r="W15" s="214" t="str">
        <f t="shared" si="12"/>
        <v/>
      </c>
      <c r="X15" s="214" t="str">
        <f t="shared" si="12"/>
        <v/>
      </c>
      <c r="Y15" s="214" t="str">
        <f t="shared" si="12"/>
        <v/>
      </c>
      <c r="Z15" s="252"/>
      <c r="AA15" s="216"/>
    </row>
    <row r="16" spans="1:27" s="10" customFormat="1" x14ac:dyDescent="0.2">
      <c r="A16" s="217"/>
      <c r="B16" s="244"/>
      <c r="C16" s="206" t="s">
        <v>19</v>
      </c>
      <c r="D16" s="8"/>
      <c r="E16" s="8" t="s">
        <v>37</v>
      </c>
      <c r="F16" s="8"/>
      <c r="G16" s="8" t="s">
        <v>1</v>
      </c>
      <c r="H16" s="8"/>
      <c r="I16" s="8"/>
      <c r="J16" s="8"/>
      <c r="K16" s="9"/>
      <c r="L16" s="9"/>
      <c r="M16" s="48" t="s">
        <v>47</v>
      </c>
      <c r="N16" s="185"/>
      <c r="O16" s="185"/>
      <c r="P16" s="185"/>
      <c r="Q16" s="185"/>
      <c r="R16" s="185"/>
      <c r="S16" s="185"/>
      <c r="T16" s="185"/>
      <c r="U16" s="185"/>
      <c r="V16" s="185"/>
      <c r="W16" s="185"/>
      <c r="X16" s="185"/>
      <c r="Y16" s="185"/>
      <c r="Z16" s="251"/>
      <c r="AA16" s="218"/>
    </row>
    <row r="17" spans="1:27" s="213" customFormat="1" ht="8.4" x14ac:dyDescent="0.2">
      <c r="A17" s="215"/>
      <c r="B17" s="245"/>
      <c r="C17" s="211"/>
      <c r="D17" s="211"/>
      <c r="E17" s="211"/>
      <c r="F17" s="211"/>
      <c r="G17" s="211"/>
      <c r="H17" s="211"/>
      <c r="I17" s="211"/>
      <c r="J17" s="211"/>
      <c r="K17" s="232"/>
      <c r="L17" s="211"/>
      <c r="M17" s="211"/>
      <c r="N17" s="236" t="str">
        <f t="shared" ref="N17:Y17" si="13">IF(N18&lt;0%,"Ошибка!",IF(N18&gt;100%,"Рискованно!",""))</f>
        <v/>
      </c>
      <c r="O17" s="236" t="str">
        <f t="shared" si="13"/>
        <v/>
      </c>
      <c r="P17" s="236" t="str">
        <f t="shared" si="13"/>
        <v/>
      </c>
      <c r="Q17" s="236" t="str">
        <f t="shared" si="13"/>
        <v/>
      </c>
      <c r="R17" s="236" t="str">
        <f t="shared" si="13"/>
        <v/>
      </c>
      <c r="S17" s="236" t="str">
        <f t="shared" si="13"/>
        <v/>
      </c>
      <c r="T17" s="236" t="str">
        <f t="shared" si="13"/>
        <v/>
      </c>
      <c r="U17" s="236" t="str">
        <f t="shared" si="13"/>
        <v/>
      </c>
      <c r="V17" s="236" t="str">
        <f t="shared" si="13"/>
        <v/>
      </c>
      <c r="W17" s="236" t="str">
        <f t="shared" si="13"/>
        <v/>
      </c>
      <c r="X17" s="236" t="str">
        <f t="shared" si="13"/>
        <v/>
      </c>
      <c r="Y17" s="236" t="str">
        <f t="shared" si="13"/>
        <v/>
      </c>
      <c r="Z17" s="252"/>
      <c r="AA17" s="216"/>
    </row>
    <row r="18" spans="1:27" s="10" customFormat="1" x14ac:dyDescent="0.2">
      <c r="A18" s="217"/>
      <c r="B18" s="244"/>
      <c r="C18" s="205" t="s">
        <v>26</v>
      </c>
      <c r="D18" s="8"/>
      <c r="E18" s="8" t="s">
        <v>38</v>
      </c>
      <c r="F18" s="8"/>
      <c r="G18" s="8" t="s">
        <v>1</v>
      </c>
      <c r="H18" s="8"/>
      <c r="I18" s="8"/>
      <c r="J18" s="8"/>
      <c r="K18" s="9"/>
      <c r="L18" s="9"/>
      <c r="M18" s="48" t="s">
        <v>47</v>
      </c>
      <c r="N18" s="185"/>
      <c r="O18" s="185"/>
      <c r="P18" s="185"/>
      <c r="Q18" s="185"/>
      <c r="R18" s="185"/>
      <c r="S18" s="185"/>
      <c r="T18" s="185"/>
      <c r="U18" s="185"/>
      <c r="V18" s="185"/>
      <c r="W18" s="185"/>
      <c r="X18" s="185"/>
      <c r="Y18" s="185"/>
      <c r="Z18" s="251"/>
      <c r="AA18" s="218"/>
    </row>
    <row r="19" spans="1:27" s="213" customFormat="1" ht="8.4" x14ac:dyDescent="0.2">
      <c r="A19" s="215"/>
      <c r="B19" s="245"/>
      <c r="C19" s="211"/>
      <c r="D19" s="211"/>
      <c r="E19" s="211"/>
      <c r="F19" s="211"/>
      <c r="G19" s="211"/>
      <c r="H19" s="211"/>
      <c r="I19" s="211"/>
      <c r="J19" s="211"/>
      <c r="K19" s="233"/>
      <c r="L19" s="211"/>
      <c r="M19" s="211"/>
      <c r="N19" s="235"/>
      <c r="O19" s="235"/>
      <c r="P19" s="235"/>
      <c r="Q19" s="235"/>
      <c r="R19" s="235"/>
      <c r="S19" s="235"/>
      <c r="T19" s="235"/>
      <c r="U19" s="235"/>
      <c r="V19" s="235"/>
      <c r="W19" s="235"/>
      <c r="X19" s="235"/>
      <c r="Y19" s="235"/>
      <c r="Z19" s="252"/>
      <c r="AA19" s="216"/>
    </row>
    <row r="20" spans="1:27" s="10" customFormat="1" x14ac:dyDescent="0.2">
      <c r="A20" s="217"/>
      <c r="B20" s="244"/>
      <c r="C20" s="206" t="s">
        <v>143</v>
      </c>
      <c r="D20" s="8"/>
      <c r="E20" s="8" t="s">
        <v>339</v>
      </c>
      <c r="F20" s="8"/>
      <c r="G20" s="8" t="s">
        <v>1</v>
      </c>
      <c r="H20" s="8"/>
      <c r="I20" s="8"/>
      <c r="J20" s="48" t="s">
        <v>47</v>
      </c>
      <c r="K20" s="185"/>
      <c r="L20" s="8"/>
      <c r="M20" s="8"/>
      <c r="N20" s="20"/>
      <c r="O20" s="20"/>
      <c r="P20" s="20"/>
      <c r="Q20" s="20"/>
      <c r="R20" s="20"/>
      <c r="S20" s="20"/>
      <c r="T20" s="20"/>
      <c r="U20" s="20"/>
      <c r="V20" s="20"/>
      <c r="W20" s="20"/>
      <c r="X20" s="20"/>
      <c r="Y20" s="20"/>
      <c r="Z20" s="251"/>
      <c r="AA20" s="218"/>
    </row>
    <row r="21" spans="1:27" s="213" customFormat="1" ht="8.4" x14ac:dyDescent="0.2">
      <c r="A21" s="215"/>
      <c r="B21" s="245"/>
      <c r="C21" s="211"/>
      <c r="D21" s="211"/>
      <c r="E21" s="211"/>
      <c r="F21" s="211"/>
      <c r="G21" s="211"/>
      <c r="H21" s="211"/>
      <c r="I21" s="211"/>
      <c r="J21" s="211"/>
      <c r="K21" s="231"/>
      <c r="L21" s="211"/>
      <c r="M21" s="211"/>
      <c r="N21" s="212" t="str">
        <f>IF(OR(N22&lt;0,N22&lt;&gt;INT(N22)),"Ошибка!","")</f>
        <v/>
      </c>
      <c r="O21" s="212" t="str">
        <f t="shared" ref="O21:Y21" si="14">IF(OR(O22&lt;0,O22&lt;&gt;INT(O22)),"Ошибка!","")</f>
        <v/>
      </c>
      <c r="P21" s="212" t="str">
        <f t="shared" si="14"/>
        <v/>
      </c>
      <c r="Q21" s="212" t="str">
        <f t="shared" si="14"/>
        <v/>
      </c>
      <c r="R21" s="212" t="str">
        <f t="shared" si="14"/>
        <v/>
      </c>
      <c r="S21" s="212" t="str">
        <f t="shared" si="14"/>
        <v/>
      </c>
      <c r="T21" s="212" t="str">
        <f t="shared" si="14"/>
        <v/>
      </c>
      <c r="U21" s="212" t="str">
        <f t="shared" si="14"/>
        <v/>
      </c>
      <c r="V21" s="212" t="str">
        <f t="shared" si="14"/>
        <v/>
      </c>
      <c r="W21" s="212" t="str">
        <f t="shared" si="14"/>
        <v/>
      </c>
      <c r="X21" s="212" t="str">
        <f t="shared" si="14"/>
        <v/>
      </c>
      <c r="Y21" s="212" t="str">
        <f t="shared" si="14"/>
        <v/>
      </c>
      <c r="Z21" s="252"/>
      <c r="AA21" s="216"/>
    </row>
    <row r="22" spans="1:27" s="10" customFormat="1" x14ac:dyDescent="0.2">
      <c r="A22" s="217"/>
      <c r="B22" s="244"/>
      <c r="C22" s="205" t="s">
        <v>32</v>
      </c>
      <c r="D22" s="8"/>
      <c r="E22" s="8" t="s">
        <v>365</v>
      </c>
      <c r="F22" s="8"/>
      <c r="G22" s="8" t="s">
        <v>21</v>
      </c>
      <c r="H22" s="8"/>
      <c r="I22" s="8"/>
      <c r="J22" s="8"/>
      <c r="K22" s="9"/>
      <c r="L22" s="9"/>
      <c r="M22" s="48" t="s">
        <v>47</v>
      </c>
      <c r="N22" s="210"/>
      <c r="O22" s="210"/>
      <c r="P22" s="210"/>
      <c r="Q22" s="210"/>
      <c r="R22" s="210"/>
      <c r="S22" s="210"/>
      <c r="T22" s="210"/>
      <c r="U22" s="210"/>
      <c r="V22" s="210"/>
      <c r="W22" s="210"/>
      <c r="X22" s="210"/>
      <c r="Y22" s="210"/>
      <c r="Z22" s="251"/>
      <c r="AA22" s="218"/>
    </row>
    <row r="23" spans="1:27" s="83" customFormat="1" ht="6.6" x14ac:dyDescent="0.15">
      <c r="A23" s="219"/>
      <c r="B23" s="246"/>
      <c r="C23" s="253"/>
      <c r="D23" s="253"/>
      <c r="E23" s="253"/>
      <c r="F23" s="253"/>
      <c r="G23" s="253"/>
      <c r="H23" s="253"/>
      <c r="I23" s="253"/>
      <c r="J23" s="253"/>
      <c r="K23" s="254"/>
      <c r="L23" s="253"/>
      <c r="M23" s="255"/>
      <c r="N23" s="256"/>
      <c r="O23" s="256"/>
      <c r="P23" s="256"/>
      <c r="Q23" s="256"/>
      <c r="R23" s="256"/>
      <c r="S23" s="256"/>
      <c r="T23" s="256"/>
      <c r="U23" s="256"/>
      <c r="V23" s="256"/>
      <c r="W23" s="256"/>
      <c r="X23" s="256"/>
      <c r="Y23" s="256"/>
      <c r="Z23" s="257"/>
      <c r="AA23" s="220"/>
    </row>
    <row r="24" spans="1:27" x14ac:dyDescent="0.2">
      <c r="A24" s="1"/>
      <c r="B24" s="221"/>
      <c r="C24" s="221"/>
      <c r="D24" s="221"/>
      <c r="E24" s="221"/>
      <c r="F24" s="221"/>
      <c r="G24" s="221"/>
      <c r="H24" s="221"/>
      <c r="I24" s="221"/>
      <c r="J24" s="221"/>
      <c r="K24" s="222"/>
      <c r="L24" s="221"/>
      <c r="M24" s="17"/>
      <c r="N24" s="17"/>
      <c r="O24" s="17"/>
      <c r="P24" s="17"/>
      <c r="Q24" s="17"/>
      <c r="R24" s="17"/>
      <c r="S24" s="17"/>
      <c r="T24" s="17"/>
      <c r="U24" s="17"/>
      <c r="V24" s="17"/>
      <c r="W24" s="17"/>
      <c r="X24" s="17"/>
      <c r="Y24" s="17"/>
      <c r="Z24" s="221"/>
      <c r="AA24" s="1"/>
    </row>
    <row r="25" spans="1:27" x14ac:dyDescent="0.2">
      <c r="A25" s="1"/>
      <c r="B25" s="1"/>
      <c r="C25" s="1"/>
      <c r="D25" s="1"/>
      <c r="E25" s="1"/>
      <c r="F25" s="1"/>
      <c r="G25" s="1"/>
      <c r="H25" s="1"/>
      <c r="I25" s="1"/>
      <c r="J25" s="1"/>
      <c r="K25" s="8"/>
      <c r="L25" s="1"/>
      <c r="M25" s="1"/>
      <c r="N25" s="1"/>
      <c r="O25" s="1"/>
      <c r="P25" s="1"/>
      <c r="Q25" s="1"/>
      <c r="R25" s="1"/>
      <c r="S25" s="1"/>
      <c r="T25" s="1"/>
      <c r="U25" s="1"/>
      <c r="V25" s="1"/>
      <c r="W25" s="1"/>
      <c r="X25" s="1"/>
      <c r="Y25" s="1"/>
      <c r="Z25" s="1"/>
      <c r="AA25" s="1"/>
    </row>
    <row r="26" spans="1:27" x14ac:dyDescent="0.2">
      <c r="A26" s="1"/>
      <c r="B26" s="1"/>
      <c r="C26" s="1"/>
      <c r="D26" s="1"/>
      <c r="E26" s="1"/>
      <c r="F26" s="1"/>
      <c r="G26" s="1"/>
      <c r="H26" s="1"/>
      <c r="I26" s="1"/>
      <c r="J26" s="1"/>
      <c r="K26" s="8"/>
      <c r="L26" s="1"/>
      <c r="M26" s="1"/>
      <c r="N26" s="1"/>
      <c r="O26" s="1"/>
      <c r="P26" s="1"/>
      <c r="Q26" s="1"/>
      <c r="R26" s="1"/>
      <c r="S26" s="1"/>
      <c r="T26" s="1"/>
      <c r="U26" s="1"/>
      <c r="V26" s="1"/>
      <c r="W26" s="1"/>
      <c r="X26" s="1"/>
      <c r="Y26" s="1"/>
      <c r="Z26" s="1"/>
      <c r="AA26" s="1"/>
    </row>
    <row r="27" spans="1:27" x14ac:dyDescent="0.2">
      <c r="A27" s="1"/>
      <c r="B27" s="1"/>
      <c r="C27" s="1"/>
      <c r="D27" s="1"/>
      <c r="E27" s="1"/>
      <c r="F27" s="1"/>
      <c r="G27" s="1"/>
      <c r="H27" s="1"/>
      <c r="I27" s="1"/>
      <c r="J27" s="1"/>
      <c r="K27" s="8"/>
      <c r="L27" s="1"/>
      <c r="M27" s="1"/>
      <c r="N27" s="1"/>
      <c r="O27" s="1"/>
      <c r="P27" s="1"/>
      <c r="Q27" s="1"/>
      <c r="R27" s="1"/>
      <c r="S27" s="1"/>
      <c r="T27" s="1"/>
      <c r="U27" s="1"/>
      <c r="V27" s="1"/>
      <c r="W27" s="1"/>
      <c r="X27" s="1"/>
      <c r="Y27" s="1"/>
      <c r="Z27" s="1"/>
      <c r="AA27" s="1"/>
    </row>
    <row r="28" spans="1:27" x14ac:dyDescent="0.2">
      <c r="A28" s="1"/>
      <c r="B28" s="1"/>
      <c r="C28" s="1"/>
      <c r="D28" s="1"/>
      <c r="E28" s="1"/>
      <c r="F28" s="1"/>
      <c r="G28" s="1"/>
      <c r="H28" s="1"/>
      <c r="I28" s="1"/>
      <c r="J28" s="1"/>
      <c r="K28" s="8"/>
      <c r="L28" s="1"/>
      <c r="M28" s="1"/>
      <c r="N28" s="1"/>
      <c r="O28" s="1"/>
      <c r="P28" s="1"/>
      <c r="Q28" s="1"/>
      <c r="R28" s="1"/>
      <c r="S28" s="1"/>
      <c r="T28" s="1"/>
      <c r="U28" s="1"/>
      <c r="V28" s="1"/>
      <c r="W28" s="1"/>
      <c r="X28" s="1"/>
      <c r="Y28" s="1"/>
      <c r="Z28" s="1"/>
      <c r="AA28" s="1"/>
    </row>
  </sheetData>
  <conditionalFormatting sqref="N18:Y18">
    <cfRule type="containsBlanks" dxfId="879" priority="78">
      <formula>LEN(TRIM(N18))=0</formula>
    </cfRule>
  </conditionalFormatting>
  <conditionalFormatting sqref="N22:Y22">
    <cfRule type="containsBlanks" dxfId="878" priority="75">
      <formula>LEN(TRIM(N22))=0</formula>
    </cfRule>
  </conditionalFormatting>
  <conditionalFormatting sqref="N16:Y16">
    <cfRule type="containsBlanks" dxfId="877" priority="74">
      <formula>LEN(TRIM(N16))=0</formula>
    </cfRule>
  </conditionalFormatting>
  <conditionalFormatting sqref="C6">
    <cfRule type="containsBlanks" dxfId="876" priority="66">
      <formula>LEN(TRIM(C6))=0</formula>
    </cfRule>
  </conditionalFormatting>
  <conditionalFormatting sqref="N8:Y8">
    <cfRule type="containsBlanks" dxfId="875" priority="65">
      <formula>LEN(TRIM(N8))=0</formula>
    </cfRule>
  </conditionalFormatting>
  <conditionalFormatting sqref="A20:M21 Z20:XFD21 A2:XFD2 A3:B5 F3:XFD5 A6:XFD19 E1:XFD1 A22:XFD1048576">
    <cfRule type="cellIs" dxfId="874" priority="64" operator="equal">
      <formula>0</formula>
    </cfRule>
  </conditionalFormatting>
  <conditionalFormatting sqref="N21:Y21">
    <cfRule type="cellIs" dxfId="873" priority="58" operator="equal">
      <formula>0</formula>
    </cfRule>
  </conditionalFormatting>
  <conditionalFormatting sqref="N12:Y12 N14:Y14 N16:Y16 N18:Y18 N22:Y22 K20">
    <cfRule type="containsBlanks" dxfId="872" priority="54">
      <formula>LEN(TRIM(K12))=0</formula>
    </cfRule>
  </conditionalFormatting>
  <conditionalFormatting sqref="C3:E5">
    <cfRule type="cellIs" dxfId="871" priority="2" operator="equal">
      <formula>0</formula>
    </cfRule>
  </conditionalFormatting>
  <conditionalFormatting sqref="A1:D1">
    <cfRule type="cellIs" dxfId="87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Blanks" priority="56" id="{C972AB2A-8335-493C-96FA-CBAE8B4FDBE2}">
            <xm:f>LEN(TRIM(опер_рсч!N20))=0</xm:f>
            <x14:dxf>
              <fill>
                <patternFill>
                  <bgColor theme="9" tint="0.59996337778862885"/>
                </patternFill>
              </fill>
            </x14:dxf>
          </x14:cfRule>
          <xm:sqref>N12:Y12 N14:Y14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A167"/>
  <sheetViews>
    <sheetView showGridLines="0" workbookViewId="0">
      <pane xSplit="12" ySplit="9" topLeftCell="M10" activePane="bottomRight" state="frozen"/>
      <selection pane="topRight" activeCell="M1" sqref="M1"/>
      <selection pane="bottomLeft" activeCell="A10" sqref="A10"/>
      <selection pane="bottomRight" activeCell="B8" sqref="B8"/>
    </sheetView>
  </sheetViews>
  <sheetFormatPr defaultColWidth="9.109375" defaultRowHeight="10.199999999999999" x14ac:dyDescent="0.2"/>
  <cols>
    <col min="1" max="2" width="1.6640625" style="2" customWidth="1"/>
    <col min="3" max="3" width="12.88671875" style="2" customWidth="1"/>
    <col min="4" max="4" width="1.6640625" style="2" customWidth="1"/>
    <col min="5" max="5" width="59.5546875" style="2" bestFit="1" customWidth="1"/>
    <col min="6" max="6" width="1.6640625" style="2" customWidth="1"/>
    <col min="7" max="7" width="14" style="2" bestFit="1" customWidth="1"/>
    <col min="8" max="8" width="1.6640625" style="2" customWidth="1"/>
    <col min="9" max="9" width="14.109375" style="2" bestFit="1" customWidth="1"/>
    <col min="10" max="10" width="2.6640625" style="2" customWidth="1"/>
    <col min="11" max="11" width="6.6640625" style="10" bestFit="1"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260"/>
    </row>
    <row r="2" spans="1:27" x14ac:dyDescent="0.2">
      <c r="A2" s="1"/>
      <c r="B2" s="1"/>
      <c r="C2" s="1"/>
      <c r="D2" s="1"/>
      <c r="E2" s="1"/>
      <c r="F2" s="1"/>
      <c r="G2" s="1"/>
      <c r="H2" s="1"/>
      <c r="I2" s="1"/>
      <c r="J2" s="1"/>
      <c r="K2" s="1"/>
      <c r="L2" s="1"/>
      <c r="M2" s="1"/>
      <c r="N2" s="1"/>
      <c r="O2" s="1"/>
      <c r="P2" s="1"/>
      <c r="Q2" s="1"/>
      <c r="R2" s="1"/>
      <c r="S2" s="1"/>
      <c r="T2" s="1"/>
      <c r="U2" s="1"/>
      <c r="V2" s="1"/>
      <c r="W2" s="1"/>
      <c r="X2" s="1"/>
      <c r="Y2" s="1"/>
      <c r="Z2" s="1"/>
      <c r="AA2" s="260"/>
    </row>
    <row r="3" spans="1:27" x14ac:dyDescent="0.2">
      <c r="A3" s="1"/>
      <c r="B3" s="1"/>
      <c r="C3" s="1"/>
      <c r="D3" s="1"/>
      <c r="E3" s="1" t="str">
        <f>оглавление!E2</f>
        <v>в деньгах и в заказах</v>
      </c>
      <c r="F3" s="1"/>
      <c r="G3" s="1"/>
      <c r="H3" s="1"/>
      <c r="I3" s="1"/>
      <c r="J3" s="1"/>
      <c r="K3" s="1"/>
      <c r="L3" s="1"/>
      <c r="M3" s="1"/>
      <c r="N3" s="1"/>
      <c r="O3" s="1"/>
      <c r="P3" s="1"/>
      <c r="Q3" s="1"/>
      <c r="R3" s="1"/>
      <c r="S3" s="1"/>
      <c r="T3" s="1"/>
      <c r="U3" s="1"/>
      <c r="V3" s="1"/>
      <c r="W3" s="1"/>
      <c r="X3" s="1"/>
      <c r="Y3" s="1"/>
      <c r="Z3" s="1"/>
      <c r="AA3" s="260"/>
    </row>
    <row r="4" spans="1:27" s="10" customFormat="1" x14ac:dyDescent="0.2">
      <c r="A4" s="8"/>
      <c r="B4" s="8"/>
      <c r="C4" s="8" t="str">
        <f>оглавление!C3</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268"/>
    </row>
    <row r="5" spans="1:27" s="10" customFormat="1" x14ac:dyDescent="0.2">
      <c r="A5" s="8"/>
      <c r="B5" s="8"/>
      <c r="C5" s="1" t="str">
        <f>оглавление!C4</f>
        <v>С расчетом кредитования кассовых разрывов</v>
      </c>
      <c r="D5" s="1"/>
      <c r="E5" s="1"/>
      <c r="F5" s="8"/>
      <c r="G5" s="8"/>
      <c r="H5" s="8"/>
      <c r="I5" s="8"/>
      <c r="J5" s="8"/>
      <c r="K5" s="8"/>
      <c r="L5" s="8"/>
      <c r="M5" s="8"/>
      <c r="N5" s="8"/>
      <c r="O5" s="8"/>
      <c r="P5" s="8"/>
      <c r="Q5" s="8"/>
      <c r="R5" s="8"/>
      <c r="S5" s="8"/>
      <c r="T5" s="8"/>
      <c r="U5" s="8"/>
      <c r="V5" s="8"/>
      <c r="W5" s="8"/>
      <c r="X5" s="8"/>
      <c r="Y5" s="8"/>
      <c r="Z5" s="8"/>
      <c r="AA5" s="268"/>
    </row>
    <row r="6" spans="1:27" x14ac:dyDescent="0.2">
      <c r="A6" s="1"/>
      <c r="B6" s="1"/>
      <c r="C6" s="1"/>
      <c r="D6" s="1"/>
      <c r="E6" s="1"/>
      <c r="F6" s="1"/>
      <c r="G6" s="1"/>
      <c r="H6" s="1"/>
      <c r="I6" s="1"/>
      <c r="J6" s="1"/>
      <c r="K6" s="1"/>
      <c r="L6" s="1"/>
      <c r="M6" s="1"/>
      <c r="N6" s="1"/>
      <c r="O6" s="1"/>
      <c r="P6" s="1"/>
      <c r="Q6" s="1"/>
      <c r="R6" s="1"/>
      <c r="S6" s="1"/>
      <c r="T6" s="1"/>
      <c r="U6" s="1"/>
      <c r="V6" s="1"/>
      <c r="W6" s="1"/>
      <c r="X6" s="1"/>
      <c r="Y6" s="1"/>
      <c r="Z6" s="1"/>
      <c r="AA6" s="260"/>
    </row>
    <row r="7" spans="1:27" s="10" customFormat="1" x14ac:dyDescent="0.2">
      <c r="A7" s="8"/>
      <c r="B7" s="48" t="s">
        <v>47</v>
      </c>
      <c r="C7" s="4"/>
      <c r="D7" s="76" t="s">
        <v>64</v>
      </c>
      <c r="E7" s="77" t="s">
        <v>65</v>
      </c>
      <c r="F7" s="8"/>
      <c r="G7" s="8"/>
      <c r="H7" s="8"/>
      <c r="I7" s="8"/>
      <c r="J7" s="8"/>
      <c r="K7" s="8"/>
      <c r="L7" s="8"/>
      <c r="M7" s="8"/>
      <c r="N7" s="8"/>
      <c r="O7" s="8"/>
      <c r="P7" s="8"/>
      <c r="Q7" s="8"/>
      <c r="R7" s="8"/>
      <c r="S7" s="8"/>
      <c r="T7" s="8"/>
      <c r="U7" s="8"/>
      <c r="V7" s="8"/>
      <c r="W7" s="8"/>
      <c r="X7" s="8"/>
      <c r="Y7" s="8"/>
      <c r="Z7" s="8"/>
      <c r="AA7" s="268"/>
    </row>
    <row r="8" spans="1:27" x14ac:dyDescent="0.2">
      <c r="A8" s="1"/>
      <c r="B8" s="1"/>
      <c r="C8" s="8" t="s">
        <v>536</v>
      </c>
      <c r="D8" s="1"/>
      <c r="E8" s="1"/>
      <c r="F8" s="1"/>
      <c r="G8" s="1"/>
      <c r="H8" s="1"/>
      <c r="I8" s="1"/>
      <c r="J8" s="1"/>
      <c r="K8" s="1"/>
      <c r="L8" s="1"/>
      <c r="M8" s="1"/>
      <c r="N8" s="1"/>
      <c r="O8" s="1"/>
      <c r="P8" s="1"/>
      <c r="Q8" s="1"/>
      <c r="R8" s="1"/>
      <c r="S8" s="1"/>
      <c r="T8" s="1"/>
      <c r="U8" s="1"/>
      <c r="V8" s="1"/>
      <c r="W8" s="1"/>
      <c r="X8" s="1"/>
      <c r="Y8" s="1"/>
      <c r="Z8" s="1"/>
      <c r="AA8" s="260"/>
    </row>
    <row r="9" spans="1:27" s="13" customFormat="1" x14ac:dyDescent="0.2">
      <c r="A9" s="12"/>
      <c r="B9" s="12"/>
      <c r="C9" s="16" t="s">
        <v>5</v>
      </c>
      <c r="D9" s="12"/>
      <c r="E9" s="16" t="s">
        <v>6</v>
      </c>
      <c r="F9" s="12"/>
      <c r="G9" s="274" t="s">
        <v>7</v>
      </c>
      <c r="H9" s="12"/>
      <c r="I9" s="274" t="s">
        <v>9</v>
      </c>
      <c r="J9" s="12"/>
      <c r="K9" s="275" t="s">
        <v>8</v>
      </c>
      <c r="L9" s="12"/>
      <c r="M9" s="1"/>
      <c r="N9" s="276" t="str">
        <f>IF(фин_рсч!$N$9="","",фин_рсч!$N$9)</f>
        <v/>
      </c>
      <c r="O9" s="276" t="str">
        <f>IF(N9="","",EOMONTH(N9,0)+1)</f>
        <v/>
      </c>
      <c r="P9" s="276" t="str">
        <f t="shared" ref="P9:Y9" si="0">IF(O9="","",EOMONTH(O9,0)+1)</f>
        <v/>
      </c>
      <c r="Q9" s="276" t="str">
        <f t="shared" si="0"/>
        <v/>
      </c>
      <c r="R9" s="276" t="str">
        <f t="shared" si="0"/>
        <v/>
      </c>
      <c r="S9" s="276" t="str">
        <f t="shared" si="0"/>
        <v/>
      </c>
      <c r="T9" s="276" t="str">
        <f t="shared" si="0"/>
        <v/>
      </c>
      <c r="U9" s="276" t="str">
        <f t="shared" si="0"/>
        <v/>
      </c>
      <c r="V9" s="276" t="str">
        <f t="shared" si="0"/>
        <v/>
      </c>
      <c r="W9" s="276" t="str">
        <f t="shared" si="0"/>
        <v/>
      </c>
      <c r="X9" s="276" t="str">
        <f t="shared" si="0"/>
        <v/>
      </c>
      <c r="Y9" s="276" t="str">
        <f t="shared" si="0"/>
        <v/>
      </c>
      <c r="Z9" s="12"/>
      <c r="AA9" s="277"/>
    </row>
    <row r="10" spans="1:27" x14ac:dyDescent="0.2">
      <c r="A10" s="1"/>
      <c r="B10" s="1"/>
      <c r="C10" s="17"/>
      <c r="D10" s="20"/>
      <c r="E10" s="17"/>
      <c r="F10" s="20"/>
      <c r="G10" s="17"/>
      <c r="H10" s="20"/>
      <c r="I10" s="17"/>
      <c r="J10" s="20"/>
      <c r="K10" s="19"/>
      <c r="L10" s="20"/>
      <c r="M10" s="20"/>
      <c r="N10" s="17"/>
      <c r="O10" s="17"/>
      <c r="P10" s="17"/>
      <c r="Q10" s="17"/>
      <c r="R10" s="17"/>
      <c r="S10" s="17"/>
      <c r="T10" s="17"/>
      <c r="U10" s="17"/>
      <c r="V10" s="17"/>
      <c r="W10" s="17"/>
      <c r="X10" s="17"/>
      <c r="Y10" s="17"/>
      <c r="Z10" s="1"/>
      <c r="AA10" s="260"/>
    </row>
    <row r="11" spans="1:27" x14ac:dyDescent="0.2">
      <c r="A11" s="1"/>
      <c r="B11" s="1"/>
      <c r="C11" s="1" t="str">
        <f>KPI!$G$34</f>
        <v>OInDV</v>
      </c>
      <c r="D11" s="1"/>
      <c r="E11" s="1" t="s">
        <v>537</v>
      </c>
      <c r="F11" s="1"/>
      <c r="G11" s="1" t="s">
        <v>257</v>
      </c>
      <c r="H11" s="1"/>
      <c r="I11" s="1"/>
      <c r="J11" s="1"/>
      <c r="K11" s="9">
        <f>SUM(N11:AA11)</f>
        <v>0</v>
      </c>
      <c r="L11" s="3"/>
      <c r="M11" s="3"/>
      <c r="N11" s="61">
        <f>IF(отчеты!N27+отчеты!N46=0,0,отчеты!N38*1000/(отчеты!N27+отчеты!N46)/2)</f>
        <v>0</v>
      </c>
      <c r="O11" s="62">
        <f>IF(отчеты!O27+отчеты!O46=0,0,отчеты!O38*1000/(отчеты!O27+отчеты!O46)/2)</f>
        <v>0</v>
      </c>
      <c r="P11" s="62">
        <f>IF(отчеты!P27+отчеты!P46=0,0,отчеты!P38*1000/(отчеты!P27+отчеты!P46)/2)</f>
        <v>0</v>
      </c>
      <c r="Q11" s="62">
        <f>IF(отчеты!Q27+отчеты!Q46=0,0,отчеты!Q38*1000/(отчеты!Q27+отчеты!Q46)/2)</f>
        <v>0</v>
      </c>
      <c r="R11" s="62">
        <f>IF(отчеты!R27+отчеты!R46=0,0,отчеты!R38*1000/(отчеты!R27+отчеты!R46)/2)</f>
        <v>0</v>
      </c>
      <c r="S11" s="62">
        <f>IF(отчеты!S27+отчеты!S46=0,0,отчеты!S38*1000/(отчеты!S27+отчеты!S46)/2)</f>
        <v>0</v>
      </c>
      <c r="T11" s="62">
        <f>IF(отчеты!T27+отчеты!T46=0,0,отчеты!T38*1000/(отчеты!T27+отчеты!T46)/2)</f>
        <v>0</v>
      </c>
      <c r="U11" s="62">
        <f>IF(отчеты!U27+отчеты!U46=0,0,отчеты!U38*1000/(отчеты!U27+отчеты!U46)/2)</f>
        <v>0</v>
      </c>
      <c r="V11" s="62">
        <f>IF(отчеты!V27+отчеты!V46=0,0,отчеты!V38*1000/(отчеты!V27+отчеты!V46)/2)</f>
        <v>0</v>
      </c>
      <c r="W11" s="62">
        <f>IF(отчеты!W27+отчеты!W46=0,0,отчеты!W38*1000/(отчеты!W27+отчеты!W46)/2)</f>
        <v>0</v>
      </c>
      <c r="X11" s="62">
        <f>IF(отчеты!X27+отчеты!X46=0,0,отчеты!X38*1000/(отчеты!X27+отчеты!X46)/2)</f>
        <v>0</v>
      </c>
      <c r="Y11" s="63">
        <f>IF(отчеты!Y27+отчеты!Y46=0,0,отчеты!Y38*1000/(отчеты!Y27+отчеты!Y46)/2)</f>
        <v>0</v>
      </c>
      <c r="Z11" s="1"/>
      <c r="AA11" s="260"/>
    </row>
    <row r="12" spans="1:27" x14ac:dyDescent="0.2">
      <c r="A12" s="1"/>
      <c r="B12" s="1"/>
      <c r="C12" s="1"/>
      <c r="D12" s="1"/>
      <c r="E12" s="1"/>
      <c r="F12" s="1"/>
      <c r="G12" s="1"/>
      <c r="H12" s="1"/>
      <c r="I12" s="1"/>
      <c r="J12" s="1"/>
      <c r="K12" s="11"/>
      <c r="L12" s="1"/>
      <c r="M12" s="1"/>
      <c r="N12" s="1"/>
      <c r="O12" s="1"/>
      <c r="P12" s="1"/>
      <c r="Q12" s="1"/>
      <c r="R12" s="1"/>
      <c r="S12" s="1"/>
      <c r="T12" s="1"/>
      <c r="U12" s="1"/>
      <c r="V12" s="1"/>
      <c r="W12" s="1"/>
      <c r="X12" s="1"/>
      <c r="Y12" s="1"/>
      <c r="Z12" s="1"/>
      <c r="AA12" s="260"/>
    </row>
    <row r="13" spans="1:27" x14ac:dyDescent="0.2">
      <c r="A13" s="1"/>
      <c r="B13" s="1"/>
      <c r="C13" s="1" t="str">
        <f>KPI!$G$30</f>
        <v>OPV</v>
      </c>
      <c r="D13" s="1"/>
      <c r="E13" s="1" t="s">
        <v>538</v>
      </c>
      <c r="F13" s="1"/>
      <c r="G13" s="1" t="s">
        <v>257</v>
      </c>
      <c r="H13" s="1"/>
      <c r="I13" s="1"/>
      <c r="J13" s="1"/>
      <c r="K13" s="9">
        <f>SUM(N13:AA13)</f>
        <v>0</v>
      </c>
      <c r="L13" s="3"/>
      <c r="M13" s="3"/>
      <c r="N13" s="61">
        <f>IF(отчеты!N27+отчеты!N46=0,0,отчеты!N34*1000/(отчеты!N27+отчеты!N46)/2)</f>
        <v>0</v>
      </c>
      <c r="O13" s="62">
        <f>IF(отчеты!O27+отчеты!O46=0,0,отчеты!O34*1000/(отчеты!O27+отчеты!O46)/2)</f>
        <v>0</v>
      </c>
      <c r="P13" s="62">
        <f>IF(отчеты!P27+отчеты!P46=0,0,отчеты!P34*1000/(отчеты!P27+отчеты!P46)/2)</f>
        <v>0</v>
      </c>
      <c r="Q13" s="62">
        <f>IF(отчеты!Q27+отчеты!Q46=0,0,отчеты!Q34*1000/(отчеты!Q27+отчеты!Q46)/2)</f>
        <v>0</v>
      </c>
      <c r="R13" s="62">
        <f>IF(отчеты!R27+отчеты!R46=0,0,отчеты!R34*1000/(отчеты!R27+отчеты!R46)/2)</f>
        <v>0</v>
      </c>
      <c r="S13" s="62">
        <f>IF(отчеты!S27+отчеты!S46=0,0,отчеты!S34*1000/(отчеты!S27+отчеты!S46)/2)</f>
        <v>0</v>
      </c>
      <c r="T13" s="62">
        <f>IF(отчеты!T27+отчеты!T46=0,0,отчеты!T34*1000/(отчеты!T27+отчеты!T46)/2)</f>
        <v>0</v>
      </c>
      <c r="U13" s="62">
        <f>IF(отчеты!U27+отчеты!U46=0,0,отчеты!U34*1000/(отчеты!U27+отчеты!U46)/2)</f>
        <v>0</v>
      </c>
      <c r="V13" s="62">
        <f>IF(отчеты!V27+отчеты!V46=0,0,отчеты!V34*1000/(отчеты!V27+отчеты!V46)/2)</f>
        <v>0</v>
      </c>
      <c r="W13" s="62">
        <f>IF(отчеты!W27+отчеты!W46=0,0,отчеты!W34*1000/(отчеты!W27+отчеты!W46)/2)</f>
        <v>0</v>
      </c>
      <c r="X13" s="62">
        <f>IF(отчеты!X27+отчеты!X46=0,0,отчеты!X34*1000/(отчеты!X27+отчеты!X46)/2)</f>
        <v>0</v>
      </c>
      <c r="Y13" s="63">
        <f>IF(отчеты!Y27+отчеты!Y46=0,0,отчеты!Y34*1000/(отчеты!Y27+отчеты!Y46)/2)</f>
        <v>0</v>
      </c>
      <c r="Z13" s="1"/>
      <c r="AA13" s="260"/>
    </row>
    <row r="14" spans="1:27" x14ac:dyDescent="0.2">
      <c r="A14" s="1"/>
      <c r="B14" s="1"/>
      <c r="C14" s="1"/>
      <c r="D14" s="1"/>
      <c r="E14" s="1"/>
      <c r="F14" s="1"/>
      <c r="G14" s="1"/>
      <c r="H14" s="1"/>
      <c r="I14" s="1"/>
      <c r="J14" s="1"/>
      <c r="K14" s="11"/>
      <c r="L14" s="1"/>
      <c r="M14" s="1"/>
      <c r="N14" s="1"/>
      <c r="O14" s="1"/>
      <c r="P14" s="1"/>
      <c r="Q14" s="1"/>
      <c r="R14" s="1"/>
      <c r="S14" s="1"/>
      <c r="T14" s="1"/>
      <c r="U14" s="1"/>
      <c r="V14" s="1"/>
      <c r="W14" s="1"/>
      <c r="X14" s="1"/>
      <c r="Y14" s="1"/>
      <c r="Z14" s="1"/>
      <c r="AA14" s="260"/>
    </row>
    <row r="15" spans="1:27" x14ac:dyDescent="0.2">
      <c r="A15" s="1"/>
      <c r="B15" s="1"/>
      <c r="C15" s="180" t="s">
        <v>539</v>
      </c>
      <c r="D15" s="1"/>
      <c r="E15" s="96" t="s">
        <v>540</v>
      </c>
      <c r="F15" s="1"/>
      <c r="G15" s="180" t="s">
        <v>12</v>
      </c>
      <c r="H15" s="1"/>
      <c r="I15" s="180"/>
      <c r="J15" s="1"/>
      <c r="K15" s="96"/>
      <c r="L15" s="1"/>
      <c r="M15" s="1"/>
      <c r="N15" s="21" t="str">
        <f>IF($N$9="","",$N$9)</f>
        <v/>
      </c>
      <c r="O15" s="21" t="str">
        <f>IF(N15="","",EOMONTH(N15,0)+1)</f>
        <v/>
      </c>
      <c r="P15" s="21" t="str">
        <f t="shared" ref="P15:Y15" si="1">IF(O15="","",EOMONTH(O15,0)+1)</f>
        <v/>
      </c>
      <c r="Q15" s="21" t="str">
        <f t="shared" si="1"/>
        <v/>
      </c>
      <c r="R15" s="21" t="str">
        <f t="shared" si="1"/>
        <v/>
      </c>
      <c r="S15" s="21" t="str">
        <f t="shared" si="1"/>
        <v/>
      </c>
      <c r="T15" s="21" t="str">
        <f t="shared" si="1"/>
        <v/>
      </c>
      <c r="U15" s="21" t="str">
        <f t="shared" si="1"/>
        <v/>
      </c>
      <c r="V15" s="21" t="str">
        <f t="shared" si="1"/>
        <v/>
      </c>
      <c r="W15" s="21" t="str">
        <f t="shared" si="1"/>
        <v/>
      </c>
      <c r="X15" s="21" t="str">
        <f t="shared" si="1"/>
        <v/>
      </c>
      <c r="Y15" s="21" t="str">
        <f t="shared" si="1"/>
        <v/>
      </c>
      <c r="Z15" s="1"/>
      <c r="AA15" s="260"/>
    </row>
    <row r="16" spans="1:27" x14ac:dyDescent="0.2">
      <c r="A16" s="1"/>
      <c r="B16" s="1"/>
      <c r="C16" s="1"/>
      <c r="D16" s="1"/>
      <c r="E16" s="1"/>
      <c r="F16" s="1"/>
      <c r="G16" s="1"/>
      <c r="H16" s="1"/>
      <c r="I16" s="1"/>
      <c r="J16" s="1"/>
      <c r="K16" s="8"/>
      <c r="L16" s="1"/>
      <c r="M16" s="1"/>
      <c r="N16" s="24"/>
      <c r="O16" s="24"/>
      <c r="P16" s="24"/>
      <c r="Q16" s="24"/>
      <c r="R16" s="24"/>
      <c r="S16" s="24"/>
      <c r="T16" s="24"/>
      <c r="U16" s="24"/>
      <c r="V16" s="24"/>
      <c r="W16" s="24"/>
      <c r="X16" s="24"/>
      <c r="Y16" s="24"/>
      <c r="Z16" s="1"/>
      <c r="AA16" s="260"/>
    </row>
    <row r="17" spans="1:27" x14ac:dyDescent="0.2">
      <c r="A17" s="1"/>
      <c r="B17" s="1"/>
      <c r="C17" s="1"/>
      <c r="D17" s="1"/>
      <c r="E17" s="1" t="s">
        <v>541</v>
      </c>
      <c r="F17" s="1"/>
      <c r="G17" s="1" t="s">
        <v>257</v>
      </c>
      <c r="H17" s="1"/>
      <c r="I17" s="1"/>
      <c r="J17" s="48" t="s">
        <v>47</v>
      </c>
      <c r="K17" s="29"/>
      <c r="L17" s="1"/>
      <c r="M17" s="1"/>
      <c r="N17" s="68"/>
      <c r="O17" s="68"/>
      <c r="P17" s="68"/>
      <c r="Q17" s="68"/>
      <c r="R17" s="68"/>
      <c r="S17" s="68"/>
      <c r="T17" s="68"/>
      <c r="U17" s="68"/>
      <c r="V17" s="68"/>
      <c r="W17" s="68"/>
      <c r="X17" s="68"/>
      <c r="Y17" s="68"/>
      <c r="Z17" s="1"/>
      <c r="AA17" s="260"/>
    </row>
    <row r="18" spans="1:27" x14ac:dyDescent="0.2">
      <c r="A18" s="1"/>
      <c r="B18" s="1"/>
      <c r="C18" s="1"/>
      <c r="D18" s="1"/>
      <c r="E18" s="1"/>
      <c r="F18" s="1"/>
      <c r="G18" s="1"/>
      <c r="H18" s="1"/>
      <c r="I18" s="1"/>
      <c r="J18" s="1"/>
      <c r="K18" s="8"/>
      <c r="L18" s="1"/>
      <c r="M18" s="1"/>
      <c r="N18" s="78"/>
      <c r="O18" s="78"/>
      <c r="P18" s="78"/>
      <c r="Q18" s="78"/>
      <c r="R18" s="78"/>
      <c r="S18" s="78"/>
      <c r="T18" s="78"/>
      <c r="U18" s="78"/>
      <c r="V18" s="78"/>
      <c r="W18" s="78"/>
      <c r="X18" s="78"/>
      <c r="Y18" s="78"/>
      <c r="Z18" s="1"/>
      <c r="AA18" s="260"/>
    </row>
    <row r="19" spans="1:27" x14ac:dyDescent="0.2">
      <c r="A19" s="1"/>
      <c r="B19" s="1"/>
      <c r="C19" s="1"/>
      <c r="D19" s="1"/>
      <c r="E19" s="1" t="s">
        <v>542</v>
      </c>
      <c r="F19" s="1"/>
      <c r="G19" s="1" t="s">
        <v>543</v>
      </c>
      <c r="H19" s="1"/>
      <c r="I19" s="1"/>
      <c r="J19" s="1"/>
      <c r="K19" s="9"/>
      <c r="L19" s="1"/>
      <c r="M19" s="3"/>
      <c r="N19" s="61">
        <f>ROUNDUP(IF($K$17=0,0,N11/(30*$K$17)),0)</f>
        <v>0</v>
      </c>
      <c r="O19" s="62">
        <f>IF(ROUNDUP(IF($K$17=0,0,O11/(30*$K$17)),0)&gt;N19,ROUNDUP(IF($K$17=0,0,O11/(30*$K$17)),0),N19)</f>
        <v>0</v>
      </c>
      <c r="P19" s="62">
        <f t="shared" ref="P19:Y19" si="2">IF(ROUNDUP(IF($K$17=0,0,P11/(30*$K$17)),0)&gt;O19,ROUNDUP(IF($K$17=0,0,P11/(30*$K$17)),0),O19)</f>
        <v>0</v>
      </c>
      <c r="Q19" s="62">
        <f t="shared" si="2"/>
        <v>0</v>
      </c>
      <c r="R19" s="62">
        <f t="shared" si="2"/>
        <v>0</v>
      </c>
      <c r="S19" s="62">
        <f t="shared" si="2"/>
        <v>0</v>
      </c>
      <c r="T19" s="62">
        <f t="shared" si="2"/>
        <v>0</v>
      </c>
      <c r="U19" s="62">
        <f t="shared" si="2"/>
        <v>0</v>
      </c>
      <c r="V19" s="62">
        <f t="shared" si="2"/>
        <v>0</v>
      </c>
      <c r="W19" s="62">
        <f t="shared" si="2"/>
        <v>0</v>
      </c>
      <c r="X19" s="62">
        <f t="shared" si="2"/>
        <v>0</v>
      </c>
      <c r="Y19" s="63">
        <f t="shared" si="2"/>
        <v>0</v>
      </c>
      <c r="Z19" s="1"/>
      <c r="AA19" s="260"/>
    </row>
    <row r="20" spans="1:27" x14ac:dyDescent="0.2">
      <c r="A20" s="1"/>
      <c r="B20" s="1"/>
      <c r="C20" s="1"/>
      <c r="D20" s="1"/>
      <c r="E20" s="1"/>
      <c r="F20" s="1"/>
      <c r="G20" s="1"/>
      <c r="H20" s="1"/>
      <c r="I20" s="1"/>
      <c r="J20" s="1"/>
      <c r="K20" s="8"/>
      <c r="L20" s="1"/>
      <c r="M20" s="1"/>
      <c r="N20" s="278"/>
      <c r="O20" s="278"/>
      <c r="P20" s="278"/>
      <c r="Q20" s="278"/>
      <c r="R20" s="278"/>
      <c r="S20" s="278"/>
      <c r="T20" s="278"/>
      <c r="U20" s="278"/>
      <c r="V20" s="278"/>
      <c r="W20" s="278"/>
      <c r="X20" s="278"/>
      <c r="Y20" s="278"/>
      <c r="Z20" s="1"/>
      <c r="AA20" s="260"/>
    </row>
    <row r="21" spans="1:27" x14ac:dyDescent="0.2">
      <c r="A21" s="1"/>
      <c r="B21" s="1"/>
      <c r="C21" s="1"/>
      <c r="D21" s="1"/>
      <c r="E21" s="1" t="s">
        <v>544</v>
      </c>
      <c r="F21" s="1"/>
      <c r="G21" s="1" t="s">
        <v>0</v>
      </c>
      <c r="H21" s="1"/>
      <c r="I21" s="1"/>
      <c r="J21" s="48" t="s">
        <v>47</v>
      </c>
      <c r="K21" s="29"/>
      <c r="L21" s="1"/>
      <c r="M21" s="1"/>
      <c r="N21" s="68"/>
      <c r="O21" s="68"/>
      <c r="P21" s="68"/>
      <c r="Q21" s="68"/>
      <c r="R21" s="68"/>
      <c r="S21" s="68"/>
      <c r="T21" s="68"/>
      <c r="U21" s="68"/>
      <c r="V21" s="68"/>
      <c r="W21" s="68"/>
      <c r="X21" s="68"/>
      <c r="Y21" s="68"/>
      <c r="Z21" s="1"/>
      <c r="AA21" s="260"/>
    </row>
    <row r="22" spans="1:27" x14ac:dyDescent="0.2">
      <c r="A22" s="1"/>
      <c r="B22" s="1"/>
      <c r="C22" s="1"/>
      <c r="D22" s="1"/>
      <c r="E22" s="1"/>
      <c r="F22" s="1"/>
      <c r="G22" s="1"/>
      <c r="H22" s="1"/>
      <c r="I22" s="1"/>
      <c r="J22" s="1"/>
      <c r="K22" s="8"/>
      <c r="L22" s="1"/>
      <c r="M22" s="1"/>
      <c r="N22" s="68"/>
      <c r="O22" s="68"/>
      <c r="P22" s="68"/>
      <c r="Q22" s="68"/>
      <c r="R22" s="68"/>
      <c r="S22" s="68"/>
      <c r="T22" s="68"/>
      <c r="U22" s="68"/>
      <c r="V22" s="68"/>
      <c r="W22" s="68"/>
      <c r="X22" s="68"/>
      <c r="Y22" s="68"/>
      <c r="Z22" s="1"/>
      <c r="AA22" s="260"/>
    </row>
    <row r="23" spans="1:27" x14ac:dyDescent="0.2">
      <c r="A23" s="1"/>
      <c r="B23" s="1"/>
      <c r="C23" s="1" t="s">
        <v>27</v>
      </c>
      <c r="D23" s="1"/>
      <c r="E23" s="1" t="s">
        <v>550</v>
      </c>
      <c r="F23" s="1"/>
      <c r="G23" s="1" t="s">
        <v>0</v>
      </c>
      <c r="H23" s="1"/>
      <c r="I23" s="1"/>
      <c r="J23" s="1"/>
      <c r="K23" s="9">
        <f>SUM(N23:AA23)</f>
        <v>0</v>
      </c>
      <c r="L23" s="1"/>
      <c r="M23" s="1"/>
      <c r="N23" s="61">
        <f>N19*$K$21</f>
        <v>0</v>
      </c>
      <c r="O23" s="62">
        <f>IF(O19&gt;N19,(O19-N19)*$K$21,0)</f>
        <v>0</v>
      </c>
      <c r="P23" s="62">
        <f t="shared" ref="P23:Y23" si="3">IF(P19&gt;O19,(P19-O19)*$K$21,0)</f>
        <v>0</v>
      </c>
      <c r="Q23" s="62">
        <f t="shared" si="3"/>
        <v>0</v>
      </c>
      <c r="R23" s="62">
        <f t="shared" si="3"/>
        <v>0</v>
      </c>
      <c r="S23" s="62">
        <f t="shared" si="3"/>
        <v>0</v>
      </c>
      <c r="T23" s="62">
        <f t="shared" si="3"/>
        <v>0</v>
      </c>
      <c r="U23" s="62">
        <f t="shared" si="3"/>
        <v>0</v>
      </c>
      <c r="V23" s="62">
        <f t="shared" si="3"/>
        <v>0</v>
      </c>
      <c r="W23" s="62">
        <f t="shared" si="3"/>
        <v>0</v>
      </c>
      <c r="X23" s="62">
        <f t="shared" si="3"/>
        <v>0</v>
      </c>
      <c r="Y23" s="63">
        <f t="shared" si="3"/>
        <v>0</v>
      </c>
      <c r="Z23" s="1"/>
      <c r="AA23" s="260"/>
    </row>
    <row r="24" spans="1:27" x14ac:dyDescent="0.2">
      <c r="A24" s="1"/>
      <c r="B24" s="1"/>
      <c r="C24" s="1"/>
      <c r="D24" s="1"/>
      <c r="E24" s="1"/>
      <c r="F24" s="1"/>
      <c r="G24" s="1"/>
      <c r="H24" s="1"/>
      <c r="I24" s="1"/>
      <c r="J24" s="1"/>
      <c r="K24" s="8"/>
      <c r="L24" s="1"/>
      <c r="M24" s="1"/>
      <c r="N24" s="278"/>
      <c r="O24" s="278"/>
      <c r="P24" s="278"/>
      <c r="Q24" s="278"/>
      <c r="R24" s="278"/>
      <c r="S24" s="278"/>
      <c r="T24" s="278"/>
      <c r="U24" s="278"/>
      <c r="V24" s="278"/>
      <c r="W24" s="278"/>
      <c r="X24" s="278"/>
      <c r="Y24" s="278"/>
      <c r="Z24" s="1"/>
      <c r="AA24" s="260"/>
    </row>
    <row r="25" spans="1:27" x14ac:dyDescent="0.2">
      <c r="A25" s="1"/>
      <c r="B25" s="1"/>
      <c r="C25" s="1"/>
      <c r="D25" s="1"/>
      <c r="E25" s="1" t="s">
        <v>545</v>
      </c>
      <c r="F25" s="1"/>
      <c r="G25" s="1" t="s">
        <v>546</v>
      </c>
      <c r="H25" s="1"/>
      <c r="I25" s="1"/>
      <c r="J25" s="48" t="s">
        <v>47</v>
      </c>
      <c r="K25" s="29"/>
      <c r="L25" s="1"/>
      <c r="M25" s="1"/>
      <c r="N25" s="68"/>
      <c r="O25" s="68"/>
      <c r="P25" s="68"/>
      <c r="Q25" s="68"/>
      <c r="R25" s="68"/>
      <c r="S25" s="68"/>
      <c r="T25" s="68"/>
      <c r="U25" s="68"/>
      <c r="V25" s="68"/>
      <c r="W25" s="68"/>
      <c r="X25" s="68"/>
      <c r="Y25" s="68"/>
      <c r="Z25" s="1"/>
      <c r="AA25" s="260"/>
    </row>
    <row r="26" spans="1:27" x14ac:dyDescent="0.2">
      <c r="A26" s="1"/>
      <c r="B26" s="1"/>
      <c r="C26" s="1"/>
      <c r="D26" s="1"/>
      <c r="E26" s="1"/>
      <c r="F26" s="1"/>
      <c r="G26" s="1"/>
      <c r="H26" s="1"/>
      <c r="I26" s="1"/>
      <c r="J26" s="1"/>
      <c r="K26" s="8"/>
      <c r="L26" s="1"/>
      <c r="M26" s="1"/>
      <c r="N26" s="78"/>
      <c r="O26" s="78"/>
      <c r="P26" s="78"/>
      <c r="Q26" s="78"/>
      <c r="R26" s="78"/>
      <c r="S26" s="78"/>
      <c r="T26" s="78"/>
      <c r="U26" s="78"/>
      <c r="V26" s="78"/>
      <c r="W26" s="78"/>
      <c r="X26" s="78"/>
      <c r="Y26" s="78"/>
      <c r="Z26" s="1"/>
      <c r="AA26" s="260"/>
    </row>
    <row r="27" spans="1:27" x14ac:dyDescent="0.2">
      <c r="A27" s="1"/>
      <c r="B27" s="1"/>
      <c r="C27" s="1"/>
      <c r="D27" s="1"/>
      <c r="E27" s="1" t="s">
        <v>547</v>
      </c>
      <c r="F27" s="1"/>
      <c r="G27" s="1" t="s">
        <v>0</v>
      </c>
      <c r="H27" s="1"/>
      <c r="I27" s="1"/>
      <c r="J27" s="1"/>
      <c r="K27" s="9">
        <f>SUM(N27:AA27)</f>
        <v>0</v>
      </c>
      <c r="L27" s="1"/>
      <c r="M27" s="1"/>
      <c r="N27" s="61">
        <f>IF($K$25=0,0,$K$21/$K$25)*N19</f>
        <v>0</v>
      </c>
      <c r="O27" s="62">
        <f>IF($K$25=0,0,$K$21/$K$25)*O19</f>
        <v>0</v>
      </c>
      <c r="P27" s="62">
        <f t="shared" ref="P27:Y27" si="4">IF($K$25=0,0,$K$21/$K$25)*P19</f>
        <v>0</v>
      </c>
      <c r="Q27" s="62">
        <f t="shared" si="4"/>
        <v>0</v>
      </c>
      <c r="R27" s="62">
        <f t="shared" si="4"/>
        <v>0</v>
      </c>
      <c r="S27" s="62">
        <f t="shared" si="4"/>
        <v>0</v>
      </c>
      <c r="T27" s="62">
        <f t="shared" si="4"/>
        <v>0</v>
      </c>
      <c r="U27" s="62">
        <f t="shared" si="4"/>
        <v>0</v>
      </c>
      <c r="V27" s="62">
        <f t="shared" si="4"/>
        <v>0</v>
      </c>
      <c r="W27" s="62">
        <f t="shared" si="4"/>
        <v>0</v>
      </c>
      <c r="X27" s="62">
        <f t="shared" si="4"/>
        <v>0</v>
      </c>
      <c r="Y27" s="63">
        <f t="shared" si="4"/>
        <v>0</v>
      </c>
      <c r="Z27" s="1"/>
      <c r="AA27" s="260"/>
    </row>
    <row r="28" spans="1:27" x14ac:dyDescent="0.2">
      <c r="A28" s="1"/>
      <c r="B28" s="1"/>
      <c r="C28" s="1"/>
      <c r="D28" s="1"/>
      <c r="E28" s="1"/>
      <c r="F28" s="1"/>
      <c r="G28" s="1"/>
      <c r="H28" s="1"/>
      <c r="I28" s="1"/>
      <c r="J28" s="1"/>
      <c r="K28" s="8"/>
      <c r="L28" s="1"/>
      <c r="M28" s="1"/>
      <c r="N28" s="278"/>
      <c r="O28" s="278"/>
      <c r="P28" s="278"/>
      <c r="Q28" s="278"/>
      <c r="R28" s="278"/>
      <c r="S28" s="278"/>
      <c r="T28" s="278"/>
      <c r="U28" s="278"/>
      <c r="V28" s="278"/>
      <c r="W28" s="278"/>
      <c r="X28" s="278"/>
      <c r="Y28" s="278"/>
      <c r="Z28" s="1"/>
      <c r="AA28" s="260"/>
    </row>
    <row r="29" spans="1:27" x14ac:dyDescent="0.2">
      <c r="A29" s="1"/>
      <c r="B29" s="1"/>
      <c r="C29" s="1"/>
      <c r="D29" s="1"/>
      <c r="E29" s="1" t="s">
        <v>548</v>
      </c>
      <c r="F29" s="1"/>
      <c r="G29" s="1" t="s">
        <v>0</v>
      </c>
      <c r="H29" s="1"/>
      <c r="I29" s="1"/>
      <c r="J29" s="48" t="s">
        <v>47</v>
      </c>
      <c r="K29" s="29"/>
      <c r="L29" s="1"/>
      <c r="M29" s="1"/>
      <c r="N29" s="68"/>
      <c r="O29" s="68"/>
      <c r="P29" s="68"/>
      <c r="Q29" s="68"/>
      <c r="R29" s="68"/>
      <c r="S29" s="68"/>
      <c r="T29" s="68"/>
      <c r="U29" s="68"/>
      <c r="V29" s="68"/>
      <c r="W29" s="68"/>
      <c r="X29" s="68"/>
      <c r="Y29" s="68"/>
      <c r="Z29" s="1"/>
      <c r="AA29" s="260"/>
    </row>
    <row r="30" spans="1:27" x14ac:dyDescent="0.2">
      <c r="A30" s="1"/>
      <c r="B30" s="1"/>
      <c r="C30" s="1"/>
      <c r="D30" s="1"/>
      <c r="E30" s="1"/>
      <c r="F30" s="1"/>
      <c r="G30" s="1"/>
      <c r="H30" s="1"/>
      <c r="I30" s="1"/>
      <c r="J30" s="1"/>
      <c r="K30" s="8"/>
      <c r="L30" s="1"/>
      <c r="M30" s="1"/>
      <c r="N30" s="78"/>
      <c r="O30" s="78"/>
      <c r="P30" s="78"/>
      <c r="Q30" s="78"/>
      <c r="R30" s="78"/>
      <c r="S30" s="78"/>
      <c r="T30" s="78"/>
      <c r="U30" s="78"/>
      <c r="V30" s="78"/>
      <c r="W30" s="78"/>
      <c r="X30" s="78"/>
      <c r="Y30" s="78"/>
      <c r="Z30" s="1"/>
      <c r="AA30" s="260"/>
    </row>
    <row r="31" spans="1:27" x14ac:dyDescent="0.2">
      <c r="A31" s="1"/>
      <c r="B31" s="1"/>
      <c r="C31" s="1"/>
      <c r="D31" s="1"/>
      <c r="E31" s="1" t="s">
        <v>549</v>
      </c>
      <c r="F31" s="1"/>
      <c r="G31" s="1" t="s">
        <v>0</v>
      </c>
      <c r="H31" s="1"/>
      <c r="I31" s="1"/>
      <c r="J31" s="1"/>
      <c r="K31" s="9">
        <f>SUM(N31:AA31)</f>
        <v>0</v>
      </c>
      <c r="L31" s="1"/>
      <c r="M31" s="1"/>
      <c r="N31" s="61">
        <f>N19*$K$29</f>
        <v>0</v>
      </c>
      <c r="O31" s="62">
        <f>IF(O19&gt;N19,(O19-N19)*$K$29,0)</f>
        <v>0</v>
      </c>
      <c r="P31" s="62">
        <f t="shared" ref="P31:Y31" si="5">IF(P19&gt;O19,(P19-O19)*$K$29,0)</f>
        <v>0</v>
      </c>
      <c r="Q31" s="62">
        <f t="shared" si="5"/>
        <v>0</v>
      </c>
      <c r="R31" s="62">
        <f t="shared" si="5"/>
        <v>0</v>
      </c>
      <c r="S31" s="62">
        <f t="shared" si="5"/>
        <v>0</v>
      </c>
      <c r="T31" s="62">
        <f t="shared" si="5"/>
        <v>0</v>
      </c>
      <c r="U31" s="62">
        <f t="shared" si="5"/>
        <v>0</v>
      </c>
      <c r="V31" s="62">
        <f t="shared" si="5"/>
        <v>0</v>
      </c>
      <c r="W31" s="62">
        <f t="shared" si="5"/>
        <v>0</v>
      </c>
      <c r="X31" s="62">
        <f t="shared" si="5"/>
        <v>0</v>
      </c>
      <c r="Y31" s="63">
        <f t="shared" si="5"/>
        <v>0</v>
      </c>
      <c r="Z31" s="1"/>
      <c r="AA31" s="260"/>
    </row>
    <row r="32" spans="1:27" x14ac:dyDescent="0.2">
      <c r="A32" s="1"/>
      <c r="B32" s="1"/>
      <c r="C32" s="1"/>
      <c r="D32" s="1"/>
      <c r="E32" s="1"/>
      <c r="F32" s="1"/>
      <c r="G32" s="1"/>
      <c r="H32" s="1"/>
      <c r="I32" s="1"/>
      <c r="J32" s="1"/>
      <c r="K32" s="8"/>
      <c r="L32" s="1"/>
      <c r="M32" s="1"/>
      <c r="N32" s="278"/>
      <c r="O32" s="278"/>
      <c r="P32" s="278"/>
      <c r="Q32" s="278"/>
      <c r="R32" s="278"/>
      <c r="S32" s="278"/>
      <c r="T32" s="278"/>
      <c r="U32" s="278"/>
      <c r="V32" s="278"/>
      <c r="W32" s="278"/>
      <c r="X32" s="278"/>
      <c r="Y32" s="278"/>
      <c r="Z32" s="1"/>
      <c r="AA32" s="260"/>
    </row>
    <row r="33" spans="1:27" x14ac:dyDescent="0.2">
      <c r="A33" s="1"/>
      <c r="B33" s="1"/>
      <c r="C33" s="1"/>
      <c r="D33" s="1"/>
      <c r="E33" s="1" t="s">
        <v>558</v>
      </c>
      <c r="F33" s="1"/>
      <c r="G33" s="1" t="s">
        <v>0</v>
      </c>
      <c r="H33" s="1"/>
      <c r="I33" s="1"/>
      <c r="J33" s="48" t="s">
        <v>47</v>
      </c>
      <c r="K33" s="29"/>
      <c r="L33" s="1"/>
      <c r="M33" s="1"/>
      <c r="N33" s="68"/>
      <c r="O33" s="68"/>
      <c r="P33" s="68"/>
      <c r="Q33" s="68"/>
      <c r="R33" s="68"/>
      <c r="S33" s="68"/>
      <c r="T33" s="68"/>
      <c r="U33" s="68"/>
      <c r="V33" s="68"/>
      <c r="W33" s="68"/>
      <c r="X33" s="68"/>
      <c r="Y33" s="68"/>
      <c r="Z33" s="1"/>
      <c r="AA33" s="260"/>
    </row>
    <row r="34" spans="1:27" x14ac:dyDescent="0.2">
      <c r="A34" s="1"/>
      <c r="B34" s="1"/>
      <c r="C34" s="1"/>
      <c r="D34" s="1"/>
      <c r="E34" s="1"/>
      <c r="F34" s="1"/>
      <c r="G34" s="1"/>
      <c r="H34" s="1"/>
      <c r="I34" s="1"/>
      <c r="J34" s="1"/>
      <c r="K34" s="8"/>
      <c r="L34" s="1"/>
      <c r="M34" s="1"/>
      <c r="N34" s="78"/>
      <c r="O34" s="78"/>
      <c r="P34" s="78"/>
      <c r="Q34" s="78"/>
      <c r="R34" s="78"/>
      <c r="S34" s="78"/>
      <c r="T34" s="78"/>
      <c r="U34" s="78"/>
      <c r="V34" s="78"/>
      <c r="W34" s="78"/>
      <c r="X34" s="78"/>
      <c r="Y34" s="78"/>
      <c r="Z34" s="1"/>
      <c r="AA34" s="260"/>
    </row>
    <row r="35" spans="1:27" x14ac:dyDescent="0.2">
      <c r="A35" s="1"/>
      <c r="B35" s="1"/>
      <c r="C35" s="1"/>
      <c r="D35" s="1"/>
      <c r="E35" s="1" t="s">
        <v>559</v>
      </c>
      <c r="F35" s="1"/>
      <c r="G35" s="1" t="s">
        <v>0</v>
      </c>
      <c r="H35" s="1"/>
      <c r="I35" s="1"/>
      <c r="J35" s="1"/>
      <c r="K35" s="9">
        <f>SUM(N35:AA35)</f>
        <v>0</v>
      </c>
      <c r="L35" s="1"/>
      <c r="M35" s="1"/>
      <c r="N35" s="61">
        <f>$K$33*N19</f>
        <v>0</v>
      </c>
      <c r="O35" s="62">
        <f t="shared" ref="O35:Y35" si="6">$K$33*O19</f>
        <v>0</v>
      </c>
      <c r="P35" s="62">
        <f t="shared" si="6"/>
        <v>0</v>
      </c>
      <c r="Q35" s="62">
        <f t="shared" si="6"/>
        <v>0</v>
      </c>
      <c r="R35" s="62">
        <f t="shared" si="6"/>
        <v>0</v>
      </c>
      <c r="S35" s="62">
        <f t="shared" si="6"/>
        <v>0</v>
      </c>
      <c r="T35" s="62">
        <f t="shared" si="6"/>
        <v>0</v>
      </c>
      <c r="U35" s="62">
        <f t="shared" si="6"/>
        <v>0</v>
      </c>
      <c r="V35" s="62">
        <f t="shared" si="6"/>
        <v>0</v>
      </c>
      <c r="W35" s="62">
        <f t="shared" si="6"/>
        <v>0</v>
      </c>
      <c r="X35" s="62">
        <f t="shared" si="6"/>
        <v>0</v>
      </c>
      <c r="Y35" s="63">
        <f t="shared" si="6"/>
        <v>0</v>
      </c>
      <c r="Z35" s="1"/>
      <c r="AA35" s="260"/>
    </row>
    <row r="36" spans="1:27" x14ac:dyDescent="0.2">
      <c r="A36" s="1"/>
      <c r="B36" s="1"/>
      <c r="C36" s="1"/>
      <c r="D36" s="1"/>
      <c r="E36" s="1"/>
      <c r="F36" s="1"/>
      <c r="G36" s="1"/>
      <c r="H36" s="1"/>
      <c r="I36" s="1"/>
      <c r="J36" s="1"/>
      <c r="K36" s="8"/>
      <c r="L36" s="1"/>
      <c r="M36" s="1"/>
      <c r="N36" s="278"/>
      <c r="O36" s="278"/>
      <c r="P36" s="278"/>
      <c r="Q36" s="278"/>
      <c r="R36" s="278"/>
      <c r="S36" s="278"/>
      <c r="T36" s="278"/>
      <c r="U36" s="278"/>
      <c r="V36" s="278"/>
      <c r="W36" s="278"/>
      <c r="X36" s="278"/>
      <c r="Y36" s="278"/>
      <c r="Z36" s="1"/>
      <c r="AA36" s="260"/>
    </row>
    <row r="37" spans="1:27" x14ac:dyDescent="0.2">
      <c r="A37" s="1"/>
      <c r="B37" s="1"/>
      <c r="C37" s="1"/>
      <c r="D37" s="1"/>
      <c r="E37" s="1" t="s">
        <v>551</v>
      </c>
      <c r="F37" s="1"/>
      <c r="G37" s="1" t="s">
        <v>552</v>
      </c>
      <c r="H37" s="1"/>
      <c r="I37" s="1"/>
      <c r="J37" s="48" t="s">
        <v>47</v>
      </c>
      <c r="K37" s="29"/>
      <c r="L37" s="1"/>
      <c r="M37" s="1"/>
      <c r="N37" s="68"/>
      <c r="O37" s="68"/>
      <c r="P37" s="68"/>
      <c r="Q37" s="68"/>
      <c r="R37" s="68"/>
      <c r="S37" s="68"/>
      <c r="T37" s="68"/>
      <c r="U37" s="68"/>
      <c r="V37" s="68"/>
      <c r="W37" s="68"/>
      <c r="X37" s="68"/>
      <c r="Y37" s="68"/>
      <c r="Z37" s="1"/>
      <c r="AA37" s="260"/>
    </row>
    <row r="38" spans="1:27" x14ac:dyDescent="0.2">
      <c r="A38" s="1"/>
      <c r="B38" s="1"/>
      <c r="C38" s="1"/>
      <c r="D38" s="1"/>
      <c r="E38" s="1"/>
      <c r="F38" s="1"/>
      <c r="G38" s="1"/>
      <c r="H38" s="1"/>
      <c r="I38" s="1"/>
      <c r="J38" s="1"/>
      <c r="K38" s="8"/>
      <c r="L38" s="1"/>
      <c r="M38" s="1"/>
      <c r="N38" s="68"/>
      <c r="O38" s="68"/>
      <c r="P38" s="68"/>
      <c r="Q38" s="68"/>
      <c r="R38" s="68"/>
      <c r="S38" s="68"/>
      <c r="T38" s="68"/>
      <c r="U38" s="68"/>
      <c r="V38" s="68"/>
      <c r="W38" s="68"/>
      <c r="X38" s="68"/>
      <c r="Y38" s="68"/>
      <c r="Z38" s="1"/>
      <c r="AA38" s="260"/>
    </row>
    <row r="39" spans="1:27" x14ac:dyDescent="0.2">
      <c r="A39" s="1"/>
      <c r="B39" s="1"/>
      <c r="C39" s="1"/>
      <c r="D39" s="1"/>
      <c r="E39" s="1" t="s">
        <v>553</v>
      </c>
      <c r="F39" s="1"/>
      <c r="G39" s="1" t="s">
        <v>554</v>
      </c>
      <c r="H39" s="1"/>
      <c r="I39" s="1"/>
      <c r="J39" s="48" t="s">
        <v>47</v>
      </c>
      <c r="K39" s="281"/>
      <c r="L39" s="1"/>
      <c r="M39" s="1"/>
      <c r="N39" s="68"/>
      <c r="O39" s="68"/>
      <c r="P39" s="68"/>
      <c r="Q39" s="68"/>
      <c r="R39" s="68"/>
      <c r="S39" s="68"/>
      <c r="T39" s="68"/>
      <c r="U39" s="68"/>
      <c r="V39" s="68"/>
      <c r="W39" s="68"/>
      <c r="X39" s="68"/>
      <c r="Y39" s="68"/>
      <c r="Z39" s="1"/>
      <c r="AA39" s="260"/>
    </row>
    <row r="40" spans="1:27" x14ac:dyDescent="0.2">
      <c r="A40" s="1"/>
      <c r="B40" s="1"/>
      <c r="C40" s="1"/>
      <c r="D40" s="1"/>
      <c r="E40" s="1"/>
      <c r="F40" s="1"/>
      <c r="G40" s="1"/>
      <c r="H40" s="1"/>
      <c r="I40" s="1"/>
      <c r="J40" s="1"/>
      <c r="K40" s="8"/>
      <c r="L40" s="1"/>
      <c r="M40" s="1"/>
      <c r="N40" s="68"/>
      <c r="O40" s="68"/>
      <c r="P40" s="68"/>
      <c r="Q40" s="68"/>
      <c r="R40" s="68"/>
      <c r="S40" s="68"/>
      <c r="T40" s="68"/>
      <c r="U40" s="68"/>
      <c r="V40" s="68"/>
      <c r="W40" s="68"/>
      <c r="X40" s="68"/>
      <c r="Y40" s="68"/>
      <c r="Z40" s="1"/>
      <c r="AA40" s="260"/>
    </row>
    <row r="41" spans="1:27" x14ac:dyDescent="0.2">
      <c r="A41" s="1"/>
      <c r="B41" s="1"/>
      <c r="C41" s="1"/>
      <c r="D41" s="1"/>
      <c r="E41" s="1" t="s">
        <v>555</v>
      </c>
      <c r="F41" s="1"/>
      <c r="G41" s="1" t="s">
        <v>556</v>
      </c>
      <c r="H41" s="1"/>
      <c r="I41" s="1"/>
      <c r="J41" s="48" t="s">
        <v>47</v>
      </c>
      <c r="K41" s="281"/>
      <c r="L41" s="1"/>
      <c r="M41" s="1"/>
      <c r="N41" s="68"/>
      <c r="O41" s="68"/>
      <c r="P41" s="68"/>
      <c r="Q41" s="68"/>
      <c r="R41" s="68"/>
      <c r="S41" s="68"/>
      <c r="T41" s="68"/>
      <c r="U41" s="68"/>
      <c r="V41" s="68"/>
      <c r="W41" s="68"/>
      <c r="X41" s="68"/>
      <c r="Y41" s="68"/>
      <c r="Z41" s="1"/>
      <c r="AA41" s="260"/>
    </row>
    <row r="42" spans="1:27" x14ac:dyDescent="0.2">
      <c r="A42" s="1"/>
      <c r="B42" s="1"/>
      <c r="C42" s="1"/>
      <c r="D42" s="1"/>
      <c r="E42" s="1"/>
      <c r="F42" s="1"/>
      <c r="G42" s="1"/>
      <c r="H42" s="1"/>
      <c r="I42" s="1"/>
      <c r="J42" s="1"/>
      <c r="K42" s="8"/>
      <c r="L42" s="1"/>
      <c r="M42" s="1"/>
      <c r="N42" s="78"/>
      <c r="O42" s="78"/>
      <c r="P42" s="78"/>
      <c r="Q42" s="78"/>
      <c r="R42" s="78"/>
      <c r="S42" s="78"/>
      <c r="T42" s="78"/>
      <c r="U42" s="78"/>
      <c r="V42" s="78"/>
      <c r="W42" s="78"/>
      <c r="X42" s="78"/>
      <c r="Y42" s="78"/>
      <c r="Z42" s="1"/>
      <c r="AA42" s="260"/>
    </row>
    <row r="43" spans="1:27" x14ac:dyDescent="0.2">
      <c r="A43" s="1"/>
      <c r="B43" s="1"/>
      <c r="C43" s="1"/>
      <c r="D43" s="1"/>
      <c r="E43" s="1" t="s">
        <v>557</v>
      </c>
      <c r="F43" s="1"/>
      <c r="G43" s="1" t="s">
        <v>0</v>
      </c>
      <c r="H43" s="1"/>
      <c r="I43" s="1"/>
      <c r="J43" s="1"/>
      <c r="K43" s="9">
        <f>SUM(N43:AA43)</f>
        <v>0</v>
      </c>
      <c r="L43" s="1"/>
      <c r="M43" s="1"/>
      <c r="N43" s="61">
        <f>(N11*$K$37)/100*$K$39*$K$41/1000</f>
        <v>0</v>
      </c>
      <c r="O43" s="62">
        <f t="shared" ref="O43:Y43" si="7">(O11*$K$37)/100*$K$39*$K$41/1000</f>
        <v>0</v>
      </c>
      <c r="P43" s="62">
        <f t="shared" si="7"/>
        <v>0</v>
      </c>
      <c r="Q43" s="62">
        <f t="shared" si="7"/>
        <v>0</v>
      </c>
      <c r="R43" s="62">
        <f t="shared" si="7"/>
        <v>0</v>
      </c>
      <c r="S43" s="62">
        <f t="shared" si="7"/>
        <v>0</v>
      </c>
      <c r="T43" s="62">
        <f t="shared" si="7"/>
        <v>0</v>
      </c>
      <c r="U43" s="62">
        <f t="shared" si="7"/>
        <v>0</v>
      </c>
      <c r="V43" s="62">
        <f t="shared" si="7"/>
        <v>0</v>
      </c>
      <c r="W43" s="62">
        <f t="shared" si="7"/>
        <v>0</v>
      </c>
      <c r="X43" s="62">
        <f t="shared" si="7"/>
        <v>0</v>
      </c>
      <c r="Y43" s="63">
        <f t="shared" si="7"/>
        <v>0</v>
      </c>
      <c r="Z43" s="1"/>
      <c r="AA43" s="260"/>
    </row>
    <row r="44" spans="1:27" x14ac:dyDescent="0.2">
      <c r="A44" s="1"/>
      <c r="B44" s="1"/>
      <c r="C44" s="1"/>
      <c r="D44" s="1"/>
      <c r="E44" s="1"/>
      <c r="F44" s="1"/>
      <c r="G44" s="1"/>
      <c r="H44" s="1"/>
      <c r="I44" s="1"/>
      <c r="J44" s="1"/>
      <c r="K44" s="8"/>
      <c r="L44" s="1"/>
      <c r="M44" s="1"/>
      <c r="N44" s="278"/>
      <c r="O44" s="278"/>
      <c r="P44" s="278"/>
      <c r="Q44" s="278"/>
      <c r="R44" s="278"/>
      <c r="S44" s="278"/>
      <c r="T44" s="278"/>
      <c r="U44" s="278"/>
      <c r="V44" s="278"/>
      <c r="W44" s="278"/>
      <c r="X44" s="278"/>
      <c r="Y44" s="278"/>
      <c r="Z44" s="1"/>
      <c r="AA44" s="260"/>
    </row>
    <row r="45" spans="1:27" x14ac:dyDescent="0.2">
      <c r="A45" s="1"/>
      <c r="B45" s="1"/>
      <c r="C45" s="1"/>
      <c r="D45" s="1"/>
      <c r="E45" s="1" t="s">
        <v>561</v>
      </c>
      <c r="F45" s="1"/>
      <c r="G45" s="1" t="s">
        <v>0</v>
      </c>
      <c r="H45" s="1"/>
      <c r="I45" s="1"/>
      <c r="J45" s="48" t="s">
        <v>47</v>
      </c>
      <c r="K45" s="281"/>
      <c r="L45" s="1"/>
      <c r="M45" s="1"/>
      <c r="N45" s="68"/>
      <c r="O45" s="68"/>
      <c r="P45" s="68"/>
      <c r="Q45" s="68"/>
      <c r="R45" s="68"/>
      <c r="S45" s="68"/>
      <c r="T45" s="68"/>
      <c r="U45" s="68"/>
      <c r="V45" s="68"/>
      <c r="W45" s="68"/>
      <c r="X45" s="68"/>
      <c r="Y45" s="68"/>
      <c r="Z45" s="1"/>
      <c r="AA45" s="260"/>
    </row>
    <row r="46" spans="1:27" x14ac:dyDescent="0.2">
      <c r="A46" s="1"/>
      <c r="B46" s="1"/>
      <c r="C46" s="1"/>
      <c r="D46" s="1"/>
      <c r="E46" s="1"/>
      <c r="F46" s="1"/>
      <c r="G46" s="1"/>
      <c r="H46" s="1"/>
      <c r="I46" s="1"/>
      <c r="J46" s="1"/>
      <c r="K46" s="8"/>
      <c r="L46" s="1"/>
      <c r="M46" s="1"/>
      <c r="N46" s="78"/>
      <c r="O46" s="78"/>
      <c r="P46" s="78"/>
      <c r="Q46" s="78"/>
      <c r="R46" s="78"/>
      <c r="S46" s="78"/>
      <c r="T46" s="78"/>
      <c r="U46" s="78"/>
      <c r="V46" s="78"/>
      <c r="W46" s="78"/>
      <c r="X46" s="78"/>
      <c r="Y46" s="78"/>
      <c r="Z46" s="1"/>
      <c r="AA46" s="260"/>
    </row>
    <row r="47" spans="1:27" x14ac:dyDescent="0.2">
      <c r="A47" s="1"/>
      <c r="B47" s="1"/>
      <c r="C47" s="1"/>
      <c r="D47" s="1"/>
      <c r="E47" s="1" t="s">
        <v>560</v>
      </c>
      <c r="F47" s="1"/>
      <c r="G47" s="1" t="s">
        <v>0</v>
      </c>
      <c r="H47" s="1"/>
      <c r="I47" s="1"/>
      <c r="J47" s="1"/>
      <c r="K47" s="9">
        <f>SUM(N47:AA47)</f>
        <v>0</v>
      </c>
      <c r="L47" s="1"/>
      <c r="M47" s="1"/>
      <c r="N47" s="61">
        <f>N19*$K$45</f>
        <v>0</v>
      </c>
      <c r="O47" s="62">
        <f t="shared" ref="O47:Y47" si="8">O19*$K$45</f>
        <v>0</v>
      </c>
      <c r="P47" s="62">
        <f t="shared" si="8"/>
        <v>0</v>
      </c>
      <c r="Q47" s="62">
        <f t="shared" si="8"/>
        <v>0</v>
      </c>
      <c r="R47" s="62">
        <f t="shared" si="8"/>
        <v>0</v>
      </c>
      <c r="S47" s="62">
        <f t="shared" si="8"/>
        <v>0</v>
      </c>
      <c r="T47" s="62">
        <f t="shared" si="8"/>
        <v>0</v>
      </c>
      <c r="U47" s="62">
        <f t="shared" si="8"/>
        <v>0</v>
      </c>
      <c r="V47" s="62">
        <f t="shared" si="8"/>
        <v>0</v>
      </c>
      <c r="W47" s="62">
        <f t="shared" si="8"/>
        <v>0</v>
      </c>
      <c r="X47" s="62">
        <f t="shared" si="8"/>
        <v>0</v>
      </c>
      <c r="Y47" s="63">
        <f t="shared" si="8"/>
        <v>0</v>
      </c>
      <c r="Z47" s="1"/>
      <c r="AA47" s="260"/>
    </row>
    <row r="48" spans="1:27" x14ac:dyDescent="0.2">
      <c r="A48" s="1"/>
      <c r="B48" s="1"/>
      <c r="C48" s="1"/>
      <c r="D48" s="1"/>
      <c r="E48" s="1"/>
      <c r="F48" s="1"/>
      <c r="G48" s="1"/>
      <c r="H48" s="1"/>
      <c r="I48" s="1"/>
      <c r="J48" s="1"/>
      <c r="K48" s="8"/>
      <c r="L48" s="1"/>
      <c r="M48" s="1"/>
      <c r="N48" s="278"/>
      <c r="O48" s="278"/>
      <c r="P48" s="278"/>
      <c r="Q48" s="278"/>
      <c r="R48" s="278"/>
      <c r="S48" s="278"/>
      <c r="T48" s="278"/>
      <c r="U48" s="278"/>
      <c r="V48" s="278"/>
      <c r="W48" s="278"/>
      <c r="X48" s="278"/>
      <c r="Y48" s="278"/>
      <c r="Z48" s="1"/>
      <c r="AA48" s="260"/>
    </row>
    <row r="49" spans="1:27" x14ac:dyDescent="0.2">
      <c r="A49" s="1"/>
      <c r="B49" s="1"/>
      <c r="C49" s="1" t="s">
        <v>562</v>
      </c>
      <c r="D49" s="1"/>
      <c r="E49" s="1" t="s">
        <v>540</v>
      </c>
      <c r="F49" s="1"/>
      <c r="G49" s="1" t="s">
        <v>0</v>
      </c>
      <c r="H49" s="1"/>
      <c r="I49" s="1"/>
      <c r="J49" s="1"/>
      <c r="K49" s="9">
        <f>IF(K43=0,0,K17*1000/K43)</f>
        <v>0</v>
      </c>
      <c r="L49" s="1"/>
      <c r="M49" s="1"/>
      <c r="N49" s="61">
        <f>N27+N31+N35+N43+N47</f>
        <v>0</v>
      </c>
      <c r="O49" s="62">
        <f t="shared" ref="O49:Y49" si="9">O27+O31+O35+O43+O47</f>
        <v>0</v>
      </c>
      <c r="P49" s="62">
        <f t="shared" si="9"/>
        <v>0</v>
      </c>
      <c r="Q49" s="62">
        <f t="shared" si="9"/>
        <v>0</v>
      </c>
      <c r="R49" s="62">
        <f t="shared" si="9"/>
        <v>0</v>
      </c>
      <c r="S49" s="62">
        <f t="shared" si="9"/>
        <v>0</v>
      </c>
      <c r="T49" s="62">
        <f t="shared" si="9"/>
        <v>0</v>
      </c>
      <c r="U49" s="62">
        <f t="shared" si="9"/>
        <v>0</v>
      </c>
      <c r="V49" s="62">
        <f t="shared" si="9"/>
        <v>0</v>
      </c>
      <c r="W49" s="62">
        <f t="shared" si="9"/>
        <v>0</v>
      </c>
      <c r="X49" s="62">
        <f t="shared" si="9"/>
        <v>0</v>
      </c>
      <c r="Y49" s="63">
        <f t="shared" si="9"/>
        <v>0</v>
      </c>
      <c r="Z49" s="1"/>
      <c r="AA49" s="260"/>
    </row>
    <row r="50" spans="1:27" x14ac:dyDescent="0.2">
      <c r="A50" s="1"/>
      <c r="B50" s="1"/>
      <c r="C50" s="1"/>
      <c r="D50" s="1"/>
      <c r="E50" s="1"/>
      <c r="F50" s="1"/>
      <c r="G50" s="1"/>
      <c r="H50" s="1"/>
      <c r="I50" s="1"/>
      <c r="J50" s="1"/>
      <c r="K50" s="8"/>
      <c r="L50" s="1"/>
      <c r="M50" s="1"/>
      <c r="N50" s="278"/>
      <c r="O50" s="278"/>
      <c r="P50" s="278"/>
      <c r="Q50" s="278"/>
      <c r="R50" s="278"/>
      <c r="S50" s="278"/>
      <c r="T50" s="278"/>
      <c r="U50" s="278"/>
      <c r="V50" s="278"/>
      <c r="W50" s="278"/>
      <c r="X50" s="278"/>
      <c r="Y50" s="278"/>
      <c r="Z50" s="1"/>
      <c r="AA50" s="260"/>
    </row>
    <row r="51" spans="1:27" x14ac:dyDescent="0.2">
      <c r="A51" s="1"/>
      <c r="B51" s="1"/>
      <c r="C51" s="1" t="s">
        <v>563</v>
      </c>
      <c r="D51" s="1"/>
      <c r="E51" s="1" t="s">
        <v>564</v>
      </c>
      <c r="F51" s="1"/>
      <c r="G51" s="1" t="s">
        <v>263</v>
      </c>
      <c r="H51" s="1"/>
      <c r="I51" s="1"/>
      <c r="J51" s="1"/>
      <c r="K51" s="9"/>
      <c r="L51" s="1"/>
      <c r="M51" s="1"/>
      <c r="N51" s="61">
        <f>IF(N11=0,0,N49*1000/N11)</f>
        <v>0</v>
      </c>
      <c r="O51" s="62">
        <f t="shared" ref="O51:Y51" si="10">IF(O11=0,0,O49*1000/O11)</f>
        <v>0</v>
      </c>
      <c r="P51" s="62">
        <f t="shared" si="10"/>
        <v>0</v>
      </c>
      <c r="Q51" s="62">
        <f t="shared" si="10"/>
        <v>0</v>
      </c>
      <c r="R51" s="62">
        <f t="shared" si="10"/>
        <v>0</v>
      </c>
      <c r="S51" s="62">
        <f t="shared" si="10"/>
        <v>0</v>
      </c>
      <c r="T51" s="62">
        <f t="shared" si="10"/>
        <v>0</v>
      </c>
      <c r="U51" s="62">
        <f t="shared" si="10"/>
        <v>0</v>
      </c>
      <c r="V51" s="62">
        <f t="shared" si="10"/>
        <v>0</v>
      </c>
      <c r="W51" s="62">
        <f t="shared" si="10"/>
        <v>0</v>
      </c>
      <c r="X51" s="62">
        <f t="shared" si="10"/>
        <v>0</v>
      </c>
      <c r="Y51" s="63">
        <f t="shared" si="10"/>
        <v>0</v>
      </c>
      <c r="Z51" s="1"/>
      <c r="AA51" s="260"/>
    </row>
    <row r="52" spans="1:27" x14ac:dyDescent="0.2">
      <c r="A52" s="1"/>
      <c r="B52" s="1"/>
      <c r="C52" s="1"/>
      <c r="D52" s="1"/>
      <c r="E52" s="1"/>
      <c r="F52" s="1"/>
      <c r="G52" s="1"/>
      <c r="H52" s="1"/>
      <c r="I52" s="1"/>
      <c r="J52" s="1"/>
      <c r="K52" s="8"/>
      <c r="L52" s="1"/>
      <c r="M52" s="1"/>
      <c r="N52" s="278"/>
      <c r="O52" s="278"/>
      <c r="P52" s="278"/>
      <c r="Q52" s="278"/>
      <c r="R52" s="278"/>
      <c r="S52" s="278"/>
      <c r="T52" s="278"/>
      <c r="U52" s="278"/>
      <c r="V52" s="278"/>
      <c r="W52" s="278"/>
      <c r="X52" s="278"/>
      <c r="Y52" s="278"/>
      <c r="Z52" s="1"/>
      <c r="AA52" s="260"/>
    </row>
    <row r="53" spans="1:27" x14ac:dyDescent="0.2">
      <c r="A53" s="1"/>
      <c r="B53" s="1"/>
      <c r="C53" s="180" t="s">
        <v>565</v>
      </c>
      <c r="D53" s="1"/>
      <c r="E53" s="96" t="s">
        <v>566</v>
      </c>
      <c r="F53" s="1"/>
      <c r="G53" s="180" t="s">
        <v>12</v>
      </c>
      <c r="H53" s="1"/>
      <c r="I53" s="180"/>
      <c r="J53" s="1"/>
      <c r="K53" s="96"/>
      <c r="L53" s="1"/>
      <c r="M53" s="1"/>
      <c r="N53" s="21" t="str">
        <f>IF($N$9="","",$N$9)</f>
        <v/>
      </c>
      <c r="O53" s="21" t="str">
        <f>IF(N53="","",EOMONTH(N53,0)+1)</f>
        <v/>
      </c>
      <c r="P53" s="21" t="str">
        <f t="shared" ref="P53:Y53" si="11">IF(O53="","",EOMONTH(O53,0)+1)</f>
        <v/>
      </c>
      <c r="Q53" s="21" t="str">
        <f t="shared" si="11"/>
        <v/>
      </c>
      <c r="R53" s="21" t="str">
        <f t="shared" si="11"/>
        <v/>
      </c>
      <c r="S53" s="21" t="str">
        <f t="shared" si="11"/>
        <v/>
      </c>
      <c r="T53" s="21" t="str">
        <f t="shared" si="11"/>
        <v/>
      </c>
      <c r="U53" s="21" t="str">
        <f t="shared" si="11"/>
        <v/>
      </c>
      <c r="V53" s="21" t="str">
        <f t="shared" si="11"/>
        <v/>
      </c>
      <c r="W53" s="21" t="str">
        <f t="shared" si="11"/>
        <v/>
      </c>
      <c r="X53" s="21" t="str">
        <f t="shared" si="11"/>
        <v/>
      </c>
      <c r="Y53" s="21" t="str">
        <f t="shared" si="11"/>
        <v/>
      </c>
      <c r="Z53" s="1"/>
      <c r="AA53" s="260"/>
    </row>
    <row r="54" spans="1:27" x14ac:dyDescent="0.2">
      <c r="A54" s="1"/>
      <c r="B54" s="1"/>
      <c r="C54" s="1"/>
      <c r="D54" s="1"/>
      <c r="E54" s="1"/>
      <c r="F54" s="1"/>
      <c r="G54" s="1"/>
      <c r="H54" s="1"/>
      <c r="I54" s="1"/>
      <c r="J54" s="1"/>
      <c r="K54" s="8"/>
      <c r="L54" s="1"/>
      <c r="M54" s="1"/>
      <c r="N54" s="24"/>
      <c r="O54" s="24"/>
      <c r="P54" s="24"/>
      <c r="Q54" s="24"/>
      <c r="R54" s="24"/>
      <c r="S54" s="24"/>
      <c r="T54" s="24"/>
      <c r="U54" s="24"/>
      <c r="V54" s="24"/>
      <c r="W54" s="24"/>
      <c r="X54" s="24"/>
      <c r="Y54" s="24"/>
      <c r="Z54" s="1"/>
      <c r="AA54" s="260"/>
    </row>
    <row r="55" spans="1:27" x14ac:dyDescent="0.2">
      <c r="A55" s="1"/>
      <c r="B55" s="1"/>
      <c r="C55" s="1" t="s">
        <v>567</v>
      </c>
      <c r="D55" s="1"/>
      <c r="E55" s="1" t="s">
        <v>568</v>
      </c>
      <c r="F55" s="1"/>
      <c r="G55" s="1" t="s">
        <v>332</v>
      </c>
      <c r="H55" s="1"/>
      <c r="I55" s="1"/>
      <c r="J55" s="1"/>
      <c r="K55" s="9"/>
      <c r="L55" s="1"/>
      <c r="M55" s="48" t="s">
        <v>47</v>
      </c>
      <c r="N55" s="29"/>
      <c r="O55" s="29"/>
      <c r="P55" s="29"/>
      <c r="Q55" s="29"/>
      <c r="R55" s="29"/>
      <c r="S55" s="29"/>
      <c r="T55" s="29"/>
      <c r="U55" s="29"/>
      <c r="V55" s="29"/>
      <c r="W55" s="29"/>
      <c r="X55" s="29"/>
      <c r="Y55" s="29"/>
      <c r="Z55" s="1"/>
      <c r="AA55" s="260"/>
    </row>
    <row r="56" spans="1:27" x14ac:dyDescent="0.2">
      <c r="A56" s="1"/>
      <c r="B56" s="1"/>
      <c r="C56" s="1" t="s">
        <v>567</v>
      </c>
      <c r="D56" s="1"/>
      <c r="E56" s="1" t="s">
        <v>569</v>
      </c>
      <c r="F56" s="1"/>
      <c r="G56" s="1" t="s">
        <v>332</v>
      </c>
      <c r="H56" s="1"/>
      <c r="I56" s="1"/>
      <c r="J56" s="1"/>
      <c r="K56" s="9"/>
      <c r="L56" s="1"/>
      <c r="M56" s="48" t="s">
        <v>47</v>
      </c>
      <c r="N56" s="29"/>
      <c r="O56" s="29"/>
      <c r="P56" s="29"/>
      <c r="Q56" s="29"/>
      <c r="R56" s="29"/>
      <c r="S56" s="29"/>
      <c r="T56" s="29"/>
      <c r="U56" s="29"/>
      <c r="V56" s="29"/>
      <c r="W56" s="29"/>
      <c r="X56" s="29"/>
      <c r="Y56" s="29"/>
      <c r="Z56" s="1"/>
      <c r="AA56" s="260"/>
    </row>
    <row r="57" spans="1:27" x14ac:dyDescent="0.2">
      <c r="A57" s="1"/>
      <c r="B57" s="1"/>
      <c r="C57" s="1" t="s">
        <v>567</v>
      </c>
      <c r="D57" s="1"/>
      <c r="E57" s="1" t="s">
        <v>570</v>
      </c>
      <c r="F57" s="1"/>
      <c r="G57" s="1" t="s">
        <v>332</v>
      </c>
      <c r="H57" s="1"/>
      <c r="I57" s="1"/>
      <c r="J57" s="1"/>
      <c r="K57" s="9"/>
      <c r="L57" s="1"/>
      <c r="M57" s="48" t="s">
        <v>47</v>
      </c>
      <c r="N57" s="29"/>
      <c r="O57" s="29"/>
      <c r="P57" s="29"/>
      <c r="Q57" s="29"/>
      <c r="R57" s="29"/>
      <c r="S57" s="29"/>
      <c r="T57" s="29"/>
      <c r="U57" s="29"/>
      <c r="V57" s="29"/>
      <c r="W57" s="29"/>
      <c r="X57" s="29"/>
      <c r="Y57" s="29"/>
      <c r="Z57" s="1"/>
      <c r="AA57" s="260"/>
    </row>
    <row r="58" spans="1:27" x14ac:dyDescent="0.2">
      <c r="A58" s="1"/>
      <c r="B58" s="1"/>
      <c r="C58" s="1" t="s">
        <v>567</v>
      </c>
      <c r="D58" s="1"/>
      <c r="E58" s="1" t="s">
        <v>571</v>
      </c>
      <c r="F58" s="1"/>
      <c r="G58" s="1" t="s">
        <v>332</v>
      </c>
      <c r="H58" s="1"/>
      <c r="I58" s="1"/>
      <c r="J58" s="1"/>
      <c r="K58" s="9"/>
      <c r="L58" s="1"/>
      <c r="M58" s="48" t="s">
        <v>47</v>
      </c>
      <c r="N58" s="29"/>
      <c r="O58" s="29"/>
      <c r="P58" s="29"/>
      <c r="Q58" s="29"/>
      <c r="R58" s="29"/>
      <c r="S58" s="29"/>
      <c r="T58" s="29"/>
      <c r="U58" s="29"/>
      <c r="V58" s="29"/>
      <c r="W58" s="29"/>
      <c r="X58" s="29"/>
      <c r="Y58" s="29"/>
      <c r="Z58" s="1"/>
      <c r="AA58" s="260"/>
    </row>
    <row r="59" spans="1:27" x14ac:dyDescent="0.2">
      <c r="A59" s="1"/>
      <c r="B59" s="1"/>
      <c r="C59" s="1" t="s">
        <v>567</v>
      </c>
      <c r="D59" s="1"/>
      <c r="E59" s="1" t="s">
        <v>572</v>
      </c>
      <c r="F59" s="1"/>
      <c r="G59" s="1" t="s">
        <v>332</v>
      </c>
      <c r="H59" s="1"/>
      <c r="I59" s="1"/>
      <c r="J59" s="1"/>
      <c r="K59" s="9"/>
      <c r="L59" s="1"/>
      <c r="M59" s="48" t="s">
        <v>47</v>
      </c>
      <c r="N59" s="29"/>
      <c r="O59" s="29"/>
      <c r="P59" s="29"/>
      <c r="Q59" s="29"/>
      <c r="R59" s="29"/>
      <c r="S59" s="29"/>
      <c r="T59" s="29"/>
      <c r="U59" s="29"/>
      <c r="V59" s="29"/>
      <c r="W59" s="29"/>
      <c r="X59" s="29"/>
      <c r="Y59" s="29"/>
      <c r="Z59" s="1"/>
      <c r="AA59" s="260"/>
    </row>
    <row r="60" spans="1:27" x14ac:dyDescent="0.2">
      <c r="A60" s="1"/>
      <c r="B60" s="1"/>
      <c r="C60" s="1" t="s">
        <v>567</v>
      </c>
      <c r="D60" s="1"/>
      <c r="E60" s="1" t="s">
        <v>573</v>
      </c>
      <c r="F60" s="1"/>
      <c r="G60" s="1" t="s">
        <v>332</v>
      </c>
      <c r="H60" s="1"/>
      <c r="I60" s="1"/>
      <c r="J60" s="1"/>
      <c r="K60" s="9"/>
      <c r="L60" s="1"/>
      <c r="M60" s="48" t="s">
        <v>47</v>
      </c>
      <c r="N60" s="29"/>
      <c r="O60" s="29"/>
      <c r="P60" s="29"/>
      <c r="Q60" s="29"/>
      <c r="R60" s="29"/>
      <c r="S60" s="29"/>
      <c r="T60" s="29"/>
      <c r="U60" s="29"/>
      <c r="V60" s="29"/>
      <c r="W60" s="29"/>
      <c r="X60" s="29"/>
      <c r="Y60" s="29"/>
      <c r="Z60" s="1"/>
      <c r="AA60" s="260"/>
    </row>
    <row r="61" spans="1:27" x14ac:dyDescent="0.2">
      <c r="A61" s="1"/>
      <c r="B61" s="1"/>
      <c r="C61" s="1" t="s">
        <v>567</v>
      </c>
      <c r="D61" s="1"/>
      <c r="E61" s="1" t="s">
        <v>574</v>
      </c>
      <c r="F61" s="1"/>
      <c r="G61" s="1" t="s">
        <v>332</v>
      </c>
      <c r="H61" s="1"/>
      <c r="I61" s="1"/>
      <c r="J61" s="1"/>
      <c r="K61" s="9"/>
      <c r="L61" s="1"/>
      <c r="M61" s="48" t="s">
        <v>47</v>
      </c>
      <c r="N61" s="29"/>
      <c r="O61" s="29"/>
      <c r="P61" s="29"/>
      <c r="Q61" s="29"/>
      <c r="R61" s="29"/>
      <c r="S61" s="29"/>
      <c r="T61" s="29"/>
      <c r="U61" s="29"/>
      <c r="V61" s="29"/>
      <c r="W61" s="29"/>
      <c r="X61" s="29"/>
      <c r="Y61" s="29"/>
      <c r="Z61" s="1"/>
      <c r="AA61" s="260"/>
    </row>
    <row r="62" spans="1:27" x14ac:dyDescent="0.2">
      <c r="A62" s="1"/>
      <c r="B62" s="1"/>
      <c r="C62" s="1" t="s">
        <v>567</v>
      </c>
      <c r="D62" s="1"/>
      <c r="E62" s="1" t="s">
        <v>575</v>
      </c>
      <c r="F62" s="1"/>
      <c r="G62" s="1" t="s">
        <v>332</v>
      </c>
      <c r="H62" s="1"/>
      <c r="I62" s="1"/>
      <c r="J62" s="1"/>
      <c r="K62" s="9"/>
      <c r="L62" s="1"/>
      <c r="M62" s="48" t="s">
        <v>47</v>
      </c>
      <c r="N62" s="29"/>
      <c r="O62" s="29"/>
      <c r="P62" s="29"/>
      <c r="Q62" s="29"/>
      <c r="R62" s="29"/>
      <c r="S62" s="29"/>
      <c r="T62" s="29"/>
      <c r="U62" s="29"/>
      <c r="V62" s="29"/>
      <c r="W62" s="29"/>
      <c r="X62" s="29"/>
      <c r="Y62" s="29"/>
      <c r="Z62" s="1"/>
      <c r="AA62" s="260"/>
    </row>
    <row r="63" spans="1:27" x14ac:dyDescent="0.2">
      <c r="A63" s="1"/>
      <c r="B63" s="1"/>
      <c r="C63" s="1" t="s">
        <v>567</v>
      </c>
      <c r="D63" s="1"/>
      <c r="E63" s="1" t="s">
        <v>576</v>
      </c>
      <c r="F63" s="1"/>
      <c r="G63" s="1" t="s">
        <v>332</v>
      </c>
      <c r="H63" s="1"/>
      <c r="I63" s="1"/>
      <c r="J63" s="1"/>
      <c r="K63" s="9"/>
      <c r="L63" s="1"/>
      <c r="M63" s="48" t="s">
        <v>47</v>
      </c>
      <c r="N63" s="29"/>
      <c r="O63" s="29"/>
      <c r="P63" s="29"/>
      <c r="Q63" s="29"/>
      <c r="R63" s="29"/>
      <c r="S63" s="29"/>
      <c r="T63" s="29"/>
      <c r="U63" s="29"/>
      <c r="V63" s="29"/>
      <c r="W63" s="29"/>
      <c r="X63" s="29"/>
      <c r="Y63" s="29"/>
      <c r="Z63" s="1"/>
      <c r="AA63" s="260"/>
    </row>
    <row r="64" spans="1:27" x14ac:dyDescent="0.2">
      <c r="A64" s="1"/>
      <c r="B64" s="1"/>
      <c r="C64" s="1" t="s">
        <v>567</v>
      </c>
      <c r="D64" s="1"/>
      <c r="E64" s="1" t="s">
        <v>577</v>
      </c>
      <c r="F64" s="1"/>
      <c r="G64" s="1" t="s">
        <v>332</v>
      </c>
      <c r="H64" s="1"/>
      <c r="I64" s="1"/>
      <c r="J64" s="1"/>
      <c r="K64" s="9"/>
      <c r="L64" s="1"/>
      <c r="M64" s="48" t="s">
        <v>47</v>
      </c>
      <c r="N64" s="29"/>
      <c r="O64" s="29"/>
      <c r="P64" s="29"/>
      <c r="Q64" s="29"/>
      <c r="R64" s="29"/>
      <c r="S64" s="29"/>
      <c r="T64" s="29"/>
      <c r="U64" s="29"/>
      <c r="V64" s="29"/>
      <c r="W64" s="29"/>
      <c r="X64" s="29"/>
      <c r="Y64" s="29"/>
      <c r="Z64" s="1"/>
      <c r="AA64" s="260"/>
    </row>
    <row r="65" spans="1:27" x14ac:dyDescent="0.2">
      <c r="A65" s="1"/>
      <c r="B65" s="1"/>
      <c r="C65" s="1" t="s">
        <v>567</v>
      </c>
      <c r="D65" s="1"/>
      <c r="E65" s="1" t="s">
        <v>578</v>
      </c>
      <c r="F65" s="1"/>
      <c r="G65" s="1" t="s">
        <v>332</v>
      </c>
      <c r="H65" s="1"/>
      <c r="I65" s="1"/>
      <c r="J65" s="1"/>
      <c r="K65" s="9"/>
      <c r="L65" s="1"/>
      <c r="M65" s="48" t="s">
        <v>47</v>
      </c>
      <c r="N65" s="29"/>
      <c r="O65" s="29"/>
      <c r="P65" s="29"/>
      <c r="Q65" s="29"/>
      <c r="R65" s="29"/>
      <c r="S65" s="29"/>
      <c r="T65" s="29"/>
      <c r="U65" s="29"/>
      <c r="V65" s="29"/>
      <c r="W65" s="29"/>
      <c r="X65" s="29"/>
      <c r="Y65" s="29"/>
      <c r="Z65" s="1"/>
      <c r="AA65" s="260"/>
    </row>
    <row r="66" spans="1:27" x14ac:dyDescent="0.2">
      <c r="A66" s="1"/>
      <c r="B66" s="1"/>
      <c r="C66" s="1" t="s">
        <v>567</v>
      </c>
      <c r="D66" s="1"/>
      <c r="E66" s="1" t="s">
        <v>579</v>
      </c>
      <c r="F66" s="1"/>
      <c r="G66" s="1" t="s">
        <v>332</v>
      </c>
      <c r="H66" s="1"/>
      <c r="I66" s="1"/>
      <c r="J66" s="1"/>
      <c r="K66" s="9"/>
      <c r="L66" s="1"/>
      <c r="M66" s="48" t="s">
        <v>47</v>
      </c>
      <c r="N66" s="29"/>
      <c r="O66" s="29"/>
      <c r="P66" s="29"/>
      <c r="Q66" s="29"/>
      <c r="R66" s="29"/>
      <c r="S66" s="29"/>
      <c r="T66" s="29"/>
      <c r="U66" s="29"/>
      <c r="V66" s="29"/>
      <c r="W66" s="29"/>
      <c r="X66" s="29"/>
      <c r="Y66" s="29"/>
      <c r="Z66" s="1"/>
      <c r="AA66" s="260"/>
    </row>
    <row r="67" spans="1:27" x14ac:dyDescent="0.2">
      <c r="A67" s="1"/>
      <c r="B67" s="1"/>
      <c r="C67" s="1" t="s">
        <v>567</v>
      </c>
      <c r="D67" s="1"/>
      <c r="E67" s="1" t="s">
        <v>580</v>
      </c>
      <c r="F67" s="1"/>
      <c r="G67" s="1" t="s">
        <v>332</v>
      </c>
      <c r="H67" s="1"/>
      <c r="I67" s="1"/>
      <c r="J67" s="1"/>
      <c r="K67" s="9"/>
      <c r="L67" s="1"/>
      <c r="M67" s="48" t="s">
        <v>47</v>
      </c>
      <c r="N67" s="29"/>
      <c r="O67" s="29"/>
      <c r="P67" s="29"/>
      <c r="Q67" s="29"/>
      <c r="R67" s="29"/>
      <c r="S67" s="29"/>
      <c r="T67" s="29"/>
      <c r="U67" s="29"/>
      <c r="V67" s="29"/>
      <c r="W67" s="29"/>
      <c r="X67" s="29"/>
      <c r="Y67" s="29"/>
      <c r="Z67" s="1"/>
      <c r="AA67" s="260"/>
    </row>
    <row r="68" spans="1:27" x14ac:dyDescent="0.2">
      <c r="A68" s="1"/>
      <c r="B68" s="1"/>
      <c r="C68" s="1" t="s">
        <v>567</v>
      </c>
      <c r="D68" s="1"/>
      <c r="E68" s="1" t="s">
        <v>581</v>
      </c>
      <c r="F68" s="1"/>
      <c r="G68" s="1" t="s">
        <v>332</v>
      </c>
      <c r="H68" s="1"/>
      <c r="I68" s="1"/>
      <c r="J68" s="1"/>
      <c r="K68" s="9"/>
      <c r="L68" s="1"/>
      <c r="M68" s="48" t="s">
        <v>47</v>
      </c>
      <c r="N68" s="29"/>
      <c r="O68" s="29"/>
      <c r="P68" s="29"/>
      <c r="Q68" s="29"/>
      <c r="R68" s="29"/>
      <c r="S68" s="29"/>
      <c r="T68" s="29"/>
      <c r="U68" s="29"/>
      <c r="V68" s="29"/>
      <c r="W68" s="29"/>
      <c r="X68" s="29"/>
      <c r="Y68" s="29"/>
      <c r="Z68" s="1"/>
      <c r="AA68" s="260"/>
    </row>
    <row r="69" spans="1:27" x14ac:dyDescent="0.2">
      <c r="A69" s="1"/>
      <c r="B69" s="1"/>
      <c r="C69" s="1" t="s">
        <v>567</v>
      </c>
      <c r="D69" s="1"/>
      <c r="E69" s="1" t="s">
        <v>582</v>
      </c>
      <c r="F69" s="1"/>
      <c r="G69" s="1" t="s">
        <v>332</v>
      </c>
      <c r="H69" s="1"/>
      <c r="I69" s="1"/>
      <c r="J69" s="1"/>
      <c r="K69" s="9"/>
      <c r="L69" s="1"/>
      <c r="M69" s="48" t="s">
        <v>47</v>
      </c>
      <c r="N69" s="29"/>
      <c r="O69" s="29"/>
      <c r="P69" s="29"/>
      <c r="Q69" s="29"/>
      <c r="R69" s="29"/>
      <c r="S69" s="29"/>
      <c r="T69" s="29"/>
      <c r="U69" s="29"/>
      <c r="V69" s="29"/>
      <c r="W69" s="29"/>
      <c r="X69" s="29"/>
      <c r="Y69" s="29"/>
      <c r="Z69" s="1"/>
      <c r="AA69" s="260"/>
    </row>
    <row r="70" spans="1:27" x14ac:dyDescent="0.2">
      <c r="A70" s="1"/>
      <c r="B70" s="1"/>
      <c r="C70" s="1" t="s">
        <v>567</v>
      </c>
      <c r="D70" s="1"/>
      <c r="E70" s="1" t="s">
        <v>583</v>
      </c>
      <c r="F70" s="1"/>
      <c r="G70" s="1" t="s">
        <v>332</v>
      </c>
      <c r="H70" s="1"/>
      <c r="I70" s="1"/>
      <c r="J70" s="1"/>
      <c r="K70" s="9"/>
      <c r="L70" s="1"/>
      <c r="M70" s="48" t="s">
        <v>47</v>
      </c>
      <c r="N70" s="29"/>
      <c r="O70" s="29"/>
      <c r="P70" s="29"/>
      <c r="Q70" s="29"/>
      <c r="R70" s="29"/>
      <c r="S70" s="29"/>
      <c r="T70" s="29"/>
      <c r="U70" s="29"/>
      <c r="V70" s="29"/>
      <c r="W70" s="29"/>
      <c r="X70" s="29"/>
      <c r="Y70" s="29"/>
      <c r="Z70" s="1"/>
      <c r="AA70" s="260"/>
    </row>
    <row r="71" spans="1:27" x14ac:dyDescent="0.2">
      <c r="A71" s="1"/>
      <c r="B71" s="1"/>
      <c r="C71" s="1" t="s">
        <v>567</v>
      </c>
      <c r="D71" s="1"/>
      <c r="E71" s="1" t="s">
        <v>584</v>
      </c>
      <c r="F71" s="1"/>
      <c r="G71" s="1" t="s">
        <v>332</v>
      </c>
      <c r="H71" s="1"/>
      <c r="I71" s="1"/>
      <c r="J71" s="1"/>
      <c r="K71" s="9"/>
      <c r="L71" s="1"/>
      <c r="M71" s="48" t="s">
        <v>47</v>
      </c>
      <c r="N71" s="29"/>
      <c r="O71" s="29"/>
      <c r="P71" s="29"/>
      <c r="Q71" s="29"/>
      <c r="R71" s="29"/>
      <c r="S71" s="29"/>
      <c r="T71" s="29"/>
      <c r="U71" s="29"/>
      <c r="V71" s="29"/>
      <c r="W71" s="29"/>
      <c r="X71" s="29"/>
      <c r="Y71" s="29"/>
      <c r="Z71" s="1"/>
      <c r="AA71" s="260"/>
    </row>
    <row r="72" spans="1:27" x14ac:dyDescent="0.2">
      <c r="A72" s="1"/>
      <c r="B72" s="1"/>
      <c r="C72" s="1" t="s">
        <v>567</v>
      </c>
      <c r="D72" s="1"/>
      <c r="E72" s="1" t="s">
        <v>585</v>
      </c>
      <c r="F72" s="1"/>
      <c r="G72" s="1" t="s">
        <v>332</v>
      </c>
      <c r="H72" s="1"/>
      <c r="I72" s="1"/>
      <c r="J72" s="1"/>
      <c r="K72" s="9"/>
      <c r="L72" s="1"/>
      <c r="M72" s="48" t="s">
        <v>47</v>
      </c>
      <c r="N72" s="29"/>
      <c r="O72" s="29"/>
      <c r="P72" s="29"/>
      <c r="Q72" s="29"/>
      <c r="R72" s="29"/>
      <c r="S72" s="29"/>
      <c r="T72" s="29"/>
      <c r="U72" s="29"/>
      <c r="V72" s="29"/>
      <c r="W72" s="29"/>
      <c r="X72" s="29"/>
      <c r="Y72" s="29"/>
      <c r="Z72" s="1"/>
      <c r="AA72" s="260"/>
    </row>
    <row r="73" spans="1:27" x14ac:dyDescent="0.2">
      <c r="A73" s="1"/>
      <c r="B73" s="1"/>
      <c r="C73" s="1" t="s">
        <v>567</v>
      </c>
      <c r="D73" s="1"/>
      <c r="E73" s="1" t="s">
        <v>586</v>
      </c>
      <c r="F73" s="1"/>
      <c r="G73" s="1" t="s">
        <v>332</v>
      </c>
      <c r="H73" s="1"/>
      <c r="I73" s="1"/>
      <c r="J73" s="1"/>
      <c r="K73" s="9"/>
      <c r="L73" s="1"/>
      <c r="M73" s="48" t="s">
        <v>47</v>
      </c>
      <c r="N73" s="29"/>
      <c r="O73" s="29"/>
      <c r="P73" s="29"/>
      <c r="Q73" s="29"/>
      <c r="R73" s="29"/>
      <c r="S73" s="29"/>
      <c r="T73" s="29"/>
      <c r="U73" s="29"/>
      <c r="V73" s="29"/>
      <c r="W73" s="29"/>
      <c r="X73" s="29"/>
      <c r="Y73" s="29"/>
      <c r="Z73" s="1"/>
      <c r="AA73" s="260"/>
    </row>
    <row r="74" spans="1:27" x14ac:dyDescent="0.2">
      <c r="A74" s="1"/>
      <c r="B74" s="1"/>
      <c r="C74" s="1" t="s">
        <v>567</v>
      </c>
      <c r="D74" s="1"/>
      <c r="E74" s="1" t="s">
        <v>587</v>
      </c>
      <c r="F74" s="1"/>
      <c r="G74" s="1" t="s">
        <v>332</v>
      </c>
      <c r="H74" s="1"/>
      <c r="I74" s="1"/>
      <c r="J74" s="1"/>
      <c r="K74" s="9"/>
      <c r="L74" s="1"/>
      <c r="M74" s="48" t="s">
        <v>47</v>
      </c>
      <c r="N74" s="29"/>
      <c r="O74" s="29"/>
      <c r="P74" s="29"/>
      <c r="Q74" s="29"/>
      <c r="R74" s="29"/>
      <c r="S74" s="29"/>
      <c r="T74" s="29"/>
      <c r="U74" s="29"/>
      <c r="V74" s="29"/>
      <c r="W74" s="29"/>
      <c r="X74" s="29"/>
      <c r="Y74" s="29"/>
      <c r="Z74" s="1"/>
      <c r="AA74" s="260"/>
    </row>
    <row r="75" spans="1:27" x14ac:dyDescent="0.2">
      <c r="A75" s="1"/>
      <c r="B75" s="1"/>
      <c r="C75" s="1" t="s">
        <v>567</v>
      </c>
      <c r="D75" s="1"/>
      <c r="E75" s="1" t="s">
        <v>588</v>
      </c>
      <c r="F75" s="1"/>
      <c r="G75" s="1" t="s">
        <v>332</v>
      </c>
      <c r="H75" s="1"/>
      <c r="I75" s="1"/>
      <c r="J75" s="1"/>
      <c r="K75" s="9"/>
      <c r="L75" s="1"/>
      <c r="M75" s="48" t="s">
        <v>47</v>
      </c>
      <c r="N75" s="29"/>
      <c r="O75" s="29"/>
      <c r="P75" s="29"/>
      <c r="Q75" s="29"/>
      <c r="R75" s="29"/>
      <c r="S75" s="29"/>
      <c r="T75" s="29"/>
      <c r="U75" s="29"/>
      <c r="V75" s="29"/>
      <c r="W75" s="29"/>
      <c r="X75" s="29"/>
      <c r="Y75" s="29"/>
      <c r="Z75" s="1"/>
      <c r="AA75" s="260"/>
    </row>
    <row r="76" spans="1:27" x14ac:dyDescent="0.2">
      <c r="A76" s="1"/>
      <c r="B76" s="1"/>
      <c r="C76" s="1" t="s">
        <v>567</v>
      </c>
      <c r="D76" s="1"/>
      <c r="E76" s="1" t="s">
        <v>589</v>
      </c>
      <c r="F76" s="1"/>
      <c r="G76" s="1" t="s">
        <v>332</v>
      </c>
      <c r="H76" s="1"/>
      <c r="I76" s="1"/>
      <c r="J76" s="1"/>
      <c r="K76" s="9"/>
      <c r="L76" s="1"/>
      <c r="M76" s="48" t="s">
        <v>47</v>
      </c>
      <c r="N76" s="29"/>
      <c r="O76" s="29"/>
      <c r="P76" s="29"/>
      <c r="Q76" s="29"/>
      <c r="R76" s="29"/>
      <c r="S76" s="29"/>
      <c r="T76" s="29"/>
      <c r="U76" s="29"/>
      <c r="V76" s="29"/>
      <c r="W76" s="29"/>
      <c r="X76" s="29"/>
      <c r="Y76" s="29"/>
      <c r="Z76" s="1"/>
      <c r="AA76" s="260"/>
    </row>
    <row r="77" spans="1:27" x14ac:dyDescent="0.2">
      <c r="A77" s="1"/>
      <c r="B77" s="1"/>
      <c r="C77" s="1" t="s">
        <v>567</v>
      </c>
      <c r="D77" s="1"/>
      <c r="E77" s="1" t="s">
        <v>590</v>
      </c>
      <c r="F77" s="1"/>
      <c r="G77" s="1" t="s">
        <v>332</v>
      </c>
      <c r="H77" s="1"/>
      <c r="I77" s="1"/>
      <c r="J77" s="1"/>
      <c r="K77" s="9"/>
      <c r="L77" s="1"/>
      <c r="M77" s="48" t="s">
        <v>47</v>
      </c>
      <c r="N77" s="29"/>
      <c r="O77" s="29"/>
      <c r="P77" s="29"/>
      <c r="Q77" s="29"/>
      <c r="R77" s="29"/>
      <c r="S77" s="29"/>
      <c r="T77" s="29"/>
      <c r="U77" s="29"/>
      <c r="V77" s="29"/>
      <c r="W77" s="29"/>
      <c r="X77" s="29"/>
      <c r="Y77" s="29"/>
      <c r="Z77" s="1"/>
      <c r="AA77" s="260"/>
    </row>
    <row r="78" spans="1:27" x14ac:dyDescent="0.2">
      <c r="A78" s="1"/>
      <c r="B78" s="1"/>
      <c r="C78" s="1" t="s">
        <v>567</v>
      </c>
      <c r="D78" s="1"/>
      <c r="E78" s="1" t="s">
        <v>591</v>
      </c>
      <c r="F78" s="1"/>
      <c r="G78" s="1" t="s">
        <v>332</v>
      </c>
      <c r="H78" s="1"/>
      <c r="I78" s="1"/>
      <c r="J78" s="1"/>
      <c r="K78" s="9"/>
      <c r="L78" s="1"/>
      <c r="M78" s="48" t="s">
        <v>47</v>
      </c>
      <c r="N78" s="29"/>
      <c r="O78" s="29"/>
      <c r="P78" s="29"/>
      <c r="Q78" s="29"/>
      <c r="R78" s="29"/>
      <c r="S78" s="29"/>
      <c r="T78" s="29"/>
      <c r="U78" s="29"/>
      <c r="V78" s="29"/>
      <c r="W78" s="29"/>
      <c r="X78" s="29"/>
      <c r="Y78" s="29"/>
      <c r="Z78" s="1"/>
      <c r="AA78" s="260"/>
    </row>
    <row r="79" spans="1:27" x14ac:dyDescent="0.2">
      <c r="A79" s="1"/>
      <c r="B79" s="1"/>
      <c r="C79" s="1" t="s">
        <v>567</v>
      </c>
      <c r="D79" s="1"/>
      <c r="E79" s="1" t="s">
        <v>592</v>
      </c>
      <c r="F79" s="1"/>
      <c r="G79" s="1" t="s">
        <v>332</v>
      </c>
      <c r="H79" s="1"/>
      <c r="I79" s="1"/>
      <c r="J79" s="1"/>
      <c r="K79" s="9"/>
      <c r="L79" s="1"/>
      <c r="M79" s="48" t="s">
        <v>47</v>
      </c>
      <c r="N79" s="29"/>
      <c r="O79" s="29"/>
      <c r="P79" s="29"/>
      <c r="Q79" s="29"/>
      <c r="R79" s="29"/>
      <c r="S79" s="29"/>
      <c r="T79" s="29"/>
      <c r="U79" s="29"/>
      <c r="V79" s="29"/>
      <c r="W79" s="29"/>
      <c r="X79" s="29"/>
      <c r="Y79" s="29"/>
      <c r="Z79" s="1"/>
      <c r="AA79" s="260"/>
    </row>
    <row r="80" spans="1:27" x14ac:dyDescent="0.2">
      <c r="A80" s="1"/>
      <c r="B80" s="1"/>
      <c r="C80" s="1"/>
      <c r="D80" s="1"/>
      <c r="E80" s="1"/>
      <c r="F80" s="1"/>
      <c r="G80" s="1"/>
      <c r="H80" s="1"/>
      <c r="I80" s="1"/>
      <c r="J80" s="1"/>
      <c r="K80" s="8"/>
      <c r="L80" s="1"/>
      <c r="M80" s="1"/>
      <c r="N80" s="278"/>
      <c r="O80" s="278"/>
      <c r="P80" s="278"/>
      <c r="Q80" s="278"/>
      <c r="R80" s="278"/>
      <c r="S80" s="278"/>
      <c r="T80" s="278"/>
      <c r="U80" s="278"/>
      <c r="V80" s="278"/>
      <c r="W80" s="278"/>
      <c r="X80" s="278"/>
      <c r="Y80" s="278"/>
      <c r="Z80" s="1"/>
      <c r="AA80" s="260"/>
    </row>
    <row r="81" spans="1:27" x14ac:dyDescent="0.2">
      <c r="A81" s="1"/>
      <c r="B81" s="1"/>
      <c r="C81" s="1" t="s">
        <v>593</v>
      </c>
      <c r="D81" s="1"/>
      <c r="E81" s="1" t="s">
        <v>568</v>
      </c>
      <c r="F81" s="1"/>
      <c r="G81" s="1" t="s">
        <v>0</v>
      </c>
      <c r="H81" s="1"/>
      <c r="I81" s="1"/>
      <c r="J81" s="1"/>
      <c r="K81" s="9">
        <f t="shared" ref="K81:K105" si="12">SUM(N81:AA81)</f>
        <v>0</v>
      </c>
      <c r="L81" s="1"/>
      <c r="M81" s="48" t="s">
        <v>47</v>
      </c>
      <c r="N81" s="29"/>
      <c r="O81" s="29"/>
      <c r="P81" s="29"/>
      <c r="Q81" s="29"/>
      <c r="R81" s="29"/>
      <c r="S81" s="29"/>
      <c r="T81" s="29"/>
      <c r="U81" s="29"/>
      <c r="V81" s="29"/>
      <c r="W81" s="29"/>
      <c r="X81" s="29"/>
      <c r="Y81" s="29"/>
      <c r="Z81" s="1"/>
      <c r="AA81" s="260"/>
    </row>
    <row r="82" spans="1:27" x14ac:dyDescent="0.2">
      <c r="A82" s="1"/>
      <c r="B82" s="1"/>
      <c r="C82" s="1" t="s">
        <v>593</v>
      </c>
      <c r="D82" s="1"/>
      <c r="E82" s="1" t="s">
        <v>569</v>
      </c>
      <c r="F82" s="1"/>
      <c r="G82" s="1" t="s">
        <v>0</v>
      </c>
      <c r="H82" s="1"/>
      <c r="I82" s="1"/>
      <c r="J82" s="1"/>
      <c r="K82" s="9">
        <f t="shared" si="12"/>
        <v>0</v>
      </c>
      <c r="L82" s="1"/>
      <c r="M82" s="48" t="s">
        <v>47</v>
      </c>
      <c r="N82" s="29"/>
      <c r="O82" s="29"/>
      <c r="P82" s="29"/>
      <c r="Q82" s="29"/>
      <c r="R82" s="29"/>
      <c r="S82" s="29"/>
      <c r="T82" s="29"/>
      <c r="U82" s="29"/>
      <c r="V82" s="29"/>
      <c r="W82" s="29"/>
      <c r="X82" s="29"/>
      <c r="Y82" s="29"/>
      <c r="Z82" s="1"/>
      <c r="AA82" s="260"/>
    </row>
    <row r="83" spans="1:27" x14ac:dyDescent="0.2">
      <c r="A83" s="1"/>
      <c r="B83" s="1"/>
      <c r="C83" s="1" t="s">
        <v>593</v>
      </c>
      <c r="D83" s="1"/>
      <c r="E83" s="1" t="s">
        <v>570</v>
      </c>
      <c r="F83" s="1"/>
      <c r="G83" s="1" t="s">
        <v>0</v>
      </c>
      <c r="H83" s="1"/>
      <c r="I83" s="1"/>
      <c r="J83" s="1"/>
      <c r="K83" s="9">
        <f t="shared" si="12"/>
        <v>0</v>
      </c>
      <c r="L83" s="1"/>
      <c r="M83" s="48" t="s">
        <v>47</v>
      </c>
      <c r="N83" s="29"/>
      <c r="O83" s="29"/>
      <c r="P83" s="29"/>
      <c r="Q83" s="29"/>
      <c r="R83" s="29"/>
      <c r="S83" s="29"/>
      <c r="T83" s="29"/>
      <c r="U83" s="29"/>
      <c r="V83" s="29"/>
      <c r="W83" s="29"/>
      <c r="X83" s="29"/>
      <c r="Y83" s="29"/>
      <c r="Z83" s="1"/>
      <c r="AA83" s="260"/>
    </row>
    <row r="84" spans="1:27" x14ac:dyDescent="0.2">
      <c r="A84" s="1"/>
      <c r="B84" s="1"/>
      <c r="C84" s="1" t="s">
        <v>593</v>
      </c>
      <c r="D84" s="1"/>
      <c r="E84" s="1" t="s">
        <v>571</v>
      </c>
      <c r="F84" s="1"/>
      <c r="G84" s="1" t="s">
        <v>0</v>
      </c>
      <c r="H84" s="1"/>
      <c r="I84" s="1"/>
      <c r="J84" s="1"/>
      <c r="K84" s="9">
        <f t="shared" si="12"/>
        <v>0</v>
      </c>
      <c r="L84" s="1"/>
      <c r="M84" s="48" t="s">
        <v>47</v>
      </c>
      <c r="N84" s="29"/>
      <c r="O84" s="29"/>
      <c r="P84" s="29"/>
      <c r="Q84" s="29"/>
      <c r="R84" s="29"/>
      <c r="S84" s="29"/>
      <c r="T84" s="29"/>
      <c r="U84" s="29"/>
      <c r="V84" s="29"/>
      <c r="W84" s="29"/>
      <c r="X84" s="29"/>
      <c r="Y84" s="29"/>
      <c r="Z84" s="1"/>
      <c r="AA84" s="260"/>
    </row>
    <row r="85" spans="1:27" x14ac:dyDescent="0.2">
      <c r="A85" s="1"/>
      <c r="B85" s="1"/>
      <c r="C85" s="1" t="s">
        <v>593</v>
      </c>
      <c r="D85" s="1"/>
      <c r="E85" s="1" t="s">
        <v>572</v>
      </c>
      <c r="F85" s="1"/>
      <c r="G85" s="1" t="s">
        <v>0</v>
      </c>
      <c r="H85" s="1"/>
      <c r="I85" s="1"/>
      <c r="J85" s="1"/>
      <c r="K85" s="9">
        <f t="shared" si="12"/>
        <v>0</v>
      </c>
      <c r="L85" s="1"/>
      <c r="M85" s="48" t="s">
        <v>47</v>
      </c>
      <c r="N85" s="29"/>
      <c r="O85" s="29"/>
      <c r="P85" s="29"/>
      <c r="Q85" s="29"/>
      <c r="R85" s="29"/>
      <c r="S85" s="29"/>
      <c r="T85" s="29"/>
      <c r="U85" s="29"/>
      <c r="V85" s="29"/>
      <c r="W85" s="29"/>
      <c r="X85" s="29"/>
      <c r="Y85" s="29"/>
      <c r="Z85" s="1"/>
      <c r="AA85" s="260"/>
    </row>
    <row r="86" spans="1:27" x14ac:dyDescent="0.2">
      <c r="A86" s="1"/>
      <c r="B86" s="1"/>
      <c r="C86" s="1" t="s">
        <v>593</v>
      </c>
      <c r="D86" s="1"/>
      <c r="E86" s="1" t="s">
        <v>573</v>
      </c>
      <c r="F86" s="1"/>
      <c r="G86" s="1" t="s">
        <v>0</v>
      </c>
      <c r="H86" s="1"/>
      <c r="I86" s="1"/>
      <c r="J86" s="1"/>
      <c r="K86" s="9">
        <f t="shared" si="12"/>
        <v>0</v>
      </c>
      <c r="L86" s="1"/>
      <c r="M86" s="48" t="s">
        <v>47</v>
      </c>
      <c r="N86" s="29"/>
      <c r="O86" s="29"/>
      <c r="P86" s="29"/>
      <c r="Q86" s="29"/>
      <c r="R86" s="29"/>
      <c r="S86" s="29"/>
      <c r="T86" s="29"/>
      <c r="U86" s="29"/>
      <c r="V86" s="29"/>
      <c r="W86" s="29"/>
      <c r="X86" s="29"/>
      <c r="Y86" s="29"/>
      <c r="Z86" s="1"/>
      <c r="AA86" s="260"/>
    </row>
    <row r="87" spans="1:27" x14ac:dyDescent="0.2">
      <c r="A87" s="1"/>
      <c r="B87" s="1"/>
      <c r="C87" s="1" t="s">
        <v>593</v>
      </c>
      <c r="D87" s="1"/>
      <c r="E87" s="1" t="s">
        <v>574</v>
      </c>
      <c r="F87" s="1"/>
      <c r="G87" s="1" t="s">
        <v>0</v>
      </c>
      <c r="H87" s="1"/>
      <c r="I87" s="1"/>
      <c r="J87" s="1"/>
      <c r="K87" s="9">
        <f t="shared" si="12"/>
        <v>0</v>
      </c>
      <c r="L87" s="1"/>
      <c r="M87" s="48" t="s">
        <v>47</v>
      </c>
      <c r="N87" s="29"/>
      <c r="O87" s="29"/>
      <c r="P87" s="29"/>
      <c r="Q87" s="29"/>
      <c r="R87" s="29"/>
      <c r="S87" s="29"/>
      <c r="T87" s="29"/>
      <c r="U87" s="29"/>
      <c r="V87" s="29"/>
      <c r="W87" s="29"/>
      <c r="X87" s="29"/>
      <c r="Y87" s="29"/>
      <c r="Z87" s="1"/>
      <c r="AA87" s="260"/>
    </row>
    <row r="88" spans="1:27" x14ac:dyDescent="0.2">
      <c r="A88" s="1"/>
      <c r="B88" s="1"/>
      <c r="C88" s="1" t="s">
        <v>593</v>
      </c>
      <c r="D88" s="1"/>
      <c r="E88" s="1" t="s">
        <v>575</v>
      </c>
      <c r="F88" s="1"/>
      <c r="G88" s="1" t="s">
        <v>0</v>
      </c>
      <c r="H88" s="1"/>
      <c r="I88" s="1"/>
      <c r="J88" s="1"/>
      <c r="K88" s="9">
        <f t="shared" si="12"/>
        <v>0</v>
      </c>
      <c r="L88" s="1"/>
      <c r="M88" s="48" t="s">
        <v>47</v>
      </c>
      <c r="N88" s="29"/>
      <c r="O88" s="29"/>
      <c r="P88" s="29"/>
      <c r="Q88" s="29"/>
      <c r="R88" s="29"/>
      <c r="S88" s="29"/>
      <c r="T88" s="29"/>
      <c r="U88" s="29"/>
      <c r="V88" s="29"/>
      <c r="W88" s="29"/>
      <c r="X88" s="29"/>
      <c r="Y88" s="29"/>
      <c r="Z88" s="1"/>
      <c r="AA88" s="260"/>
    </row>
    <row r="89" spans="1:27" x14ac:dyDescent="0.2">
      <c r="A89" s="1"/>
      <c r="B89" s="1"/>
      <c r="C89" s="1" t="s">
        <v>593</v>
      </c>
      <c r="D89" s="1"/>
      <c r="E89" s="1" t="s">
        <v>576</v>
      </c>
      <c r="F89" s="1"/>
      <c r="G89" s="1" t="s">
        <v>0</v>
      </c>
      <c r="H89" s="1"/>
      <c r="I89" s="1"/>
      <c r="J89" s="1"/>
      <c r="K89" s="9">
        <f t="shared" si="12"/>
        <v>0</v>
      </c>
      <c r="L89" s="1"/>
      <c r="M89" s="48" t="s">
        <v>47</v>
      </c>
      <c r="N89" s="29"/>
      <c r="O89" s="29"/>
      <c r="P89" s="29"/>
      <c r="Q89" s="29"/>
      <c r="R89" s="29"/>
      <c r="S89" s="29"/>
      <c r="T89" s="29"/>
      <c r="U89" s="29"/>
      <c r="V89" s="29"/>
      <c r="W89" s="29"/>
      <c r="X89" s="29"/>
      <c r="Y89" s="29"/>
      <c r="Z89" s="1"/>
      <c r="AA89" s="260"/>
    </row>
    <row r="90" spans="1:27" x14ac:dyDescent="0.2">
      <c r="A90" s="1"/>
      <c r="B90" s="1"/>
      <c r="C90" s="1" t="s">
        <v>593</v>
      </c>
      <c r="D90" s="1"/>
      <c r="E90" s="1" t="s">
        <v>577</v>
      </c>
      <c r="F90" s="1"/>
      <c r="G90" s="1" t="s">
        <v>0</v>
      </c>
      <c r="H90" s="1"/>
      <c r="I90" s="1"/>
      <c r="J90" s="1"/>
      <c r="K90" s="9">
        <f t="shared" si="12"/>
        <v>0</v>
      </c>
      <c r="L90" s="1"/>
      <c r="M90" s="48" t="s">
        <v>47</v>
      </c>
      <c r="N90" s="29"/>
      <c r="O90" s="29"/>
      <c r="P90" s="29"/>
      <c r="Q90" s="29"/>
      <c r="R90" s="29"/>
      <c r="S90" s="29"/>
      <c r="T90" s="29"/>
      <c r="U90" s="29"/>
      <c r="V90" s="29"/>
      <c r="W90" s="29"/>
      <c r="X90" s="29"/>
      <c r="Y90" s="29"/>
      <c r="Z90" s="1"/>
      <c r="AA90" s="260"/>
    </row>
    <row r="91" spans="1:27" x14ac:dyDescent="0.2">
      <c r="A91" s="1"/>
      <c r="B91" s="1"/>
      <c r="C91" s="1" t="s">
        <v>593</v>
      </c>
      <c r="D91" s="1"/>
      <c r="E91" s="1" t="s">
        <v>578</v>
      </c>
      <c r="F91" s="1"/>
      <c r="G91" s="1" t="s">
        <v>0</v>
      </c>
      <c r="H91" s="1"/>
      <c r="I91" s="1"/>
      <c r="J91" s="1"/>
      <c r="K91" s="9">
        <f t="shared" si="12"/>
        <v>0</v>
      </c>
      <c r="L91" s="1"/>
      <c r="M91" s="48" t="s">
        <v>47</v>
      </c>
      <c r="N91" s="29"/>
      <c r="O91" s="29"/>
      <c r="P91" s="29"/>
      <c r="Q91" s="29"/>
      <c r="R91" s="29"/>
      <c r="S91" s="29"/>
      <c r="T91" s="29"/>
      <c r="U91" s="29"/>
      <c r="V91" s="29"/>
      <c r="W91" s="29"/>
      <c r="X91" s="29"/>
      <c r="Y91" s="29"/>
      <c r="Z91" s="1"/>
      <c r="AA91" s="260"/>
    </row>
    <row r="92" spans="1:27" x14ac:dyDescent="0.2">
      <c r="A92" s="1"/>
      <c r="B92" s="1"/>
      <c r="C92" s="1" t="s">
        <v>593</v>
      </c>
      <c r="D92" s="1"/>
      <c r="E92" s="1" t="s">
        <v>579</v>
      </c>
      <c r="F92" s="1"/>
      <c r="G92" s="1" t="s">
        <v>0</v>
      </c>
      <c r="H92" s="1"/>
      <c r="I92" s="1"/>
      <c r="J92" s="1"/>
      <c r="K92" s="9">
        <f t="shared" si="12"/>
        <v>0</v>
      </c>
      <c r="L92" s="1"/>
      <c r="M92" s="48" t="s">
        <v>47</v>
      </c>
      <c r="N92" s="29"/>
      <c r="O92" s="29"/>
      <c r="P92" s="29"/>
      <c r="Q92" s="29"/>
      <c r="R92" s="29"/>
      <c r="S92" s="29"/>
      <c r="T92" s="29"/>
      <c r="U92" s="29"/>
      <c r="V92" s="29"/>
      <c r="W92" s="29"/>
      <c r="X92" s="29"/>
      <c r="Y92" s="29"/>
      <c r="Z92" s="1"/>
      <c r="AA92" s="260"/>
    </row>
    <row r="93" spans="1:27" x14ac:dyDescent="0.2">
      <c r="A93" s="1"/>
      <c r="B93" s="1"/>
      <c r="C93" s="1" t="s">
        <v>593</v>
      </c>
      <c r="D93" s="1"/>
      <c r="E93" s="1" t="s">
        <v>580</v>
      </c>
      <c r="F93" s="1"/>
      <c r="G93" s="1" t="s">
        <v>0</v>
      </c>
      <c r="H93" s="1"/>
      <c r="I93" s="1"/>
      <c r="J93" s="1"/>
      <c r="K93" s="9">
        <f t="shared" si="12"/>
        <v>0</v>
      </c>
      <c r="L93" s="1"/>
      <c r="M93" s="48" t="s">
        <v>47</v>
      </c>
      <c r="N93" s="29"/>
      <c r="O93" s="29"/>
      <c r="P93" s="29"/>
      <c r="Q93" s="29"/>
      <c r="R93" s="29"/>
      <c r="S93" s="29"/>
      <c r="T93" s="29"/>
      <c r="U93" s="29"/>
      <c r="V93" s="29"/>
      <c r="W93" s="29"/>
      <c r="X93" s="29"/>
      <c r="Y93" s="29"/>
      <c r="Z93" s="1"/>
      <c r="AA93" s="260"/>
    </row>
    <row r="94" spans="1:27" x14ac:dyDescent="0.2">
      <c r="A94" s="1"/>
      <c r="B94" s="1"/>
      <c r="C94" s="1" t="s">
        <v>593</v>
      </c>
      <c r="D94" s="1"/>
      <c r="E94" s="1" t="s">
        <v>581</v>
      </c>
      <c r="F94" s="1"/>
      <c r="G94" s="1" t="s">
        <v>0</v>
      </c>
      <c r="H94" s="1"/>
      <c r="I94" s="1"/>
      <c r="J94" s="1"/>
      <c r="K94" s="9">
        <f t="shared" si="12"/>
        <v>0</v>
      </c>
      <c r="L94" s="1"/>
      <c r="M94" s="48" t="s">
        <v>47</v>
      </c>
      <c r="N94" s="29"/>
      <c r="O94" s="29"/>
      <c r="P94" s="29"/>
      <c r="Q94" s="29"/>
      <c r="R94" s="29"/>
      <c r="S94" s="29"/>
      <c r="T94" s="29"/>
      <c r="U94" s="29"/>
      <c r="V94" s="29"/>
      <c r="W94" s="29"/>
      <c r="X94" s="29"/>
      <c r="Y94" s="29"/>
      <c r="Z94" s="1"/>
      <c r="AA94" s="260"/>
    </row>
    <row r="95" spans="1:27" x14ac:dyDescent="0.2">
      <c r="A95" s="1"/>
      <c r="B95" s="1"/>
      <c r="C95" s="1" t="s">
        <v>593</v>
      </c>
      <c r="D95" s="1"/>
      <c r="E95" s="1" t="s">
        <v>582</v>
      </c>
      <c r="F95" s="1"/>
      <c r="G95" s="1" t="s">
        <v>0</v>
      </c>
      <c r="H95" s="1"/>
      <c r="I95" s="1"/>
      <c r="J95" s="1"/>
      <c r="K95" s="9">
        <f t="shared" si="12"/>
        <v>0</v>
      </c>
      <c r="L95" s="1"/>
      <c r="M95" s="48" t="s">
        <v>47</v>
      </c>
      <c r="N95" s="29"/>
      <c r="O95" s="29"/>
      <c r="P95" s="29"/>
      <c r="Q95" s="29"/>
      <c r="R95" s="29"/>
      <c r="S95" s="29"/>
      <c r="T95" s="29"/>
      <c r="U95" s="29"/>
      <c r="V95" s="29"/>
      <c r="W95" s="29"/>
      <c r="X95" s="29"/>
      <c r="Y95" s="29"/>
      <c r="Z95" s="1"/>
      <c r="AA95" s="260"/>
    </row>
    <row r="96" spans="1:27" x14ac:dyDescent="0.2">
      <c r="A96" s="1"/>
      <c r="B96" s="1"/>
      <c r="C96" s="1" t="s">
        <v>593</v>
      </c>
      <c r="D96" s="1"/>
      <c r="E96" s="1" t="s">
        <v>583</v>
      </c>
      <c r="F96" s="1"/>
      <c r="G96" s="1" t="s">
        <v>0</v>
      </c>
      <c r="H96" s="1"/>
      <c r="I96" s="1"/>
      <c r="J96" s="1"/>
      <c r="K96" s="9">
        <f t="shared" si="12"/>
        <v>0</v>
      </c>
      <c r="L96" s="1"/>
      <c r="M96" s="48" t="s">
        <v>47</v>
      </c>
      <c r="N96" s="29"/>
      <c r="O96" s="29"/>
      <c r="P96" s="29"/>
      <c r="Q96" s="29"/>
      <c r="R96" s="29"/>
      <c r="S96" s="29"/>
      <c r="T96" s="29"/>
      <c r="U96" s="29"/>
      <c r="V96" s="29"/>
      <c r="W96" s="29"/>
      <c r="X96" s="29"/>
      <c r="Y96" s="29"/>
      <c r="Z96" s="1"/>
      <c r="AA96" s="260"/>
    </row>
    <row r="97" spans="1:27" x14ac:dyDescent="0.2">
      <c r="A97" s="1"/>
      <c r="B97" s="1"/>
      <c r="C97" s="1" t="s">
        <v>593</v>
      </c>
      <c r="D97" s="1"/>
      <c r="E97" s="1" t="s">
        <v>584</v>
      </c>
      <c r="F97" s="1"/>
      <c r="G97" s="1" t="s">
        <v>0</v>
      </c>
      <c r="H97" s="1"/>
      <c r="I97" s="1"/>
      <c r="J97" s="1"/>
      <c r="K97" s="9">
        <f t="shared" si="12"/>
        <v>0</v>
      </c>
      <c r="L97" s="1"/>
      <c r="M97" s="48" t="s">
        <v>47</v>
      </c>
      <c r="N97" s="29"/>
      <c r="O97" s="29"/>
      <c r="P97" s="29"/>
      <c r="Q97" s="29"/>
      <c r="R97" s="29"/>
      <c r="S97" s="29"/>
      <c r="T97" s="29"/>
      <c r="U97" s="29"/>
      <c r="V97" s="29"/>
      <c r="W97" s="29"/>
      <c r="X97" s="29"/>
      <c r="Y97" s="29"/>
      <c r="Z97" s="1"/>
      <c r="AA97" s="260"/>
    </row>
    <row r="98" spans="1:27" x14ac:dyDescent="0.2">
      <c r="A98" s="1"/>
      <c r="B98" s="1"/>
      <c r="C98" s="1" t="s">
        <v>593</v>
      </c>
      <c r="D98" s="1"/>
      <c r="E98" s="1" t="s">
        <v>585</v>
      </c>
      <c r="F98" s="1"/>
      <c r="G98" s="1" t="s">
        <v>0</v>
      </c>
      <c r="H98" s="1"/>
      <c r="I98" s="1"/>
      <c r="J98" s="1"/>
      <c r="K98" s="9">
        <f t="shared" si="12"/>
        <v>0</v>
      </c>
      <c r="L98" s="1"/>
      <c r="M98" s="48" t="s">
        <v>47</v>
      </c>
      <c r="N98" s="29"/>
      <c r="O98" s="29"/>
      <c r="P98" s="29"/>
      <c r="Q98" s="29"/>
      <c r="R98" s="29"/>
      <c r="S98" s="29"/>
      <c r="T98" s="29"/>
      <c r="U98" s="29"/>
      <c r="V98" s="29"/>
      <c r="W98" s="29"/>
      <c r="X98" s="29"/>
      <c r="Y98" s="29"/>
      <c r="Z98" s="1"/>
      <c r="AA98" s="260"/>
    </row>
    <row r="99" spans="1:27" x14ac:dyDescent="0.2">
      <c r="A99" s="1"/>
      <c r="B99" s="1"/>
      <c r="C99" s="1" t="s">
        <v>593</v>
      </c>
      <c r="D99" s="1"/>
      <c r="E99" s="1" t="s">
        <v>586</v>
      </c>
      <c r="F99" s="1"/>
      <c r="G99" s="1" t="s">
        <v>0</v>
      </c>
      <c r="H99" s="1"/>
      <c r="I99" s="1"/>
      <c r="J99" s="1"/>
      <c r="K99" s="9">
        <f t="shared" si="12"/>
        <v>0</v>
      </c>
      <c r="L99" s="1"/>
      <c r="M99" s="48" t="s">
        <v>47</v>
      </c>
      <c r="N99" s="29"/>
      <c r="O99" s="29"/>
      <c r="P99" s="29"/>
      <c r="Q99" s="29"/>
      <c r="R99" s="29"/>
      <c r="S99" s="29"/>
      <c r="T99" s="29"/>
      <c r="U99" s="29"/>
      <c r="V99" s="29"/>
      <c r="W99" s="29"/>
      <c r="X99" s="29"/>
      <c r="Y99" s="29"/>
      <c r="Z99" s="1"/>
      <c r="AA99" s="260"/>
    </row>
    <row r="100" spans="1:27" x14ac:dyDescent="0.2">
      <c r="A100" s="1"/>
      <c r="B100" s="1"/>
      <c r="C100" s="1" t="s">
        <v>593</v>
      </c>
      <c r="D100" s="1"/>
      <c r="E100" s="1" t="s">
        <v>587</v>
      </c>
      <c r="F100" s="1"/>
      <c r="G100" s="1" t="s">
        <v>0</v>
      </c>
      <c r="H100" s="1"/>
      <c r="I100" s="1"/>
      <c r="J100" s="1"/>
      <c r="K100" s="9">
        <f t="shared" si="12"/>
        <v>0</v>
      </c>
      <c r="L100" s="1"/>
      <c r="M100" s="48" t="s">
        <v>47</v>
      </c>
      <c r="N100" s="29"/>
      <c r="O100" s="29"/>
      <c r="P100" s="29"/>
      <c r="Q100" s="29"/>
      <c r="R100" s="29"/>
      <c r="S100" s="29"/>
      <c r="T100" s="29"/>
      <c r="U100" s="29"/>
      <c r="V100" s="29"/>
      <c r="W100" s="29"/>
      <c r="X100" s="29"/>
      <c r="Y100" s="29"/>
      <c r="Z100" s="1"/>
      <c r="AA100" s="260"/>
    </row>
    <row r="101" spans="1:27" x14ac:dyDescent="0.2">
      <c r="A101" s="1"/>
      <c r="B101" s="1"/>
      <c r="C101" s="1" t="s">
        <v>593</v>
      </c>
      <c r="D101" s="1"/>
      <c r="E101" s="1" t="s">
        <v>588</v>
      </c>
      <c r="F101" s="1"/>
      <c r="G101" s="1" t="s">
        <v>0</v>
      </c>
      <c r="H101" s="1"/>
      <c r="I101" s="1"/>
      <c r="J101" s="1"/>
      <c r="K101" s="9">
        <f t="shared" si="12"/>
        <v>0</v>
      </c>
      <c r="L101" s="1"/>
      <c r="M101" s="48" t="s">
        <v>47</v>
      </c>
      <c r="N101" s="29"/>
      <c r="O101" s="29"/>
      <c r="P101" s="29"/>
      <c r="Q101" s="29"/>
      <c r="R101" s="29"/>
      <c r="S101" s="29"/>
      <c r="T101" s="29"/>
      <c r="U101" s="29"/>
      <c r="V101" s="29"/>
      <c r="W101" s="29"/>
      <c r="X101" s="29"/>
      <c r="Y101" s="29"/>
      <c r="Z101" s="1"/>
      <c r="AA101" s="260"/>
    </row>
    <row r="102" spans="1:27" x14ac:dyDescent="0.2">
      <c r="A102" s="1"/>
      <c r="B102" s="1"/>
      <c r="C102" s="1" t="s">
        <v>593</v>
      </c>
      <c r="D102" s="1"/>
      <c r="E102" s="1" t="s">
        <v>589</v>
      </c>
      <c r="F102" s="1"/>
      <c r="G102" s="1" t="s">
        <v>0</v>
      </c>
      <c r="H102" s="1"/>
      <c r="I102" s="1"/>
      <c r="J102" s="1"/>
      <c r="K102" s="9">
        <f t="shared" si="12"/>
        <v>0</v>
      </c>
      <c r="L102" s="1"/>
      <c r="M102" s="48" t="s">
        <v>47</v>
      </c>
      <c r="N102" s="29"/>
      <c r="O102" s="29"/>
      <c r="P102" s="29"/>
      <c r="Q102" s="29"/>
      <c r="R102" s="29"/>
      <c r="S102" s="29"/>
      <c r="T102" s="29"/>
      <c r="U102" s="29"/>
      <c r="V102" s="29"/>
      <c r="W102" s="29"/>
      <c r="X102" s="29"/>
      <c r="Y102" s="29"/>
      <c r="Z102" s="1"/>
      <c r="AA102" s="260"/>
    </row>
    <row r="103" spans="1:27" x14ac:dyDescent="0.2">
      <c r="A103" s="1"/>
      <c r="B103" s="1"/>
      <c r="C103" s="1" t="s">
        <v>593</v>
      </c>
      <c r="D103" s="1"/>
      <c r="E103" s="1" t="s">
        <v>590</v>
      </c>
      <c r="F103" s="1"/>
      <c r="G103" s="1" t="s">
        <v>0</v>
      </c>
      <c r="H103" s="1"/>
      <c r="I103" s="1"/>
      <c r="J103" s="1"/>
      <c r="K103" s="9">
        <f t="shared" si="12"/>
        <v>0</v>
      </c>
      <c r="L103" s="1"/>
      <c r="M103" s="48" t="s">
        <v>47</v>
      </c>
      <c r="N103" s="29"/>
      <c r="O103" s="29"/>
      <c r="P103" s="29"/>
      <c r="Q103" s="29"/>
      <c r="R103" s="29"/>
      <c r="S103" s="29"/>
      <c r="T103" s="29"/>
      <c r="U103" s="29"/>
      <c r="V103" s="29"/>
      <c r="W103" s="29"/>
      <c r="X103" s="29"/>
      <c r="Y103" s="29"/>
      <c r="Z103" s="1"/>
      <c r="AA103" s="260"/>
    </row>
    <row r="104" spans="1:27" x14ac:dyDescent="0.2">
      <c r="A104" s="1"/>
      <c r="B104" s="1"/>
      <c r="C104" s="1" t="s">
        <v>593</v>
      </c>
      <c r="D104" s="1"/>
      <c r="E104" s="1" t="s">
        <v>591</v>
      </c>
      <c r="F104" s="1"/>
      <c r="G104" s="1" t="s">
        <v>0</v>
      </c>
      <c r="H104" s="1"/>
      <c r="I104" s="1"/>
      <c r="J104" s="1"/>
      <c r="K104" s="9">
        <f t="shared" si="12"/>
        <v>0</v>
      </c>
      <c r="L104" s="1"/>
      <c r="M104" s="48" t="s">
        <v>47</v>
      </c>
      <c r="N104" s="29"/>
      <c r="O104" s="29"/>
      <c r="P104" s="29"/>
      <c r="Q104" s="29"/>
      <c r="R104" s="29"/>
      <c r="S104" s="29"/>
      <c r="T104" s="29"/>
      <c r="U104" s="29"/>
      <c r="V104" s="29"/>
      <c r="W104" s="29"/>
      <c r="X104" s="29"/>
      <c r="Y104" s="29"/>
      <c r="Z104" s="1"/>
      <c r="AA104" s="260"/>
    </row>
    <row r="105" spans="1:27" x14ac:dyDescent="0.2">
      <c r="A105" s="1"/>
      <c r="B105" s="1"/>
      <c r="C105" s="1" t="s">
        <v>593</v>
      </c>
      <c r="D105" s="1"/>
      <c r="E105" s="1" t="s">
        <v>592</v>
      </c>
      <c r="F105" s="1"/>
      <c r="G105" s="1" t="s">
        <v>0</v>
      </c>
      <c r="H105" s="1"/>
      <c r="I105" s="1"/>
      <c r="J105" s="1"/>
      <c r="K105" s="9">
        <f t="shared" si="12"/>
        <v>0</v>
      </c>
      <c r="L105" s="1"/>
      <c r="M105" s="48" t="s">
        <v>47</v>
      </c>
      <c r="N105" s="29"/>
      <c r="O105" s="29"/>
      <c r="P105" s="29"/>
      <c r="Q105" s="29"/>
      <c r="R105" s="29"/>
      <c r="S105" s="29"/>
      <c r="T105" s="29"/>
      <c r="U105" s="29"/>
      <c r="V105" s="29"/>
      <c r="W105" s="29"/>
      <c r="X105" s="29"/>
      <c r="Y105" s="29"/>
      <c r="Z105" s="1"/>
      <c r="AA105" s="260"/>
    </row>
    <row r="106" spans="1:27" x14ac:dyDescent="0.2">
      <c r="A106" s="1"/>
      <c r="B106" s="1"/>
      <c r="C106" s="1"/>
      <c r="D106" s="1"/>
      <c r="E106" s="1"/>
      <c r="F106" s="1"/>
      <c r="G106" s="1"/>
      <c r="H106" s="1"/>
      <c r="I106" s="1"/>
      <c r="J106" s="1"/>
      <c r="K106" s="8"/>
      <c r="L106" s="1"/>
      <c r="M106" s="1"/>
      <c r="N106" s="278"/>
      <c r="O106" s="278"/>
      <c r="P106" s="278"/>
      <c r="Q106" s="278"/>
      <c r="R106" s="278"/>
      <c r="S106" s="278"/>
      <c r="T106" s="278"/>
      <c r="U106" s="278"/>
      <c r="V106" s="278"/>
      <c r="W106" s="278"/>
      <c r="X106" s="278"/>
      <c r="Y106" s="278"/>
      <c r="Z106" s="1"/>
      <c r="AA106" s="260"/>
    </row>
    <row r="107" spans="1:27" x14ac:dyDescent="0.2">
      <c r="A107" s="1"/>
      <c r="B107" s="1"/>
      <c r="C107" s="1" t="s">
        <v>594</v>
      </c>
      <c r="D107" s="1"/>
      <c r="E107" s="1" t="s">
        <v>595</v>
      </c>
      <c r="F107" s="1"/>
      <c r="G107" s="1" t="s">
        <v>0</v>
      </c>
      <c r="H107" s="1"/>
      <c r="I107" s="1"/>
      <c r="J107" s="1"/>
      <c r="K107" s="9">
        <f>SUM(N107:AA107)</f>
        <v>0</v>
      </c>
      <c r="L107" s="1"/>
      <c r="M107" s="1"/>
      <c r="N107" s="61">
        <f>SUMPRODUCT(N55:N79,N81:N105)</f>
        <v>0</v>
      </c>
      <c r="O107" s="62">
        <f t="shared" ref="O107:Y107" si="13">SUMPRODUCT(O55:O79,O81:O105)</f>
        <v>0</v>
      </c>
      <c r="P107" s="62">
        <f t="shared" si="13"/>
        <v>0</v>
      </c>
      <c r="Q107" s="62">
        <f t="shared" si="13"/>
        <v>0</v>
      </c>
      <c r="R107" s="62">
        <f t="shared" si="13"/>
        <v>0</v>
      </c>
      <c r="S107" s="62">
        <f t="shared" si="13"/>
        <v>0</v>
      </c>
      <c r="T107" s="62">
        <f t="shared" si="13"/>
        <v>0</v>
      </c>
      <c r="U107" s="62">
        <f t="shared" si="13"/>
        <v>0</v>
      </c>
      <c r="V107" s="62">
        <f t="shared" si="13"/>
        <v>0</v>
      </c>
      <c r="W107" s="62">
        <f t="shared" si="13"/>
        <v>0</v>
      </c>
      <c r="X107" s="62">
        <f t="shared" si="13"/>
        <v>0</v>
      </c>
      <c r="Y107" s="63">
        <f t="shared" si="13"/>
        <v>0</v>
      </c>
      <c r="Z107" s="1"/>
      <c r="AA107" s="260"/>
    </row>
    <row r="108" spans="1:27" x14ac:dyDescent="0.2">
      <c r="A108" s="1"/>
      <c r="B108" s="1"/>
      <c r="C108" s="1"/>
      <c r="D108" s="1"/>
      <c r="E108" s="1"/>
      <c r="F108" s="1"/>
      <c r="G108" s="1"/>
      <c r="H108" s="1"/>
      <c r="I108" s="1"/>
      <c r="J108" s="1"/>
      <c r="K108" s="8"/>
      <c r="L108" s="1"/>
      <c r="M108" s="1"/>
      <c r="N108" s="278"/>
      <c r="O108" s="278"/>
      <c r="P108" s="278"/>
      <c r="Q108" s="278"/>
      <c r="R108" s="278"/>
      <c r="S108" s="278"/>
      <c r="T108" s="278"/>
      <c r="U108" s="278"/>
      <c r="V108" s="278"/>
      <c r="W108" s="278"/>
      <c r="X108" s="278"/>
      <c r="Y108" s="278"/>
      <c r="Z108" s="1"/>
      <c r="AA108" s="260"/>
    </row>
    <row r="109" spans="1:27" x14ac:dyDescent="0.2">
      <c r="A109" s="1"/>
      <c r="B109" s="1"/>
      <c r="C109" s="1"/>
      <c r="D109" s="1"/>
      <c r="E109" s="1" t="s">
        <v>596</v>
      </c>
      <c r="F109" s="1"/>
      <c r="G109" s="1" t="s">
        <v>1</v>
      </c>
      <c r="H109" s="1"/>
      <c r="I109" s="1"/>
      <c r="J109" s="48" t="s">
        <v>47</v>
      </c>
      <c r="K109" s="344"/>
      <c r="L109" s="1"/>
      <c r="M109" s="1"/>
      <c r="N109" s="68"/>
      <c r="O109" s="68"/>
      <c r="P109" s="68"/>
      <c r="Q109" s="68"/>
      <c r="R109" s="68"/>
      <c r="S109" s="68"/>
      <c r="T109" s="68"/>
      <c r="U109" s="68"/>
      <c r="V109" s="68"/>
      <c r="W109" s="68"/>
      <c r="X109" s="68"/>
      <c r="Y109" s="68"/>
      <c r="Z109" s="1"/>
      <c r="AA109" s="260"/>
    </row>
    <row r="110" spans="1:27" x14ac:dyDescent="0.2">
      <c r="A110" s="1"/>
      <c r="B110" s="1"/>
      <c r="C110" s="1"/>
      <c r="D110" s="1"/>
      <c r="E110" s="1"/>
      <c r="F110" s="1"/>
      <c r="G110" s="1"/>
      <c r="H110" s="1"/>
      <c r="I110" s="1"/>
      <c r="J110" s="1"/>
      <c r="K110" s="8"/>
      <c r="L110" s="1"/>
      <c r="M110" s="1"/>
      <c r="N110" s="78"/>
      <c r="O110" s="78"/>
      <c r="P110" s="78"/>
      <c r="Q110" s="78"/>
      <c r="R110" s="78"/>
      <c r="S110" s="78"/>
      <c r="T110" s="78"/>
      <c r="U110" s="78"/>
      <c r="V110" s="78"/>
      <c r="W110" s="78"/>
      <c r="X110" s="78"/>
      <c r="Y110" s="78"/>
      <c r="Z110" s="1"/>
      <c r="AA110" s="260"/>
    </row>
    <row r="111" spans="1:27" x14ac:dyDescent="0.2">
      <c r="A111" s="1"/>
      <c r="B111" s="1"/>
      <c r="C111" s="1"/>
      <c r="D111" s="1"/>
      <c r="E111" s="1" t="s">
        <v>610</v>
      </c>
      <c r="F111" s="1"/>
      <c r="G111" s="1" t="s">
        <v>0</v>
      </c>
      <c r="H111" s="1"/>
      <c r="I111" s="1"/>
      <c r="J111" s="1"/>
      <c r="K111" s="9">
        <f>SUM(N111:AA111)</f>
        <v>0</v>
      </c>
      <c r="L111" s="1"/>
      <c r="M111" s="1"/>
      <c r="N111" s="61">
        <f>N107*$K$109</f>
        <v>0</v>
      </c>
      <c r="O111" s="62">
        <f t="shared" ref="O111:Y111" si="14">O107*$K$109</f>
        <v>0</v>
      </c>
      <c r="P111" s="62">
        <f t="shared" si="14"/>
        <v>0</v>
      </c>
      <c r="Q111" s="62">
        <f t="shared" si="14"/>
        <v>0</v>
      </c>
      <c r="R111" s="62">
        <f t="shared" si="14"/>
        <v>0</v>
      </c>
      <c r="S111" s="62">
        <f t="shared" si="14"/>
        <v>0</v>
      </c>
      <c r="T111" s="62">
        <f t="shared" si="14"/>
        <v>0</v>
      </c>
      <c r="U111" s="62">
        <f t="shared" si="14"/>
        <v>0</v>
      </c>
      <c r="V111" s="62">
        <f t="shared" si="14"/>
        <v>0</v>
      </c>
      <c r="W111" s="62">
        <f t="shared" si="14"/>
        <v>0</v>
      </c>
      <c r="X111" s="62">
        <f t="shared" si="14"/>
        <v>0</v>
      </c>
      <c r="Y111" s="63">
        <f t="shared" si="14"/>
        <v>0</v>
      </c>
      <c r="Z111" s="1"/>
      <c r="AA111" s="260"/>
    </row>
    <row r="112" spans="1:27" x14ac:dyDescent="0.2">
      <c r="A112" s="1"/>
      <c r="B112" s="1"/>
      <c r="C112" s="1"/>
      <c r="D112" s="1"/>
      <c r="E112" s="1"/>
      <c r="F112" s="1"/>
      <c r="G112" s="1"/>
      <c r="H112" s="1"/>
      <c r="I112" s="1"/>
      <c r="J112" s="1"/>
      <c r="K112" s="8"/>
      <c r="L112" s="1"/>
      <c r="M112" s="1"/>
      <c r="N112" s="278"/>
      <c r="O112" s="278"/>
      <c r="P112" s="278"/>
      <c r="Q112" s="278"/>
      <c r="R112" s="278"/>
      <c r="S112" s="278"/>
      <c r="T112" s="278"/>
      <c r="U112" s="278"/>
      <c r="V112" s="278"/>
      <c r="W112" s="278"/>
      <c r="X112" s="278"/>
      <c r="Y112" s="278"/>
      <c r="Z112" s="1"/>
      <c r="AA112" s="260"/>
    </row>
    <row r="113" spans="1:27" x14ac:dyDescent="0.2">
      <c r="A113" s="1"/>
      <c r="B113" s="1"/>
      <c r="C113" s="1" t="s">
        <v>597</v>
      </c>
      <c r="D113" s="1"/>
      <c r="E113" s="1" t="s">
        <v>598</v>
      </c>
      <c r="F113" s="1"/>
      <c r="G113" s="1" t="s">
        <v>0</v>
      </c>
      <c r="H113" s="1"/>
      <c r="I113" s="1"/>
      <c r="J113" s="1"/>
      <c r="K113" s="9">
        <f t="shared" ref="K113:K122" si="15">SUM(N113:AA113)</f>
        <v>0</v>
      </c>
      <c r="L113" s="1"/>
      <c r="M113" s="48" t="s">
        <v>47</v>
      </c>
      <c r="N113" s="29"/>
      <c r="O113" s="29"/>
      <c r="P113" s="29"/>
      <c r="Q113" s="29"/>
      <c r="R113" s="29"/>
      <c r="S113" s="29"/>
      <c r="T113" s="29"/>
      <c r="U113" s="29"/>
      <c r="V113" s="29"/>
      <c r="W113" s="29"/>
      <c r="X113" s="29"/>
      <c r="Y113" s="29"/>
      <c r="Z113" s="1"/>
      <c r="AA113" s="260"/>
    </row>
    <row r="114" spans="1:27" x14ac:dyDescent="0.2">
      <c r="A114" s="1"/>
      <c r="B114" s="1"/>
      <c r="C114" s="1" t="s">
        <v>597</v>
      </c>
      <c r="D114" s="1"/>
      <c r="E114" s="1" t="s">
        <v>599</v>
      </c>
      <c r="F114" s="1"/>
      <c r="G114" s="1" t="s">
        <v>0</v>
      </c>
      <c r="H114" s="1"/>
      <c r="I114" s="1"/>
      <c r="J114" s="1"/>
      <c r="K114" s="9">
        <f t="shared" si="15"/>
        <v>0</v>
      </c>
      <c r="L114" s="1"/>
      <c r="M114" s="48" t="s">
        <v>47</v>
      </c>
      <c r="N114" s="29"/>
      <c r="O114" s="29"/>
      <c r="P114" s="29"/>
      <c r="Q114" s="29"/>
      <c r="R114" s="29"/>
      <c r="S114" s="29"/>
      <c r="T114" s="29"/>
      <c r="U114" s="29"/>
      <c r="V114" s="29"/>
      <c r="W114" s="29"/>
      <c r="X114" s="29"/>
      <c r="Y114" s="29"/>
      <c r="Z114" s="1"/>
      <c r="AA114" s="260"/>
    </row>
    <row r="115" spans="1:27" x14ac:dyDescent="0.2">
      <c r="A115" s="1"/>
      <c r="B115" s="1"/>
      <c r="C115" s="1" t="s">
        <v>597</v>
      </c>
      <c r="D115" s="1"/>
      <c r="E115" s="1" t="s">
        <v>600</v>
      </c>
      <c r="F115" s="1"/>
      <c r="G115" s="1" t="s">
        <v>0</v>
      </c>
      <c r="H115" s="1"/>
      <c r="I115" s="1"/>
      <c r="J115" s="1"/>
      <c r="K115" s="9">
        <f t="shared" si="15"/>
        <v>0</v>
      </c>
      <c r="L115" s="1"/>
      <c r="M115" s="48" t="s">
        <v>47</v>
      </c>
      <c r="N115" s="29"/>
      <c r="O115" s="29"/>
      <c r="P115" s="29"/>
      <c r="Q115" s="29"/>
      <c r="R115" s="29"/>
      <c r="S115" s="29"/>
      <c r="T115" s="29"/>
      <c r="U115" s="29"/>
      <c r="V115" s="29"/>
      <c r="W115" s="29"/>
      <c r="X115" s="29"/>
      <c r="Y115" s="29"/>
      <c r="Z115" s="1"/>
      <c r="AA115" s="260"/>
    </row>
    <row r="116" spans="1:27" x14ac:dyDescent="0.2">
      <c r="A116" s="1"/>
      <c r="B116" s="1"/>
      <c r="C116" s="1" t="s">
        <v>597</v>
      </c>
      <c r="D116" s="1"/>
      <c r="E116" s="1" t="s">
        <v>601</v>
      </c>
      <c r="F116" s="1"/>
      <c r="G116" s="1" t="s">
        <v>0</v>
      </c>
      <c r="H116" s="1"/>
      <c r="I116" s="1"/>
      <c r="J116" s="1"/>
      <c r="K116" s="9">
        <f t="shared" si="15"/>
        <v>0</v>
      </c>
      <c r="L116" s="1"/>
      <c r="M116" s="48" t="s">
        <v>47</v>
      </c>
      <c r="N116" s="29"/>
      <c r="O116" s="29"/>
      <c r="P116" s="29"/>
      <c r="Q116" s="29"/>
      <c r="R116" s="29"/>
      <c r="S116" s="29"/>
      <c r="T116" s="29"/>
      <c r="U116" s="29"/>
      <c r="V116" s="29"/>
      <c r="W116" s="29"/>
      <c r="X116" s="29"/>
      <c r="Y116" s="29"/>
      <c r="Z116" s="1"/>
      <c r="AA116" s="260"/>
    </row>
    <row r="117" spans="1:27" x14ac:dyDescent="0.2">
      <c r="A117" s="1"/>
      <c r="B117" s="1"/>
      <c r="C117" s="1" t="s">
        <v>597</v>
      </c>
      <c r="D117" s="1"/>
      <c r="E117" s="1" t="s">
        <v>602</v>
      </c>
      <c r="F117" s="1"/>
      <c r="G117" s="1" t="s">
        <v>0</v>
      </c>
      <c r="H117" s="1"/>
      <c r="I117" s="1"/>
      <c r="J117" s="1"/>
      <c r="K117" s="9">
        <f t="shared" si="15"/>
        <v>0</v>
      </c>
      <c r="L117" s="1"/>
      <c r="M117" s="48" t="s">
        <v>47</v>
      </c>
      <c r="N117" s="29"/>
      <c r="O117" s="29"/>
      <c r="P117" s="29"/>
      <c r="Q117" s="29"/>
      <c r="R117" s="29"/>
      <c r="S117" s="29"/>
      <c r="T117" s="29"/>
      <c r="U117" s="29"/>
      <c r="V117" s="29"/>
      <c r="W117" s="29"/>
      <c r="X117" s="29"/>
      <c r="Y117" s="29"/>
      <c r="Z117" s="1"/>
      <c r="AA117" s="260"/>
    </row>
    <row r="118" spans="1:27" x14ac:dyDescent="0.2">
      <c r="A118" s="1"/>
      <c r="B118" s="1"/>
      <c r="C118" s="1" t="s">
        <v>597</v>
      </c>
      <c r="D118" s="1"/>
      <c r="E118" s="1" t="s">
        <v>603</v>
      </c>
      <c r="F118" s="1"/>
      <c r="G118" s="1" t="s">
        <v>0</v>
      </c>
      <c r="H118" s="1"/>
      <c r="I118" s="1"/>
      <c r="J118" s="1"/>
      <c r="K118" s="9">
        <f t="shared" si="15"/>
        <v>0</v>
      </c>
      <c r="L118" s="1"/>
      <c r="M118" s="48" t="s">
        <v>47</v>
      </c>
      <c r="N118" s="29"/>
      <c r="O118" s="29"/>
      <c r="P118" s="29"/>
      <c r="Q118" s="29"/>
      <c r="R118" s="29"/>
      <c r="S118" s="29"/>
      <c r="T118" s="29"/>
      <c r="U118" s="29"/>
      <c r="V118" s="29"/>
      <c r="W118" s="29"/>
      <c r="X118" s="29"/>
      <c r="Y118" s="29"/>
      <c r="Z118" s="1"/>
      <c r="AA118" s="260"/>
    </row>
    <row r="119" spans="1:27" x14ac:dyDescent="0.2">
      <c r="A119" s="1"/>
      <c r="B119" s="1"/>
      <c r="C119" s="1" t="s">
        <v>597</v>
      </c>
      <c r="D119" s="1"/>
      <c r="E119" s="1" t="s">
        <v>604</v>
      </c>
      <c r="F119" s="1"/>
      <c r="G119" s="1" t="s">
        <v>0</v>
      </c>
      <c r="H119" s="1"/>
      <c r="I119" s="1"/>
      <c r="J119" s="1"/>
      <c r="K119" s="9">
        <f t="shared" si="15"/>
        <v>0</v>
      </c>
      <c r="L119" s="1"/>
      <c r="M119" s="48" t="s">
        <v>47</v>
      </c>
      <c r="N119" s="29"/>
      <c r="O119" s="29"/>
      <c r="P119" s="29"/>
      <c r="Q119" s="29"/>
      <c r="R119" s="29"/>
      <c r="S119" s="29"/>
      <c r="T119" s="29"/>
      <c r="U119" s="29"/>
      <c r="V119" s="29"/>
      <c r="W119" s="29"/>
      <c r="X119" s="29"/>
      <c r="Y119" s="29"/>
      <c r="Z119" s="1"/>
      <c r="AA119" s="260"/>
    </row>
    <row r="120" spans="1:27" x14ac:dyDescent="0.2">
      <c r="A120" s="1"/>
      <c r="B120" s="1"/>
      <c r="C120" s="1" t="s">
        <v>597</v>
      </c>
      <c r="D120" s="1"/>
      <c r="E120" s="1" t="s">
        <v>605</v>
      </c>
      <c r="F120" s="1"/>
      <c r="G120" s="1" t="s">
        <v>0</v>
      </c>
      <c r="H120" s="1"/>
      <c r="I120" s="1"/>
      <c r="J120" s="1"/>
      <c r="K120" s="9">
        <f t="shared" si="15"/>
        <v>0</v>
      </c>
      <c r="L120" s="1"/>
      <c r="M120" s="48" t="s">
        <v>47</v>
      </c>
      <c r="N120" s="29"/>
      <c r="O120" s="29"/>
      <c r="P120" s="29"/>
      <c r="Q120" s="29"/>
      <c r="R120" s="29"/>
      <c r="S120" s="29"/>
      <c r="T120" s="29"/>
      <c r="U120" s="29"/>
      <c r="V120" s="29"/>
      <c r="W120" s="29"/>
      <c r="X120" s="29"/>
      <c r="Y120" s="29"/>
      <c r="Z120" s="1"/>
      <c r="AA120" s="260"/>
    </row>
    <row r="121" spans="1:27" x14ac:dyDescent="0.2">
      <c r="A121" s="1"/>
      <c r="B121" s="1"/>
      <c r="C121" s="1" t="s">
        <v>597</v>
      </c>
      <c r="D121" s="1"/>
      <c r="E121" s="1" t="s">
        <v>606</v>
      </c>
      <c r="F121" s="1"/>
      <c r="G121" s="1" t="s">
        <v>0</v>
      </c>
      <c r="H121" s="1"/>
      <c r="I121" s="1"/>
      <c r="J121" s="1"/>
      <c r="K121" s="9">
        <f t="shared" si="15"/>
        <v>0</v>
      </c>
      <c r="L121" s="1"/>
      <c r="M121" s="48" t="s">
        <v>47</v>
      </c>
      <c r="N121" s="29"/>
      <c r="O121" s="29"/>
      <c r="P121" s="29"/>
      <c r="Q121" s="29"/>
      <c r="R121" s="29"/>
      <c r="S121" s="29"/>
      <c r="T121" s="29"/>
      <c r="U121" s="29"/>
      <c r="V121" s="29"/>
      <c r="W121" s="29"/>
      <c r="X121" s="29"/>
      <c r="Y121" s="29"/>
      <c r="Z121" s="1"/>
      <c r="AA121" s="260"/>
    </row>
    <row r="122" spans="1:27" x14ac:dyDescent="0.2">
      <c r="A122" s="1"/>
      <c r="B122" s="1"/>
      <c r="C122" s="1" t="s">
        <v>597</v>
      </c>
      <c r="D122" s="1"/>
      <c r="E122" s="1" t="s">
        <v>607</v>
      </c>
      <c r="F122" s="1"/>
      <c r="G122" s="1" t="s">
        <v>0</v>
      </c>
      <c r="H122" s="1"/>
      <c r="I122" s="1"/>
      <c r="J122" s="1"/>
      <c r="K122" s="9">
        <f t="shared" si="15"/>
        <v>0</v>
      </c>
      <c r="L122" s="1"/>
      <c r="M122" s="48" t="s">
        <v>47</v>
      </c>
      <c r="N122" s="29"/>
      <c r="O122" s="29"/>
      <c r="P122" s="29"/>
      <c r="Q122" s="29"/>
      <c r="R122" s="29"/>
      <c r="S122" s="29"/>
      <c r="T122" s="29"/>
      <c r="U122" s="29"/>
      <c r="V122" s="29"/>
      <c r="W122" s="29"/>
      <c r="X122" s="29"/>
      <c r="Y122" s="29"/>
      <c r="Z122" s="1"/>
      <c r="AA122" s="260"/>
    </row>
    <row r="123" spans="1:27" x14ac:dyDescent="0.2">
      <c r="A123" s="1"/>
      <c r="B123" s="1"/>
      <c r="C123" s="1"/>
      <c r="D123" s="1"/>
      <c r="E123" s="1"/>
      <c r="F123" s="1"/>
      <c r="G123" s="1"/>
      <c r="H123" s="1"/>
      <c r="I123" s="1"/>
      <c r="J123" s="1"/>
      <c r="K123" s="8"/>
      <c r="L123" s="1"/>
      <c r="M123" s="1"/>
      <c r="N123" s="278"/>
      <c r="O123" s="278"/>
      <c r="P123" s="278"/>
      <c r="Q123" s="278"/>
      <c r="R123" s="278"/>
      <c r="S123" s="278"/>
      <c r="T123" s="278"/>
      <c r="U123" s="278"/>
      <c r="V123" s="278"/>
      <c r="W123" s="278"/>
      <c r="X123" s="278"/>
      <c r="Y123" s="278"/>
      <c r="Z123" s="1"/>
      <c r="AA123" s="260"/>
    </row>
    <row r="124" spans="1:27" x14ac:dyDescent="0.2">
      <c r="A124" s="1"/>
      <c r="B124" s="1"/>
      <c r="C124" s="1" t="s">
        <v>608</v>
      </c>
      <c r="D124" s="1"/>
      <c r="E124" s="1" t="s">
        <v>609</v>
      </c>
      <c r="F124" s="1"/>
      <c r="G124" s="1" t="s">
        <v>0</v>
      </c>
      <c r="H124" s="1"/>
      <c r="I124" s="1"/>
      <c r="J124" s="1"/>
      <c r="K124" s="9">
        <f>SUM(N124:AA124)</f>
        <v>0</v>
      </c>
      <c r="L124" s="1"/>
      <c r="M124" s="1"/>
      <c r="N124" s="61">
        <f>N107+N111+SUM(N113:N122)</f>
        <v>0</v>
      </c>
      <c r="O124" s="62">
        <f t="shared" ref="O124:Y124" si="16">O107+O111+SUM(O113:O122)</f>
        <v>0</v>
      </c>
      <c r="P124" s="62">
        <f t="shared" si="16"/>
        <v>0</v>
      </c>
      <c r="Q124" s="62">
        <f t="shared" si="16"/>
        <v>0</v>
      </c>
      <c r="R124" s="62">
        <f t="shared" si="16"/>
        <v>0</v>
      </c>
      <c r="S124" s="62">
        <f t="shared" si="16"/>
        <v>0</v>
      </c>
      <c r="T124" s="62">
        <f t="shared" si="16"/>
        <v>0</v>
      </c>
      <c r="U124" s="62">
        <f t="shared" si="16"/>
        <v>0</v>
      </c>
      <c r="V124" s="62">
        <f t="shared" si="16"/>
        <v>0</v>
      </c>
      <c r="W124" s="62">
        <f t="shared" si="16"/>
        <v>0</v>
      </c>
      <c r="X124" s="62">
        <f t="shared" si="16"/>
        <v>0</v>
      </c>
      <c r="Y124" s="63">
        <f t="shared" si="16"/>
        <v>0</v>
      </c>
      <c r="Z124" s="1"/>
      <c r="AA124" s="260"/>
    </row>
    <row r="125" spans="1:27" x14ac:dyDescent="0.2">
      <c r="A125" s="1"/>
      <c r="B125" s="1"/>
      <c r="C125" s="1"/>
      <c r="D125" s="1"/>
      <c r="E125" s="1"/>
      <c r="F125" s="1"/>
      <c r="G125" s="1"/>
      <c r="H125" s="1"/>
      <c r="I125" s="1"/>
      <c r="J125" s="1"/>
      <c r="K125" s="8"/>
      <c r="L125" s="1"/>
      <c r="M125" s="1"/>
      <c r="N125" s="278"/>
      <c r="O125" s="278"/>
      <c r="P125" s="278"/>
      <c r="Q125" s="278"/>
      <c r="R125" s="278"/>
      <c r="S125" s="278"/>
      <c r="T125" s="278"/>
      <c r="U125" s="278"/>
      <c r="V125" s="278"/>
      <c r="W125" s="278"/>
      <c r="X125" s="278"/>
      <c r="Y125" s="278"/>
      <c r="Z125" s="1"/>
      <c r="AA125" s="260"/>
    </row>
    <row r="126" spans="1:27" x14ac:dyDescent="0.2">
      <c r="A126" s="1"/>
      <c r="B126" s="1"/>
      <c r="C126" s="1" t="s">
        <v>563</v>
      </c>
      <c r="D126" s="1"/>
      <c r="E126" s="1" t="s">
        <v>611</v>
      </c>
      <c r="F126" s="1"/>
      <c r="G126" s="1" t="s">
        <v>263</v>
      </c>
      <c r="H126" s="1"/>
      <c r="I126" s="1"/>
      <c r="J126" s="1"/>
      <c r="K126" s="9">
        <f>SUM(N126:AA126)</f>
        <v>0</v>
      </c>
      <c r="L126" s="1"/>
      <c r="M126" s="1"/>
      <c r="N126" s="61">
        <f>IF(отчеты!N44=0,0,N124*1000/отчеты!N44)</f>
        <v>0</v>
      </c>
      <c r="O126" s="62">
        <f>IF(отчеты!O44=0,0,O124*1000/отчеты!O44)</f>
        <v>0</v>
      </c>
      <c r="P126" s="62">
        <f>IF(отчеты!P44=0,0,P124*1000/отчеты!P44)</f>
        <v>0</v>
      </c>
      <c r="Q126" s="62">
        <f>IF(отчеты!Q44=0,0,Q124*1000/отчеты!Q44)</f>
        <v>0</v>
      </c>
      <c r="R126" s="62">
        <f>IF(отчеты!R44=0,0,R124*1000/отчеты!R44)</f>
        <v>0</v>
      </c>
      <c r="S126" s="62">
        <f>IF(отчеты!S44=0,0,S124*1000/отчеты!S44)</f>
        <v>0</v>
      </c>
      <c r="T126" s="62">
        <f>IF(отчеты!T44=0,0,T124*1000/отчеты!T44)</f>
        <v>0</v>
      </c>
      <c r="U126" s="62">
        <f>IF(отчеты!U44=0,0,U124*1000/отчеты!U44)</f>
        <v>0</v>
      </c>
      <c r="V126" s="62">
        <f>IF(отчеты!V44=0,0,V124*1000/отчеты!V44)</f>
        <v>0</v>
      </c>
      <c r="W126" s="62">
        <f>IF(отчеты!W44=0,0,W124*1000/отчеты!W44)</f>
        <v>0</v>
      </c>
      <c r="X126" s="62">
        <f>IF(отчеты!X44=0,0,X124*1000/отчеты!X44)</f>
        <v>0</v>
      </c>
      <c r="Y126" s="63">
        <f>IF(отчеты!Y44=0,0,Y124*1000/отчеты!Y44)</f>
        <v>0</v>
      </c>
      <c r="Z126" s="1"/>
      <c r="AA126" s="260"/>
    </row>
    <row r="127" spans="1:27" x14ac:dyDescent="0.2">
      <c r="A127" s="1"/>
      <c r="B127" s="1"/>
      <c r="C127" s="1"/>
      <c r="D127" s="1"/>
      <c r="E127" s="1"/>
      <c r="F127" s="1"/>
      <c r="G127" s="1"/>
      <c r="H127" s="1"/>
      <c r="I127" s="1"/>
      <c r="J127" s="1"/>
      <c r="K127" s="8"/>
      <c r="L127" s="1"/>
      <c r="M127" s="1"/>
      <c r="N127" s="278"/>
      <c r="O127" s="278"/>
      <c r="P127" s="278"/>
      <c r="Q127" s="278"/>
      <c r="R127" s="278"/>
      <c r="S127" s="278"/>
      <c r="T127" s="278"/>
      <c r="U127" s="278"/>
      <c r="V127" s="278"/>
      <c r="W127" s="278"/>
      <c r="X127" s="278"/>
      <c r="Y127" s="278"/>
      <c r="Z127" s="1"/>
      <c r="AA127" s="260"/>
    </row>
    <row r="128" spans="1:27" x14ac:dyDescent="0.2">
      <c r="A128" s="1"/>
      <c r="B128" s="1"/>
      <c r="C128" s="180" t="s">
        <v>612</v>
      </c>
      <c r="D128" s="1"/>
      <c r="E128" s="96" t="s">
        <v>613</v>
      </c>
      <c r="F128" s="1"/>
      <c r="G128" s="180" t="s">
        <v>12</v>
      </c>
      <c r="H128" s="1"/>
      <c r="I128" s="180"/>
      <c r="J128" s="1"/>
      <c r="K128" s="96"/>
      <c r="L128" s="1"/>
      <c r="M128" s="1"/>
      <c r="N128" s="21" t="str">
        <f>IF($N$9="","",$N$9)</f>
        <v/>
      </c>
      <c r="O128" s="21" t="str">
        <f>IF(N128="","",EOMONTH(N128,0)+1)</f>
        <v/>
      </c>
      <c r="P128" s="21" t="str">
        <f t="shared" ref="P128:Y128" si="17">IF(O128="","",EOMONTH(O128,0)+1)</f>
        <v/>
      </c>
      <c r="Q128" s="21" t="str">
        <f t="shared" si="17"/>
        <v/>
      </c>
      <c r="R128" s="21" t="str">
        <f t="shared" si="17"/>
        <v/>
      </c>
      <c r="S128" s="21" t="str">
        <f t="shared" si="17"/>
        <v/>
      </c>
      <c r="T128" s="21" t="str">
        <f t="shared" si="17"/>
        <v/>
      </c>
      <c r="U128" s="21" t="str">
        <f t="shared" si="17"/>
        <v/>
      </c>
      <c r="V128" s="21" t="str">
        <f t="shared" si="17"/>
        <v/>
      </c>
      <c r="W128" s="21" t="str">
        <f t="shared" si="17"/>
        <v/>
      </c>
      <c r="X128" s="21" t="str">
        <f t="shared" si="17"/>
        <v/>
      </c>
      <c r="Y128" s="21" t="str">
        <f t="shared" si="17"/>
        <v/>
      </c>
      <c r="Z128" s="1"/>
      <c r="AA128" s="260"/>
    </row>
    <row r="129" spans="1:27" x14ac:dyDescent="0.2">
      <c r="A129" s="1"/>
      <c r="B129" s="1"/>
      <c r="C129" s="1"/>
      <c r="D129" s="1"/>
      <c r="E129" s="1"/>
      <c r="F129" s="1"/>
      <c r="G129" s="1"/>
      <c r="H129" s="1"/>
      <c r="I129" s="1"/>
      <c r="J129" s="1"/>
      <c r="K129" s="8"/>
      <c r="L129" s="1"/>
      <c r="M129" s="1"/>
      <c r="N129" s="24"/>
      <c r="O129" s="24"/>
      <c r="P129" s="24"/>
      <c r="Q129" s="24"/>
      <c r="R129" s="24"/>
      <c r="S129" s="24"/>
      <c r="T129" s="24"/>
      <c r="U129" s="24"/>
      <c r="V129" s="24"/>
      <c r="W129" s="24"/>
      <c r="X129" s="24"/>
      <c r="Y129" s="24"/>
      <c r="Z129" s="1"/>
      <c r="AA129" s="260"/>
    </row>
    <row r="130" spans="1:27" x14ac:dyDescent="0.2">
      <c r="A130" s="1"/>
      <c r="B130" s="1"/>
      <c r="C130" s="1"/>
      <c r="D130" s="1"/>
      <c r="E130" s="1" t="s">
        <v>614</v>
      </c>
      <c r="F130" s="1"/>
      <c r="G130" s="1" t="s">
        <v>257</v>
      </c>
      <c r="H130" s="1"/>
      <c r="I130" s="1"/>
      <c r="J130" s="48" t="s">
        <v>47</v>
      </c>
      <c r="K130" s="29"/>
      <c r="L130" s="1"/>
      <c r="M130" s="1"/>
      <c r="N130" s="68"/>
      <c r="O130" s="68"/>
      <c r="P130" s="68"/>
      <c r="Q130" s="68"/>
      <c r="R130" s="68"/>
      <c r="S130" s="68"/>
      <c r="T130" s="68"/>
      <c r="U130" s="68"/>
      <c r="V130" s="68"/>
      <c r="W130" s="68"/>
      <c r="X130" s="68"/>
      <c r="Y130" s="68"/>
      <c r="Z130" s="1"/>
      <c r="AA130" s="260"/>
    </row>
    <row r="131" spans="1:27" x14ac:dyDescent="0.2">
      <c r="A131" s="1"/>
      <c r="B131" s="1"/>
      <c r="C131" s="1"/>
      <c r="D131" s="1"/>
      <c r="E131" s="1"/>
      <c r="F131" s="1"/>
      <c r="G131" s="1"/>
      <c r="H131" s="1"/>
      <c r="I131" s="1"/>
      <c r="J131" s="1"/>
      <c r="K131" s="8"/>
      <c r="L131" s="1"/>
      <c r="M131" s="1"/>
      <c r="N131" s="345"/>
      <c r="O131" s="345"/>
      <c r="P131" s="345"/>
      <c r="Q131" s="345"/>
      <c r="R131" s="345"/>
      <c r="S131" s="345"/>
      <c r="T131" s="345"/>
      <c r="U131" s="345"/>
      <c r="V131" s="345"/>
      <c r="W131" s="345"/>
      <c r="X131" s="345"/>
      <c r="Y131" s="345"/>
      <c r="Z131" s="1"/>
      <c r="AA131" s="260"/>
    </row>
    <row r="132" spans="1:27" x14ac:dyDescent="0.2">
      <c r="A132" s="1"/>
      <c r="B132" s="1"/>
      <c r="C132" s="1"/>
      <c r="D132" s="1"/>
      <c r="E132" s="1" t="s">
        <v>615</v>
      </c>
      <c r="F132" s="1"/>
      <c r="G132" s="1" t="s">
        <v>616</v>
      </c>
      <c r="H132" s="1"/>
      <c r="I132" s="1"/>
      <c r="J132" s="48" t="s">
        <v>47</v>
      </c>
      <c r="K132" s="29"/>
      <c r="L132" s="1"/>
      <c r="M132" s="1"/>
      <c r="N132" s="345"/>
      <c r="O132" s="345"/>
      <c r="P132" s="345"/>
      <c r="Q132" s="345"/>
      <c r="R132" s="345"/>
      <c r="S132" s="345"/>
      <c r="T132" s="345"/>
      <c r="U132" s="345"/>
      <c r="V132" s="345"/>
      <c r="W132" s="345"/>
      <c r="X132" s="345"/>
      <c r="Y132" s="345"/>
      <c r="Z132" s="1"/>
      <c r="AA132" s="260"/>
    </row>
    <row r="133" spans="1:27" x14ac:dyDescent="0.2">
      <c r="A133" s="1"/>
      <c r="B133" s="1"/>
      <c r="C133" s="1"/>
      <c r="D133" s="1"/>
      <c r="E133" s="1"/>
      <c r="F133" s="1"/>
      <c r="G133" s="1"/>
      <c r="H133" s="1"/>
      <c r="I133" s="1"/>
      <c r="J133" s="1"/>
      <c r="K133" s="8"/>
      <c r="L133" s="1"/>
      <c r="M133" s="1"/>
      <c r="N133" s="78"/>
      <c r="O133" s="78"/>
      <c r="P133" s="78"/>
      <c r="Q133" s="78"/>
      <c r="R133" s="78"/>
      <c r="S133" s="78"/>
      <c r="T133" s="78"/>
      <c r="U133" s="78"/>
      <c r="V133" s="78"/>
      <c r="W133" s="78"/>
      <c r="X133" s="78"/>
      <c r="Y133" s="78"/>
      <c r="Z133" s="1"/>
      <c r="AA133" s="260"/>
    </row>
    <row r="134" spans="1:27" x14ac:dyDescent="0.2">
      <c r="A134" s="1"/>
      <c r="B134" s="1"/>
      <c r="C134" s="1"/>
      <c r="D134" s="1"/>
      <c r="E134" s="1" t="s">
        <v>617</v>
      </c>
      <c r="F134" s="1"/>
      <c r="G134" s="1" t="s">
        <v>263</v>
      </c>
      <c r="H134" s="1"/>
      <c r="I134" s="1"/>
      <c r="J134" s="48" t="s">
        <v>47</v>
      </c>
      <c r="K134" s="29"/>
      <c r="L134" s="1"/>
      <c r="M134" s="1"/>
      <c r="N134" s="345"/>
      <c r="O134" s="345"/>
      <c r="P134" s="345"/>
      <c r="Q134" s="345"/>
      <c r="R134" s="345"/>
      <c r="S134" s="345"/>
      <c r="T134" s="345"/>
      <c r="U134" s="345"/>
      <c r="V134" s="345"/>
      <c r="W134" s="345"/>
      <c r="X134" s="345"/>
      <c r="Y134" s="345"/>
      <c r="Z134" s="1"/>
      <c r="AA134" s="260"/>
    </row>
    <row r="135" spans="1:27" x14ac:dyDescent="0.2">
      <c r="A135" s="1"/>
      <c r="B135" s="1"/>
      <c r="C135" s="1"/>
      <c r="D135" s="1"/>
      <c r="E135" s="1"/>
      <c r="F135" s="1"/>
      <c r="G135" s="1"/>
      <c r="H135" s="1"/>
      <c r="I135" s="1"/>
      <c r="J135" s="1"/>
      <c r="K135" s="8"/>
      <c r="L135" s="1"/>
      <c r="M135" s="1"/>
      <c r="N135" s="78"/>
      <c r="O135" s="78"/>
      <c r="P135" s="78"/>
      <c r="Q135" s="78"/>
      <c r="R135" s="78"/>
      <c r="S135" s="78"/>
      <c r="T135" s="78"/>
      <c r="U135" s="78"/>
      <c r="V135" s="78"/>
      <c r="W135" s="78"/>
      <c r="X135" s="78"/>
      <c r="Y135" s="78"/>
      <c r="Z135" s="1"/>
      <c r="AA135" s="260"/>
    </row>
    <row r="136" spans="1:27" x14ac:dyDescent="0.2">
      <c r="A136" s="1"/>
      <c r="B136" s="1"/>
      <c r="C136" s="1"/>
      <c r="D136" s="1"/>
      <c r="E136" s="1" t="s">
        <v>618</v>
      </c>
      <c r="F136" s="1"/>
      <c r="G136" s="1" t="s">
        <v>0</v>
      </c>
      <c r="H136" s="1"/>
      <c r="I136" s="1"/>
      <c r="J136" s="1"/>
      <c r="K136" s="9">
        <f>SUM(N136:AA136)</f>
        <v>0</v>
      </c>
      <c r="L136" s="1"/>
      <c r="M136" s="3"/>
      <c r="N136" s="61">
        <f>MAX($K$132,IF($K$130=0,0,N13/$K$130))*$K$134/1000</f>
        <v>0</v>
      </c>
      <c r="O136" s="62">
        <f t="shared" ref="O136:Y136" si="18">MAX($K$132,IF($K$130=0,0,O13/$K$130))*$K$134/1000</f>
        <v>0</v>
      </c>
      <c r="P136" s="62">
        <f t="shared" si="18"/>
        <v>0</v>
      </c>
      <c r="Q136" s="62">
        <f t="shared" si="18"/>
        <v>0</v>
      </c>
      <c r="R136" s="62">
        <f t="shared" si="18"/>
        <v>0</v>
      </c>
      <c r="S136" s="62">
        <f t="shared" si="18"/>
        <v>0</v>
      </c>
      <c r="T136" s="62">
        <f t="shared" si="18"/>
        <v>0</v>
      </c>
      <c r="U136" s="62">
        <f t="shared" si="18"/>
        <v>0</v>
      </c>
      <c r="V136" s="62">
        <f t="shared" si="18"/>
        <v>0</v>
      </c>
      <c r="W136" s="62">
        <f t="shared" si="18"/>
        <v>0</v>
      </c>
      <c r="X136" s="62">
        <f t="shared" si="18"/>
        <v>0</v>
      </c>
      <c r="Y136" s="63">
        <f t="shared" si="18"/>
        <v>0</v>
      </c>
      <c r="Z136" s="1"/>
      <c r="AA136" s="260"/>
    </row>
    <row r="137" spans="1:27" x14ac:dyDescent="0.2">
      <c r="A137" s="1"/>
      <c r="B137" s="1"/>
      <c r="C137" s="1"/>
      <c r="D137" s="1"/>
      <c r="E137" s="1"/>
      <c r="F137" s="1"/>
      <c r="G137" s="1"/>
      <c r="H137" s="1"/>
      <c r="I137" s="1"/>
      <c r="J137" s="1"/>
      <c r="K137" s="8"/>
      <c r="L137" s="1"/>
      <c r="M137" s="1"/>
      <c r="N137" s="78"/>
      <c r="O137" s="78"/>
      <c r="P137" s="78"/>
      <c r="Q137" s="78"/>
      <c r="R137" s="78"/>
      <c r="S137" s="78"/>
      <c r="T137" s="78"/>
      <c r="U137" s="78"/>
      <c r="V137" s="78"/>
      <c r="W137" s="78"/>
      <c r="X137" s="78"/>
      <c r="Y137" s="78"/>
      <c r="Z137" s="1"/>
      <c r="AA137" s="260"/>
    </row>
    <row r="138" spans="1:27" x14ac:dyDescent="0.2">
      <c r="A138" s="1"/>
      <c r="B138" s="1"/>
      <c r="C138" s="1" t="s">
        <v>567</v>
      </c>
      <c r="D138" s="1"/>
      <c r="E138" s="1" t="s">
        <v>620</v>
      </c>
      <c r="F138" s="1"/>
      <c r="G138" s="1" t="s">
        <v>332</v>
      </c>
      <c r="H138" s="1"/>
      <c r="I138" s="1"/>
      <c r="J138" s="1"/>
      <c r="K138" s="9"/>
      <c r="L138" s="1"/>
      <c r="M138" s="48" t="s">
        <v>47</v>
      </c>
      <c r="N138" s="29"/>
      <c r="O138" s="29"/>
      <c r="P138" s="29"/>
      <c r="Q138" s="29"/>
      <c r="R138" s="29"/>
      <c r="S138" s="29"/>
      <c r="T138" s="29"/>
      <c r="U138" s="29"/>
      <c r="V138" s="29"/>
      <c r="W138" s="29"/>
      <c r="X138" s="29"/>
      <c r="Y138" s="29"/>
      <c r="Z138" s="1"/>
      <c r="AA138" s="260"/>
    </row>
    <row r="139" spans="1:27" x14ac:dyDescent="0.2">
      <c r="A139" s="1"/>
      <c r="B139" s="1"/>
      <c r="C139" s="1" t="s">
        <v>567</v>
      </c>
      <c r="D139" s="1"/>
      <c r="E139" s="1" t="s">
        <v>621</v>
      </c>
      <c r="F139" s="1"/>
      <c r="G139" s="1" t="s">
        <v>332</v>
      </c>
      <c r="H139" s="1"/>
      <c r="I139" s="1"/>
      <c r="J139" s="1"/>
      <c r="K139" s="9"/>
      <c r="L139" s="1"/>
      <c r="M139" s="48" t="s">
        <v>47</v>
      </c>
      <c r="N139" s="29"/>
      <c r="O139" s="29"/>
      <c r="P139" s="29"/>
      <c r="Q139" s="29"/>
      <c r="R139" s="29"/>
      <c r="S139" s="29"/>
      <c r="T139" s="29"/>
      <c r="U139" s="29"/>
      <c r="V139" s="29"/>
      <c r="W139" s="29"/>
      <c r="X139" s="29"/>
      <c r="Y139" s="29"/>
      <c r="Z139" s="1"/>
      <c r="AA139" s="260"/>
    </row>
    <row r="140" spans="1:27" x14ac:dyDescent="0.2">
      <c r="A140" s="1"/>
      <c r="B140" s="1"/>
      <c r="C140" s="1" t="s">
        <v>567</v>
      </c>
      <c r="D140" s="1"/>
      <c r="E140" s="1" t="s">
        <v>622</v>
      </c>
      <c r="F140" s="1"/>
      <c r="G140" s="1" t="s">
        <v>332</v>
      </c>
      <c r="H140" s="1"/>
      <c r="I140" s="1"/>
      <c r="J140" s="1"/>
      <c r="K140" s="9"/>
      <c r="L140" s="1"/>
      <c r="M140" s="48" t="s">
        <v>47</v>
      </c>
      <c r="N140" s="29"/>
      <c r="O140" s="29"/>
      <c r="P140" s="29"/>
      <c r="Q140" s="29"/>
      <c r="R140" s="29"/>
      <c r="S140" s="29"/>
      <c r="T140" s="29"/>
      <c r="U140" s="29"/>
      <c r="V140" s="29"/>
      <c r="W140" s="29"/>
      <c r="X140" s="29"/>
      <c r="Y140" s="29"/>
      <c r="Z140" s="1"/>
      <c r="AA140" s="260"/>
    </row>
    <row r="141" spans="1:27" x14ac:dyDescent="0.2">
      <c r="A141" s="1"/>
      <c r="B141" s="1"/>
      <c r="C141" s="1" t="s">
        <v>567</v>
      </c>
      <c r="D141" s="1"/>
      <c r="E141" s="1" t="s">
        <v>623</v>
      </c>
      <c r="F141" s="1"/>
      <c r="G141" s="1" t="s">
        <v>332</v>
      </c>
      <c r="H141" s="1"/>
      <c r="I141" s="1"/>
      <c r="J141" s="1"/>
      <c r="K141" s="9"/>
      <c r="L141" s="1"/>
      <c r="M141" s="48" t="s">
        <v>47</v>
      </c>
      <c r="N141" s="29"/>
      <c r="O141" s="29"/>
      <c r="P141" s="29"/>
      <c r="Q141" s="29"/>
      <c r="R141" s="29"/>
      <c r="S141" s="29"/>
      <c r="T141" s="29"/>
      <c r="U141" s="29"/>
      <c r="V141" s="29"/>
      <c r="W141" s="29"/>
      <c r="X141" s="29"/>
      <c r="Y141" s="29"/>
      <c r="Z141" s="1"/>
      <c r="AA141" s="260"/>
    </row>
    <row r="142" spans="1:27" x14ac:dyDescent="0.2">
      <c r="A142" s="1"/>
      <c r="B142" s="1"/>
      <c r="C142" s="1" t="s">
        <v>567</v>
      </c>
      <c r="D142" s="1"/>
      <c r="E142" s="1" t="s">
        <v>624</v>
      </c>
      <c r="F142" s="1"/>
      <c r="G142" s="1" t="s">
        <v>332</v>
      </c>
      <c r="H142" s="1"/>
      <c r="I142" s="1"/>
      <c r="J142" s="1"/>
      <c r="K142" s="9"/>
      <c r="L142" s="1"/>
      <c r="M142" s="48" t="s">
        <v>47</v>
      </c>
      <c r="N142" s="29"/>
      <c r="O142" s="29"/>
      <c r="P142" s="29"/>
      <c r="Q142" s="29"/>
      <c r="R142" s="29"/>
      <c r="S142" s="29"/>
      <c r="T142" s="29"/>
      <c r="U142" s="29"/>
      <c r="V142" s="29"/>
      <c r="W142" s="29"/>
      <c r="X142" s="29"/>
      <c r="Y142" s="29"/>
      <c r="Z142" s="1"/>
      <c r="AA142" s="260"/>
    </row>
    <row r="143" spans="1:27" x14ac:dyDescent="0.2">
      <c r="A143" s="1"/>
      <c r="B143" s="1"/>
      <c r="C143" s="1"/>
      <c r="D143" s="1"/>
      <c r="E143" s="1"/>
      <c r="F143" s="1"/>
      <c r="G143" s="1"/>
      <c r="H143" s="1"/>
      <c r="I143" s="1"/>
      <c r="J143" s="1"/>
      <c r="K143" s="8"/>
      <c r="L143" s="1"/>
      <c r="M143" s="1"/>
      <c r="N143" s="278"/>
      <c r="O143" s="278"/>
      <c r="P143" s="278"/>
      <c r="Q143" s="278"/>
      <c r="R143" s="278"/>
      <c r="S143" s="278"/>
      <c r="T143" s="278"/>
      <c r="U143" s="278"/>
      <c r="V143" s="278"/>
      <c r="W143" s="278"/>
      <c r="X143" s="278"/>
      <c r="Y143" s="278"/>
      <c r="Z143" s="1"/>
      <c r="AA143" s="260"/>
    </row>
    <row r="144" spans="1:27" x14ac:dyDescent="0.2">
      <c r="A144" s="1"/>
      <c r="B144" s="1"/>
      <c r="C144" s="1" t="s">
        <v>593</v>
      </c>
      <c r="D144" s="1"/>
      <c r="E144" s="1" t="s">
        <v>620</v>
      </c>
      <c r="F144" s="1"/>
      <c r="G144" s="1" t="s">
        <v>0</v>
      </c>
      <c r="H144" s="1"/>
      <c r="I144" s="1"/>
      <c r="J144" s="1"/>
      <c r="K144" s="9">
        <f t="shared" ref="K144:K148" si="19">SUM(N144:AA144)</f>
        <v>0</v>
      </c>
      <c r="L144" s="1"/>
      <c r="M144" s="48" t="s">
        <v>47</v>
      </c>
      <c r="N144" s="29"/>
      <c r="O144" s="29"/>
      <c r="P144" s="29"/>
      <c r="Q144" s="29"/>
      <c r="R144" s="29"/>
      <c r="S144" s="29"/>
      <c r="T144" s="29"/>
      <c r="U144" s="29"/>
      <c r="V144" s="29"/>
      <c r="W144" s="29"/>
      <c r="X144" s="29"/>
      <c r="Y144" s="29"/>
      <c r="Z144" s="1"/>
      <c r="AA144" s="260"/>
    </row>
    <row r="145" spans="1:27" x14ac:dyDescent="0.2">
      <c r="A145" s="1"/>
      <c r="B145" s="1"/>
      <c r="C145" s="1" t="s">
        <v>593</v>
      </c>
      <c r="D145" s="1"/>
      <c r="E145" s="1" t="s">
        <v>621</v>
      </c>
      <c r="F145" s="1"/>
      <c r="G145" s="1" t="s">
        <v>0</v>
      </c>
      <c r="H145" s="1"/>
      <c r="I145" s="1"/>
      <c r="J145" s="1"/>
      <c r="K145" s="9">
        <f t="shared" si="19"/>
        <v>0</v>
      </c>
      <c r="L145" s="1"/>
      <c r="M145" s="48" t="s">
        <v>47</v>
      </c>
      <c r="N145" s="29"/>
      <c r="O145" s="29"/>
      <c r="P145" s="29"/>
      <c r="Q145" s="29"/>
      <c r="R145" s="29"/>
      <c r="S145" s="29"/>
      <c r="T145" s="29"/>
      <c r="U145" s="29"/>
      <c r="V145" s="29"/>
      <c r="W145" s="29"/>
      <c r="X145" s="29"/>
      <c r="Y145" s="29"/>
      <c r="Z145" s="1"/>
      <c r="AA145" s="260"/>
    </row>
    <row r="146" spans="1:27" x14ac:dyDescent="0.2">
      <c r="A146" s="1"/>
      <c r="B146" s="1"/>
      <c r="C146" s="1" t="s">
        <v>593</v>
      </c>
      <c r="D146" s="1"/>
      <c r="E146" s="1" t="s">
        <v>622</v>
      </c>
      <c r="F146" s="1"/>
      <c r="G146" s="1" t="s">
        <v>0</v>
      </c>
      <c r="H146" s="1"/>
      <c r="I146" s="1"/>
      <c r="J146" s="1"/>
      <c r="K146" s="9">
        <f t="shared" si="19"/>
        <v>0</v>
      </c>
      <c r="L146" s="1"/>
      <c r="M146" s="48" t="s">
        <v>47</v>
      </c>
      <c r="N146" s="29"/>
      <c r="O146" s="29"/>
      <c r="P146" s="29"/>
      <c r="Q146" s="29"/>
      <c r="R146" s="29"/>
      <c r="S146" s="29"/>
      <c r="T146" s="29"/>
      <c r="U146" s="29"/>
      <c r="V146" s="29"/>
      <c r="W146" s="29"/>
      <c r="X146" s="29"/>
      <c r="Y146" s="29"/>
      <c r="Z146" s="1"/>
      <c r="AA146" s="260"/>
    </row>
    <row r="147" spans="1:27" x14ac:dyDescent="0.2">
      <c r="A147" s="1"/>
      <c r="B147" s="1"/>
      <c r="C147" s="1" t="s">
        <v>593</v>
      </c>
      <c r="D147" s="1"/>
      <c r="E147" s="1" t="s">
        <v>623</v>
      </c>
      <c r="F147" s="1"/>
      <c r="G147" s="1" t="s">
        <v>0</v>
      </c>
      <c r="H147" s="1"/>
      <c r="I147" s="1"/>
      <c r="J147" s="1"/>
      <c r="K147" s="9">
        <f t="shared" si="19"/>
        <v>0</v>
      </c>
      <c r="L147" s="1"/>
      <c r="M147" s="48" t="s">
        <v>47</v>
      </c>
      <c r="N147" s="29"/>
      <c r="O147" s="29"/>
      <c r="P147" s="29"/>
      <c r="Q147" s="29"/>
      <c r="R147" s="29"/>
      <c r="S147" s="29"/>
      <c r="T147" s="29"/>
      <c r="U147" s="29"/>
      <c r="V147" s="29"/>
      <c r="W147" s="29"/>
      <c r="X147" s="29"/>
      <c r="Y147" s="29"/>
      <c r="Z147" s="1"/>
      <c r="AA147" s="260"/>
    </row>
    <row r="148" spans="1:27" x14ac:dyDescent="0.2">
      <c r="A148" s="1"/>
      <c r="B148" s="1"/>
      <c r="C148" s="1" t="s">
        <v>593</v>
      </c>
      <c r="D148" s="1"/>
      <c r="E148" s="1" t="s">
        <v>624</v>
      </c>
      <c r="F148" s="1"/>
      <c r="G148" s="1" t="s">
        <v>0</v>
      </c>
      <c r="H148" s="1"/>
      <c r="I148" s="1"/>
      <c r="J148" s="1"/>
      <c r="K148" s="9">
        <f t="shared" si="19"/>
        <v>0</v>
      </c>
      <c r="L148" s="1"/>
      <c r="M148" s="48" t="s">
        <v>47</v>
      </c>
      <c r="N148" s="29"/>
      <c r="O148" s="29"/>
      <c r="P148" s="29"/>
      <c r="Q148" s="29"/>
      <c r="R148" s="29"/>
      <c r="S148" s="29"/>
      <c r="T148" s="29"/>
      <c r="U148" s="29"/>
      <c r="V148" s="29"/>
      <c r="W148" s="29"/>
      <c r="X148" s="29"/>
      <c r="Y148" s="29"/>
      <c r="Z148" s="1"/>
      <c r="AA148" s="260"/>
    </row>
    <row r="149" spans="1:27" x14ac:dyDescent="0.2">
      <c r="A149" s="1"/>
      <c r="B149" s="1"/>
      <c r="C149" s="1"/>
      <c r="D149" s="1"/>
      <c r="E149" s="1"/>
      <c r="F149" s="1"/>
      <c r="G149" s="1"/>
      <c r="H149" s="1"/>
      <c r="I149" s="1"/>
      <c r="J149" s="1"/>
      <c r="K149" s="8"/>
      <c r="L149" s="1"/>
      <c r="M149" s="1"/>
      <c r="N149" s="278"/>
      <c r="O149" s="278"/>
      <c r="P149" s="278"/>
      <c r="Q149" s="278"/>
      <c r="R149" s="278"/>
      <c r="S149" s="278"/>
      <c r="T149" s="278"/>
      <c r="U149" s="278"/>
      <c r="V149" s="278"/>
      <c r="W149" s="278"/>
      <c r="X149" s="278"/>
      <c r="Y149" s="278"/>
      <c r="Z149" s="1"/>
      <c r="AA149" s="260"/>
    </row>
    <row r="150" spans="1:27" x14ac:dyDescent="0.2">
      <c r="A150" s="1"/>
      <c r="B150" s="1"/>
      <c r="C150" s="1" t="s">
        <v>594</v>
      </c>
      <c r="D150" s="1"/>
      <c r="E150" s="1" t="s">
        <v>619</v>
      </c>
      <c r="F150" s="1"/>
      <c r="G150" s="1" t="s">
        <v>0</v>
      </c>
      <c r="H150" s="1"/>
      <c r="I150" s="1"/>
      <c r="J150" s="1"/>
      <c r="K150" s="9">
        <f>SUM(N150:AA150)</f>
        <v>0</v>
      </c>
      <c r="L150" s="1"/>
      <c r="M150" s="1"/>
      <c r="N150" s="61">
        <f t="shared" ref="N150:Y150" si="20">SUMPRODUCT(N138:N142,N144:N148)</f>
        <v>0</v>
      </c>
      <c r="O150" s="62">
        <f t="shared" si="20"/>
        <v>0</v>
      </c>
      <c r="P150" s="62">
        <f t="shared" si="20"/>
        <v>0</v>
      </c>
      <c r="Q150" s="62">
        <f t="shared" si="20"/>
        <v>0</v>
      </c>
      <c r="R150" s="62">
        <f t="shared" si="20"/>
        <v>0</v>
      </c>
      <c r="S150" s="62">
        <f t="shared" si="20"/>
        <v>0</v>
      </c>
      <c r="T150" s="62">
        <f t="shared" si="20"/>
        <v>0</v>
      </c>
      <c r="U150" s="62">
        <f t="shared" si="20"/>
        <v>0</v>
      </c>
      <c r="V150" s="62">
        <f t="shared" si="20"/>
        <v>0</v>
      </c>
      <c r="W150" s="62">
        <f t="shared" si="20"/>
        <v>0</v>
      </c>
      <c r="X150" s="62">
        <f t="shared" si="20"/>
        <v>0</v>
      </c>
      <c r="Y150" s="63">
        <f t="shared" si="20"/>
        <v>0</v>
      </c>
      <c r="Z150" s="1"/>
      <c r="AA150" s="260"/>
    </row>
    <row r="151" spans="1:27" x14ac:dyDescent="0.2">
      <c r="A151" s="1"/>
      <c r="B151" s="1"/>
      <c r="C151" s="1"/>
      <c r="D151" s="1"/>
      <c r="E151" s="1"/>
      <c r="F151" s="1"/>
      <c r="G151" s="1"/>
      <c r="H151" s="1"/>
      <c r="I151" s="1"/>
      <c r="J151" s="1"/>
      <c r="K151" s="8"/>
      <c r="L151" s="1"/>
      <c r="M151" s="1"/>
      <c r="N151" s="278"/>
      <c r="O151" s="278"/>
      <c r="P151" s="278"/>
      <c r="Q151" s="278"/>
      <c r="R151" s="278"/>
      <c r="S151" s="278"/>
      <c r="T151" s="278"/>
      <c r="U151" s="278"/>
      <c r="V151" s="278"/>
      <c r="W151" s="278"/>
      <c r="X151" s="278"/>
      <c r="Y151" s="278"/>
      <c r="Z151" s="1"/>
      <c r="AA151" s="260"/>
    </row>
    <row r="152" spans="1:27" x14ac:dyDescent="0.2">
      <c r="A152" s="1"/>
      <c r="B152" s="1"/>
      <c r="C152" s="1"/>
      <c r="D152" s="1"/>
      <c r="E152" s="1" t="s">
        <v>596</v>
      </c>
      <c r="F152" s="1"/>
      <c r="G152" s="1" t="s">
        <v>1</v>
      </c>
      <c r="H152" s="1"/>
      <c r="I152" s="1"/>
      <c r="J152" s="48" t="s">
        <v>47</v>
      </c>
      <c r="K152" s="344"/>
      <c r="L152" s="1"/>
      <c r="M152" s="1"/>
      <c r="N152" s="68"/>
      <c r="O152" s="68"/>
      <c r="P152" s="68"/>
      <c r="Q152" s="68"/>
      <c r="R152" s="68"/>
      <c r="S152" s="68"/>
      <c r="T152" s="68"/>
      <c r="U152" s="68"/>
      <c r="V152" s="68"/>
      <c r="W152" s="68"/>
      <c r="X152" s="68"/>
      <c r="Y152" s="68"/>
      <c r="Z152" s="1"/>
      <c r="AA152" s="260"/>
    </row>
    <row r="153" spans="1:27" x14ac:dyDescent="0.2">
      <c r="A153" s="1"/>
      <c r="B153" s="1"/>
      <c r="C153" s="1"/>
      <c r="D153" s="1"/>
      <c r="E153" s="1"/>
      <c r="F153" s="1"/>
      <c r="G153" s="1"/>
      <c r="H153" s="1"/>
      <c r="I153" s="1"/>
      <c r="J153" s="1"/>
      <c r="K153" s="8"/>
      <c r="L153" s="1"/>
      <c r="M153" s="1"/>
      <c r="N153" s="78"/>
      <c r="O153" s="78"/>
      <c r="P153" s="78"/>
      <c r="Q153" s="78"/>
      <c r="R153" s="78"/>
      <c r="S153" s="78"/>
      <c r="T153" s="78"/>
      <c r="U153" s="78"/>
      <c r="V153" s="78"/>
      <c r="W153" s="78"/>
      <c r="X153" s="78"/>
      <c r="Y153" s="78"/>
      <c r="Z153" s="1"/>
      <c r="AA153" s="260"/>
    </row>
    <row r="154" spans="1:27" x14ac:dyDescent="0.2">
      <c r="A154" s="1"/>
      <c r="B154" s="1"/>
      <c r="C154" s="1"/>
      <c r="D154" s="1"/>
      <c r="E154" s="1" t="s">
        <v>610</v>
      </c>
      <c r="F154" s="1"/>
      <c r="G154" s="1" t="s">
        <v>0</v>
      </c>
      <c r="H154" s="1"/>
      <c r="I154" s="1"/>
      <c r="J154" s="1"/>
      <c r="K154" s="9">
        <f>SUM(N154:AA154)</f>
        <v>0</v>
      </c>
      <c r="L154" s="1"/>
      <c r="M154" s="1"/>
      <c r="N154" s="61">
        <f>N150*$K$109</f>
        <v>0</v>
      </c>
      <c r="O154" s="62">
        <f t="shared" ref="O154:Y154" si="21">O150*$K$109</f>
        <v>0</v>
      </c>
      <c r="P154" s="62">
        <f t="shared" si="21"/>
        <v>0</v>
      </c>
      <c r="Q154" s="62">
        <f t="shared" si="21"/>
        <v>0</v>
      </c>
      <c r="R154" s="62">
        <f t="shared" si="21"/>
        <v>0</v>
      </c>
      <c r="S154" s="62">
        <f t="shared" si="21"/>
        <v>0</v>
      </c>
      <c r="T154" s="62">
        <f t="shared" si="21"/>
        <v>0</v>
      </c>
      <c r="U154" s="62">
        <f t="shared" si="21"/>
        <v>0</v>
      </c>
      <c r="V154" s="62">
        <f t="shared" si="21"/>
        <v>0</v>
      </c>
      <c r="W154" s="62">
        <f t="shared" si="21"/>
        <v>0</v>
      </c>
      <c r="X154" s="62">
        <f t="shared" si="21"/>
        <v>0</v>
      </c>
      <c r="Y154" s="63">
        <f t="shared" si="21"/>
        <v>0</v>
      </c>
      <c r="Z154" s="1"/>
      <c r="AA154" s="260"/>
    </row>
    <row r="155" spans="1:27" x14ac:dyDescent="0.2">
      <c r="A155" s="1"/>
      <c r="B155" s="1"/>
      <c r="C155" s="1"/>
      <c r="D155" s="1"/>
      <c r="E155" s="1"/>
      <c r="F155" s="1"/>
      <c r="G155" s="1"/>
      <c r="H155" s="1"/>
      <c r="I155" s="1"/>
      <c r="J155" s="1"/>
      <c r="K155" s="8"/>
      <c r="L155" s="1"/>
      <c r="M155" s="1"/>
      <c r="N155" s="78"/>
      <c r="O155" s="78"/>
      <c r="P155" s="78"/>
      <c r="Q155" s="78"/>
      <c r="R155" s="78"/>
      <c r="S155" s="78"/>
      <c r="T155" s="78"/>
      <c r="U155" s="78"/>
      <c r="V155" s="78"/>
      <c r="W155" s="78"/>
      <c r="X155" s="78"/>
      <c r="Y155" s="78"/>
      <c r="Z155" s="1"/>
      <c r="AA155" s="260"/>
    </row>
    <row r="156" spans="1:27" x14ac:dyDescent="0.2">
      <c r="A156" s="1"/>
      <c r="B156" s="1"/>
      <c r="C156" s="1" t="s">
        <v>625</v>
      </c>
      <c r="D156" s="1"/>
      <c r="E156" s="1" t="s">
        <v>626</v>
      </c>
      <c r="F156" s="1"/>
      <c r="G156" s="1" t="s">
        <v>0</v>
      </c>
      <c r="H156" s="1"/>
      <c r="I156" s="1"/>
      <c r="J156" s="1"/>
      <c r="K156" s="9">
        <f>SUM(N156:AA156)</f>
        <v>0</v>
      </c>
      <c r="L156" s="3"/>
      <c r="M156" s="3"/>
      <c r="N156" s="61">
        <f>N136+N150+N154</f>
        <v>0</v>
      </c>
      <c r="O156" s="62">
        <f t="shared" ref="O156:Y156" si="22">O136+O150+O154</f>
        <v>0</v>
      </c>
      <c r="P156" s="62">
        <f t="shared" si="22"/>
        <v>0</v>
      </c>
      <c r="Q156" s="62">
        <f t="shared" si="22"/>
        <v>0</v>
      </c>
      <c r="R156" s="62">
        <f t="shared" si="22"/>
        <v>0</v>
      </c>
      <c r="S156" s="62">
        <f t="shared" si="22"/>
        <v>0</v>
      </c>
      <c r="T156" s="62">
        <f t="shared" si="22"/>
        <v>0</v>
      </c>
      <c r="U156" s="62">
        <f t="shared" si="22"/>
        <v>0</v>
      </c>
      <c r="V156" s="62">
        <f t="shared" si="22"/>
        <v>0</v>
      </c>
      <c r="W156" s="62">
        <f t="shared" si="22"/>
        <v>0</v>
      </c>
      <c r="X156" s="62">
        <f t="shared" si="22"/>
        <v>0</v>
      </c>
      <c r="Y156" s="63">
        <f t="shared" si="22"/>
        <v>0</v>
      </c>
      <c r="Z156" s="1"/>
      <c r="AA156" s="260"/>
    </row>
    <row r="157" spans="1:27" x14ac:dyDescent="0.2">
      <c r="A157" s="1"/>
      <c r="B157" s="1"/>
      <c r="C157" s="1"/>
      <c r="D157" s="1"/>
      <c r="E157" s="1"/>
      <c r="F157" s="1"/>
      <c r="G157" s="1"/>
      <c r="H157" s="1"/>
      <c r="I157" s="1"/>
      <c r="J157" s="1"/>
      <c r="K157" s="11"/>
      <c r="L157" s="1"/>
      <c r="M157" s="1"/>
      <c r="N157" s="1"/>
      <c r="O157" s="1"/>
      <c r="P157" s="1"/>
      <c r="Q157" s="1"/>
      <c r="R157" s="1"/>
      <c r="S157" s="1"/>
      <c r="T157" s="1"/>
      <c r="U157" s="1"/>
      <c r="V157" s="1"/>
      <c r="W157" s="1"/>
      <c r="X157" s="1"/>
      <c r="Y157" s="1"/>
      <c r="Z157" s="1"/>
      <c r="AA157" s="260"/>
    </row>
    <row r="158" spans="1:27" x14ac:dyDescent="0.2">
      <c r="A158" s="1"/>
      <c r="B158" s="1"/>
      <c r="C158" s="1" t="s">
        <v>563</v>
      </c>
      <c r="D158" s="1"/>
      <c r="E158" s="1" t="s">
        <v>627</v>
      </c>
      <c r="F158" s="1"/>
      <c r="G158" s="1" t="s">
        <v>263</v>
      </c>
      <c r="H158" s="1"/>
      <c r="I158" s="1"/>
      <c r="J158" s="1"/>
      <c r="K158" s="9"/>
      <c r="L158" s="3"/>
      <c r="M158" s="3"/>
      <c r="N158" s="61">
        <f>IF(N13=0,0,N156*1000/N13)</f>
        <v>0</v>
      </c>
      <c r="O158" s="62">
        <f t="shared" ref="O158:Y158" si="23">IF(O13=0,0,O156*1000/O13)</f>
        <v>0</v>
      </c>
      <c r="P158" s="62">
        <f t="shared" si="23"/>
        <v>0</v>
      </c>
      <c r="Q158" s="62">
        <f t="shared" si="23"/>
        <v>0</v>
      </c>
      <c r="R158" s="62">
        <f t="shared" si="23"/>
        <v>0</v>
      </c>
      <c r="S158" s="62">
        <f t="shared" si="23"/>
        <v>0</v>
      </c>
      <c r="T158" s="62">
        <f t="shared" si="23"/>
        <v>0</v>
      </c>
      <c r="U158" s="62">
        <f t="shared" si="23"/>
        <v>0</v>
      </c>
      <c r="V158" s="62">
        <f t="shared" si="23"/>
        <v>0</v>
      </c>
      <c r="W158" s="62">
        <f t="shared" si="23"/>
        <v>0</v>
      </c>
      <c r="X158" s="62">
        <f t="shared" si="23"/>
        <v>0</v>
      </c>
      <c r="Y158" s="63">
        <f t="shared" si="23"/>
        <v>0</v>
      </c>
      <c r="Z158" s="1"/>
      <c r="AA158" s="260"/>
    </row>
    <row r="159" spans="1:27" x14ac:dyDescent="0.2">
      <c r="A159" s="1"/>
      <c r="B159" s="1"/>
      <c r="C159" s="1"/>
      <c r="D159" s="1"/>
      <c r="E159" s="1"/>
      <c r="F159" s="1"/>
      <c r="G159" s="1"/>
      <c r="H159" s="1"/>
      <c r="I159" s="1"/>
      <c r="J159" s="1"/>
      <c r="K159" s="11"/>
      <c r="L159" s="1"/>
      <c r="M159" s="1"/>
      <c r="N159" s="1"/>
      <c r="O159" s="1"/>
      <c r="P159" s="1"/>
      <c r="Q159" s="1"/>
      <c r="R159" s="1"/>
      <c r="S159" s="1"/>
      <c r="T159" s="1"/>
      <c r="U159" s="1"/>
      <c r="V159" s="1"/>
      <c r="W159" s="1"/>
      <c r="X159" s="1"/>
      <c r="Y159" s="1"/>
      <c r="Z159" s="1"/>
      <c r="AA159" s="260"/>
    </row>
    <row r="160" spans="1:27" x14ac:dyDescent="0.2">
      <c r="A160" s="1"/>
      <c r="B160" s="1"/>
      <c r="C160" s="180"/>
      <c r="D160" s="1"/>
      <c r="E160" s="180"/>
      <c r="F160" s="1"/>
      <c r="G160" s="180" t="s">
        <v>11</v>
      </c>
      <c r="H160" s="1"/>
      <c r="I160" s="180" t="s">
        <v>439</v>
      </c>
      <c r="J160" s="1"/>
      <c r="K160" s="96"/>
      <c r="L160" s="1"/>
      <c r="M160" s="1"/>
      <c r="N160" s="23">
        <v>12</v>
      </c>
      <c r="O160" s="23">
        <f>N160-1</f>
        <v>11</v>
      </c>
      <c r="P160" s="23">
        <f t="shared" ref="P160:Y160" si="24">O160-1</f>
        <v>10</v>
      </c>
      <c r="Q160" s="23">
        <f t="shared" si="24"/>
        <v>9</v>
      </c>
      <c r="R160" s="23">
        <f t="shared" si="24"/>
        <v>8</v>
      </c>
      <c r="S160" s="23">
        <f t="shared" si="24"/>
        <v>7</v>
      </c>
      <c r="T160" s="23">
        <f t="shared" si="24"/>
        <v>6</v>
      </c>
      <c r="U160" s="23">
        <f t="shared" si="24"/>
        <v>5</v>
      </c>
      <c r="V160" s="23">
        <f t="shared" si="24"/>
        <v>4</v>
      </c>
      <c r="W160" s="23">
        <f t="shared" si="24"/>
        <v>3</v>
      </c>
      <c r="X160" s="23">
        <f t="shared" si="24"/>
        <v>2</v>
      </c>
      <c r="Y160" s="23">
        <f t="shared" si="24"/>
        <v>1</v>
      </c>
      <c r="Z160" s="1"/>
      <c r="AA160" s="260"/>
    </row>
    <row r="161" spans="1:27" x14ac:dyDescent="0.2">
      <c r="A161" s="1"/>
      <c r="B161" s="1"/>
      <c r="C161" s="1"/>
      <c r="D161" s="1"/>
      <c r="E161" s="1"/>
      <c r="F161" s="1"/>
      <c r="G161" s="1"/>
      <c r="H161" s="1"/>
      <c r="I161" s="1"/>
      <c r="J161" s="1"/>
      <c r="K161" s="8"/>
      <c r="L161" s="1"/>
      <c r="M161" s="1"/>
      <c r="N161" s="24"/>
      <c r="O161" s="24"/>
      <c r="P161" s="24"/>
      <c r="Q161" s="24"/>
      <c r="R161" s="24"/>
      <c r="S161" s="24"/>
      <c r="T161" s="24"/>
      <c r="U161" s="24"/>
      <c r="V161" s="24"/>
      <c r="W161" s="24"/>
      <c r="X161" s="24"/>
      <c r="Y161" s="24"/>
      <c r="Z161" s="1"/>
      <c r="AA161" s="260"/>
    </row>
    <row r="162" spans="1:27" x14ac:dyDescent="0.2">
      <c r="A162" s="1"/>
      <c r="B162" s="1"/>
      <c r="C162" s="1"/>
      <c r="D162" s="1"/>
      <c r="E162" s="1" t="s">
        <v>628</v>
      </c>
      <c r="F162" s="1"/>
      <c r="G162" s="1" t="s">
        <v>0</v>
      </c>
      <c r="H162" s="1"/>
      <c r="I162" s="1"/>
      <c r="J162" s="1"/>
      <c r="K162" s="9">
        <f>SUM(N162:AA162)</f>
        <v>0</v>
      </c>
      <c r="L162" s="3"/>
      <c r="M162" s="3"/>
      <c r="N162" s="61">
        <f>N49+N124+N156</f>
        <v>0</v>
      </c>
      <c r="O162" s="62">
        <f t="shared" ref="O162:Y162" si="25">O49+O124+O156</f>
        <v>0</v>
      </c>
      <c r="P162" s="62">
        <f t="shared" si="25"/>
        <v>0</v>
      </c>
      <c r="Q162" s="62">
        <f t="shared" si="25"/>
        <v>0</v>
      </c>
      <c r="R162" s="62">
        <f t="shared" si="25"/>
        <v>0</v>
      </c>
      <c r="S162" s="62">
        <f t="shared" si="25"/>
        <v>0</v>
      </c>
      <c r="T162" s="62">
        <f t="shared" si="25"/>
        <v>0</v>
      </c>
      <c r="U162" s="62">
        <f t="shared" si="25"/>
        <v>0</v>
      </c>
      <c r="V162" s="62">
        <f t="shared" si="25"/>
        <v>0</v>
      </c>
      <c r="W162" s="62">
        <f t="shared" si="25"/>
        <v>0</v>
      </c>
      <c r="X162" s="62">
        <f t="shared" si="25"/>
        <v>0</v>
      </c>
      <c r="Y162" s="63">
        <f t="shared" si="25"/>
        <v>0</v>
      </c>
      <c r="Z162" s="1"/>
      <c r="AA162" s="260"/>
    </row>
    <row r="163" spans="1:27" x14ac:dyDescent="0.2">
      <c r="A163" s="1"/>
      <c r="B163" s="1"/>
      <c r="C163" s="1"/>
      <c r="D163" s="1"/>
      <c r="E163" s="1"/>
      <c r="F163" s="1"/>
      <c r="G163" s="1"/>
      <c r="H163" s="1"/>
      <c r="I163" s="1"/>
      <c r="J163" s="1"/>
      <c r="K163" s="11"/>
      <c r="L163" s="1"/>
      <c r="M163" s="1"/>
      <c r="N163" s="1"/>
      <c r="O163" s="1"/>
      <c r="P163" s="1"/>
      <c r="Q163" s="1"/>
      <c r="R163" s="1"/>
      <c r="S163" s="1"/>
      <c r="T163" s="1"/>
      <c r="U163" s="1"/>
      <c r="V163" s="1"/>
      <c r="W163" s="1"/>
      <c r="X163" s="1"/>
      <c r="Y163" s="1"/>
      <c r="Z163" s="1"/>
      <c r="AA163" s="260"/>
    </row>
    <row r="164" spans="1:27" x14ac:dyDescent="0.2">
      <c r="A164" s="1"/>
      <c r="B164" s="1"/>
      <c r="C164" s="1" t="s">
        <v>27</v>
      </c>
      <c r="D164" s="1"/>
      <c r="E164" s="1" t="s">
        <v>629</v>
      </c>
      <c r="F164" s="1"/>
      <c r="G164" s="1" t="s">
        <v>0</v>
      </c>
      <c r="H164" s="1"/>
      <c r="I164" s="1"/>
      <c r="J164" s="1"/>
      <c r="K164" s="9">
        <f>SUM(N164:AA164)</f>
        <v>0</v>
      </c>
      <c r="L164" s="3"/>
      <c r="M164" s="3"/>
      <c r="N164" s="61">
        <f>N162-N27+N23</f>
        <v>0</v>
      </c>
      <c r="O164" s="62">
        <f t="shared" ref="O164:Y164" si="26">O162-O27+O23</f>
        <v>0</v>
      </c>
      <c r="P164" s="62">
        <f t="shared" si="26"/>
        <v>0</v>
      </c>
      <c r="Q164" s="62">
        <f t="shared" si="26"/>
        <v>0</v>
      </c>
      <c r="R164" s="62">
        <f t="shared" si="26"/>
        <v>0</v>
      </c>
      <c r="S164" s="62">
        <f t="shared" si="26"/>
        <v>0</v>
      </c>
      <c r="T164" s="62">
        <f t="shared" si="26"/>
        <v>0</v>
      </c>
      <c r="U164" s="62">
        <f t="shared" si="26"/>
        <v>0</v>
      </c>
      <c r="V164" s="62">
        <f t="shared" si="26"/>
        <v>0</v>
      </c>
      <c r="W164" s="62">
        <f t="shared" si="26"/>
        <v>0</v>
      </c>
      <c r="X164" s="62">
        <f t="shared" si="26"/>
        <v>0</v>
      </c>
      <c r="Y164" s="63">
        <f t="shared" si="26"/>
        <v>0</v>
      </c>
      <c r="Z164" s="1"/>
      <c r="AA164" s="260"/>
    </row>
    <row r="165" spans="1:27" x14ac:dyDescent="0.2">
      <c r="A165" s="1"/>
      <c r="B165" s="1"/>
      <c r="C165" s="1"/>
      <c r="D165" s="1"/>
      <c r="E165" s="1"/>
      <c r="F165" s="1"/>
      <c r="G165" s="1"/>
      <c r="H165" s="1"/>
      <c r="I165" s="1"/>
      <c r="J165" s="1"/>
      <c r="K165" s="11"/>
      <c r="L165" s="1"/>
      <c r="M165" s="1"/>
      <c r="N165" s="1"/>
      <c r="O165" s="1"/>
      <c r="P165" s="1"/>
      <c r="Q165" s="1"/>
      <c r="R165" s="1"/>
      <c r="S165" s="1"/>
      <c r="T165" s="1"/>
      <c r="U165" s="1"/>
      <c r="V165" s="1"/>
      <c r="W165" s="1"/>
      <c r="X165" s="1"/>
      <c r="Y165" s="1"/>
      <c r="Z165" s="1"/>
      <c r="AA165" s="260"/>
    </row>
    <row r="166" spans="1:27" x14ac:dyDescent="0.2">
      <c r="A166" s="1"/>
      <c r="B166" s="1"/>
      <c r="C166" s="1"/>
      <c r="D166" s="1"/>
      <c r="E166" s="1"/>
      <c r="F166" s="1"/>
      <c r="G166" s="1"/>
      <c r="H166" s="1"/>
      <c r="I166" s="1"/>
      <c r="J166" s="1"/>
      <c r="K166" s="8"/>
      <c r="L166" s="1"/>
      <c r="M166" s="1"/>
      <c r="N166" s="1"/>
      <c r="O166" s="1"/>
      <c r="P166" s="1"/>
      <c r="Q166" s="1"/>
      <c r="R166" s="1"/>
      <c r="S166" s="1"/>
      <c r="T166" s="1"/>
      <c r="U166" s="1"/>
      <c r="V166" s="1"/>
      <c r="W166" s="1"/>
      <c r="X166" s="1"/>
      <c r="Y166" s="1"/>
      <c r="Z166" s="1"/>
      <c r="AA166" s="260"/>
    </row>
    <row r="167" spans="1:27" s="83" customFormat="1" ht="6.6" x14ac:dyDescent="0.15">
      <c r="A167" s="286"/>
      <c r="B167" s="286"/>
      <c r="C167" s="286"/>
      <c r="D167" s="286"/>
      <c r="E167" s="286"/>
      <c r="F167" s="286"/>
      <c r="G167" s="286"/>
      <c r="H167" s="286"/>
      <c r="I167" s="286"/>
      <c r="J167" s="286"/>
      <c r="K167" s="287"/>
      <c r="L167" s="286"/>
      <c r="M167" s="286"/>
      <c r="N167" s="286"/>
      <c r="O167" s="286"/>
      <c r="P167" s="286"/>
      <c r="Q167" s="286"/>
      <c r="R167" s="286"/>
      <c r="S167" s="286"/>
      <c r="T167" s="286"/>
      <c r="U167" s="286"/>
      <c r="V167" s="286"/>
      <c r="W167" s="286"/>
      <c r="X167" s="286"/>
      <c r="Y167" s="286"/>
      <c r="Z167" s="286"/>
      <c r="AA167" s="286"/>
    </row>
  </sheetData>
  <conditionalFormatting sqref="C7">
    <cfRule type="containsBlanks" dxfId="868" priority="1053">
      <formula>LEN(TRIM(C7))=0</formula>
    </cfRule>
  </conditionalFormatting>
  <conditionalFormatting sqref="N9:Y9">
    <cfRule type="containsBlanks" dxfId="867" priority="1052">
      <formula>LEN(TRIM(N9))=0</formula>
    </cfRule>
  </conditionalFormatting>
  <conditionalFormatting sqref="A9:XFD10 A18:XFD18 Z16:XFD17 A14:XFD15 A12:XFD12 L11:XFD11 A20:XFD20 Z19:XFD19 A44:XFD44 Z43:XFD43 A28:XFD28 Z27:XFD27 A52:XFD53 Z51:XFD51 A106:XFD106 Z54:XFD55 A123:XFD123 Z126:XFD126 A125:XFD125 Z124:XFD124 A108:XFD108 Z107:XFD107 L13:XFD13 A157:XFD157 L156:XFD156 Z129:XFD129 A159:XFD160 A163:XFD163 L162:XFD162 Z161:XFD161 L164:XFD164 L158:XFD158 A50:XFD50 Z49:XFD49 A165:XFD1048576 AA1:XFD8 A3:B5 A2:Z2 E1:Z1 A6:Z8 F3:Z5 M17:Y17 A127:XFD128">
    <cfRule type="cellIs" dxfId="866" priority="1051" operator="equal">
      <formula>0</formula>
    </cfRule>
  </conditionalFormatting>
  <conditionalFormatting sqref="A17:I17 L17">
    <cfRule type="cellIs" dxfId="865" priority="1036" operator="equal">
      <formula>0</formula>
    </cfRule>
  </conditionalFormatting>
  <conditionalFormatting sqref="A16:M16">
    <cfRule type="cellIs" dxfId="864" priority="1033" operator="equal">
      <formula>0</formula>
    </cfRule>
  </conditionalFormatting>
  <conditionalFormatting sqref="N16:Y16">
    <cfRule type="cellIs" dxfId="863" priority="1032" operator="equal">
      <formula>0</formula>
    </cfRule>
  </conditionalFormatting>
  <conditionalFormatting sqref="A11:J11">
    <cfRule type="cellIs" dxfId="862" priority="1026" operator="equal">
      <formula>0</formula>
    </cfRule>
  </conditionalFormatting>
  <conditionalFormatting sqref="A19:J19 L19">
    <cfRule type="cellIs" dxfId="861" priority="1023" operator="equal">
      <formula>0</formula>
    </cfRule>
  </conditionalFormatting>
  <conditionalFormatting sqref="M43">
    <cfRule type="cellIs" dxfId="860" priority="1015" operator="equal">
      <formula>0</formula>
    </cfRule>
  </conditionalFormatting>
  <conditionalFormatting sqref="A43:F43 H43:J43 L43">
    <cfRule type="cellIs" dxfId="859" priority="1010" operator="equal">
      <formula>0</formula>
    </cfRule>
  </conditionalFormatting>
  <conditionalFormatting sqref="G43">
    <cfRule type="cellIs" dxfId="858" priority="1009" operator="equal">
      <formula>0</formula>
    </cfRule>
  </conditionalFormatting>
  <conditionalFormatting sqref="N43:Y43">
    <cfRule type="cellIs" dxfId="857" priority="1008" operator="equal">
      <formula>0</formula>
    </cfRule>
  </conditionalFormatting>
  <conditionalFormatting sqref="M27">
    <cfRule type="cellIs" dxfId="856" priority="1007" operator="equal">
      <formula>0</formula>
    </cfRule>
  </conditionalFormatting>
  <conditionalFormatting sqref="A27:F27 H27:J27 L27">
    <cfRule type="cellIs" dxfId="855" priority="1006" operator="equal">
      <formula>0</formula>
    </cfRule>
  </conditionalFormatting>
  <conditionalFormatting sqref="G27">
    <cfRule type="cellIs" dxfId="854" priority="1005" operator="equal">
      <formula>0</formula>
    </cfRule>
  </conditionalFormatting>
  <conditionalFormatting sqref="N27:Y27">
    <cfRule type="cellIs" dxfId="853" priority="1004" operator="equal">
      <formula>0</formula>
    </cfRule>
  </conditionalFormatting>
  <conditionalFormatting sqref="K43">
    <cfRule type="cellIs" dxfId="852" priority="1003" operator="equal">
      <formula>0</formula>
    </cfRule>
  </conditionalFormatting>
  <conditionalFormatting sqref="K27">
    <cfRule type="cellIs" dxfId="851" priority="1002" operator="equal">
      <formula>0</formula>
    </cfRule>
  </conditionalFormatting>
  <conditionalFormatting sqref="A51:F51 H51:J51 L51">
    <cfRule type="cellIs" dxfId="850" priority="997" operator="equal">
      <formula>0</formula>
    </cfRule>
  </conditionalFormatting>
  <conditionalFormatting sqref="K19">
    <cfRule type="cellIs" dxfId="849" priority="1000" operator="equal">
      <formula>0</formula>
    </cfRule>
  </conditionalFormatting>
  <conditionalFormatting sqref="K11">
    <cfRule type="cellIs" dxfId="848" priority="999" operator="equal">
      <formula>0</formula>
    </cfRule>
  </conditionalFormatting>
  <conditionalFormatting sqref="M51">
    <cfRule type="cellIs" dxfId="847" priority="998" operator="equal">
      <formula>0</formula>
    </cfRule>
  </conditionalFormatting>
  <conditionalFormatting sqref="G51">
    <cfRule type="cellIs" dxfId="846" priority="996" operator="equal">
      <formula>0</formula>
    </cfRule>
  </conditionalFormatting>
  <conditionalFormatting sqref="N51:Y51">
    <cfRule type="cellIs" dxfId="845" priority="995" operator="equal">
      <formula>0</formula>
    </cfRule>
  </conditionalFormatting>
  <conditionalFormatting sqref="K51">
    <cfRule type="cellIs" dxfId="844" priority="994" operator="equal">
      <formula>0</formula>
    </cfRule>
  </conditionalFormatting>
  <conditionalFormatting sqref="A55:J55 L55 E56:E79">
    <cfRule type="cellIs" dxfId="843" priority="993" operator="equal">
      <formula>0</formula>
    </cfRule>
  </conditionalFormatting>
  <conditionalFormatting sqref="N55:Y55">
    <cfRule type="containsBlanks" dxfId="842" priority="992">
      <formula>LEN(TRIM(N55))=0</formula>
    </cfRule>
  </conditionalFormatting>
  <conditionalFormatting sqref="N55:Y55">
    <cfRule type="cellIs" dxfId="841" priority="991" operator="equal">
      <formula>0</formula>
    </cfRule>
  </conditionalFormatting>
  <conditionalFormatting sqref="A54:M54">
    <cfRule type="cellIs" dxfId="840" priority="990" operator="equal">
      <formula>0</formula>
    </cfRule>
  </conditionalFormatting>
  <conditionalFormatting sqref="N54:Y54">
    <cfRule type="cellIs" dxfId="839" priority="989" operator="equal">
      <formula>0</formula>
    </cfRule>
  </conditionalFormatting>
  <conditionalFormatting sqref="M55">
    <cfRule type="cellIs" dxfId="838" priority="988" operator="equal">
      <formula>0</formula>
    </cfRule>
  </conditionalFormatting>
  <conditionalFormatting sqref="M126">
    <cfRule type="cellIs" dxfId="837" priority="979" operator="equal">
      <formula>0</formula>
    </cfRule>
  </conditionalFormatting>
  <conditionalFormatting sqref="A126:F126 H126:J126 L126">
    <cfRule type="cellIs" dxfId="836" priority="974" operator="equal">
      <formula>0</formula>
    </cfRule>
  </conditionalFormatting>
  <conditionalFormatting sqref="G126">
    <cfRule type="cellIs" dxfId="835" priority="973" operator="equal">
      <formula>0</formula>
    </cfRule>
  </conditionalFormatting>
  <conditionalFormatting sqref="N126:Y126">
    <cfRule type="cellIs" dxfId="834" priority="972" operator="equal">
      <formula>0</formula>
    </cfRule>
  </conditionalFormatting>
  <conditionalFormatting sqref="M124">
    <cfRule type="cellIs" dxfId="833" priority="971" operator="equal">
      <formula>0</formula>
    </cfRule>
  </conditionalFormatting>
  <conditionalFormatting sqref="A124:F124 H124:J124 L124">
    <cfRule type="cellIs" dxfId="832" priority="970" operator="equal">
      <formula>0</formula>
    </cfRule>
  </conditionalFormatting>
  <conditionalFormatting sqref="G124">
    <cfRule type="cellIs" dxfId="831" priority="969" operator="equal">
      <formula>0</formula>
    </cfRule>
  </conditionalFormatting>
  <conditionalFormatting sqref="N124:Y124">
    <cfRule type="cellIs" dxfId="830" priority="968" operator="equal">
      <formula>0</formula>
    </cfRule>
  </conditionalFormatting>
  <conditionalFormatting sqref="K126">
    <cfRule type="cellIs" dxfId="829" priority="967" operator="equal">
      <formula>0</formula>
    </cfRule>
  </conditionalFormatting>
  <conditionalFormatting sqref="K124">
    <cfRule type="cellIs" dxfId="828" priority="966" operator="equal">
      <formula>0</formula>
    </cfRule>
  </conditionalFormatting>
  <conditionalFormatting sqref="K55">
    <cfRule type="cellIs" dxfId="827" priority="965" operator="equal">
      <formula>0</formula>
    </cfRule>
  </conditionalFormatting>
  <conditionalFormatting sqref="M107">
    <cfRule type="cellIs" dxfId="826" priority="958" operator="equal">
      <formula>0</formula>
    </cfRule>
  </conditionalFormatting>
  <conditionalFormatting sqref="A107:D107 H107:J107 L107 F107">
    <cfRule type="cellIs" dxfId="825" priority="957" operator="equal">
      <formula>0</formula>
    </cfRule>
  </conditionalFormatting>
  <conditionalFormatting sqref="N107:Y107">
    <cfRule type="cellIs" dxfId="824" priority="956" operator="equal">
      <formula>0</formula>
    </cfRule>
  </conditionalFormatting>
  <conditionalFormatting sqref="K107">
    <cfRule type="cellIs" dxfId="823" priority="955" operator="equal">
      <formula>0</formula>
    </cfRule>
  </conditionalFormatting>
  <conditionalFormatting sqref="E107">
    <cfRule type="cellIs" dxfId="822" priority="954" operator="equal">
      <formula>0</formula>
    </cfRule>
  </conditionalFormatting>
  <conditionalFormatting sqref="G107">
    <cfRule type="cellIs" dxfId="821" priority="953" operator="equal">
      <formula>0</formula>
    </cfRule>
  </conditionalFormatting>
  <conditionalFormatting sqref="A13:F13 H13:J13">
    <cfRule type="cellIs" dxfId="820" priority="952" operator="equal">
      <formula>0</formula>
    </cfRule>
  </conditionalFormatting>
  <conditionalFormatting sqref="K13">
    <cfRule type="cellIs" dxfId="819" priority="951" operator="equal">
      <formula>0</formula>
    </cfRule>
  </conditionalFormatting>
  <conditionalFormatting sqref="A156:F156 H156:J156">
    <cfRule type="cellIs" dxfId="818" priority="950" operator="equal">
      <formula>0</formula>
    </cfRule>
  </conditionalFormatting>
  <conditionalFormatting sqref="A129:M129">
    <cfRule type="cellIs" dxfId="817" priority="949" operator="equal">
      <formula>0</formula>
    </cfRule>
  </conditionalFormatting>
  <conditionalFormatting sqref="N129:Y129">
    <cfRule type="cellIs" dxfId="816" priority="948" operator="equal">
      <formula>0</formula>
    </cfRule>
  </conditionalFormatting>
  <conditionalFormatting sqref="K156">
    <cfRule type="cellIs" dxfId="815" priority="947" operator="equal">
      <formula>0</formula>
    </cfRule>
  </conditionalFormatting>
  <conditionalFormatting sqref="G156">
    <cfRule type="cellIs" dxfId="814" priority="946" operator="equal">
      <formula>0</formula>
    </cfRule>
  </conditionalFormatting>
  <conditionalFormatting sqref="A162:J162">
    <cfRule type="cellIs" dxfId="813" priority="943" operator="equal">
      <formula>0</formula>
    </cfRule>
  </conditionalFormatting>
  <conditionalFormatting sqref="A161:M161">
    <cfRule type="cellIs" dxfId="812" priority="942" operator="equal">
      <formula>0</formula>
    </cfRule>
  </conditionalFormatting>
  <conditionalFormatting sqref="N161:Y161">
    <cfRule type="cellIs" dxfId="811" priority="941" operator="equal">
      <formula>0</formula>
    </cfRule>
  </conditionalFormatting>
  <conditionalFormatting sqref="K162">
    <cfRule type="cellIs" dxfId="810" priority="940" operator="equal">
      <formula>0</formula>
    </cfRule>
  </conditionalFormatting>
  <conditionalFormatting sqref="A164:F164 H164:J164">
    <cfRule type="cellIs" dxfId="809" priority="939" operator="equal">
      <formula>0</formula>
    </cfRule>
  </conditionalFormatting>
  <conditionalFormatting sqref="K164">
    <cfRule type="cellIs" dxfId="808" priority="938" operator="equal">
      <formula>0</formula>
    </cfRule>
  </conditionalFormatting>
  <conditionalFormatting sqref="G164">
    <cfRule type="cellIs" dxfId="807" priority="937" operator="equal">
      <formula>0</formula>
    </cfRule>
  </conditionalFormatting>
  <conditionalFormatting sqref="A158:F158 H158:J158">
    <cfRule type="cellIs" dxfId="806" priority="936" operator="equal">
      <formula>0</formula>
    </cfRule>
  </conditionalFormatting>
  <conditionalFormatting sqref="K158">
    <cfRule type="cellIs" dxfId="805" priority="935" operator="equal">
      <formula>0</formula>
    </cfRule>
  </conditionalFormatting>
  <conditionalFormatting sqref="G158">
    <cfRule type="cellIs" dxfId="804" priority="934" operator="equal">
      <formula>0</formula>
    </cfRule>
  </conditionalFormatting>
  <conditionalFormatting sqref="M49">
    <cfRule type="cellIs" dxfId="803" priority="907" operator="equal">
      <formula>0</formula>
    </cfRule>
  </conditionalFormatting>
  <conditionalFormatting sqref="A49:F49 H49:J49 L49">
    <cfRule type="cellIs" dxfId="802" priority="906" operator="equal">
      <formula>0</formula>
    </cfRule>
  </conditionalFormatting>
  <conditionalFormatting sqref="G49">
    <cfRule type="cellIs" dxfId="801" priority="905" operator="equal">
      <formula>0</formula>
    </cfRule>
  </conditionalFormatting>
  <conditionalFormatting sqref="N49:Y49">
    <cfRule type="cellIs" dxfId="800" priority="904" operator="equal">
      <formula>0</formula>
    </cfRule>
  </conditionalFormatting>
  <conditionalFormatting sqref="K49">
    <cfRule type="cellIs" dxfId="799" priority="903" operator="equal">
      <formula>0</formula>
    </cfRule>
  </conditionalFormatting>
  <conditionalFormatting sqref="C3:E5">
    <cfRule type="cellIs" dxfId="798" priority="819" operator="equal">
      <formula>0</formula>
    </cfRule>
  </conditionalFormatting>
  <conditionalFormatting sqref="A1:D1">
    <cfRule type="cellIs" dxfId="797" priority="818" operator="equal">
      <formula>0</formula>
    </cfRule>
  </conditionalFormatting>
  <conditionalFormatting sqref="M19:Y19">
    <cfRule type="cellIs" dxfId="796" priority="813" operator="equal">
      <formula>0</formula>
    </cfRule>
  </conditionalFormatting>
  <conditionalFormatting sqref="G13">
    <cfRule type="cellIs" dxfId="795" priority="817" operator="equal">
      <formula>0</formula>
    </cfRule>
  </conditionalFormatting>
  <conditionalFormatting sqref="K17">
    <cfRule type="containsBlanks" dxfId="794" priority="816">
      <formula>LEN(TRIM(K17))=0</formula>
    </cfRule>
  </conditionalFormatting>
  <conditionalFormatting sqref="K17">
    <cfRule type="cellIs" dxfId="793" priority="815" operator="equal">
      <formula>0</formula>
    </cfRule>
  </conditionalFormatting>
  <conditionalFormatting sqref="J17">
    <cfRule type="cellIs" dxfId="792" priority="814" operator="equal">
      <formula>0</formula>
    </cfRule>
  </conditionalFormatting>
  <conditionalFormatting sqref="A22:XFD22 M21:XFD21">
    <cfRule type="cellIs" dxfId="791" priority="812" operator="equal">
      <formula>0</formula>
    </cfRule>
  </conditionalFormatting>
  <conditionalFormatting sqref="A21:I21 L21">
    <cfRule type="cellIs" dxfId="790" priority="811" operator="equal">
      <formula>0</formula>
    </cfRule>
  </conditionalFormatting>
  <conditionalFormatting sqref="K21">
    <cfRule type="containsBlanks" dxfId="789" priority="810">
      <formula>LEN(TRIM(K21))=0</formula>
    </cfRule>
  </conditionalFormatting>
  <conditionalFormatting sqref="K21">
    <cfRule type="cellIs" dxfId="788" priority="809" operator="equal">
      <formula>0</formula>
    </cfRule>
  </conditionalFormatting>
  <conditionalFormatting sqref="J21">
    <cfRule type="cellIs" dxfId="787" priority="808" operator="equal">
      <formula>0</formula>
    </cfRule>
  </conditionalFormatting>
  <conditionalFormatting sqref="A26:XFD26 M25:XFD25">
    <cfRule type="cellIs" dxfId="786" priority="807" operator="equal">
      <formula>0</formula>
    </cfRule>
  </conditionalFormatting>
  <conditionalFormatting sqref="A25:I25 L25">
    <cfRule type="cellIs" dxfId="785" priority="806" operator="equal">
      <formula>0</formula>
    </cfRule>
  </conditionalFormatting>
  <conditionalFormatting sqref="K25">
    <cfRule type="containsBlanks" dxfId="784" priority="805">
      <formula>LEN(TRIM(K25))=0</formula>
    </cfRule>
  </conditionalFormatting>
  <conditionalFormatting sqref="K25">
    <cfRule type="cellIs" dxfId="783" priority="804" operator="equal">
      <formula>0</formula>
    </cfRule>
  </conditionalFormatting>
  <conditionalFormatting sqref="J25">
    <cfRule type="cellIs" dxfId="782" priority="803" operator="equal">
      <formula>0</formula>
    </cfRule>
  </conditionalFormatting>
  <conditionalFormatting sqref="A32:XFD32 Z31:XFD31">
    <cfRule type="cellIs" dxfId="781" priority="802" operator="equal">
      <formula>0</formula>
    </cfRule>
  </conditionalFormatting>
  <conditionalFormatting sqref="M31">
    <cfRule type="cellIs" dxfId="780" priority="801" operator="equal">
      <formula>0</formula>
    </cfRule>
  </conditionalFormatting>
  <conditionalFormatting sqref="A31:F31 H31:J31 L31">
    <cfRule type="cellIs" dxfId="779" priority="800" operator="equal">
      <formula>0</formula>
    </cfRule>
  </conditionalFormatting>
  <conditionalFormatting sqref="G31">
    <cfRule type="cellIs" dxfId="778" priority="799" operator="equal">
      <formula>0</formula>
    </cfRule>
  </conditionalFormatting>
  <conditionalFormatting sqref="N31:Y31">
    <cfRule type="cellIs" dxfId="777" priority="798" operator="equal">
      <formula>0</formula>
    </cfRule>
  </conditionalFormatting>
  <conditionalFormatting sqref="K31">
    <cfRule type="cellIs" dxfId="776" priority="797" operator="equal">
      <formula>0</formula>
    </cfRule>
  </conditionalFormatting>
  <conditionalFormatting sqref="A30:XFD30 M29:XFD29">
    <cfRule type="cellIs" dxfId="775" priority="796" operator="equal">
      <formula>0</formula>
    </cfRule>
  </conditionalFormatting>
  <conditionalFormatting sqref="A29:I29 L29">
    <cfRule type="cellIs" dxfId="774" priority="795" operator="equal">
      <formula>0</formula>
    </cfRule>
  </conditionalFormatting>
  <conditionalFormatting sqref="K29">
    <cfRule type="containsBlanks" dxfId="773" priority="794">
      <formula>LEN(TRIM(K29))=0</formula>
    </cfRule>
  </conditionalFormatting>
  <conditionalFormatting sqref="K29">
    <cfRule type="cellIs" dxfId="772" priority="793" operator="equal">
      <formula>0</formula>
    </cfRule>
  </conditionalFormatting>
  <conditionalFormatting sqref="J29">
    <cfRule type="cellIs" dxfId="771" priority="792" operator="equal">
      <formula>0</formula>
    </cfRule>
  </conditionalFormatting>
  <conditionalFormatting sqref="A24:XFD24 Z23:XFD23">
    <cfRule type="cellIs" dxfId="770" priority="791" operator="equal">
      <formula>0</formula>
    </cfRule>
  </conditionalFormatting>
  <conditionalFormatting sqref="M23">
    <cfRule type="cellIs" dxfId="769" priority="790" operator="equal">
      <formula>0</formula>
    </cfRule>
  </conditionalFormatting>
  <conditionalFormatting sqref="A23:F23 H23:J23 L23">
    <cfRule type="cellIs" dxfId="768" priority="789" operator="equal">
      <formula>0</formula>
    </cfRule>
  </conditionalFormatting>
  <conditionalFormatting sqref="G23">
    <cfRule type="cellIs" dxfId="767" priority="788" operator="equal">
      <formula>0</formula>
    </cfRule>
  </conditionalFormatting>
  <conditionalFormatting sqref="N23:Y23">
    <cfRule type="cellIs" dxfId="766" priority="787" operator="equal">
      <formula>0</formula>
    </cfRule>
  </conditionalFormatting>
  <conditionalFormatting sqref="K23">
    <cfRule type="cellIs" dxfId="765" priority="786" operator="equal">
      <formula>0</formula>
    </cfRule>
  </conditionalFormatting>
  <conditionalFormatting sqref="A38:XFD38 M37:XFD37">
    <cfRule type="cellIs" dxfId="764" priority="785" operator="equal">
      <formula>0</formula>
    </cfRule>
  </conditionalFormatting>
  <conditionalFormatting sqref="A37:I37 L37">
    <cfRule type="cellIs" dxfId="763" priority="784" operator="equal">
      <formula>0</formula>
    </cfRule>
  </conditionalFormatting>
  <conditionalFormatting sqref="K37">
    <cfRule type="containsBlanks" dxfId="762" priority="783">
      <formula>LEN(TRIM(K37))=0</formula>
    </cfRule>
  </conditionalFormatting>
  <conditionalFormatting sqref="K37">
    <cfRule type="cellIs" dxfId="761" priority="782" operator="equal">
      <formula>0</formula>
    </cfRule>
  </conditionalFormatting>
  <conditionalFormatting sqref="J37">
    <cfRule type="cellIs" dxfId="760" priority="781" operator="equal">
      <formula>0</formula>
    </cfRule>
  </conditionalFormatting>
  <conditionalFormatting sqref="A40:XFD40 M39:XFD39">
    <cfRule type="cellIs" dxfId="759" priority="780" operator="equal">
      <formula>0</formula>
    </cfRule>
  </conditionalFormatting>
  <conditionalFormatting sqref="A39:I39 L39">
    <cfRule type="cellIs" dxfId="758" priority="779" operator="equal">
      <formula>0</formula>
    </cfRule>
  </conditionalFormatting>
  <conditionalFormatting sqref="K39">
    <cfRule type="containsBlanks" dxfId="757" priority="778">
      <formula>LEN(TRIM(K39))=0</formula>
    </cfRule>
  </conditionalFormatting>
  <conditionalFormatting sqref="K39">
    <cfRule type="cellIs" dxfId="756" priority="777" operator="equal">
      <formula>0</formula>
    </cfRule>
  </conditionalFormatting>
  <conditionalFormatting sqref="J39">
    <cfRule type="cellIs" dxfId="755" priority="776" operator="equal">
      <formula>0</formula>
    </cfRule>
  </conditionalFormatting>
  <conditionalFormatting sqref="A42:XFD42 M41:XFD41">
    <cfRule type="cellIs" dxfId="754" priority="775" operator="equal">
      <formula>0</formula>
    </cfRule>
  </conditionalFormatting>
  <conditionalFormatting sqref="A41:I41 L41">
    <cfRule type="cellIs" dxfId="753" priority="774" operator="equal">
      <formula>0</formula>
    </cfRule>
  </conditionalFormatting>
  <conditionalFormatting sqref="K41">
    <cfRule type="containsBlanks" dxfId="752" priority="773">
      <formula>LEN(TRIM(K41))=0</formula>
    </cfRule>
  </conditionalFormatting>
  <conditionalFormatting sqref="K41">
    <cfRule type="cellIs" dxfId="751" priority="772" operator="equal">
      <formula>0</formula>
    </cfRule>
  </conditionalFormatting>
  <conditionalFormatting sqref="J41">
    <cfRule type="cellIs" dxfId="750" priority="771" operator="equal">
      <formula>0</formula>
    </cfRule>
  </conditionalFormatting>
  <conditionalFormatting sqref="A36:XFD36 Z35:XFD35">
    <cfRule type="cellIs" dxfId="749" priority="770" operator="equal">
      <formula>0</formula>
    </cfRule>
  </conditionalFormatting>
  <conditionalFormatting sqref="M35">
    <cfRule type="cellIs" dxfId="748" priority="769" operator="equal">
      <formula>0</formula>
    </cfRule>
  </conditionalFormatting>
  <conditionalFormatting sqref="A35:F35 H35:J35 L35">
    <cfRule type="cellIs" dxfId="747" priority="768" operator="equal">
      <formula>0</formula>
    </cfRule>
  </conditionalFormatting>
  <conditionalFormatting sqref="G35">
    <cfRule type="cellIs" dxfId="746" priority="767" operator="equal">
      <formula>0</formula>
    </cfRule>
  </conditionalFormatting>
  <conditionalFormatting sqref="N35:Y35">
    <cfRule type="cellIs" dxfId="745" priority="766" operator="equal">
      <formula>0</formula>
    </cfRule>
  </conditionalFormatting>
  <conditionalFormatting sqref="K35">
    <cfRule type="cellIs" dxfId="744" priority="765" operator="equal">
      <formula>0</formula>
    </cfRule>
  </conditionalFormatting>
  <conditionalFormatting sqref="A34:XFD34 M33:XFD33">
    <cfRule type="cellIs" dxfId="743" priority="764" operator="equal">
      <formula>0</formula>
    </cfRule>
  </conditionalFormatting>
  <conditionalFormatting sqref="A33:I33 L33">
    <cfRule type="cellIs" dxfId="742" priority="763" operator="equal">
      <formula>0</formula>
    </cfRule>
  </conditionalFormatting>
  <conditionalFormatting sqref="K33">
    <cfRule type="containsBlanks" dxfId="741" priority="762">
      <formula>LEN(TRIM(K33))=0</formula>
    </cfRule>
  </conditionalFormatting>
  <conditionalFormatting sqref="K33">
    <cfRule type="cellIs" dxfId="740" priority="761" operator="equal">
      <formula>0</formula>
    </cfRule>
  </conditionalFormatting>
  <conditionalFormatting sqref="J33">
    <cfRule type="cellIs" dxfId="739" priority="760" operator="equal">
      <formula>0</formula>
    </cfRule>
  </conditionalFormatting>
  <conditionalFormatting sqref="A48:XFD48">
    <cfRule type="cellIs" dxfId="738" priority="759" operator="equal">
      <formula>0</formula>
    </cfRule>
  </conditionalFormatting>
  <conditionalFormatting sqref="Z47:XFD47">
    <cfRule type="cellIs" dxfId="737" priority="753" operator="equal">
      <formula>0</formula>
    </cfRule>
  </conditionalFormatting>
  <conditionalFormatting sqref="M47">
    <cfRule type="cellIs" dxfId="736" priority="752" operator="equal">
      <formula>0</formula>
    </cfRule>
  </conditionalFormatting>
  <conditionalFormatting sqref="A47:F47 H47:J47 L47">
    <cfRule type="cellIs" dxfId="735" priority="751" operator="equal">
      <formula>0</formula>
    </cfRule>
  </conditionalFormatting>
  <conditionalFormatting sqref="G47">
    <cfRule type="cellIs" dxfId="734" priority="750" operator="equal">
      <formula>0</formula>
    </cfRule>
  </conditionalFormatting>
  <conditionalFormatting sqref="N47:Y47">
    <cfRule type="cellIs" dxfId="733" priority="749" operator="equal">
      <formula>0</formula>
    </cfRule>
  </conditionalFormatting>
  <conditionalFormatting sqref="K47">
    <cfRule type="cellIs" dxfId="732" priority="748" operator="equal">
      <formula>0</formula>
    </cfRule>
  </conditionalFormatting>
  <conditionalFormatting sqref="A46:XFD46 M45:XFD45">
    <cfRule type="cellIs" dxfId="731" priority="747" operator="equal">
      <formula>0</formula>
    </cfRule>
  </conditionalFormatting>
  <conditionalFormatting sqref="A45:I45 L45">
    <cfRule type="cellIs" dxfId="730" priority="746" operator="equal">
      <formula>0</formula>
    </cfRule>
  </conditionalFormatting>
  <conditionalFormatting sqref="K45">
    <cfRule type="containsBlanks" dxfId="729" priority="745">
      <formula>LEN(TRIM(K45))=0</formula>
    </cfRule>
  </conditionalFormatting>
  <conditionalFormatting sqref="K45">
    <cfRule type="cellIs" dxfId="728" priority="744" operator="equal">
      <formula>0</formula>
    </cfRule>
  </conditionalFormatting>
  <conditionalFormatting sqref="J45">
    <cfRule type="cellIs" dxfId="727" priority="743" operator="equal">
      <formula>0</formula>
    </cfRule>
  </conditionalFormatting>
  <conditionalFormatting sqref="Z56:XFD56">
    <cfRule type="cellIs" dxfId="726" priority="742" operator="equal">
      <formula>0</formula>
    </cfRule>
  </conditionalFormatting>
  <conditionalFormatting sqref="A56:D56 L56 F56:J56">
    <cfRule type="cellIs" dxfId="725" priority="741" operator="equal">
      <formula>0</formula>
    </cfRule>
  </conditionalFormatting>
  <conditionalFormatting sqref="N56:Y56">
    <cfRule type="containsBlanks" dxfId="724" priority="740">
      <formula>LEN(TRIM(N56))=0</formula>
    </cfRule>
  </conditionalFormatting>
  <conditionalFormatting sqref="N56:Y56">
    <cfRule type="cellIs" dxfId="723" priority="739" operator="equal">
      <formula>0</formula>
    </cfRule>
  </conditionalFormatting>
  <conditionalFormatting sqref="M56">
    <cfRule type="cellIs" dxfId="722" priority="738" operator="equal">
      <formula>0</formula>
    </cfRule>
  </conditionalFormatting>
  <conditionalFormatting sqref="K56">
    <cfRule type="cellIs" dxfId="721" priority="737" operator="equal">
      <formula>0</formula>
    </cfRule>
  </conditionalFormatting>
  <conditionalFormatting sqref="Z57:XFD57">
    <cfRule type="cellIs" dxfId="720" priority="736" operator="equal">
      <formula>0</formula>
    </cfRule>
  </conditionalFormatting>
  <conditionalFormatting sqref="A57:D57 L57 F57:J57">
    <cfRule type="cellIs" dxfId="719" priority="735" operator="equal">
      <formula>0</formula>
    </cfRule>
  </conditionalFormatting>
  <conditionalFormatting sqref="N57:Y57">
    <cfRule type="containsBlanks" dxfId="718" priority="734">
      <formula>LEN(TRIM(N57))=0</formula>
    </cfRule>
  </conditionalFormatting>
  <conditionalFormatting sqref="N57:Y57">
    <cfRule type="cellIs" dxfId="717" priority="733" operator="equal">
      <formula>0</formula>
    </cfRule>
  </conditionalFormatting>
  <conditionalFormatting sqref="M57">
    <cfRule type="cellIs" dxfId="716" priority="732" operator="equal">
      <formula>0</formula>
    </cfRule>
  </conditionalFormatting>
  <conditionalFormatting sqref="K57">
    <cfRule type="cellIs" dxfId="715" priority="731" operator="equal">
      <formula>0</formula>
    </cfRule>
  </conditionalFormatting>
  <conditionalFormatting sqref="Z58:XFD58">
    <cfRule type="cellIs" dxfId="714" priority="730" operator="equal">
      <formula>0</formula>
    </cfRule>
  </conditionalFormatting>
  <conditionalFormatting sqref="A58:D58 L58 F58:J58">
    <cfRule type="cellIs" dxfId="713" priority="729" operator="equal">
      <formula>0</formula>
    </cfRule>
  </conditionalFormatting>
  <conditionalFormatting sqref="N58:Y58">
    <cfRule type="containsBlanks" dxfId="712" priority="728">
      <formula>LEN(TRIM(N58))=0</formula>
    </cfRule>
  </conditionalFormatting>
  <conditionalFormatting sqref="N58:Y58">
    <cfRule type="cellIs" dxfId="711" priority="727" operator="equal">
      <formula>0</formula>
    </cfRule>
  </conditionalFormatting>
  <conditionalFormatting sqref="M58">
    <cfRule type="cellIs" dxfId="710" priority="726" operator="equal">
      <formula>0</formula>
    </cfRule>
  </conditionalFormatting>
  <conditionalFormatting sqref="K58">
    <cfRule type="cellIs" dxfId="709" priority="725" operator="equal">
      <formula>0</formula>
    </cfRule>
  </conditionalFormatting>
  <conditionalFormatting sqref="Z59:XFD59">
    <cfRule type="cellIs" dxfId="708" priority="724" operator="equal">
      <formula>0</formula>
    </cfRule>
  </conditionalFormatting>
  <conditionalFormatting sqref="A59:D59 L59 F59:J59">
    <cfRule type="cellIs" dxfId="707" priority="723" operator="equal">
      <formula>0</formula>
    </cfRule>
  </conditionalFormatting>
  <conditionalFormatting sqref="N59:Y59">
    <cfRule type="containsBlanks" dxfId="706" priority="722">
      <formula>LEN(TRIM(N59))=0</formula>
    </cfRule>
  </conditionalFormatting>
  <conditionalFormatting sqref="N59:Y59">
    <cfRule type="cellIs" dxfId="705" priority="721" operator="equal">
      <formula>0</formula>
    </cfRule>
  </conditionalFormatting>
  <conditionalFormatting sqref="M59">
    <cfRule type="cellIs" dxfId="704" priority="720" operator="equal">
      <formula>0</formula>
    </cfRule>
  </conditionalFormatting>
  <conditionalFormatting sqref="K59">
    <cfRule type="cellIs" dxfId="703" priority="719" operator="equal">
      <formula>0</formula>
    </cfRule>
  </conditionalFormatting>
  <conditionalFormatting sqref="Z60:XFD60">
    <cfRule type="cellIs" dxfId="702" priority="718" operator="equal">
      <formula>0</formula>
    </cfRule>
  </conditionalFormatting>
  <conditionalFormatting sqref="A60:D60 L60 F60:J60">
    <cfRule type="cellIs" dxfId="701" priority="717" operator="equal">
      <formula>0</formula>
    </cfRule>
  </conditionalFormatting>
  <conditionalFormatting sqref="N60:Y60">
    <cfRule type="containsBlanks" dxfId="700" priority="716">
      <formula>LEN(TRIM(N60))=0</formula>
    </cfRule>
  </conditionalFormatting>
  <conditionalFormatting sqref="N60:Y60">
    <cfRule type="cellIs" dxfId="699" priority="715" operator="equal">
      <formula>0</formula>
    </cfRule>
  </conditionalFormatting>
  <conditionalFormatting sqref="M60">
    <cfRule type="cellIs" dxfId="698" priority="714" operator="equal">
      <formula>0</formula>
    </cfRule>
  </conditionalFormatting>
  <conditionalFormatting sqref="K60">
    <cfRule type="cellIs" dxfId="697" priority="713" operator="equal">
      <formula>0</formula>
    </cfRule>
  </conditionalFormatting>
  <conditionalFormatting sqref="Z61:XFD61">
    <cfRule type="cellIs" dxfId="696" priority="712" operator="equal">
      <formula>0</formula>
    </cfRule>
  </conditionalFormatting>
  <conditionalFormatting sqref="A61:D61 L61 F61:J61">
    <cfRule type="cellIs" dxfId="695" priority="711" operator="equal">
      <formula>0</formula>
    </cfRule>
  </conditionalFormatting>
  <conditionalFormatting sqref="N61:Y61">
    <cfRule type="containsBlanks" dxfId="694" priority="710">
      <formula>LEN(TRIM(N61))=0</formula>
    </cfRule>
  </conditionalFormatting>
  <conditionalFormatting sqref="N61:Y61">
    <cfRule type="cellIs" dxfId="693" priority="709" operator="equal">
      <formula>0</formula>
    </cfRule>
  </conditionalFormatting>
  <conditionalFormatting sqref="M61">
    <cfRule type="cellIs" dxfId="692" priority="708" operator="equal">
      <formula>0</formula>
    </cfRule>
  </conditionalFormatting>
  <conditionalFormatting sqref="K61">
    <cfRule type="cellIs" dxfId="691" priority="707" operator="equal">
      <formula>0</formula>
    </cfRule>
  </conditionalFormatting>
  <conditionalFormatting sqref="Z62:XFD62">
    <cfRule type="cellIs" dxfId="690" priority="706" operator="equal">
      <formula>0</formula>
    </cfRule>
  </conditionalFormatting>
  <conditionalFormatting sqref="A62:D62 L62 F62:J62">
    <cfRule type="cellIs" dxfId="689" priority="705" operator="equal">
      <formula>0</formula>
    </cfRule>
  </conditionalFormatting>
  <conditionalFormatting sqref="N62:Y62">
    <cfRule type="containsBlanks" dxfId="688" priority="704">
      <formula>LEN(TRIM(N62))=0</formula>
    </cfRule>
  </conditionalFormatting>
  <conditionalFormatting sqref="N62:Y62">
    <cfRule type="cellIs" dxfId="687" priority="703" operator="equal">
      <formula>0</formula>
    </cfRule>
  </conditionalFormatting>
  <conditionalFormatting sqref="M62">
    <cfRule type="cellIs" dxfId="686" priority="702" operator="equal">
      <formula>0</formula>
    </cfRule>
  </conditionalFormatting>
  <conditionalFormatting sqref="K62">
    <cfRule type="cellIs" dxfId="685" priority="701" operator="equal">
      <formula>0</formula>
    </cfRule>
  </conditionalFormatting>
  <conditionalFormatting sqref="Z63:XFD63">
    <cfRule type="cellIs" dxfId="684" priority="700" operator="equal">
      <formula>0</formula>
    </cfRule>
  </conditionalFormatting>
  <conditionalFormatting sqref="A63:D63 L63 F63:J63">
    <cfRule type="cellIs" dxfId="683" priority="699" operator="equal">
      <formula>0</formula>
    </cfRule>
  </conditionalFormatting>
  <conditionalFormatting sqref="N63:Y63">
    <cfRule type="containsBlanks" dxfId="682" priority="698">
      <formula>LEN(TRIM(N63))=0</formula>
    </cfRule>
  </conditionalFormatting>
  <conditionalFormatting sqref="N63:Y63">
    <cfRule type="cellIs" dxfId="681" priority="697" operator="equal">
      <formula>0</formula>
    </cfRule>
  </conditionalFormatting>
  <conditionalFormatting sqref="M63">
    <cfRule type="cellIs" dxfId="680" priority="696" operator="equal">
      <formula>0</formula>
    </cfRule>
  </conditionalFormatting>
  <conditionalFormatting sqref="K63">
    <cfRule type="cellIs" dxfId="679" priority="695" operator="equal">
      <formula>0</formula>
    </cfRule>
  </conditionalFormatting>
  <conditionalFormatting sqref="Z64:XFD64">
    <cfRule type="cellIs" dxfId="678" priority="694" operator="equal">
      <formula>0</formula>
    </cfRule>
  </conditionalFormatting>
  <conditionalFormatting sqref="A64:D64 L64 F64:J64">
    <cfRule type="cellIs" dxfId="677" priority="693" operator="equal">
      <formula>0</formula>
    </cfRule>
  </conditionalFormatting>
  <conditionalFormatting sqref="N64:Y64">
    <cfRule type="containsBlanks" dxfId="676" priority="692">
      <formula>LEN(TRIM(N64))=0</formula>
    </cfRule>
  </conditionalFormatting>
  <conditionalFormatting sqref="N64:Y64">
    <cfRule type="cellIs" dxfId="675" priority="691" operator="equal">
      <formula>0</formula>
    </cfRule>
  </conditionalFormatting>
  <conditionalFormatting sqref="M64">
    <cfRule type="cellIs" dxfId="674" priority="690" operator="equal">
      <formula>0</formula>
    </cfRule>
  </conditionalFormatting>
  <conditionalFormatting sqref="K64">
    <cfRule type="cellIs" dxfId="673" priority="689" operator="equal">
      <formula>0</formula>
    </cfRule>
  </conditionalFormatting>
  <conditionalFormatting sqref="Z65:XFD65">
    <cfRule type="cellIs" dxfId="672" priority="688" operator="equal">
      <formula>0</formula>
    </cfRule>
  </conditionalFormatting>
  <conditionalFormatting sqref="A65:D65 L65 F65:J65">
    <cfRule type="cellIs" dxfId="671" priority="687" operator="equal">
      <formula>0</formula>
    </cfRule>
  </conditionalFormatting>
  <conditionalFormatting sqref="N65:Y65">
    <cfRule type="containsBlanks" dxfId="670" priority="686">
      <formula>LEN(TRIM(N65))=0</formula>
    </cfRule>
  </conditionalFormatting>
  <conditionalFormatting sqref="N65:Y65">
    <cfRule type="cellIs" dxfId="669" priority="685" operator="equal">
      <formula>0</formula>
    </cfRule>
  </conditionalFormatting>
  <conditionalFormatting sqref="M65">
    <cfRule type="cellIs" dxfId="668" priority="684" operator="equal">
      <formula>0</formula>
    </cfRule>
  </conditionalFormatting>
  <conditionalFormatting sqref="K65">
    <cfRule type="cellIs" dxfId="667" priority="683" operator="equal">
      <formula>0</formula>
    </cfRule>
  </conditionalFormatting>
  <conditionalFormatting sqref="Z66:XFD66">
    <cfRule type="cellIs" dxfId="666" priority="682" operator="equal">
      <formula>0</formula>
    </cfRule>
  </conditionalFormatting>
  <conditionalFormatting sqref="A66:D66 L66 F66:J66">
    <cfRule type="cellIs" dxfId="665" priority="681" operator="equal">
      <formula>0</formula>
    </cfRule>
  </conditionalFormatting>
  <conditionalFormatting sqref="N66:Y66">
    <cfRule type="containsBlanks" dxfId="664" priority="680">
      <formula>LEN(TRIM(N66))=0</formula>
    </cfRule>
  </conditionalFormatting>
  <conditionalFormatting sqref="N66:Y66">
    <cfRule type="cellIs" dxfId="663" priority="679" operator="equal">
      <formula>0</formula>
    </cfRule>
  </conditionalFormatting>
  <conditionalFormatting sqref="M66">
    <cfRule type="cellIs" dxfId="662" priority="678" operator="equal">
      <formula>0</formula>
    </cfRule>
  </conditionalFormatting>
  <conditionalFormatting sqref="K66">
    <cfRule type="cellIs" dxfId="661" priority="677" operator="equal">
      <formula>0</formula>
    </cfRule>
  </conditionalFormatting>
  <conditionalFormatting sqref="Z67:XFD67">
    <cfRule type="cellIs" dxfId="660" priority="676" operator="equal">
      <formula>0</formula>
    </cfRule>
  </conditionalFormatting>
  <conditionalFormatting sqref="A67:D67 L67 F67:J67">
    <cfRule type="cellIs" dxfId="659" priority="675" operator="equal">
      <formula>0</formula>
    </cfRule>
  </conditionalFormatting>
  <conditionalFormatting sqref="N67:Y67">
    <cfRule type="containsBlanks" dxfId="658" priority="674">
      <formula>LEN(TRIM(N67))=0</formula>
    </cfRule>
  </conditionalFormatting>
  <conditionalFormatting sqref="N67:Y67">
    <cfRule type="cellIs" dxfId="657" priority="673" operator="equal">
      <formula>0</formula>
    </cfRule>
  </conditionalFormatting>
  <conditionalFormatting sqref="M67">
    <cfRule type="cellIs" dxfId="656" priority="672" operator="equal">
      <formula>0</formula>
    </cfRule>
  </conditionalFormatting>
  <conditionalFormatting sqref="K67">
    <cfRule type="cellIs" dxfId="655" priority="671" operator="equal">
      <formula>0</formula>
    </cfRule>
  </conditionalFormatting>
  <conditionalFormatting sqref="Z68:XFD68">
    <cfRule type="cellIs" dxfId="654" priority="670" operator="equal">
      <formula>0</formula>
    </cfRule>
  </conditionalFormatting>
  <conditionalFormatting sqref="A68:D68 L68 F68:J68">
    <cfRule type="cellIs" dxfId="653" priority="669" operator="equal">
      <formula>0</formula>
    </cfRule>
  </conditionalFormatting>
  <conditionalFormatting sqref="N68:Y68">
    <cfRule type="containsBlanks" dxfId="652" priority="668">
      <formula>LEN(TRIM(N68))=0</formula>
    </cfRule>
  </conditionalFormatting>
  <conditionalFormatting sqref="N68:Y68">
    <cfRule type="cellIs" dxfId="651" priority="667" operator="equal">
      <formula>0</formula>
    </cfRule>
  </conditionalFormatting>
  <conditionalFormatting sqref="M68">
    <cfRule type="cellIs" dxfId="650" priority="666" operator="equal">
      <formula>0</formula>
    </cfRule>
  </conditionalFormatting>
  <conditionalFormatting sqref="K68">
    <cfRule type="cellIs" dxfId="649" priority="665" operator="equal">
      <formula>0</formula>
    </cfRule>
  </conditionalFormatting>
  <conditionalFormatting sqref="Z69:XFD69">
    <cfRule type="cellIs" dxfId="648" priority="664" operator="equal">
      <formula>0</formula>
    </cfRule>
  </conditionalFormatting>
  <conditionalFormatting sqref="A69:D69 L69 F69:J69">
    <cfRule type="cellIs" dxfId="647" priority="663" operator="equal">
      <formula>0</formula>
    </cfRule>
  </conditionalFormatting>
  <conditionalFormatting sqref="N69:Y69">
    <cfRule type="containsBlanks" dxfId="646" priority="662">
      <formula>LEN(TRIM(N69))=0</formula>
    </cfRule>
  </conditionalFormatting>
  <conditionalFormatting sqref="N69:Y69">
    <cfRule type="cellIs" dxfId="645" priority="661" operator="equal">
      <formula>0</formula>
    </cfRule>
  </conditionalFormatting>
  <conditionalFormatting sqref="M69">
    <cfRule type="cellIs" dxfId="644" priority="660" operator="equal">
      <formula>0</formula>
    </cfRule>
  </conditionalFormatting>
  <conditionalFormatting sqref="K69">
    <cfRule type="cellIs" dxfId="643" priority="659" operator="equal">
      <formula>0</formula>
    </cfRule>
  </conditionalFormatting>
  <conditionalFormatting sqref="Z70:XFD70">
    <cfRule type="cellIs" dxfId="642" priority="658" operator="equal">
      <formula>0</formula>
    </cfRule>
  </conditionalFormatting>
  <conditionalFormatting sqref="A70:D70 L70 F70:J70">
    <cfRule type="cellIs" dxfId="641" priority="657" operator="equal">
      <formula>0</formula>
    </cfRule>
  </conditionalFormatting>
  <conditionalFormatting sqref="N70:Y70">
    <cfRule type="containsBlanks" dxfId="640" priority="656">
      <formula>LEN(TRIM(N70))=0</formula>
    </cfRule>
  </conditionalFormatting>
  <conditionalFormatting sqref="N70:Y70">
    <cfRule type="cellIs" dxfId="639" priority="655" operator="equal">
      <formula>0</formula>
    </cfRule>
  </conditionalFormatting>
  <conditionalFormatting sqref="M70">
    <cfRule type="cellIs" dxfId="638" priority="654" operator="equal">
      <formula>0</formula>
    </cfRule>
  </conditionalFormatting>
  <conditionalFormatting sqref="K70">
    <cfRule type="cellIs" dxfId="637" priority="653" operator="equal">
      <formula>0</formula>
    </cfRule>
  </conditionalFormatting>
  <conditionalFormatting sqref="Z71:XFD71">
    <cfRule type="cellIs" dxfId="636" priority="652" operator="equal">
      <formula>0</formula>
    </cfRule>
  </conditionalFormatting>
  <conditionalFormatting sqref="A71:D71 L71 F71:J71">
    <cfRule type="cellIs" dxfId="635" priority="651" operator="equal">
      <formula>0</formula>
    </cfRule>
  </conditionalFormatting>
  <conditionalFormatting sqref="N71:Y71">
    <cfRule type="containsBlanks" dxfId="634" priority="650">
      <formula>LEN(TRIM(N71))=0</formula>
    </cfRule>
  </conditionalFormatting>
  <conditionalFormatting sqref="N71:Y71">
    <cfRule type="cellIs" dxfId="633" priority="649" operator="equal">
      <formula>0</formula>
    </cfRule>
  </conditionalFormatting>
  <conditionalFormatting sqref="M71">
    <cfRule type="cellIs" dxfId="632" priority="648" operator="equal">
      <formula>0</formula>
    </cfRule>
  </conditionalFormatting>
  <conditionalFormatting sqref="K71">
    <cfRule type="cellIs" dxfId="631" priority="647" operator="equal">
      <formula>0</formula>
    </cfRule>
  </conditionalFormatting>
  <conditionalFormatting sqref="Z72:XFD72">
    <cfRule type="cellIs" dxfId="630" priority="646" operator="equal">
      <formula>0</formula>
    </cfRule>
  </conditionalFormatting>
  <conditionalFormatting sqref="A72:D72 L72 F72:J72">
    <cfRule type="cellIs" dxfId="629" priority="645" operator="equal">
      <formula>0</formula>
    </cfRule>
  </conditionalFormatting>
  <conditionalFormatting sqref="N72:Y72">
    <cfRule type="containsBlanks" dxfId="628" priority="644">
      <formula>LEN(TRIM(N72))=0</formula>
    </cfRule>
  </conditionalFormatting>
  <conditionalFormatting sqref="N72:Y72">
    <cfRule type="cellIs" dxfId="627" priority="643" operator="equal">
      <formula>0</formula>
    </cfRule>
  </conditionalFormatting>
  <conditionalFormatting sqref="M72">
    <cfRule type="cellIs" dxfId="626" priority="642" operator="equal">
      <formula>0</formula>
    </cfRule>
  </conditionalFormatting>
  <conditionalFormatting sqref="K72">
    <cfRule type="cellIs" dxfId="625" priority="641" operator="equal">
      <formula>0</formula>
    </cfRule>
  </conditionalFormatting>
  <conditionalFormatting sqref="Z73:XFD73">
    <cfRule type="cellIs" dxfId="624" priority="640" operator="equal">
      <formula>0</formula>
    </cfRule>
  </conditionalFormatting>
  <conditionalFormatting sqref="A73:D73 L73 F73:J73">
    <cfRule type="cellIs" dxfId="623" priority="639" operator="equal">
      <formula>0</formula>
    </cfRule>
  </conditionalFormatting>
  <conditionalFormatting sqref="N73:Y73">
    <cfRule type="containsBlanks" dxfId="622" priority="638">
      <formula>LEN(TRIM(N73))=0</formula>
    </cfRule>
  </conditionalFormatting>
  <conditionalFormatting sqref="N73:Y73">
    <cfRule type="cellIs" dxfId="621" priority="637" operator="equal">
      <formula>0</formula>
    </cfRule>
  </conditionalFormatting>
  <conditionalFormatting sqref="M73">
    <cfRule type="cellIs" dxfId="620" priority="636" operator="equal">
      <formula>0</formula>
    </cfRule>
  </conditionalFormatting>
  <conditionalFormatting sqref="K73">
    <cfRule type="cellIs" dxfId="619" priority="635" operator="equal">
      <formula>0</formula>
    </cfRule>
  </conditionalFormatting>
  <conditionalFormatting sqref="Z74:XFD74">
    <cfRule type="cellIs" dxfId="618" priority="634" operator="equal">
      <formula>0</formula>
    </cfRule>
  </conditionalFormatting>
  <conditionalFormatting sqref="A74:D74 L74 F74:J74">
    <cfRule type="cellIs" dxfId="617" priority="633" operator="equal">
      <formula>0</formula>
    </cfRule>
  </conditionalFormatting>
  <conditionalFormatting sqref="N74:Y74">
    <cfRule type="containsBlanks" dxfId="616" priority="632">
      <formula>LEN(TRIM(N74))=0</formula>
    </cfRule>
  </conditionalFormatting>
  <conditionalFormatting sqref="N74:Y74">
    <cfRule type="cellIs" dxfId="615" priority="631" operator="equal">
      <formula>0</formula>
    </cfRule>
  </conditionalFormatting>
  <conditionalFormatting sqref="M74">
    <cfRule type="cellIs" dxfId="614" priority="630" operator="equal">
      <formula>0</formula>
    </cfRule>
  </conditionalFormatting>
  <conditionalFormatting sqref="K74">
    <cfRule type="cellIs" dxfId="613" priority="629" operator="equal">
      <formula>0</formula>
    </cfRule>
  </conditionalFormatting>
  <conditionalFormatting sqref="Z75:XFD75">
    <cfRule type="cellIs" dxfId="612" priority="628" operator="equal">
      <formula>0</formula>
    </cfRule>
  </conditionalFormatting>
  <conditionalFormatting sqref="A75:D75 L75 F75:J75">
    <cfRule type="cellIs" dxfId="611" priority="627" operator="equal">
      <formula>0</formula>
    </cfRule>
  </conditionalFormatting>
  <conditionalFormatting sqref="N75:Y75">
    <cfRule type="containsBlanks" dxfId="610" priority="626">
      <formula>LEN(TRIM(N75))=0</formula>
    </cfRule>
  </conditionalFormatting>
  <conditionalFormatting sqref="N75:Y75">
    <cfRule type="cellIs" dxfId="609" priority="625" operator="equal">
      <formula>0</formula>
    </cfRule>
  </conditionalFormatting>
  <conditionalFormatting sqref="M75">
    <cfRule type="cellIs" dxfId="608" priority="624" operator="equal">
      <formula>0</formula>
    </cfRule>
  </conditionalFormatting>
  <conditionalFormatting sqref="K75">
    <cfRule type="cellIs" dxfId="607" priority="623" operator="equal">
      <formula>0</formula>
    </cfRule>
  </conditionalFormatting>
  <conditionalFormatting sqref="Z76:XFD76">
    <cfRule type="cellIs" dxfId="606" priority="622" operator="equal">
      <formula>0</formula>
    </cfRule>
  </conditionalFormatting>
  <conditionalFormatting sqref="A76:D76 L76 F76:J76">
    <cfRule type="cellIs" dxfId="605" priority="621" operator="equal">
      <formula>0</formula>
    </cfRule>
  </conditionalFormatting>
  <conditionalFormatting sqref="N76:Y76">
    <cfRule type="containsBlanks" dxfId="604" priority="620">
      <formula>LEN(TRIM(N76))=0</formula>
    </cfRule>
  </conditionalFormatting>
  <conditionalFormatting sqref="N76:Y76">
    <cfRule type="cellIs" dxfId="603" priority="619" operator="equal">
      <formula>0</formula>
    </cfRule>
  </conditionalFormatting>
  <conditionalFormatting sqref="M76">
    <cfRule type="cellIs" dxfId="602" priority="618" operator="equal">
      <formula>0</formula>
    </cfRule>
  </conditionalFormatting>
  <conditionalFormatting sqref="K76">
    <cfRule type="cellIs" dxfId="601" priority="617" operator="equal">
      <formula>0</formula>
    </cfRule>
  </conditionalFormatting>
  <conditionalFormatting sqref="Z77:XFD77">
    <cfRule type="cellIs" dxfId="600" priority="616" operator="equal">
      <formula>0</formula>
    </cfRule>
  </conditionalFormatting>
  <conditionalFormatting sqref="A77:D77 L77 F77:J77">
    <cfRule type="cellIs" dxfId="599" priority="615" operator="equal">
      <formula>0</formula>
    </cfRule>
  </conditionalFormatting>
  <conditionalFormatting sqref="N77:Y77">
    <cfRule type="containsBlanks" dxfId="598" priority="614">
      <formula>LEN(TRIM(N77))=0</formula>
    </cfRule>
  </conditionalFormatting>
  <conditionalFormatting sqref="N77:Y77">
    <cfRule type="cellIs" dxfId="597" priority="613" operator="equal">
      <formula>0</formula>
    </cfRule>
  </conditionalFormatting>
  <conditionalFormatting sqref="M77">
    <cfRule type="cellIs" dxfId="596" priority="612" operator="equal">
      <formula>0</formula>
    </cfRule>
  </conditionalFormatting>
  <conditionalFormatting sqref="K77">
    <cfRule type="cellIs" dxfId="595" priority="611" operator="equal">
      <formula>0</formula>
    </cfRule>
  </conditionalFormatting>
  <conditionalFormatting sqref="Z78:XFD78">
    <cfRule type="cellIs" dxfId="594" priority="610" operator="equal">
      <formula>0</formula>
    </cfRule>
  </conditionalFormatting>
  <conditionalFormatting sqref="A78:D78 L78 F78:J78">
    <cfRule type="cellIs" dxfId="593" priority="609" operator="equal">
      <formula>0</formula>
    </cfRule>
  </conditionalFormatting>
  <conditionalFormatting sqref="N78:Y78">
    <cfRule type="containsBlanks" dxfId="592" priority="608">
      <formula>LEN(TRIM(N78))=0</formula>
    </cfRule>
  </conditionalFormatting>
  <conditionalFormatting sqref="N78:Y78">
    <cfRule type="cellIs" dxfId="591" priority="607" operator="equal">
      <formula>0</formula>
    </cfRule>
  </conditionalFormatting>
  <conditionalFormatting sqref="M78">
    <cfRule type="cellIs" dxfId="590" priority="606" operator="equal">
      <formula>0</formula>
    </cfRule>
  </conditionalFormatting>
  <conditionalFormatting sqref="K78">
    <cfRule type="cellIs" dxfId="589" priority="605" operator="equal">
      <formula>0</formula>
    </cfRule>
  </conditionalFormatting>
  <conditionalFormatting sqref="Z79:XFD79">
    <cfRule type="cellIs" dxfId="588" priority="604" operator="equal">
      <formula>0</formula>
    </cfRule>
  </conditionalFormatting>
  <conditionalFormatting sqref="A79:D79 L79 F79:J79">
    <cfRule type="cellIs" dxfId="587" priority="603" operator="equal">
      <formula>0</formula>
    </cfRule>
  </conditionalFormatting>
  <conditionalFormatting sqref="N79:Y79">
    <cfRule type="containsBlanks" dxfId="586" priority="602">
      <formula>LEN(TRIM(N79))=0</formula>
    </cfRule>
  </conditionalFormatting>
  <conditionalFormatting sqref="N79:Y79">
    <cfRule type="cellIs" dxfId="585" priority="601" operator="equal">
      <formula>0</formula>
    </cfRule>
  </conditionalFormatting>
  <conditionalFormatting sqref="M79">
    <cfRule type="cellIs" dxfId="584" priority="600" operator="equal">
      <formula>0</formula>
    </cfRule>
  </conditionalFormatting>
  <conditionalFormatting sqref="K79">
    <cfRule type="cellIs" dxfId="583" priority="599" operator="equal">
      <formula>0</formula>
    </cfRule>
  </conditionalFormatting>
  <conditionalFormatting sqref="Z81:XFD81">
    <cfRule type="cellIs" dxfId="582" priority="598" operator="equal">
      <formula>0</formula>
    </cfRule>
  </conditionalFormatting>
  <conditionalFormatting sqref="A81:J81 L81 E82:E105 C82:C105 G82:G105">
    <cfRule type="cellIs" dxfId="581" priority="597" operator="equal">
      <formula>0</formula>
    </cfRule>
  </conditionalFormatting>
  <conditionalFormatting sqref="N81">
    <cfRule type="containsBlanks" dxfId="580" priority="596">
      <formula>LEN(TRIM(N81))=0</formula>
    </cfRule>
  </conditionalFormatting>
  <conditionalFormatting sqref="N81">
    <cfRule type="cellIs" dxfId="579" priority="595" operator="equal">
      <formula>0</formula>
    </cfRule>
  </conditionalFormatting>
  <conditionalFormatting sqref="M81">
    <cfRule type="cellIs" dxfId="578" priority="594" operator="equal">
      <formula>0</formula>
    </cfRule>
  </conditionalFormatting>
  <conditionalFormatting sqref="K81">
    <cfRule type="cellIs" dxfId="577" priority="593" operator="equal">
      <formula>0</formula>
    </cfRule>
  </conditionalFormatting>
  <conditionalFormatting sqref="Z82:XFD82">
    <cfRule type="cellIs" dxfId="576" priority="592" operator="equal">
      <formula>0</formula>
    </cfRule>
  </conditionalFormatting>
  <conditionalFormatting sqref="A82:B82 L82 F82 D82 H82:J82">
    <cfRule type="cellIs" dxfId="575" priority="591" operator="equal">
      <formula>0</formula>
    </cfRule>
  </conditionalFormatting>
  <conditionalFormatting sqref="N82">
    <cfRule type="containsBlanks" dxfId="574" priority="590">
      <formula>LEN(TRIM(N82))=0</formula>
    </cfRule>
  </conditionalFormatting>
  <conditionalFormatting sqref="N82">
    <cfRule type="cellIs" dxfId="573" priority="589" operator="equal">
      <formula>0</formula>
    </cfRule>
  </conditionalFormatting>
  <conditionalFormatting sqref="M82">
    <cfRule type="cellIs" dxfId="572" priority="588" operator="equal">
      <formula>0</formula>
    </cfRule>
  </conditionalFormatting>
  <conditionalFormatting sqref="K82">
    <cfRule type="cellIs" dxfId="571" priority="587" operator="equal">
      <formula>0</formula>
    </cfRule>
  </conditionalFormatting>
  <conditionalFormatting sqref="Z83:XFD83">
    <cfRule type="cellIs" dxfId="570" priority="586" operator="equal">
      <formula>0</formula>
    </cfRule>
  </conditionalFormatting>
  <conditionalFormatting sqref="A83:B83 L83 F83 D83 H83:J83">
    <cfRule type="cellIs" dxfId="569" priority="585" operator="equal">
      <formula>0</formula>
    </cfRule>
  </conditionalFormatting>
  <conditionalFormatting sqref="N83">
    <cfRule type="containsBlanks" dxfId="568" priority="584">
      <formula>LEN(TRIM(N83))=0</formula>
    </cfRule>
  </conditionalFormatting>
  <conditionalFormatting sqref="N83">
    <cfRule type="cellIs" dxfId="567" priority="583" operator="equal">
      <formula>0</formula>
    </cfRule>
  </conditionalFormatting>
  <conditionalFormatting sqref="M83">
    <cfRule type="cellIs" dxfId="566" priority="582" operator="equal">
      <formula>0</formula>
    </cfRule>
  </conditionalFormatting>
  <conditionalFormatting sqref="K83">
    <cfRule type="cellIs" dxfId="565" priority="581" operator="equal">
      <formula>0</formula>
    </cfRule>
  </conditionalFormatting>
  <conditionalFormatting sqref="Z84:XFD84">
    <cfRule type="cellIs" dxfId="564" priority="580" operator="equal">
      <formula>0</formula>
    </cfRule>
  </conditionalFormatting>
  <conditionalFormatting sqref="A84:B84 L84 F84 D84 H84:J84">
    <cfRule type="cellIs" dxfId="563" priority="579" operator="equal">
      <formula>0</formula>
    </cfRule>
  </conditionalFormatting>
  <conditionalFormatting sqref="N84">
    <cfRule type="containsBlanks" dxfId="562" priority="578">
      <formula>LEN(TRIM(N84))=0</formula>
    </cfRule>
  </conditionalFormatting>
  <conditionalFormatting sqref="N84">
    <cfRule type="cellIs" dxfId="561" priority="577" operator="equal">
      <formula>0</formula>
    </cfRule>
  </conditionalFormatting>
  <conditionalFormatting sqref="M84">
    <cfRule type="cellIs" dxfId="560" priority="576" operator="equal">
      <formula>0</formula>
    </cfRule>
  </conditionalFormatting>
  <conditionalFormatting sqref="K84">
    <cfRule type="cellIs" dxfId="559" priority="575" operator="equal">
      <formula>0</formula>
    </cfRule>
  </conditionalFormatting>
  <conditionalFormatting sqref="Z85:XFD85">
    <cfRule type="cellIs" dxfId="558" priority="574" operator="equal">
      <formula>0</formula>
    </cfRule>
  </conditionalFormatting>
  <conditionalFormatting sqref="A85:B85 L85 F85 D85 H85:J85">
    <cfRule type="cellIs" dxfId="557" priority="573" operator="equal">
      <formula>0</formula>
    </cfRule>
  </conditionalFormatting>
  <conditionalFormatting sqref="N85">
    <cfRule type="containsBlanks" dxfId="556" priority="572">
      <formula>LEN(TRIM(N85))=0</formula>
    </cfRule>
  </conditionalFormatting>
  <conditionalFormatting sqref="N85">
    <cfRule type="cellIs" dxfId="555" priority="571" operator="equal">
      <formula>0</formula>
    </cfRule>
  </conditionalFormatting>
  <conditionalFormatting sqref="M85">
    <cfRule type="cellIs" dxfId="554" priority="570" operator="equal">
      <formula>0</formula>
    </cfRule>
  </conditionalFormatting>
  <conditionalFormatting sqref="K85">
    <cfRule type="cellIs" dxfId="553" priority="569" operator="equal">
      <formula>0</formula>
    </cfRule>
  </conditionalFormatting>
  <conditionalFormatting sqref="Z86:XFD86">
    <cfRule type="cellIs" dxfId="552" priority="568" operator="equal">
      <formula>0</formula>
    </cfRule>
  </conditionalFormatting>
  <conditionalFormatting sqref="A86:B86 L86 F86 D86 H86:J86">
    <cfRule type="cellIs" dxfId="551" priority="567" operator="equal">
      <formula>0</formula>
    </cfRule>
  </conditionalFormatting>
  <conditionalFormatting sqref="N86">
    <cfRule type="containsBlanks" dxfId="550" priority="566">
      <formula>LEN(TRIM(N86))=0</formula>
    </cfRule>
  </conditionalFormatting>
  <conditionalFormatting sqref="N86">
    <cfRule type="cellIs" dxfId="549" priority="565" operator="equal">
      <formula>0</formula>
    </cfRule>
  </conditionalFormatting>
  <conditionalFormatting sqref="M86">
    <cfRule type="cellIs" dxfId="548" priority="564" operator="equal">
      <formula>0</formula>
    </cfRule>
  </conditionalFormatting>
  <conditionalFormatting sqref="K86">
    <cfRule type="cellIs" dxfId="547" priority="563" operator="equal">
      <formula>0</formula>
    </cfRule>
  </conditionalFormatting>
  <conditionalFormatting sqref="Z87:XFD87">
    <cfRule type="cellIs" dxfId="546" priority="562" operator="equal">
      <formula>0</formula>
    </cfRule>
  </conditionalFormatting>
  <conditionalFormatting sqref="A87:B87 L87 F87 D87 H87:J87">
    <cfRule type="cellIs" dxfId="545" priority="561" operator="equal">
      <formula>0</formula>
    </cfRule>
  </conditionalFormatting>
  <conditionalFormatting sqref="N87:Y87">
    <cfRule type="containsBlanks" dxfId="544" priority="560">
      <formula>LEN(TRIM(N87))=0</formula>
    </cfRule>
  </conditionalFormatting>
  <conditionalFormatting sqref="N87:Y87">
    <cfRule type="cellIs" dxfId="543" priority="559" operator="equal">
      <formula>0</formula>
    </cfRule>
  </conditionalFormatting>
  <conditionalFormatting sqref="M87">
    <cfRule type="cellIs" dxfId="542" priority="558" operator="equal">
      <formula>0</formula>
    </cfRule>
  </conditionalFormatting>
  <conditionalFormatting sqref="K87">
    <cfRule type="cellIs" dxfId="541" priority="557" operator="equal">
      <formula>0</formula>
    </cfRule>
  </conditionalFormatting>
  <conditionalFormatting sqref="Z88:XFD88">
    <cfRule type="cellIs" dxfId="540" priority="556" operator="equal">
      <formula>0</formula>
    </cfRule>
  </conditionalFormatting>
  <conditionalFormatting sqref="A88:B88 L88 F88 D88 H88:J88">
    <cfRule type="cellIs" dxfId="539" priority="555" operator="equal">
      <formula>0</formula>
    </cfRule>
  </conditionalFormatting>
  <conditionalFormatting sqref="N88:Y88">
    <cfRule type="containsBlanks" dxfId="538" priority="554">
      <formula>LEN(TRIM(N88))=0</formula>
    </cfRule>
  </conditionalFormatting>
  <conditionalFormatting sqref="N88:Y88">
    <cfRule type="cellIs" dxfId="537" priority="553" operator="equal">
      <formula>0</formula>
    </cfRule>
  </conditionalFormatting>
  <conditionalFormatting sqref="M88">
    <cfRule type="cellIs" dxfId="536" priority="552" operator="equal">
      <formula>0</formula>
    </cfRule>
  </conditionalFormatting>
  <conditionalFormatting sqref="K88">
    <cfRule type="cellIs" dxfId="535" priority="551" operator="equal">
      <formula>0</formula>
    </cfRule>
  </conditionalFormatting>
  <conditionalFormatting sqref="Z89:XFD89">
    <cfRule type="cellIs" dxfId="534" priority="550" operator="equal">
      <formula>0</formula>
    </cfRule>
  </conditionalFormatting>
  <conditionalFormatting sqref="A89:B89 L89 F89 D89 H89:J89">
    <cfRule type="cellIs" dxfId="533" priority="549" operator="equal">
      <formula>0</formula>
    </cfRule>
  </conditionalFormatting>
  <conditionalFormatting sqref="N89:Y89">
    <cfRule type="containsBlanks" dxfId="532" priority="548">
      <formula>LEN(TRIM(N89))=0</formula>
    </cfRule>
  </conditionalFormatting>
  <conditionalFormatting sqref="N89:Y89">
    <cfRule type="cellIs" dxfId="531" priority="547" operator="equal">
      <formula>0</formula>
    </cfRule>
  </conditionalFormatting>
  <conditionalFormatting sqref="M89">
    <cfRule type="cellIs" dxfId="530" priority="546" operator="equal">
      <formula>0</formula>
    </cfRule>
  </conditionalFormatting>
  <conditionalFormatting sqref="K89">
    <cfRule type="cellIs" dxfId="529" priority="545" operator="equal">
      <formula>0</formula>
    </cfRule>
  </conditionalFormatting>
  <conditionalFormatting sqref="Z90:XFD90">
    <cfRule type="cellIs" dxfId="528" priority="544" operator="equal">
      <formula>0</formula>
    </cfRule>
  </conditionalFormatting>
  <conditionalFormatting sqref="A90:B90 L90 F90 D90 H90:J90">
    <cfRule type="cellIs" dxfId="527" priority="543" operator="equal">
      <formula>0</formula>
    </cfRule>
  </conditionalFormatting>
  <conditionalFormatting sqref="N90:Y90">
    <cfRule type="containsBlanks" dxfId="526" priority="542">
      <formula>LEN(TRIM(N90))=0</formula>
    </cfRule>
  </conditionalFormatting>
  <conditionalFormatting sqref="N90:Y90">
    <cfRule type="cellIs" dxfId="525" priority="541" operator="equal">
      <formula>0</formula>
    </cfRule>
  </conditionalFormatting>
  <conditionalFormatting sqref="M90">
    <cfRule type="cellIs" dxfId="524" priority="540" operator="equal">
      <formula>0</formula>
    </cfRule>
  </conditionalFormatting>
  <conditionalFormatting sqref="K90">
    <cfRule type="cellIs" dxfId="523" priority="539" operator="equal">
      <formula>0</formula>
    </cfRule>
  </conditionalFormatting>
  <conditionalFormatting sqref="Z91:XFD91">
    <cfRule type="cellIs" dxfId="522" priority="538" operator="equal">
      <formula>0</formula>
    </cfRule>
  </conditionalFormatting>
  <conditionalFormatting sqref="A91:B91 L91 F91 D91 H91:J91">
    <cfRule type="cellIs" dxfId="521" priority="537" operator="equal">
      <formula>0</formula>
    </cfRule>
  </conditionalFormatting>
  <conditionalFormatting sqref="N91:Y91">
    <cfRule type="containsBlanks" dxfId="520" priority="536">
      <formula>LEN(TRIM(N91))=0</formula>
    </cfRule>
  </conditionalFormatting>
  <conditionalFormatting sqref="N91:Y91">
    <cfRule type="cellIs" dxfId="519" priority="535" operator="equal">
      <formula>0</formula>
    </cfRule>
  </conditionalFormatting>
  <conditionalFormatting sqref="M91">
    <cfRule type="cellIs" dxfId="518" priority="534" operator="equal">
      <formula>0</formula>
    </cfRule>
  </conditionalFormatting>
  <conditionalFormatting sqref="K91">
    <cfRule type="cellIs" dxfId="517" priority="533" operator="equal">
      <formula>0</formula>
    </cfRule>
  </conditionalFormatting>
  <conditionalFormatting sqref="Z92:XFD92">
    <cfRule type="cellIs" dxfId="516" priority="532" operator="equal">
      <formula>0</formula>
    </cfRule>
  </conditionalFormatting>
  <conditionalFormatting sqref="A92:B92 L92 F92 D92 H92:J92">
    <cfRule type="cellIs" dxfId="515" priority="531" operator="equal">
      <formula>0</formula>
    </cfRule>
  </conditionalFormatting>
  <conditionalFormatting sqref="N92:Y92">
    <cfRule type="containsBlanks" dxfId="514" priority="530">
      <formula>LEN(TRIM(N92))=0</formula>
    </cfRule>
  </conditionalFormatting>
  <conditionalFormatting sqref="N92:Y92">
    <cfRule type="cellIs" dxfId="513" priority="529" operator="equal">
      <formula>0</formula>
    </cfRule>
  </conditionalFormatting>
  <conditionalFormatting sqref="M92">
    <cfRule type="cellIs" dxfId="512" priority="528" operator="equal">
      <formula>0</formula>
    </cfRule>
  </conditionalFormatting>
  <conditionalFormatting sqref="K92">
    <cfRule type="cellIs" dxfId="511" priority="527" operator="equal">
      <formula>0</formula>
    </cfRule>
  </conditionalFormatting>
  <conditionalFormatting sqref="Z93:XFD93">
    <cfRule type="cellIs" dxfId="510" priority="526" operator="equal">
      <formula>0</formula>
    </cfRule>
  </conditionalFormatting>
  <conditionalFormatting sqref="A93:B93 L93 F93 D93 H93:J93">
    <cfRule type="cellIs" dxfId="509" priority="525" operator="equal">
      <formula>0</formula>
    </cfRule>
  </conditionalFormatting>
  <conditionalFormatting sqref="N93:Y93">
    <cfRule type="containsBlanks" dxfId="508" priority="524">
      <formula>LEN(TRIM(N93))=0</formula>
    </cfRule>
  </conditionalFormatting>
  <conditionalFormatting sqref="N93:Y93">
    <cfRule type="cellIs" dxfId="507" priority="523" operator="equal">
      <formula>0</formula>
    </cfRule>
  </conditionalFormatting>
  <conditionalFormatting sqref="M93">
    <cfRule type="cellIs" dxfId="506" priority="522" operator="equal">
      <formula>0</formula>
    </cfRule>
  </conditionalFormatting>
  <conditionalFormatting sqref="K93">
    <cfRule type="cellIs" dxfId="505" priority="521" operator="equal">
      <formula>0</formula>
    </cfRule>
  </conditionalFormatting>
  <conditionalFormatting sqref="Z94:XFD94">
    <cfRule type="cellIs" dxfId="504" priority="520" operator="equal">
      <formula>0</formula>
    </cfRule>
  </conditionalFormatting>
  <conditionalFormatting sqref="A94:B94 L94 F94 D94 H94:J94">
    <cfRule type="cellIs" dxfId="503" priority="519" operator="equal">
      <formula>0</formula>
    </cfRule>
  </conditionalFormatting>
  <conditionalFormatting sqref="N94:Y94">
    <cfRule type="containsBlanks" dxfId="502" priority="518">
      <formula>LEN(TRIM(N94))=0</formula>
    </cfRule>
  </conditionalFormatting>
  <conditionalFormatting sqref="N94:Y94">
    <cfRule type="cellIs" dxfId="501" priority="517" operator="equal">
      <formula>0</formula>
    </cfRule>
  </conditionalFormatting>
  <conditionalFormatting sqref="M94">
    <cfRule type="cellIs" dxfId="500" priority="516" operator="equal">
      <formula>0</formula>
    </cfRule>
  </conditionalFormatting>
  <conditionalFormatting sqref="K94">
    <cfRule type="cellIs" dxfId="499" priority="515" operator="equal">
      <formula>0</formula>
    </cfRule>
  </conditionalFormatting>
  <conditionalFormatting sqref="Z95:XFD95">
    <cfRule type="cellIs" dxfId="498" priority="514" operator="equal">
      <formula>0</formula>
    </cfRule>
  </conditionalFormatting>
  <conditionalFormatting sqref="A95:B95 L95 F95 D95 H95:J95">
    <cfRule type="cellIs" dxfId="497" priority="513" operator="equal">
      <formula>0</formula>
    </cfRule>
  </conditionalFormatting>
  <conditionalFormatting sqref="N95:Y95">
    <cfRule type="containsBlanks" dxfId="496" priority="512">
      <formula>LEN(TRIM(N95))=0</formula>
    </cfRule>
  </conditionalFormatting>
  <conditionalFormatting sqref="N95:Y95">
    <cfRule type="cellIs" dxfId="495" priority="511" operator="equal">
      <formula>0</formula>
    </cfRule>
  </conditionalFormatting>
  <conditionalFormatting sqref="M95">
    <cfRule type="cellIs" dxfId="494" priority="510" operator="equal">
      <formula>0</formula>
    </cfRule>
  </conditionalFormatting>
  <conditionalFormatting sqref="K95">
    <cfRule type="cellIs" dxfId="493" priority="509" operator="equal">
      <formula>0</formula>
    </cfRule>
  </conditionalFormatting>
  <conditionalFormatting sqref="Z96:XFD96">
    <cfRule type="cellIs" dxfId="492" priority="508" operator="equal">
      <formula>0</formula>
    </cfRule>
  </conditionalFormatting>
  <conditionalFormatting sqref="A96:B96 L96 F96 D96 H96:J96">
    <cfRule type="cellIs" dxfId="491" priority="507" operator="equal">
      <formula>0</formula>
    </cfRule>
  </conditionalFormatting>
  <conditionalFormatting sqref="N96:Y96">
    <cfRule type="containsBlanks" dxfId="490" priority="506">
      <formula>LEN(TRIM(N96))=0</formula>
    </cfRule>
  </conditionalFormatting>
  <conditionalFormatting sqref="N96:Y96">
    <cfRule type="cellIs" dxfId="489" priority="505" operator="equal">
      <formula>0</formula>
    </cfRule>
  </conditionalFormatting>
  <conditionalFormatting sqref="M96">
    <cfRule type="cellIs" dxfId="488" priority="504" operator="equal">
      <formula>0</formula>
    </cfRule>
  </conditionalFormatting>
  <conditionalFormatting sqref="K96">
    <cfRule type="cellIs" dxfId="487" priority="503" operator="equal">
      <formula>0</formula>
    </cfRule>
  </conditionalFormatting>
  <conditionalFormatting sqref="Z97:XFD97">
    <cfRule type="cellIs" dxfId="486" priority="502" operator="equal">
      <formula>0</formula>
    </cfRule>
  </conditionalFormatting>
  <conditionalFormatting sqref="A97:B97 L97 F97 D97 H97:J97">
    <cfRule type="cellIs" dxfId="485" priority="501" operator="equal">
      <formula>0</formula>
    </cfRule>
  </conditionalFormatting>
  <conditionalFormatting sqref="N97:Y97">
    <cfRule type="containsBlanks" dxfId="484" priority="500">
      <formula>LEN(TRIM(N97))=0</formula>
    </cfRule>
  </conditionalFormatting>
  <conditionalFormatting sqref="N97:Y97">
    <cfRule type="cellIs" dxfId="483" priority="499" operator="equal">
      <formula>0</formula>
    </cfRule>
  </conditionalFormatting>
  <conditionalFormatting sqref="M97">
    <cfRule type="cellIs" dxfId="482" priority="498" operator="equal">
      <formula>0</formula>
    </cfRule>
  </conditionalFormatting>
  <conditionalFormatting sqref="K97">
    <cfRule type="cellIs" dxfId="481" priority="497" operator="equal">
      <formula>0</formula>
    </cfRule>
  </conditionalFormatting>
  <conditionalFormatting sqref="Z98:XFD98">
    <cfRule type="cellIs" dxfId="480" priority="496" operator="equal">
      <formula>0</formula>
    </cfRule>
  </conditionalFormatting>
  <conditionalFormatting sqref="A98:B98 L98 F98 D98 H98:J98">
    <cfRule type="cellIs" dxfId="479" priority="495" operator="equal">
      <formula>0</formula>
    </cfRule>
  </conditionalFormatting>
  <conditionalFormatting sqref="N98:Y98">
    <cfRule type="containsBlanks" dxfId="478" priority="494">
      <formula>LEN(TRIM(N98))=0</formula>
    </cfRule>
  </conditionalFormatting>
  <conditionalFormatting sqref="N98:Y98">
    <cfRule type="cellIs" dxfId="477" priority="493" operator="equal">
      <formula>0</formula>
    </cfRule>
  </conditionalFormatting>
  <conditionalFormatting sqref="M98">
    <cfRule type="cellIs" dxfId="476" priority="492" operator="equal">
      <formula>0</formula>
    </cfRule>
  </conditionalFormatting>
  <conditionalFormatting sqref="K98">
    <cfRule type="cellIs" dxfId="475" priority="491" operator="equal">
      <formula>0</formula>
    </cfRule>
  </conditionalFormatting>
  <conditionalFormatting sqref="Z99:XFD99">
    <cfRule type="cellIs" dxfId="474" priority="490" operator="equal">
      <formula>0</formula>
    </cfRule>
  </conditionalFormatting>
  <conditionalFormatting sqref="A99:B99 L99 F99 D99 H99:J99">
    <cfRule type="cellIs" dxfId="473" priority="489" operator="equal">
      <formula>0</formula>
    </cfRule>
  </conditionalFormatting>
  <conditionalFormatting sqref="N99:Y99">
    <cfRule type="containsBlanks" dxfId="472" priority="488">
      <formula>LEN(TRIM(N99))=0</formula>
    </cfRule>
  </conditionalFormatting>
  <conditionalFormatting sqref="N99:Y99">
    <cfRule type="cellIs" dxfId="471" priority="487" operator="equal">
      <formula>0</formula>
    </cfRule>
  </conditionalFormatting>
  <conditionalFormatting sqref="M99">
    <cfRule type="cellIs" dxfId="470" priority="486" operator="equal">
      <formula>0</formula>
    </cfRule>
  </conditionalFormatting>
  <conditionalFormatting sqref="K99">
    <cfRule type="cellIs" dxfId="469" priority="485" operator="equal">
      <formula>0</formula>
    </cfRule>
  </conditionalFormatting>
  <conditionalFormatting sqref="Z100:XFD100">
    <cfRule type="cellIs" dxfId="468" priority="484" operator="equal">
      <formula>0</formula>
    </cfRule>
  </conditionalFormatting>
  <conditionalFormatting sqref="A100:B100 L100 F100 D100 H100:J100">
    <cfRule type="cellIs" dxfId="467" priority="483" operator="equal">
      <formula>0</formula>
    </cfRule>
  </conditionalFormatting>
  <conditionalFormatting sqref="N100:Y100">
    <cfRule type="containsBlanks" dxfId="466" priority="482">
      <formula>LEN(TRIM(N100))=0</formula>
    </cfRule>
  </conditionalFormatting>
  <conditionalFormatting sqref="N100:Y100">
    <cfRule type="cellIs" dxfId="465" priority="481" operator="equal">
      <formula>0</formula>
    </cfRule>
  </conditionalFormatting>
  <conditionalFormatting sqref="M100">
    <cfRule type="cellIs" dxfId="464" priority="480" operator="equal">
      <formula>0</formula>
    </cfRule>
  </conditionalFormatting>
  <conditionalFormatting sqref="K100">
    <cfRule type="cellIs" dxfId="463" priority="479" operator="equal">
      <formula>0</formula>
    </cfRule>
  </conditionalFormatting>
  <conditionalFormatting sqref="Z101:XFD101">
    <cfRule type="cellIs" dxfId="462" priority="478" operator="equal">
      <formula>0</formula>
    </cfRule>
  </conditionalFormatting>
  <conditionalFormatting sqref="A101:B101 L101 F101 D101 H101:J101">
    <cfRule type="cellIs" dxfId="461" priority="477" operator="equal">
      <formula>0</formula>
    </cfRule>
  </conditionalFormatting>
  <conditionalFormatting sqref="N101:Y101">
    <cfRule type="containsBlanks" dxfId="460" priority="476">
      <formula>LEN(TRIM(N101))=0</formula>
    </cfRule>
  </conditionalFormatting>
  <conditionalFormatting sqref="N101:Y101">
    <cfRule type="cellIs" dxfId="459" priority="475" operator="equal">
      <formula>0</formula>
    </cfRule>
  </conditionalFormatting>
  <conditionalFormatting sqref="M101">
    <cfRule type="cellIs" dxfId="458" priority="474" operator="equal">
      <formula>0</formula>
    </cfRule>
  </conditionalFormatting>
  <conditionalFormatting sqref="K101">
    <cfRule type="cellIs" dxfId="457" priority="473" operator="equal">
      <formula>0</formula>
    </cfRule>
  </conditionalFormatting>
  <conditionalFormatting sqref="Z102:XFD102">
    <cfRule type="cellIs" dxfId="456" priority="472" operator="equal">
      <formula>0</formula>
    </cfRule>
  </conditionalFormatting>
  <conditionalFormatting sqref="A102:B102 L102 F102 D102 H102:J102">
    <cfRule type="cellIs" dxfId="455" priority="471" operator="equal">
      <formula>0</formula>
    </cfRule>
  </conditionalFormatting>
  <conditionalFormatting sqref="N102:Y102">
    <cfRule type="containsBlanks" dxfId="454" priority="470">
      <formula>LEN(TRIM(N102))=0</formula>
    </cfRule>
  </conditionalFormatting>
  <conditionalFormatting sqref="N102:Y102">
    <cfRule type="cellIs" dxfId="453" priority="469" operator="equal">
      <formula>0</formula>
    </cfRule>
  </conditionalFormatting>
  <conditionalFormatting sqref="M102">
    <cfRule type="cellIs" dxfId="452" priority="468" operator="equal">
      <formula>0</formula>
    </cfRule>
  </conditionalFormatting>
  <conditionalFormatting sqref="K102">
    <cfRule type="cellIs" dxfId="451" priority="467" operator="equal">
      <formula>0</formula>
    </cfRule>
  </conditionalFormatting>
  <conditionalFormatting sqref="Z103:XFD103">
    <cfRule type="cellIs" dxfId="450" priority="466" operator="equal">
      <formula>0</formula>
    </cfRule>
  </conditionalFormatting>
  <conditionalFormatting sqref="A103:B103 L103 F103 D103 H103:J103">
    <cfRule type="cellIs" dxfId="449" priority="465" operator="equal">
      <formula>0</formula>
    </cfRule>
  </conditionalFormatting>
  <conditionalFormatting sqref="N103:Y103">
    <cfRule type="containsBlanks" dxfId="448" priority="464">
      <formula>LEN(TRIM(N103))=0</formula>
    </cfRule>
  </conditionalFormatting>
  <conditionalFormatting sqref="N103:Y103">
    <cfRule type="cellIs" dxfId="447" priority="463" operator="equal">
      <formula>0</formula>
    </cfRule>
  </conditionalFormatting>
  <conditionalFormatting sqref="M103">
    <cfRule type="cellIs" dxfId="446" priority="462" operator="equal">
      <formula>0</formula>
    </cfRule>
  </conditionalFormatting>
  <conditionalFormatting sqref="K103">
    <cfRule type="cellIs" dxfId="445" priority="461" operator="equal">
      <formula>0</formula>
    </cfRule>
  </conditionalFormatting>
  <conditionalFormatting sqref="Z104:XFD104">
    <cfRule type="cellIs" dxfId="444" priority="460" operator="equal">
      <formula>0</formula>
    </cfRule>
  </conditionalFormatting>
  <conditionalFormatting sqref="A104:B104 L104 F104 D104 H104:J104">
    <cfRule type="cellIs" dxfId="443" priority="459" operator="equal">
      <formula>0</formula>
    </cfRule>
  </conditionalFormatting>
  <conditionalFormatting sqref="N104:Y104">
    <cfRule type="containsBlanks" dxfId="442" priority="458">
      <formula>LEN(TRIM(N104))=0</formula>
    </cfRule>
  </conditionalFormatting>
  <conditionalFormatting sqref="N104:Y104">
    <cfRule type="cellIs" dxfId="441" priority="457" operator="equal">
      <formula>0</formula>
    </cfRule>
  </conditionalFormatting>
  <conditionalFormatting sqref="M104">
    <cfRule type="cellIs" dxfId="440" priority="456" operator="equal">
      <formula>0</formula>
    </cfRule>
  </conditionalFormatting>
  <conditionalFormatting sqref="K104">
    <cfRule type="cellIs" dxfId="439" priority="455" operator="equal">
      <formula>0</formula>
    </cfRule>
  </conditionalFormatting>
  <conditionalFormatting sqref="Z105:XFD105">
    <cfRule type="cellIs" dxfId="438" priority="454" operator="equal">
      <formula>0</formula>
    </cfRule>
  </conditionalFormatting>
  <conditionalFormatting sqref="A105:B105 L105 F105 D105 H105:J105">
    <cfRule type="cellIs" dxfId="437" priority="453" operator="equal">
      <formula>0</formula>
    </cfRule>
  </conditionalFormatting>
  <conditionalFormatting sqref="N105:Y105">
    <cfRule type="containsBlanks" dxfId="436" priority="452">
      <formula>LEN(TRIM(N105))=0</formula>
    </cfRule>
  </conditionalFormatting>
  <conditionalFormatting sqref="N105:Y105">
    <cfRule type="cellIs" dxfId="435" priority="451" operator="equal">
      <formula>0</formula>
    </cfRule>
  </conditionalFormatting>
  <conditionalFormatting sqref="M105">
    <cfRule type="cellIs" dxfId="434" priority="450" operator="equal">
      <formula>0</formula>
    </cfRule>
  </conditionalFormatting>
  <conditionalFormatting sqref="K105">
    <cfRule type="cellIs" dxfId="433" priority="449" operator="equal">
      <formula>0</formula>
    </cfRule>
  </conditionalFormatting>
  <conditionalFormatting sqref="A80:XFD80">
    <cfRule type="cellIs" dxfId="432" priority="448" operator="equal">
      <formula>0</formula>
    </cfRule>
  </conditionalFormatting>
  <conditionalFormatting sqref="O81:Y81">
    <cfRule type="containsBlanks" dxfId="431" priority="447">
      <formula>LEN(TRIM(O81))=0</formula>
    </cfRule>
  </conditionalFormatting>
  <conditionalFormatting sqref="O81:Y81">
    <cfRule type="cellIs" dxfId="430" priority="446" operator="equal">
      <formula>0</formula>
    </cfRule>
  </conditionalFormatting>
  <conditionalFormatting sqref="O82:Y82">
    <cfRule type="containsBlanks" dxfId="429" priority="445">
      <formula>LEN(TRIM(O82))=0</formula>
    </cfRule>
  </conditionalFormatting>
  <conditionalFormatting sqref="O82:Y82">
    <cfRule type="cellIs" dxfId="428" priority="444" operator="equal">
      <formula>0</formula>
    </cfRule>
  </conditionalFormatting>
  <conditionalFormatting sqref="O83:Y83">
    <cfRule type="containsBlanks" dxfId="427" priority="443">
      <formula>LEN(TRIM(O83))=0</formula>
    </cfRule>
  </conditionalFormatting>
  <conditionalFormatting sqref="O83:Y83">
    <cfRule type="cellIs" dxfId="426" priority="442" operator="equal">
      <formula>0</formula>
    </cfRule>
  </conditionalFormatting>
  <conditionalFormatting sqref="O84:Y84">
    <cfRule type="containsBlanks" dxfId="425" priority="441">
      <formula>LEN(TRIM(O84))=0</formula>
    </cfRule>
  </conditionalFormatting>
  <conditionalFormatting sqref="O84:Y84">
    <cfRule type="cellIs" dxfId="424" priority="440" operator="equal">
      <formula>0</formula>
    </cfRule>
  </conditionalFormatting>
  <conditionalFormatting sqref="O85:Y85">
    <cfRule type="containsBlanks" dxfId="423" priority="439">
      <formula>LEN(TRIM(O85))=0</formula>
    </cfRule>
  </conditionalFormatting>
  <conditionalFormatting sqref="O85:Y85">
    <cfRule type="cellIs" dxfId="422" priority="438" operator="equal">
      <formula>0</formula>
    </cfRule>
  </conditionalFormatting>
  <conditionalFormatting sqref="O86:Y86">
    <cfRule type="containsBlanks" dxfId="421" priority="437">
      <formula>LEN(TRIM(O86))=0</formula>
    </cfRule>
  </conditionalFormatting>
  <conditionalFormatting sqref="O86:Y86">
    <cfRule type="cellIs" dxfId="420" priority="436" operator="equal">
      <formula>0</formula>
    </cfRule>
  </conditionalFormatting>
  <conditionalFormatting sqref="A112:XFD112">
    <cfRule type="cellIs" dxfId="419" priority="435" operator="equal">
      <formula>0</formula>
    </cfRule>
  </conditionalFormatting>
  <conditionalFormatting sqref="Z111:XFD111">
    <cfRule type="cellIs" dxfId="418" priority="434" operator="equal">
      <formula>0</formula>
    </cfRule>
  </conditionalFormatting>
  <conditionalFormatting sqref="M111">
    <cfRule type="cellIs" dxfId="417" priority="433" operator="equal">
      <formula>0</formula>
    </cfRule>
  </conditionalFormatting>
  <conditionalFormatting sqref="A111:F111 H111:J111 L111">
    <cfRule type="cellIs" dxfId="416" priority="432" operator="equal">
      <formula>0</formula>
    </cfRule>
  </conditionalFormatting>
  <conditionalFormatting sqref="G111">
    <cfRule type="cellIs" dxfId="415" priority="431" operator="equal">
      <formula>0</formula>
    </cfRule>
  </conditionalFormatting>
  <conditionalFormatting sqref="N111:Y111">
    <cfRule type="cellIs" dxfId="414" priority="430" operator="equal">
      <formula>0</formula>
    </cfRule>
  </conditionalFormatting>
  <conditionalFormatting sqref="K111">
    <cfRule type="cellIs" dxfId="413" priority="429" operator="equal">
      <formula>0</formula>
    </cfRule>
  </conditionalFormatting>
  <conditionalFormatting sqref="A110:XFD110 M109:XFD109">
    <cfRule type="cellIs" dxfId="412" priority="428" operator="equal">
      <formula>0</formula>
    </cfRule>
  </conditionalFormatting>
  <conditionalFormatting sqref="A109:I109 L109">
    <cfRule type="cellIs" dxfId="411" priority="427" operator="equal">
      <formula>0</formula>
    </cfRule>
  </conditionalFormatting>
  <conditionalFormatting sqref="K109">
    <cfRule type="containsBlanks" dxfId="410" priority="426">
      <formula>LEN(TRIM(K109))=0</formula>
    </cfRule>
  </conditionalFormatting>
  <conditionalFormatting sqref="K109">
    <cfRule type="cellIs" dxfId="409" priority="425" operator="equal">
      <formula>0</formula>
    </cfRule>
  </conditionalFormatting>
  <conditionalFormatting sqref="J109">
    <cfRule type="cellIs" dxfId="408" priority="424" operator="equal">
      <formula>0</formula>
    </cfRule>
  </conditionalFormatting>
  <conditionalFormatting sqref="Z113:XFD113">
    <cfRule type="cellIs" dxfId="407" priority="423" operator="equal">
      <formula>0</formula>
    </cfRule>
  </conditionalFormatting>
  <conditionalFormatting sqref="A113:J113 L113 E114:E122 G114:G122 C114:C122">
    <cfRule type="cellIs" dxfId="406" priority="422" operator="equal">
      <formula>0</formula>
    </cfRule>
  </conditionalFormatting>
  <conditionalFormatting sqref="N113:Y113">
    <cfRule type="containsBlanks" dxfId="405" priority="421">
      <formula>LEN(TRIM(N113))=0</formula>
    </cfRule>
  </conditionalFormatting>
  <conditionalFormatting sqref="N113:Y113">
    <cfRule type="cellIs" dxfId="404" priority="420" operator="equal">
      <formula>0</formula>
    </cfRule>
  </conditionalFormatting>
  <conditionalFormatting sqref="M113">
    <cfRule type="cellIs" dxfId="403" priority="419" operator="equal">
      <formula>0</formula>
    </cfRule>
  </conditionalFormatting>
  <conditionalFormatting sqref="K113">
    <cfRule type="cellIs" dxfId="402" priority="418" operator="equal">
      <formula>0</formula>
    </cfRule>
  </conditionalFormatting>
  <conditionalFormatting sqref="Z114:XFD114">
    <cfRule type="cellIs" dxfId="401" priority="417" operator="equal">
      <formula>0</formula>
    </cfRule>
  </conditionalFormatting>
  <conditionalFormatting sqref="A114:B114 L114 F114 D114 H114:J114">
    <cfRule type="cellIs" dxfId="400" priority="416" operator="equal">
      <formula>0</formula>
    </cfRule>
  </conditionalFormatting>
  <conditionalFormatting sqref="N114:Y114">
    <cfRule type="containsBlanks" dxfId="399" priority="415">
      <formula>LEN(TRIM(N114))=0</formula>
    </cfRule>
  </conditionalFormatting>
  <conditionalFormatting sqref="N114:Y114">
    <cfRule type="cellIs" dxfId="398" priority="414" operator="equal">
      <formula>0</formula>
    </cfRule>
  </conditionalFormatting>
  <conditionalFormatting sqref="M114">
    <cfRule type="cellIs" dxfId="397" priority="413" operator="equal">
      <formula>0</formula>
    </cfRule>
  </conditionalFormatting>
  <conditionalFormatting sqref="K114">
    <cfRule type="cellIs" dxfId="396" priority="412" operator="equal">
      <formula>0</formula>
    </cfRule>
  </conditionalFormatting>
  <conditionalFormatting sqref="Z115:XFD115">
    <cfRule type="cellIs" dxfId="395" priority="411" operator="equal">
      <formula>0</formula>
    </cfRule>
  </conditionalFormatting>
  <conditionalFormatting sqref="A115:B115 L115 F115 D115 H115:J115">
    <cfRule type="cellIs" dxfId="394" priority="410" operator="equal">
      <formula>0</formula>
    </cfRule>
  </conditionalFormatting>
  <conditionalFormatting sqref="N115:Y115">
    <cfRule type="containsBlanks" dxfId="393" priority="409">
      <formula>LEN(TRIM(N115))=0</formula>
    </cfRule>
  </conditionalFormatting>
  <conditionalFormatting sqref="N115:Y115">
    <cfRule type="cellIs" dxfId="392" priority="408" operator="equal">
      <formula>0</formula>
    </cfRule>
  </conditionalFormatting>
  <conditionalFormatting sqref="M115">
    <cfRule type="cellIs" dxfId="391" priority="407" operator="equal">
      <formula>0</formula>
    </cfRule>
  </conditionalFormatting>
  <conditionalFormatting sqref="K115">
    <cfRule type="cellIs" dxfId="390" priority="406" operator="equal">
      <formula>0</formula>
    </cfRule>
  </conditionalFormatting>
  <conditionalFormatting sqref="Z116:XFD116">
    <cfRule type="cellIs" dxfId="389" priority="405" operator="equal">
      <formula>0</formula>
    </cfRule>
  </conditionalFormatting>
  <conditionalFormatting sqref="A116:B116 L116 F116 D116 H116:J116">
    <cfRule type="cellIs" dxfId="388" priority="404" operator="equal">
      <formula>0</formula>
    </cfRule>
  </conditionalFormatting>
  <conditionalFormatting sqref="N116:Y116">
    <cfRule type="containsBlanks" dxfId="387" priority="403">
      <formula>LEN(TRIM(N116))=0</formula>
    </cfRule>
  </conditionalFormatting>
  <conditionalFormatting sqref="N116:Y116">
    <cfRule type="cellIs" dxfId="386" priority="402" operator="equal">
      <formula>0</formula>
    </cfRule>
  </conditionalFormatting>
  <conditionalFormatting sqref="M116">
    <cfRule type="cellIs" dxfId="385" priority="401" operator="equal">
      <formula>0</formula>
    </cfRule>
  </conditionalFormatting>
  <conditionalFormatting sqref="K116">
    <cfRule type="cellIs" dxfId="384" priority="400" operator="equal">
      <formula>0</formula>
    </cfRule>
  </conditionalFormatting>
  <conditionalFormatting sqref="Z117:XFD117">
    <cfRule type="cellIs" dxfId="383" priority="399" operator="equal">
      <formula>0</formula>
    </cfRule>
  </conditionalFormatting>
  <conditionalFormatting sqref="A117:B117 L117 F117 D117 H117:J117">
    <cfRule type="cellIs" dxfId="382" priority="398" operator="equal">
      <formula>0</formula>
    </cfRule>
  </conditionalFormatting>
  <conditionalFormatting sqref="N117:Y117">
    <cfRule type="containsBlanks" dxfId="381" priority="397">
      <formula>LEN(TRIM(N117))=0</formula>
    </cfRule>
  </conditionalFormatting>
  <conditionalFormatting sqref="N117:Y117">
    <cfRule type="cellIs" dxfId="380" priority="396" operator="equal">
      <formula>0</formula>
    </cfRule>
  </conditionalFormatting>
  <conditionalFormatting sqref="M117">
    <cfRule type="cellIs" dxfId="379" priority="395" operator="equal">
      <formula>0</formula>
    </cfRule>
  </conditionalFormatting>
  <conditionalFormatting sqref="K117">
    <cfRule type="cellIs" dxfId="378" priority="394" operator="equal">
      <formula>0</formula>
    </cfRule>
  </conditionalFormatting>
  <conditionalFormatting sqref="Z118:XFD118">
    <cfRule type="cellIs" dxfId="377" priority="393" operator="equal">
      <formula>0</formula>
    </cfRule>
  </conditionalFormatting>
  <conditionalFormatting sqref="A118:B118 L118 F118 D118 H118:J118">
    <cfRule type="cellIs" dxfId="376" priority="392" operator="equal">
      <formula>0</formula>
    </cfRule>
  </conditionalFormatting>
  <conditionalFormatting sqref="N118:Y118">
    <cfRule type="containsBlanks" dxfId="375" priority="391">
      <formula>LEN(TRIM(N118))=0</formula>
    </cfRule>
  </conditionalFormatting>
  <conditionalFormatting sqref="N118:Y118">
    <cfRule type="cellIs" dxfId="374" priority="390" operator="equal">
      <formula>0</formula>
    </cfRule>
  </conditionalFormatting>
  <conditionalFormatting sqref="M118">
    <cfRule type="cellIs" dxfId="373" priority="389" operator="equal">
      <formula>0</formula>
    </cfRule>
  </conditionalFormatting>
  <conditionalFormatting sqref="K118">
    <cfRule type="cellIs" dxfId="372" priority="388" operator="equal">
      <formula>0</formula>
    </cfRule>
  </conditionalFormatting>
  <conditionalFormatting sqref="Z119:XFD119">
    <cfRule type="cellIs" dxfId="371" priority="387" operator="equal">
      <formula>0</formula>
    </cfRule>
  </conditionalFormatting>
  <conditionalFormatting sqref="A119:B119 L119 F119 D119 H119:J119">
    <cfRule type="cellIs" dxfId="370" priority="386" operator="equal">
      <formula>0</formula>
    </cfRule>
  </conditionalFormatting>
  <conditionalFormatting sqref="N119:Y119">
    <cfRule type="containsBlanks" dxfId="369" priority="385">
      <formula>LEN(TRIM(N119))=0</formula>
    </cfRule>
  </conditionalFormatting>
  <conditionalFormatting sqref="N119:Y119">
    <cfRule type="cellIs" dxfId="368" priority="384" operator="equal">
      <formula>0</formula>
    </cfRule>
  </conditionalFormatting>
  <conditionalFormatting sqref="M119">
    <cfRule type="cellIs" dxfId="367" priority="383" operator="equal">
      <formula>0</formula>
    </cfRule>
  </conditionalFormatting>
  <conditionalFormatting sqref="K119">
    <cfRule type="cellIs" dxfId="366" priority="382" operator="equal">
      <formula>0</formula>
    </cfRule>
  </conditionalFormatting>
  <conditionalFormatting sqref="Z120:XFD120">
    <cfRule type="cellIs" dxfId="365" priority="381" operator="equal">
      <formula>0</formula>
    </cfRule>
  </conditionalFormatting>
  <conditionalFormatting sqref="A120:B120 L120 F120 D120 H120:J120">
    <cfRule type="cellIs" dxfId="364" priority="380" operator="equal">
      <formula>0</formula>
    </cfRule>
  </conditionalFormatting>
  <conditionalFormatting sqref="N120:Y120">
    <cfRule type="containsBlanks" dxfId="363" priority="379">
      <formula>LEN(TRIM(N120))=0</formula>
    </cfRule>
  </conditionalFormatting>
  <conditionalFormatting sqref="N120:Y120">
    <cfRule type="cellIs" dxfId="362" priority="378" operator="equal">
      <formula>0</formula>
    </cfRule>
  </conditionalFormatting>
  <conditionalFormatting sqref="M120">
    <cfRule type="cellIs" dxfId="361" priority="377" operator="equal">
      <formula>0</formula>
    </cfRule>
  </conditionalFormatting>
  <conditionalFormatting sqref="K120">
    <cfRule type="cellIs" dxfId="360" priority="376" operator="equal">
      <formula>0</formula>
    </cfRule>
  </conditionalFormatting>
  <conditionalFormatting sqref="Z121:XFD121">
    <cfRule type="cellIs" dxfId="359" priority="375" operator="equal">
      <formula>0</formula>
    </cfRule>
  </conditionalFormatting>
  <conditionalFormatting sqref="A121:B121 L121 F121 D121 H121:J121">
    <cfRule type="cellIs" dxfId="358" priority="374" operator="equal">
      <formula>0</formula>
    </cfRule>
  </conditionalFormatting>
  <conditionalFormatting sqref="N121:Y121">
    <cfRule type="containsBlanks" dxfId="357" priority="373">
      <formula>LEN(TRIM(N121))=0</formula>
    </cfRule>
  </conditionalFormatting>
  <conditionalFormatting sqref="N121:Y121">
    <cfRule type="cellIs" dxfId="356" priority="372" operator="equal">
      <formula>0</formula>
    </cfRule>
  </conditionalFormatting>
  <conditionalFormatting sqref="M121">
    <cfRule type="cellIs" dxfId="355" priority="371" operator="equal">
      <formula>0</formula>
    </cfRule>
  </conditionalFormatting>
  <conditionalFormatting sqref="K121">
    <cfRule type="cellIs" dxfId="354" priority="370" operator="equal">
      <formula>0</formula>
    </cfRule>
  </conditionalFormatting>
  <conditionalFormatting sqref="Z122:XFD122">
    <cfRule type="cellIs" dxfId="353" priority="369" operator="equal">
      <formula>0</formula>
    </cfRule>
  </conditionalFormatting>
  <conditionalFormatting sqref="A122:B122 L122 F122 D122 H122:J122">
    <cfRule type="cellIs" dxfId="352" priority="368" operator="equal">
      <formula>0</formula>
    </cfRule>
  </conditionalFormatting>
  <conditionalFormatting sqref="N122:Y122">
    <cfRule type="containsBlanks" dxfId="351" priority="367">
      <formula>LEN(TRIM(N122))=0</formula>
    </cfRule>
  </conditionalFormatting>
  <conditionalFormatting sqref="N122:Y122">
    <cfRule type="cellIs" dxfId="350" priority="366" operator="equal">
      <formula>0</formula>
    </cfRule>
  </conditionalFormatting>
  <conditionalFormatting sqref="M122">
    <cfRule type="cellIs" dxfId="349" priority="365" operator="equal">
      <formula>0</formula>
    </cfRule>
  </conditionalFormatting>
  <conditionalFormatting sqref="K122">
    <cfRule type="cellIs" dxfId="348" priority="364" operator="equal">
      <formula>0</formula>
    </cfRule>
  </conditionalFormatting>
  <conditionalFormatting sqref="A131:XFD131 Z136:XFD136 M130:XFD130">
    <cfRule type="cellIs" dxfId="347" priority="351" operator="equal">
      <formula>0</formula>
    </cfRule>
  </conditionalFormatting>
  <conditionalFormatting sqref="A130:I130 L130">
    <cfRule type="cellIs" dxfId="346" priority="350" operator="equal">
      <formula>0</formula>
    </cfRule>
  </conditionalFormatting>
  <conditionalFormatting sqref="A136:J136 L136">
    <cfRule type="cellIs" dxfId="345" priority="349" operator="equal">
      <formula>0</formula>
    </cfRule>
  </conditionalFormatting>
  <conditionalFormatting sqref="M136:Y136">
    <cfRule type="cellIs" dxfId="344" priority="344" operator="equal">
      <formula>0</formula>
    </cfRule>
  </conditionalFormatting>
  <conditionalFormatting sqref="K130">
    <cfRule type="containsBlanks" dxfId="343" priority="347">
      <formula>LEN(TRIM(K130))=0</formula>
    </cfRule>
  </conditionalFormatting>
  <conditionalFormatting sqref="K130">
    <cfRule type="cellIs" dxfId="342" priority="346" operator="equal">
      <formula>0</formula>
    </cfRule>
  </conditionalFormatting>
  <conditionalFormatting sqref="J130">
    <cfRule type="cellIs" dxfId="341" priority="345" operator="equal">
      <formula>0</formula>
    </cfRule>
  </conditionalFormatting>
  <conditionalFormatting sqref="A137:XFD137">
    <cfRule type="cellIs" dxfId="340" priority="343" operator="equal">
      <formula>0</formula>
    </cfRule>
  </conditionalFormatting>
  <conditionalFormatting sqref="A133:XFD133 M132:XFD132">
    <cfRule type="cellIs" dxfId="339" priority="342" operator="equal">
      <formula>0</formula>
    </cfRule>
  </conditionalFormatting>
  <conditionalFormatting sqref="A132:I132 L132">
    <cfRule type="cellIs" dxfId="338" priority="341" operator="equal">
      <formula>0</formula>
    </cfRule>
  </conditionalFormatting>
  <conditionalFormatting sqref="K132">
    <cfRule type="containsBlanks" dxfId="337" priority="340">
      <formula>LEN(TRIM(K132))=0</formula>
    </cfRule>
  </conditionalFormatting>
  <conditionalFormatting sqref="K132">
    <cfRule type="cellIs" dxfId="336" priority="339" operator="equal">
      <formula>0</formula>
    </cfRule>
  </conditionalFormatting>
  <conditionalFormatting sqref="J132">
    <cfRule type="cellIs" dxfId="335" priority="338" operator="equal">
      <formula>0</formula>
    </cfRule>
  </conditionalFormatting>
  <conditionalFormatting sqref="A135:XFD135 M134:XFD134">
    <cfRule type="cellIs" dxfId="334" priority="337" operator="equal">
      <formula>0</formula>
    </cfRule>
  </conditionalFormatting>
  <conditionalFormatting sqref="A134:I134 L134">
    <cfRule type="cellIs" dxfId="333" priority="336" operator="equal">
      <formula>0</formula>
    </cfRule>
  </conditionalFormatting>
  <conditionalFormatting sqref="K134">
    <cfRule type="containsBlanks" dxfId="332" priority="335">
      <formula>LEN(TRIM(K134))=0</formula>
    </cfRule>
  </conditionalFormatting>
  <conditionalFormatting sqref="K134">
    <cfRule type="cellIs" dxfId="331" priority="334" operator="equal">
      <formula>0</formula>
    </cfRule>
  </conditionalFormatting>
  <conditionalFormatting sqref="J134">
    <cfRule type="cellIs" dxfId="330" priority="333" operator="equal">
      <formula>0</formula>
    </cfRule>
  </conditionalFormatting>
  <conditionalFormatting sqref="K136">
    <cfRule type="cellIs" dxfId="329" priority="332" operator="equal">
      <formula>0</formula>
    </cfRule>
  </conditionalFormatting>
  <conditionalFormatting sqref="A149:XFD149 Z138:XFD138 A151:XFD151 Z150:XFD150">
    <cfRule type="cellIs" dxfId="328" priority="331" operator="equal">
      <formula>0</formula>
    </cfRule>
  </conditionalFormatting>
  <conditionalFormatting sqref="A138:J138 L138 E139:E142">
    <cfRule type="cellIs" dxfId="327" priority="330" operator="equal">
      <formula>0</formula>
    </cfRule>
  </conditionalFormatting>
  <conditionalFormatting sqref="N138:Y138">
    <cfRule type="containsBlanks" dxfId="326" priority="329">
      <formula>LEN(TRIM(N138))=0</formula>
    </cfRule>
  </conditionalFormatting>
  <conditionalFormatting sqref="N138:Y138">
    <cfRule type="cellIs" dxfId="325" priority="328" operator="equal">
      <formula>0</formula>
    </cfRule>
  </conditionalFormatting>
  <conditionalFormatting sqref="M138">
    <cfRule type="cellIs" dxfId="324" priority="327" operator="equal">
      <formula>0</formula>
    </cfRule>
  </conditionalFormatting>
  <conditionalFormatting sqref="K138">
    <cfRule type="cellIs" dxfId="323" priority="326" operator="equal">
      <formula>0</formula>
    </cfRule>
  </conditionalFormatting>
  <conditionalFormatting sqref="M150">
    <cfRule type="cellIs" dxfId="322" priority="325" operator="equal">
      <formula>0</formula>
    </cfRule>
  </conditionalFormatting>
  <conditionalFormatting sqref="A150:D150 H150:J150 L150 F150">
    <cfRule type="cellIs" dxfId="321" priority="324" operator="equal">
      <formula>0</formula>
    </cfRule>
  </conditionalFormatting>
  <conditionalFormatting sqref="N150:Y150">
    <cfRule type="cellIs" dxfId="320" priority="323" operator="equal">
      <formula>0</formula>
    </cfRule>
  </conditionalFormatting>
  <conditionalFormatting sqref="K150">
    <cfRule type="cellIs" dxfId="319" priority="322" operator="equal">
      <formula>0</formula>
    </cfRule>
  </conditionalFormatting>
  <conditionalFormatting sqref="E150">
    <cfRule type="cellIs" dxfId="318" priority="321" operator="equal">
      <formula>0</formula>
    </cfRule>
  </conditionalFormatting>
  <conditionalFormatting sqref="G150">
    <cfRule type="cellIs" dxfId="317" priority="320" operator="equal">
      <formula>0</formula>
    </cfRule>
  </conditionalFormatting>
  <conditionalFormatting sqref="Z139:XFD139">
    <cfRule type="cellIs" dxfId="316" priority="319" operator="equal">
      <formula>0</formula>
    </cfRule>
  </conditionalFormatting>
  <conditionalFormatting sqref="A139:D139 L139 F139:J139">
    <cfRule type="cellIs" dxfId="315" priority="318" operator="equal">
      <formula>0</formula>
    </cfRule>
  </conditionalFormatting>
  <conditionalFormatting sqref="N139:Y139">
    <cfRule type="containsBlanks" dxfId="314" priority="317">
      <formula>LEN(TRIM(N139))=0</formula>
    </cfRule>
  </conditionalFormatting>
  <conditionalFormatting sqref="N139:Y139">
    <cfRule type="cellIs" dxfId="313" priority="316" operator="equal">
      <formula>0</formula>
    </cfRule>
  </conditionalFormatting>
  <conditionalFormatting sqref="M139">
    <cfRule type="cellIs" dxfId="312" priority="315" operator="equal">
      <formula>0</formula>
    </cfRule>
  </conditionalFormatting>
  <conditionalFormatting sqref="K139">
    <cfRule type="cellIs" dxfId="311" priority="314" operator="equal">
      <formula>0</formula>
    </cfRule>
  </conditionalFormatting>
  <conditionalFormatting sqref="Z140:XFD140">
    <cfRule type="cellIs" dxfId="310" priority="313" operator="equal">
      <formula>0</formula>
    </cfRule>
  </conditionalFormatting>
  <conditionalFormatting sqref="A140:D140 L140 F140:J140">
    <cfRule type="cellIs" dxfId="309" priority="312" operator="equal">
      <formula>0</formula>
    </cfRule>
  </conditionalFormatting>
  <conditionalFormatting sqref="N140:Y140">
    <cfRule type="containsBlanks" dxfId="308" priority="311">
      <formula>LEN(TRIM(N140))=0</formula>
    </cfRule>
  </conditionalFormatting>
  <conditionalFormatting sqref="N140:Y140">
    <cfRule type="cellIs" dxfId="307" priority="310" operator="equal">
      <formula>0</formula>
    </cfRule>
  </conditionalFormatting>
  <conditionalFormatting sqref="M140">
    <cfRule type="cellIs" dxfId="306" priority="309" operator="equal">
      <formula>0</formula>
    </cfRule>
  </conditionalFormatting>
  <conditionalFormatting sqref="K140">
    <cfRule type="cellIs" dxfId="305" priority="308" operator="equal">
      <formula>0</formula>
    </cfRule>
  </conditionalFormatting>
  <conditionalFormatting sqref="Z141:XFD141">
    <cfRule type="cellIs" dxfId="304" priority="307" operator="equal">
      <formula>0</formula>
    </cfRule>
  </conditionalFormatting>
  <conditionalFormatting sqref="A141:D141 L141 F141:J141">
    <cfRule type="cellIs" dxfId="303" priority="306" operator="equal">
      <formula>0</formula>
    </cfRule>
  </conditionalFormatting>
  <conditionalFormatting sqref="N141:Y141">
    <cfRule type="containsBlanks" dxfId="302" priority="305">
      <formula>LEN(TRIM(N141))=0</formula>
    </cfRule>
  </conditionalFormatting>
  <conditionalFormatting sqref="N141:Y141">
    <cfRule type="cellIs" dxfId="301" priority="304" operator="equal">
      <formula>0</formula>
    </cfRule>
  </conditionalFormatting>
  <conditionalFormatting sqref="M141">
    <cfRule type="cellIs" dxfId="300" priority="303" operator="equal">
      <formula>0</formula>
    </cfRule>
  </conditionalFormatting>
  <conditionalFormatting sqref="K141">
    <cfRule type="cellIs" dxfId="299" priority="302" operator="equal">
      <formula>0</formula>
    </cfRule>
  </conditionalFormatting>
  <conditionalFormatting sqref="Z142:XFD142">
    <cfRule type="cellIs" dxfId="298" priority="301" operator="equal">
      <formula>0</formula>
    </cfRule>
  </conditionalFormatting>
  <conditionalFormatting sqref="A142:D142 L142 F142:J142">
    <cfRule type="cellIs" dxfId="297" priority="300" operator="equal">
      <formula>0</formula>
    </cfRule>
  </conditionalFormatting>
  <conditionalFormatting sqref="N142:Y142">
    <cfRule type="containsBlanks" dxfId="296" priority="299">
      <formula>LEN(TRIM(N142))=0</formula>
    </cfRule>
  </conditionalFormatting>
  <conditionalFormatting sqref="N142:Y142">
    <cfRule type="cellIs" dxfId="295" priority="298" operator="equal">
      <formula>0</formula>
    </cfRule>
  </conditionalFormatting>
  <conditionalFormatting sqref="M142">
    <cfRule type="cellIs" dxfId="294" priority="297" operator="equal">
      <formula>0</formula>
    </cfRule>
  </conditionalFormatting>
  <conditionalFormatting sqref="K142">
    <cfRule type="cellIs" dxfId="293" priority="296" operator="equal">
      <formula>0</formula>
    </cfRule>
  </conditionalFormatting>
  <conditionalFormatting sqref="Z144:XFD144">
    <cfRule type="cellIs" dxfId="292" priority="175" operator="equal">
      <formula>0</formula>
    </cfRule>
  </conditionalFormatting>
  <conditionalFormatting sqref="A144:J144 L144 E145:E148 C145:C148 G145:G148">
    <cfRule type="cellIs" dxfId="291" priority="174" operator="equal">
      <formula>0</formula>
    </cfRule>
  </conditionalFormatting>
  <conditionalFormatting sqref="N144:Y144">
    <cfRule type="containsBlanks" dxfId="290" priority="173">
      <formula>LEN(TRIM(N144))=0</formula>
    </cfRule>
  </conditionalFormatting>
  <conditionalFormatting sqref="N144:Y144">
    <cfRule type="cellIs" dxfId="289" priority="172" operator="equal">
      <formula>0</formula>
    </cfRule>
  </conditionalFormatting>
  <conditionalFormatting sqref="M144">
    <cfRule type="cellIs" dxfId="288" priority="171" operator="equal">
      <formula>0</formula>
    </cfRule>
  </conditionalFormatting>
  <conditionalFormatting sqref="K144">
    <cfRule type="cellIs" dxfId="287" priority="170" operator="equal">
      <formula>0</formula>
    </cfRule>
  </conditionalFormatting>
  <conditionalFormatting sqref="Z145:XFD145">
    <cfRule type="cellIs" dxfId="286" priority="169" operator="equal">
      <formula>0</formula>
    </cfRule>
  </conditionalFormatting>
  <conditionalFormatting sqref="A145:B145 L145 F145 D145 H145:J145">
    <cfRule type="cellIs" dxfId="285" priority="168" operator="equal">
      <formula>0</formula>
    </cfRule>
  </conditionalFormatting>
  <conditionalFormatting sqref="N145:Y145">
    <cfRule type="containsBlanks" dxfId="284" priority="167">
      <formula>LEN(TRIM(N145))=0</formula>
    </cfRule>
  </conditionalFormatting>
  <conditionalFormatting sqref="N145:Y145">
    <cfRule type="cellIs" dxfId="283" priority="166" operator="equal">
      <formula>0</formula>
    </cfRule>
  </conditionalFormatting>
  <conditionalFormatting sqref="M145">
    <cfRule type="cellIs" dxfId="282" priority="165" operator="equal">
      <formula>0</formula>
    </cfRule>
  </conditionalFormatting>
  <conditionalFormatting sqref="K145">
    <cfRule type="cellIs" dxfId="281" priority="164" operator="equal">
      <formula>0</formula>
    </cfRule>
  </conditionalFormatting>
  <conditionalFormatting sqref="Z146:XFD146">
    <cfRule type="cellIs" dxfId="280" priority="163" operator="equal">
      <formula>0</formula>
    </cfRule>
  </conditionalFormatting>
  <conditionalFormatting sqref="A146:B146 L146 F146 D146 H146:J146">
    <cfRule type="cellIs" dxfId="279" priority="162" operator="equal">
      <formula>0</formula>
    </cfRule>
  </conditionalFormatting>
  <conditionalFormatting sqref="N146:Y146">
    <cfRule type="containsBlanks" dxfId="278" priority="161">
      <formula>LEN(TRIM(N146))=0</formula>
    </cfRule>
  </conditionalFormatting>
  <conditionalFormatting sqref="N146:Y146">
    <cfRule type="cellIs" dxfId="277" priority="160" operator="equal">
      <formula>0</formula>
    </cfRule>
  </conditionalFormatting>
  <conditionalFormatting sqref="M146">
    <cfRule type="cellIs" dxfId="276" priority="159" operator="equal">
      <formula>0</formula>
    </cfRule>
  </conditionalFormatting>
  <conditionalFormatting sqref="K146">
    <cfRule type="cellIs" dxfId="275" priority="158" operator="equal">
      <formula>0</formula>
    </cfRule>
  </conditionalFormatting>
  <conditionalFormatting sqref="Z147:XFD147">
    <cfRule type="cellIs" dxfId="274" priority="157" operator="equal">
      <formula>0</formula>
    </cfRule>
  </conditionalFormatting>
  <conditionalFormatting sqref="A147:B147 L147 F147 D147 H147:J147">
    <cfRule type="cellIs" dxfId="273" priority="156" operator="equal">
      <formula>0</formula>
    </cfRule>
  </conditionalFormatting>
  <conditionalFormatting sqref="N147:Y147">
    <cfRule type="containsBlanks" dxfId="272" priority="155">
      <formula>LEN(TRIM(N147))=0</formula>
    </cfRule>
  </conditionalFormatting>
  <conditionalFormatting sqref="N147:Y147">
    <cfRule type="cellIs" dxfId="271" priority="154" operator="equal">
      <formula>0</formula>
    </cfRule>
  </conditionalFormatting>
  <conditionalFormatting sqref="M147">
    <cfRule type="cellIs" dxfId="270" priority="153" operator="equal">
      <formula>0</formula>
    </cfRule>
  </conditionalFormatting>
  <conditionalFormatting sqref="K147">
    <cfRule type="cellIs" dxfId="269" priority="152" operator="equal">
      <formula>0</formula>
    </cfRule>
  </conditionalFormatting>
  <conditionalFormatting sqref="Z148:XFD148">
    <cfRule type="cellIs" dxfId="268" priority="151" operator="equal">
      <formula>0</formula>
    </cfRule>
  </conditionalFormatting>
  <conditionalFormatting sqref="A148:B148 L148 F148 D148 H148:J148">
    <cfRule type="cellIs" dxfId="267" priority="150" operator="equal">
      <formula>0</formula>
    </cfRule>
  </conditionalFormatting>
  <conditionalFormatting sqref="N148:Y148">
    <cfRule type="containsBlanks" dxfId="266" priority="149">
      <formula>LEN(TRIM(N148))=0</formula>
    </cfRule>
  </conditionalFormatting>
  <conditionalFormatting sqref="N148:Y148">
    <cfRule type="cellIs" dxfId="265" priority="148" operator="equal">
      <formula>0</formula>
    </cfRule>
  </conditionalFormatting>
  <conditionalFormatting sqref="M148">
    <cfRule type="cellIs" dxfId="264" priority="147" operator="equal">
      <formula>0</formula>
    </cfRule>
  </conditionalFormatting>
  <conditionalFormatting sqref="K148">
    <cfRule type="cellIs" dxfId="263" priority="146" operator="equal">
      <formula>0</formula>
    </cfRule>
  </conditionalFormatting>
  <conditionalFormatting sqref="A143:XFD143">
    <cfRule type="cellIs" dxfId="262" priority="25" operator="equal">
      <formula>0</formula>
    </cfRule>
  </conditionalFormatting>
  <conditionalFormatting sqref="Z154:XFD154">
    <cfRule type="cellIs" dxfId="261" priority="12" operator="equal">
      <formula>0</formula>
    </cfRule>
  </conditionalFormatting>
  <conditionalFormatting sqref="M154">
    <cfRule type="cellIs" dxfId="260" priority="11" operator="equal">
      <formula>0</formula>
    </cfRule>
  </conditionalFormatting>
  <conditionalFormatting sqref="A154:F154 H154:J154 L154">
    <cfRule type="cellIs" dxfId="259" priority="10" operator="equal">
      <formula>0</formula>
    </cfRule>
  </conditionalFormatting>
  <conditionalFormatting sqref="G154">
    <cfRule type="cellIs" dxfId="258" priority="9" operator="equal">
      <formula>0</formula>
    </cfRule>
  </conditionalFormatting>
  <conditionalFormatting sqref="N154:Y154">
    <cfRule type="cellIs" dxfId="257" priority="8" operator="equal">
      <formula>0</formula>
    </cfRule>
  </conditionalFormatting>
  <conditionalFormatting sqref="K154">
    <cfRule type="cellIs" dxfId="256" priority="7" operator="equal">
      <formula>0</formula>
    </cfRule>
  </conditionalFormatting>
  <conditionalFormatting sqref="A153:XFD153 M152:XFD152">
    <cfRule type="cellIs" dxfId="255" priority="6" operator="equal">
      <formula>0</formula>
    </cfRule>
  </conditionalFormatting>
  <conditionalFormatting sqref="A152:I152 L152">
    <cfRule type="cellIs" dxfId="254" priority="5" operator="equal">
      <formula>0</formula>
    </cfRule>
  </conditionalFormatting>
  <conditionalFormatting sqref="K152">
    <cfRule type="containsBlanks" dxfId="253" priority="4">
      <formula>LEN(TRIM(K152))=0</formula>
    </cfRule>
  </conditionalFormatting>
  <conditionalFormatting sqref="K152">
    <cfRule type="cellIs" dxfId="252" priority="3" operator="equal">
      <formula>0</formula>
    </cfRule>
  </conditionalFormatting>
  <conditionalFormatting sqref="J152">
    <cfRule type="cellIs" dxfId="251" priority="2" operator="equal">
      <formula>0</formula>
    </cfRule>
  </conditionalFormatting>
  <conditionalFormatting sqref="A155:XFD155">
    <cfRule type="cellIs" dxfId="250"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113"/>
  <sheetViews>
    <sheetView showGridLines="0" workbookViewId="0">
      <pane xSplit="12" ySplit="8" topLeftCell="M9" activePane="bottomRight" state="frozen"/>
      <selection pane="topRight" activeCell="M1" sqref="M1"/>
      <selection pane="bottomLeft" activeCell="A10" sqref="A10"/>
      <selection pane="bottomRight" activeCell="A8" sqref="A8"/>
    </sheetView>
  </sheetViews>
  <sheetFormatPr defaultColWidth="9.109375" defaultRowHeight="10.199999999999999" x14ac:dyDescent="0.2"/>
  <cols>
    <col min="1" max="2" width="1.6640625" style="2" customWidth="1"/>
    <col min="3" max="3" width="13.5546875" style="2" customWidth="1"/>
    <col min="4" max="4" width="1.6640625" style="2" customWidth="1"/>
    <col min="5" max="5" width="47.44140625" style="2" customWidth="1"/>
    <col min="6" max="6" width="1.6640625" style="2" customWidth="1"/>
    <col min="7" max="7" width="9.6640625" style="2" bestFit="1" customWidth="1"/>
    <col min="8" max="10" width="1.6640625" style="2" customWidth="1"/>
    <col min="11" max="11" width="7.44140625" style="10" customWidth="1"/>
    <col min="12" max="13" width="1.6640625" style="2" customWidth="1"/>
    <col min="14" max="25" width="9.109375" style="2"/>
    <col min="26" max="27" width="1.6640625" style="2" customWidth="1"/>
    <col min="28" max="16384" width="9.109375" style="2"/>
  </cols>
  <sheetData>
    <row r="1" spans="1:27" ht="12" x14ac:dyDescent="0.25">
      <c r="A1" s="343" t="s">
        <v>358</v>
      </c>
      <c r="B1" s="343"/>
      <c r="C1" s="343"/>
      <c r="D1" s="343"/>
      <c r="E1" s="1"/>
      <c r="F1" s="1"/>
      <c r="G1" s="1"/>
      <c r="H1" s="1"/>
      <c r="I1" s="1"/>
      <c r="J1" s="1"/>
      <c r="K1" s="1"/>
      <c r="L1" s="1"/>
      <c r="M1" s="1"/>
      <c r="N1" s="1"/>
      <c r="O1" s="1"/>
      <c r="P1" s="1"/>
      <c r="Q1" s="1"/>
      <c r="R1" s="1"/>
      <c r="S1" s="1"/>
      <c r="T1" s="1"/>
      <c r="U1" s="1"/>
      <c r="V1" s="1"/>
      <c r="W1" s="1"/>
      <c r="X1" s="1"/>
      <c r="Y1" s="1"/>
      <c r="Z1" s="1"/>
      <c r="AA1" s="1"/>
    </row>
    <row r="2" spans="1:27" x14ac:dyDescent="0.2">
      <c r="A2" s="1"/>
      <c r="B2" s="1"/>
      <c r="C2" s="1"/>
      <c r="D2" s="1"/>
      <c r="E2" s="1"/>
      <c r="F2" s="1"/>
      <c r="G2" s="1"/>
      <c r="H2" s="1"/>
      <c r="I2" s="1"/>
      <c r="J2" s="1"/>
      <c r="K2" s="1"/>
      <c r="L2" s="1"/>
      <c r="M2" s="1"/>
      <c r="N2" s="1"/>
      <c r="O2" s="1"/>
      <c r="P2" s="1"/>
      <c r="Q2" s="1"/>
      <c r="R2" s="1"/>
      <c r="S2" s="1"/>
      <c r="T2" s="1"/>
      <c r="U2" s="1"/>
      <c r="V2" s="1"/>
      <c r="W2" s="1"/>
      <c r="X2" s="1"/>
      <c r="Y2" s="1"/>
      <c r="Z2" s="1"/>
      <c r="AA2" s="1"/>
    </row>
    <row r="3" spans="1:27" x14ac:dyDescent="0.2">
      <c r="A3" s="1"/>
      <c r="B3" s="1"/>
      <c r="C3" s="1"/>
      <c r="D3" s="1"/>
      <c r="E3" s="1" t="str">
        <f>фин_рсч!E3</f>
        <v>в деньгах и в заказах</v>
      </c>
      <c r="F3" s="1"/>
      <c r="G3" s="1"/>
      <c r="H3" s="1"/>
      <c r="I3" s="1"/>
      <c r="J3" s="1"/>
      <c r="K3" s="1"/>
      <c r="L3" s="1"/>
      <c r="M3" s="1"/>
      <c r="N3" s="1"/>
      <c r="O3" s="1"/>
      <c r="P3" s="1"/>
      <c r="Q3" s="1"/>
      <c r="R3" s="1"/>
      <c r="S3" s="1"/>
      <c r="T3" s="1"/>
      <c r="U3" s="1"/>
      <c r="V3" s="1"/>
      <c r="W3" s="1"/>
      <c r="X3" s="1"/>
      <c r="Y3" s="1"/>
      <c r="Z3" s="1"/>
      <c r="AA3" s="1"/>
    </row>
    <row r="4" spans="1:27" s="10" customFormat="1" x14ac:dyDescent="0.2">
      <c r="A4" s="8"/>
      <c r="B4" s="8"/>
      <c r="C4" s="8" t="str">
        <f>фин_рсч!C4</f>
        <v>Операционно-финансовая модель интернет-магазина</v>
      </c>
      <c r="D4" s="8"/>
      <c r="E4" s="8"/>
      <c r="F4" s="8"/>
      <c r="G4" s="8"/>
      <c r="H4" s="8"/>
      <c r="I4" s="8"/>
      <c r="J4" s="8"/>
      <c r="K4" s="8"/>
      <c r="L4" s="8"/>
      <c r="M4" s="8"/>
      <c r="N4" s="8"/>
      <c r="O4" s="8"/>
      <c r="P4" s="8"/>
      <c r="Q4" s="8"/>
      <c r="R4" s="8"/>
      <c r="S4" s="8"/>
      <c r="T4" s="8"/>
      <c r="U4" s="8"/>
      <c r="V4" s="8"/>
      <c r="W4" s="8"/>
      <c r="X4" s="8"/>
      <c r="Y4" s="8"/>
      <c r="Z4" s="8"/>
      <c r="AA4" s="8"/>
    </row>
    <row r="5" spans="1:27" x14ac:dyDescent="0.2">
      <c r="A5" s="1"/>
      <c r="B5" s="1"/>
      <c r="C5" s="1" t="str">
        <f>фин_рсч!C6</f>
        <v>С расчетом кредитования кассовых разрывов</v>
      </c>
      <c r="D5" s="1"/>
      <c r="E5" s="1"/>
      <c r="F5" s="1"/>
      <c r="G5" s="1"/>
      <c r="H5" s="1"/>
      <c r="I5" s="1"/>
      <c r="J5" s="1"/>
      <c r="K5" s="1"/>
      <c r="L5" s="1"/>
      <c r="M5" s="1"/>
      <c r="N5" s="1"/>
      <c r="O5" s="1"/>
      <c r="P5" s="1"/>
      <c r="Q5" s="1"/>
      <c r="R5" s="1"/>
      <c r="S5" s="1"/>
      <c r="T5" s="1"/>
      <c r="U5" s="1"/>
      <c r="V5" s="1"/>
      <c r="W5" s="1"/>
      <c r="X5" s="1"/>
      <c r="Y5" s="1"/>
      <c r="Z5" s="1"/>
      <c r="AA5" s="1"/>
    </row>
    <row r="6" spans="1:27" s="10" customFormat="1" x14ac:dyDescent="0.2">
      <c r="A6" s="8"/>
      <c r="B6" s="1"/>
      <c r="C6" s="8" t="s">
        <v>66</v>
      </c>
      <c r="D6" s="1"/>
      <c r="E6" s="1"/>
      <c r="F6" s="8"/>
      <c r="G6" s="8"/>
      <c r="H6" s="8"/>
      <c r="I6" s="8"/>
      <c r="J6" s="8"/>
      <c r="K6" s="8"/>
      <c r="L6" s="8"/>
      <c r="M6" s="8"/>
      <c r="N6" s="8"/>
      <c r="O6" s="8"/>
      <c r="P6" s="8"/>
      <c r="Q6" s="8"/>
      <c r="R6" s="8"/>
      <c r="S6" s="8"/>
      <c r="T6" s="8"/>
      <c r="U6" s="8"/>
      <c r="V6" s="8"/>
      <c r="W6" s="8"/>
      <c r="X6" s="8"/>
      <c r="Y6" s="8"/>
      <c r="Z6" s="8"/>
      <c r="AA6" s="8"/>
    </row>
    <row r="7" spans="1:27" x14ac:dyDescent="0.2">
      <c r="A7" s="1"/>
      <c r="B7" s="1"/>
      <c r="C7" s="8" t="str">
        <f>оглавление!E28</f>
        <v>Операционно-финансовые отчеты</v>
      </c>
      <c r="D7" s="1"/>
      <c r="E7" s="1"/>
      <c r="F7" s="1"/>
      <c r="G7" s="1"/>
      <c r="H7" s="1"/>
      <c r="I7" s="1"/>
      <c r="J7" s="1"/>
      <c r="K7" s="8" t="s">
        <v>8</v>
      </c>
      <c r="L7" s="1"/>
      <c r="M7" s="1"/>
      <c r="N7" s="1"/>
      <c r="O7" s="1"/>
      <c r="P7" s="1"/>
      <c r="Q7" s="1"/>
      <c r="R7" s="1"/>
      <c r="S7" s="1"/>
      <c r="T7" s="1"/>
      <c r="U7" s="1"/>
      <c r="V7" s="1"/>
      <c r="W7" s="1"/>
      <c r="X7" s="1"/>
      <c r="Y7" s="1"/>
      <c r="Z7" s="1"/>
      <c r="AA7" s="1"/>
    </row>
    <row r="8" spans="1:27" s="13" customFormat="1" x14ac:dyDescent="0.2">
      <c r="A8" s="12"/>
      <c r="B8" s="12"/>
      <c r="C8" s="16" t="s">
        <v>5</v>
      </c>
      <c r="D8" s="12"/>
      <c r="E8" s="16" t="s">
        <v>6</v>
      </c>
      <c r="F8" s="12"/>
      <c r="G8" s="16" t="s">
        <v>7</v>
      </c>
      <c r="H8" s="12"/>
      <c r="I8" s="104"/>
      <c r="J8" s="12"/>
      <c r="K8" s="80" t="str">
        <f>IF(N8="","",YEAR(N8)&amp;"Y")</f>
        <v/>
      </c>
      <c r="L8" s="12"/>
      <c r="M8" s="12"/>
      <c r="N8" s="21" t="str">
        <f>IF(фин_рсч!$N$9="","",фин_рсч!$N$9)</f>
        <v/>
      </c>
      <c r="O8" s="21" t="str">
        <f t="shared" ref="O8" si="0">IF(N8="","",EOMONTH(N8,0)+1)</f>
        <v/>
      </c>
      <c r="P8" s="21" t="str">
        <f t="shared" ref="P8" si="1">IF(O8="","",EOMONTH(O8,0)+1)</f>
        <v/>
      </c>
      <c r="Q8" s="21" t="str">
        <f t="shared" ref="Q8" si="2">IF(P8="","",EOMONTH(P8,0)+1)</f>
        <v/>
      </c>
      <c r="R8" s="21" t="str">
        <f t="shared" ref="R8" si="3">IF(Q8="","",EOMONTH(Q8,0)+1)</f>
        <v/>
      </c>
      <c r="S8" s="21" t="str">
        <f t="shared" ref="S8" si="4">IF(R8="","",EOMONTH(R8,0)+1)</f>
        <v/>
      </c>
      <c r="T8" s="21" t="str">
        <f t="shared" ref="T8" si="5">IF(S8="","",EOMONTH(S8,0)+1)</f>
        <v/>
      </c>
      <c r="U8" s="21" t="str">
        <f t="shared" ref="U8" si="6">IF(T8="","",EOMONTH(T8,0)+1)</f>
        <v/>
      </c>
      <c r="V8" s="21" t="str">
        <f t="shared" ref="V8" si="7">IF(U8="","",EOMONTH(U8,0)+1)</f>
        <v/>
      </c>
      <c r="W8" s="21" t="str">
        <f t="shared" ref="W8" si="8">IF(V8="","",EOMONTH(V8,0)+1)</f>
        <v/>
      </c>
      <c r="X8" s="21" t="str">
        <f t="shared" ref="X8" si="9">IF(W8="","",EOMONTH(W8,0)+1)</f>
        <v/>
      </c>
      <c r="Y8" s="21" t="str">
        <f t="shared" ref="Y8" si="10">IF(X8="","",EOMONTH(X8,0)+1)</f>
        <v/>
      </c>
      <c r="Z8" s="12"/>
      <c r="AA8" s="12"/>
    </row>
    <row r="9" spans="1:27" x14ac:dyDescent="0.2">
      <c r="A9" s="1"/>
      <c r="B9" s="1"/>
      <c r="C9" s="17"/>
      <c r="D9" s="1"/>
      <c r="E9" s="17"/>
      <c r="F9" s="1"/>
      <c r="G9" s="17"/>
      <c r="H9" s="1"/>
      <c r="I9" s="20"/>
      <c r="J9" s="1"/>
      <c r="K9" s="19"/>
      <c r="L9" s="1"/>
      <c r="M9" s="1"/>
      <c r="N9" s="20"/>
      <c r="O9" s="17"/>
      <c r="P9" s="17"/>
      <c r="Q9" s="17"/>
      <c r="R9" s="17"/>
      <c r="S9" s="17"/>
      <c r="T9" s="17"/>
      <c r="U9" s="17"/>
      <c r="V9" s="17"/>
      <c r="W9" s="17"/>
      <c r="X9" s="17"/>
      <c r="Y9" s="17"/>
      <c r="Z9" s="1"/>
      <c r="AA9" s="1"/>
    </row>
    <row r="10" spans="1:27" x14ac:dyDescent="0.2">
      <c r="A10" s="1"/>
      <c r="B10" s="1"/>
      <c r="C10" s="96" t="str">
        <f>KPI!$E$11</f>
        <v>Stock Flow</v>
      </c>
      <c r="D10" s="1"/>
      <c r="E10" s="96" t="str">
        <f>KPI!$M$11</f>
        <v>Товарооборот</v>
      </c>
      <c r="F10" s="1"/>
      <c r="G10" s="1"/>
      <c r="H10" s="1"/>
      <c r="I10" s="1"/>
      <c r="J10" s="1"/>
      <c r="K10" s="8"/>
      <c r="L10" s="1"/>
      <c r="M10" s="1"/>
      <c r="N10" s="3"/>
      <c r="O10" s="3"/>
      <c r="P10" s="3"/>
      <c r="Q10" s="3"/>
      <c r="R10" s="3"/>
      <c r="S10" s="3"/>
      <c r="T10" s="3"/>
      <c r="U10" s="3"/>
      <c r="V10" s="3"/>
      <c r="W10" s="3"/>
      <c r="X10" s="3"/>
      <c r="Y10" s="3"/>
      <c r="Z10" s="1"/>
      <c r="AA10" s="1"/>
    </row>
    <row r="11" spans="1:27" s="83" customFormat="1" ht="6.6" x14ac:dyDescent="0.15">
      <c r="A11" s="82"/>
      <c r="B11" s="84"/>
      <c r="C11" s="85"/>
      <c r="D11" s="85"/>
      <c r="E11" s="85"/>
      <c r="F11" s="85"/>
      <c r="G11" s="85"/>
      <c r="H11" s="85"/>
      <c r="I11" s="88"/>
      <c r="J11" s="84"/>
      <c r="K11" s="86"/>
      <c r="L11" s="88"/>
      <c r="M11" s="84"/>
      <c r="N11" s="87"/>
      <c r="O11" s="87"/>
      <c r="P11" s="87"/>
      <c r="Q11" s="87"/>
      <c r="R11" s="87"/>
      <c r="S11" s="87"/>
      <c r="T11" s="87"/>
      <c r="U11" s="87"/>
      <c r="V11" s="87"/>
      <c r="W11" s="87"/>
      <c r="X11" s="87"/>
      <c r="Y11" s="87"/>
      <c r="Z11" s="88"/>
      <c r="AA11" s="82"/>
    </row>
    <row r="12" spans="1:27" s="31" customFormat="1" x14ac:dyDescent="0.2">
      <c r="A12" s="14"/>
      <c r="B12" s="105"/>
      <c r="C12" s="106" t="str">
        <f>KPI!$G$11</f>
        <v>BegSF</v>
      </c>
      <c r="D12" s="107"/>
      <c r="E12" s="106" t="str">
        <f>KPI!$K$11</f>
        <v>Остатки ТЗ на начало периода</v>
      </c>
      <c r="F12" s="107"/>
      <c r="G12" s="106" t="str">
        <f>KPI!$I$11</f>
        <v>тыс.руб.</v>
      </c>
      <c r="H12" s="107"/>
      <c r="I12" s="108"/>
      <c r="J12" s="105"/>
      <c r="K12" s="109">
        <f>N12</f>
        <v>0</v>
      </c>
      <c r="L12" s="108"/>
      <c r="M12" s="105"/>
      <c r="N12" s="109">
        <f>фин_рсч!$I$13</f>
        <v>0</v>
      </c>
      <c r="O12" s="109">
        <f t="shared" ref="O12:Y12" si="11">N18</f>
        <v>0</v>
      </c>
      <c r="P12" s="109">
        <f t="shared" si="11"/>
        <v>0</v>
      </c>
      <c r="Q12" s="109">
        <f t="shared" si="11"/>
        <v>0</v>
      </c>
      <c r="R12" s="109">
        <f t="shared" si="11"/>
        <v>0</v>
      </c>
      <c r="S12" s="109">
        <f t="shared" si="11"/>
        <v>0</v>
      </c>
      <c r="T12" s="109">
        <f t="shared" si="11"/>
        <v>0</v>
      </c>
      <c r="U12" s="109">
        <f t="shared" si="11"/>
        <v>0</v>
      </c>
      <c r="V12" s="109">
        <f t="shared" si="11"/>
        <v>0</v>
      </c>
      <c r="W12" s="109">
        <f t="shared" si="11"/>
        <v>0</v>
      </c>
      <c r="X12" s="109">
        <f t="shared" si="11"/>
        <v>0</v>
      </c>
      <c r="Y12" s="109">
        <f t="shared" si="11"/>
        <v>0</v>
      </c>
      <c r="Z12" s="108"/>
      <c r="AA12" s="14"/>
    </row>
    <row r="13" spans="1:27" s="160" customFormat="1" ht="13.8" x14ac:dyDescent="0.3">
      <c r="A13" s="154"/>
      <c r="B13" s="155"/>
      <c r="C13" s="156" t="str">
        <f>KPI!$G$12</f>
        <v>SFIn</v>
      </c>
      <c r="D13" s="157"/>
      <c r="E13" s="156" t="str">
        <f>KPI!$K$12</f>
        <v>Бюджет закупок - Поступление ТЗ - StockInFlow</v>
      </c>
      <c r="F13" s="157"/>
      <c r="G13" s="156" t="str">
        <f>KPI!$I$12</f>
        <v>тыс.руб.</v>
      </c>
      <c r="H13" s="157"/>
      <c r="I13" s="158"/>
      <c r="J13" s="155"/>
      <c r="K13" s="159">
        <f>SUM(N13:Y13)</f>
        <v>0</v>
      </c>
      <c r="L13" s="158"/>
      <c r="M13" s="155"/>
      <c r="N13" s="159">
        <f>SUMIFS(фин_рсч!198:198,фин_рсч!194:194,"&gt;="&amp;N$8,фин_рсч!194:194,"&lt;="&amp;EOMONTH(N$8,0))</f>
        <v>0</v>
      </c>
      <c r="O13" s="159">
        <f>SUMIFS(фин_рсч!198:198,фин_рсч!194:194,"&gt;="&amp;O$8,фин_рсч!194:194,"&lt;="&amp;EOMONTH(O$8,0))</f>
        <v>0</v>
      </c>
      <c r="P13" s="159">
        <f>SUMIFS(фин_рсч!198:198,фин_рсч!194:194,"&gt;="&amp;P$8,фин_рсч!194:194,"&lt;="&amp;EOMONTH(P$8,0))</f>
        <v>0</v>
      </c>
      <c r="Q13" s="159">
        <f>SUMIFS(фин_рсч!198:198,фин_рсч!194:194,"&gt;="&amp;Q$8,фин_рсч!194:194,"&lt;="&amp;EOMONTH(Q$8,0))</f>
        <v>0</v>
      </c>
      <c r="R13" s="159">
        <f>SUMIFS(фин_рсч!198:198,фин_рсч!194:194,"&gt;="&amp;R$8,фин_рсч!194:194,"&lt;="&amp;EOMONTH(R$8,0))</f>
        <v>0</v>
      </c>
      <c r="S13" s="159">
        <f>SUMIFS(фин_рсч!198:198,фин_рсч!194:194,"&gt;="&amp;S$8,фин_рсч!194:194,"&lt;="&amp;EOMONTH(S$8,0))</f>
        <v>0</v>
      </c>
      <c r="T13" s="159">
        <f>SUMIFS(фин_рсч!198:198,фин_рсч!194:194,"&gt;="&amp;T$8,фин_рсч!194:194,"&lt;="&amp;EOMONTH(T$8,0))</f>
        <v>0</v>
      </c>
      <c r="U13" s="159">
        <f>SUMIFS(фин_рсч!198:198,фин_рсч!194:194,"&gt;="&amp;U$8,фин_рсч!194:194,"&lt;="&amp;EOMONTH(U$8,0))</f>
        <v>0</v>
      </c>
      <c r="V13" s="159">
        <f>SUMIFS(фин_рсч!198:198,фин_рсч!194:194,"&gt;="&amp;V$8,фин_рсч!194:194,"&lt;="&amp;EOMONTH(V$8,0))</f>
        <v>0</v>
      </c>
      <c r="W13" s="159">
        <f>SUMIFS(фин_рсч!198:198,фин_рсч!194:194,"&gt;="&amp;W$8,фин_рсч!194:194,"&lt;="&amp;EOMONTH(W$8,0))</f>
        <v>0</v>
      </c>
      <c r="X13" s="159">
        <f>SUMIFS(фин_рсч!198:198,фин_рсч!194:194,"&gt;="&amp;X$8,фин_рсч!194:194,"&lt;="&amp;EOMONTH(X$8,0))</f>
        <v>0</v>
      </c>
      <c r="Y13" s="159">
        <f>SUMIFS(фин_рсч!198:198,фин_рсч!194:194,"&gt;="&amp;Y$8,фин_рсч!194:194,"&lt;="&amp;EOMONTH(Y$8,0))</f>
        <v>0</v>
      </c>
      <c r="Z13" s="158"/>
      <c r="AA13" s="154"/>
    </row>
    <row r="14" spans="1:27" s="204" customFormat="1" ht="12" x14ac:dyDescent="0.25">
      <c r="A14" s="198"/>
      <c r="B14" s="199"/>
      <c r="C14" s="200" t="str">
        <f>KPI!$G$13</f>
        <v>SFIn_goods</v>
      </c>
      <c r="D14" s="201"/>
      <c r="E14" s="200" t="str">
        <f>KPI!$K$13</f>
        <v>Бюджет закупок - Поступление ТЗ - StockInFlow</v>
      </c>
      <c r="F14" s="201"/>
      <c r="G14" s="200" t="str">
        <f>KPI!$I$13</f>
        <v>шт товаров</v>
      </c>
      <c r="H14" s="201"/>
      <c r="I14" s="202"/>
      <c r="J14" s="199"/>
      <c r="K14" s="203">
        <f>SUM(N14:Y14)</f>
        <v>0</v>
      </c>
      <c r="L14" s="202"/>
      <c r="M14" s="199"/>
      <c r="N14" s="203">
        <f>SUMIFS(опер_рсч!98:98,опер_рсч!96:96,"&gt;="&amp;N$8,опер_рсч!96:96,"&lt;="&amp;EOMONTH(N$8,0))*опер_рсч!N92</f>
        <v>0</v>
      </c>
      <c r="O14" s="203">
        <f>SUMIFS(опер_рсч!98:98,опер_рсч!96:96,"&gt;="&amp;O$8,опер_рсч!96:96,"&lt;="&amp;EOMONTH(O$8,0))*опер_рсч!O92</f>
        <v>0</v>
      </c>
      <c r="P14" s="203">
        <f>SUMIFS(опер_рсч!98:98,опер_рсч!96:96,"&gt;="&amp;P$8,опер_рсч!96:96,"&lt;="&amp;EOMONTH(P$8,0))*опер_рсч!P92</f>
        <v>0</v>
      </c>
      <c r="Q14" s="203">
        <f>SUMIFS(опер_рсч!98:98,опер_рсч!96:96,"&gt;="&amp;Q$8,опер_рсч!96:96,"&lt;="&amp;EOMONTH(Q$8,0))*опер_рсч!Q92</f>
        <v>0</v>
      </c>
      <c r="R14" s="203">
        <f>SUMIFS(опер_рсч!98:98,опер_рсч!96:96,"&gt;="&amp;R$8,опер_рсч!96:96,"&lt;="&amp;EOMONTH(R$8,0))*опер_рсч!R92</f>
        <v>0</v>
      </c>
      <c r="S14" s="203">
        <f>SUMIFS(опер_рсч!98:98,опер_рсч!96:96,"&gt;="&amp;S$8,опер_рсч!96:96,"&lt;="&amp;EOMONTH(S$8,0))*опер_рсч!S92</f>
        <v>0</v>
      </c>
      <c r="T14" s="203">
        <f>SUMIFS(опер_рсч!98:98,опер_рсч!96:96,"&gt;="&amp;T$8,опер_рсч!96:96,"&lt;="&amp;EOMONTH(T$8,0))*опер_рсч!T92</f>
        <v>0</v>
      </c>
      <c r="U14" s="203">
        <f>SUMIFS(опер_рсч!98:98,опер_рсч!96:96,"&gt;="&amp;U$8,опер_рсч!96:96,"&lt;="&amp;EOMONTH(U$8,0))*опер_рсч!U92</f>
        <v>0</v>
      </c>
      <c r="V14" s="203">
        <f>SUMIFS(опер_рсч!98:98,опер_рсч!96:96,"&gt;="&amp;V$8,опер_рсч!96:96,"&lt;="&amp;EOMONTH(V$8,0))*опер_рсч!V92</f>
        <v>0</v>
      </c>
      <c r="W14" s="203">
        <f>SUMIFS(опер_рсч!98:98,опер_рсч!96:96,"&gt;="&amp;W$8,опер_рсч!96:96,"&lt;="&amp;EOMONTH(W$8,0))*опер_рсч!W92</f>
        <v>0</v>
      </c>
      <c r="X14" s="203">
        <f>SUMIFS(опер_рсч!98:98,опер_рсч!96:96,"&gt;="&amp;X$8,опер_рсч!96:96,"&lt;="&amp;EOMONTH(X$8,0))*опер_рсч!X92</f>
        <v>0</v>
      </c>
      <c r="Y14" s="203">
        <f>SUMIFS(опер_рсч!98:98,опер_рсч!96:96,"&gt;="&amp;Y$8,опер_рсч!96:96,"&lt;="&amp;EOMONTH(Y$8,0))*опер_рсч!Y92</f>
        <v>0</v>
      </c>
      <c r="Z14" s="202"/>
      <c r="AA14" s="198"/>
    </row>
    <row r="15" spans="1:27" s="31" customFormat="1" x14ac:dyDescent="0.2">
      <c r="A15" s="14"/>
      <c r="B15" s="105"/>
      <c r="C15" s="116" t="str">
        <f>KPI!$G$14</f>
        <v>SFOut</v>
      </c>
      <c r="D15" s="107"/>
      <c r="E15" s="116" t="str">
        <f>KPI!$K$14</f>
        <v>Бюджет продаж в себестоимости - Выбытие ТЗ - StockOutFlow</v>
      </c>
      <c r="F15" s="107"/>
      <c r="G15" s="116" t="str">
        <f>KPI!$I$14</f>
        <v>тыс.руб.</v>
      </c>
      <c r="H15" s="107"/>
      <c r="I15" s="108"/>
      <c r="J15" s="105"/>
      <c r="K15" s="117">
        <f>SUM(N15:Y15)</f>
        <v>0</v>
      </c>
      <c r="L15" s="108"/>
      <c r="M15" s="105"/>
      <c r="N15" s="117">
        <f>SUMIFS(фин_рсч!121:121,фин_рсч!108:108,"&gt;="&amp;N$8,фин_рсч!108:108,"&lt;="&amp;EOMONTH(N$8,0))</f>
        <v>0</v>
      </c>
      <c r="O15" s="117">
        <f>SUMIFS(фин_рсч!121:121,фин_рсч!108:108,"&gt;="&amp;O$8,фин_рсч!108:108,"&lt;="&amp;EOMONTH(O$8,0))</f>
        <v>0</v>
      </c>
      <c r="P15" s="117">
        <f>SUMIFS(фин_рсч!121:121,фин_рсч!108:108,"&gt;="&amp;P$8,фин_рсч!108:108,"&lt;="&amp;EOMONTH(P$8,0))</f>
        <v>0</v>
      </c>
      <c r="Q15" s="117">
        <f>SUMIFS(фин_рсч!121:121,фин_рсч!108:108,"&gt;="&amp;Q$8,фин_рсч!108:108,"&lt;="&amp;EOMONTH(Q$8,0))</f>
        <v>0</v>
      </c>
      <c r="R15" s="117">
        <f>SUMIFS(фин_рсч!121:121,фин_рсч!108:108,"&gt;="&amp;R$8,фин_рсч!108:108,"&lt;="&amp;EOMONTH(R$8,0))</f>
        <v>0</v>
      </c>
      <c r="S15" s="117">
        <f>SUMIFS(фин_рсч!121:121,фин_рсч!108:108,"&gt;="&amp;S$8,фин_рсч!108:108,"&lt;="&amp;EOMONTH(S$8,0))</f>
        <v>0</v>
      </c>
      <c r="T15" s="117">
        <f>SUMIFS(фин_рсч!121:121,фин_рсч!108:108,"&gt;="&amp;T$8,фин_рсч!108:108,"&lt;="&amp;EOMONTH(T$8,0))</f>
        <v>0</v>
      </c>
      <c r="U15" s="117">
        <f>SUMIFS(фин_рсч!121:121,фин_рсч!108:108,"&gt;="&amp;U$8,фин_рсч!108:108,"&lt;="&amp;EOMONTH(U$8,0))</f>
        <v>0</v>
      </c>
      <c r="V15" s="117">
        <f>SUMIFS(фин_рсч!121:121,фин_рсч!108:108,"&gt;="&amp;V$8,фин_рсч!108:108,"&lt;="&amp;EOMONTH(V$8,0))</f>
        <v>0</v>
      </c>
      <c r="W15" s="117">
        <f>SUMIFS(фин_рсч!121:121,фин_рсч!108:108,"&gt;="&amp;W$8,фин_рсч!108:108,"&lt;="&amp;EOMONTH(W$8,0))</f>
        <v>0</v>
      </c>
      <c r="X15" s="117">
        <f>SUMIFS(фин_рсч!121:121,фин_рсч!108:108,"&gt;="&amp;X$8,фин_рсч!108:108,"&lt;="&amp;EOMONTH(X$8,0))</f>
        <v>0</v>
      </c>
      <c r="Y15" s="117">
        <f>SUMIFS(фин_рсч!121:121,фин_рсч!108:108,"&gt;="&amp;Y$8,фин_рсч!108:108,"&lt;="&amp;EOMONTH(Y$8,0))</f>
        <v>0</v>
      </c>
      <c r="Z15" s="108"/>
      <c r="AA15" s="14"/>
    </row>
    <row r="16" spans="1:27" s="31" customFormat="1" x14ac:dyDescent="0.2">
      <c r="A16" s="14"/>
      <c r="B16" s="105"/>
      <c r="C16" s="116" t="str">
        <f>KPI!$G$15</f>
        <v>SFIn_returns</v>
      </c>
      <c r="D16" s="107"/>
      <c r="E16" s="116" t="str">
        <f>KPI!$K$15</f>
        <v>Клиентские возвраты товаров</v>
      </c>
      <c r="F16" s="107"/>
      <c r="G16" s="116" t="str">
        <f>KPI!$I$15</f>
        <v>тыс.руб.</v>
      </c>
      <c r="H16" s="107"/>
      <c r="I16" s="108"/>
      <c r="J16" s="105"/>
      <c r="K16" s="117">
        <f>SUM(N16:Y16)</f>
        <v>0</v>
      </c>
      <c r="L16" s="108"/>
      <c r="M16" s="105"/>
      <c r="N16" s="117">
        <f>SUMIFS(фин_рсч!129:129,фин_рсч!108:108,"&gt;="&amp;N$8,фин_рсч!108:108,"&lt;="&amp;EOMONTH(N$8,0))</f>
        <v>0</v>
      </c>
      <c r="O16" s="117">
        <f>SUMIFS(фин_рсч!129:129,фин_рсч!108:108,"&gt;="&amp;O$8,фин_рсч!108:108,"&lt;="&amp;EOMONTH(O$8,0))</f>
        <v>0</v>
      </c>
      <c r="P16" s="117">
        <f>SUMIFS(фин_рсч!129:129,фин_рсч!108:108,"&gt;="&amp;P$8,фин_рсч!108:108,"&lt;="&amp;EOMONTH(P$8,0))</f>
        <v>0</v>
      </c>
      <c r="Q16" s="117">
        <f>SUMIFS(фин_рсч!129:129,фин_рсч!108:108,"&gt;="&amp;Q$8,фин_рсч!108:108,"&lt;="&amp;EOMONTH(Q$8,0))</f>
        <v>0</v>
      </c>
      <c r="R16" s="117">
        <f>SUMIFS(фин_рсч!129:129,фин_рсч!108:108,"&gt;="&amp;R$8,фин_рсч!108:108,"&lt;="&amp;EOMONTH(R$8,0))</f>
        <v>0</v>
      </c>
      <c r="S16" s="117">
        <f>SUMIFS(фин_рсч!129:129,фин_рсч!108:108,"&gt;="&amp;S$8,фин_рсч!108:108,"&lt;="&amp;EOMONTH(S$8,0))</f>
        <v>0</v>
      </c>
      <c r="T16" s="117">
        <f>SUMIFS(фин_рсч!129:129,фин_рсч!108:108,"&gt;="&amp;T$8,фин_рсч!108:108,"&lt;="&amp;EOMONTH(T$8,0))</f>
        <v>0</v>
      </c>
      <c r="U16" s="117">
        <f>SUMIFS(фин_рсч!129:129,фин_рсч!108:108,"&gt;="&amp;U$8,фин_рсч!108:108,"&lt;="&amp;EOMONTH(U$8,0))</f>
        <v>0</v>
      </c>
      <c r="V16" s="117">
        <f>SUMIFS(фин_рсч!129:129,фин_рсч!108:108,"&gt;="&amp;V$8,фин_рсч!108:108,"&lt;="&amp;EOMONTH(V$8,0))</f>
        <v>0</v>
      </c>
      <c r="W16" s="117">
        <f>SUMIFS(фин_рсч!129:129,фин_рсч!108:108,"&gt;="&amp;W$8,фин_рсч!108:108,"&lt;="&amp;EOMONTH(W$8,0))</f>
        <v>0</v>
      </c>
      <c r="X16" s="117">
        <f>SUMIFS(фин_рсч!129:129,фин_рсч!108:108,"&gt;="&amp;X$8,фин_рсч!108:108,"&lt;="&amp;EOMONTH(X$8,0))</f>
        <v>0</v>
      </c>
      <c r="Y16" s="117">
        <f>SUMIFS(фин_рсч!129:129,фин_рсч!108:108,"&gt;="&amp;Y$8,фин_рсч!108:108,"&lt;="&amp;EOMONTH(Y$8,0))</f>
        <v>0</v>
      </c>
      <c r="Z16" s="108"/>
      <c r="AA16" s="14"/>
    </row>
    <row r="17" spans="1:27" s="10" customFormat="1" x14ac:dyDescent="0.2">
      <c r="A17" s="8"/>
      <c r="B17" s="89"/>
      <c r="C17" s="56" t="str">
        <f>KPI!$G$16</f>
        <v>SF</v>
      </c>
      <c r="D17" s="81"/>
      <c r="E17" s="56" t="str">
        <f>KPI!$K$16</f>
        <v>Товарный поток - StockFlow</v>
      </c>
      <c r="F17" s="81"/>
      <c r="G17" s="56" t="str">
        <f>KPI!$I$16</f>
        <v>тыс.руб.</v>
      </c>
      <c r="H17" s="81"/>
      <c r="I17" s="90"/>
      <c r="J17" s="89"/>
      <c r="K17" s="40">
        <f>K13-K15+K16</f>
        <v>0</v>
      </c>
      <c r="L17" s="90"/>
      <c r="M17" s="89"/>
      <c r="N17" s="40">
        <f>N13-N15+N16</f>
        <v>0</v>
      </c>
      <c r="O17" s="40">
        <f t="shared" ref="O17:Y17" si="12">O13-O15+O16</f>
        <v>0</v>
      </c>
      <c r="P17" s="40">
        <f t="shared" si="12"/>
        <v>0</v>
      </c>
      <c r="Q17" s="40">
        <f t="shared" si="12"/>
        <v>0</v>
      </c>
      <c r="R17" s="40">
        <f t="shared" si="12"/>
        <v>0</v>
      </c>
      <c r="S17" s="40">
        <f t="shared" si="12"/>
        <v>0</v>
      </c>
      <c r="T17" s="40">
        <f t="shared" si="12"/>
        <v>0</v>
      </c>
      <c r="U17" s="40">
        <f t="shared" si="12"/>
        <v>0</v>
      </c>
      <c r="V17" s="40">
        <f t="shared" si="12"/>
        <v>0</v>
      </c>
      <c r="W17" s="40">
        <f t="shared" si="12"/>
        <v>0</v>
      </c>
      <c r="X17" s="40">
        <f t="shared" si="12"/>
        <v>0</v>
      </c>
      <c r="Y17" s="40">
        <f t="shared" si="12"/>
        <v>0</v>
      </c>
      <c r="Z17" s="90"/>
      <c r="AA17" s="8"/>
    </row>
    <row r="18" spans="1:27" s="31" customFormat="1" x14ac:dyDescent="0.2">
      <c r="A18" s="14"/>
      <c r="B18" s="105"/>
      <c r="C18" s="116" t="str">
        <f>KPI!$G$17</f>
        <v>EndSF</v>
      </c>
      <c r="D18" s="107"/>
      <c r="E18" s="116" t="str">
        <f>KPI!$K$17</f>
        <v>Остатки ТЗ на конец периода</v>
      </c>
      <c r="F18" s="107"/>
      <c r="G18" s="116" t="str">
        <f>KPI!$I$17</f>
        <v>тыс.руб.</v>
      </c>
      <c r="H18" s="107"/>
      <c r="I18" s="108"/>
      <c r="J18" s="105"/>
      <c r="K18" s="117">
        <f>K12+K17</f>
        <v>0</v>
      </c>
      <c r="L18" s="108"/>
      <c r="M18" s="105"/>
      <c r="N18" s="117">
        <f>N12+N17</f>
        <v>0</v>
      </c>
      <c r="O18" s="117">
        <f>O12+O17</f>
        <v>0</v>
      </c>
      <c r="P18" s="117">
        <f t="shared" ref="P18:X18" si="13">P12+P17</f>
        <v>0</v>
      </c>
      <c r="Q18" s="117">
        <f t="shared" si="13"/>
        <v>0</v>
      </c>
      <c r="R18" s="117">
        <f t="shared" si="13"/>
        <v>0</v>
      </c>
      <c r="S18" s="117">
        <f t="shared" si="13"/>
        <v>0</v>
      </c>
      <c r="T18" s="117">
        <f t="shared" si="13"/>
        <v>0</v>
      </c>
      <c r="U18" s="117">
        <f t="shared" si="13"/>
        <v>0</v>
      </c>
      <c r="V18" s="117">
        <f t="shared" si="13"/>
        <v>0</v>
      </c>
      <c r="W18" s="117">
        <f t="shared" si="13"/>
        <v>0</v>
      </c>
      <c r="X18" s="117">
        <f t="shared" si="13"/>
        <v>0</v>
      </c>
      <c r="Y18" s="117">
        <f>Y12+Y17</f>
        <v>0</v>
      </c>
      <c r="Z18" s="108"/>
      <c r="AA18" s="14"/>
    </row>
    <row r="19" spans="1:27" s="103" customFormat="1" x14ac:dyDescent="0.2">
      <c r="A19" s="75"/>
      <c r="B19" s="97"/>
      <c r="C19" s="124" t="str">
        <f>KPI!$G$18</f>
        <v>TurnOver</v>
      </c>
      <c r="D19" s="99"/>
      <c r="E19" s="124" t="str">
        <f>KPI!$K$18</f>
        <v>Оборачиваемость ТЗ, классическая формула</v>
      </c>
      <c r="F19" s="99"/>
      <c r="G19" s="124" t="str">
        <f>KPI!$I$18</f>
        <v>об.</v>
      </c>
      <c r="H19" s="99"/>
      <c r="I19" s="102"/>
      <c r="J19" s="97"/>
      <c r="K19" s="125">
        <f>IF(K12+K18=0,0,K59/((K12+K18)/2))</f>
        <v>0</v>
      </c>
      <c r="L19" s="102"/>
      <c r="M19" s="97"/>
      <c r="N19" s="125">
        <f t="shared" ref="N19:Y19" si="14">IF(N12+N18=0,0,N59/((N12+N18)/2))</f>
        <v>0</v>
      </c>
      <c r="O19" s="125">
        <f t="shared" si="14"/>
        <v>0</v>
      </c>
      <c r="P19" s="125">
        <f t="shared" si="14"/>
        <v>0</v>
      </c>
      <c r="Q19" s="125">
        <f t="shared" si="14"/>
        <v>0</v>
      </c>
      <c r="R19" s="125">
        <f t="shared" si="14"/>
        <v>0</v>
      </c>
      <c r="S19" s="125">
        <f t="shared" si="14"/>
        <v>0</v>
      </c>
      <c r="T19" s="125">
        <f t="shared" si="14"/>
        <v>0</v>
      </c>
      <c r="U19" s="125">
        <f t="shared" si="14"/>
        <v>0</v>
      </c>
      <c r="V19" s="125">
        <f t="shared" si="14"/>
        <v>0</v>
      </c>
      <c r="W19" s="125">
        <f t="shared" si="14"/>
        <v>0</v>
      </c>
      <c r="X19" s="125">
        <f t="shared" si="14"/>
        <v>0</v>
      </c>
      <c r="Y19" s="125">
        <f t="shared" si="14"/>
        <v>0</v>
      </c>
      <c r="Z19" s="102"/>
      <c r="AA19" s="75"/>
    </row>
    <row r="20" spans="1:27" s="115" customFormat="1" x14ac:dyDescent="0.2">
      <c r="A20" s="110"/>
      <c r="B20" s="111"/>
      <c r="C20" s="126" t="str">
        <f>KPI!$G$19</f>
        <v>TurnOverPer</v>
      </c>
      <c r="D20" s="113"/>
      <c r="E20" s="126" t="str">
        <f>KPI!$K$19</f>
        <v>Период оборачиваемости ТЗ, классическая формула</v>
      </c>
      <c r="F20" s="113"/>
      <c r="G20" s="126" t="str">
        <f>KPI!$I$19</f>
        <v>дни</v>
      </c>
      <c r="H20" s="113"/>
      <c r="I20" s="114"/>
      <c r="J20" s="111"/>
      <c r="K20" s="127">
        <f>IF(K19=0,0,(EOMONTH(N8,11)-(N8-1))/K19)</f>
        <v>0</v>
      </c>
      <c r="L20" s="114"/>
      <c r="M20" s="111"/>
      <c r="N20" s="127">
        <f>IF(N19=0,0,DAY(EOMONTH(N8,0))/N19)</f>
        <v>0</v>
      </c>
      <c r="O20" s="127">
        <f>IF(O19=0,0,DAY(EOMONTH(O8,0))/O19)</f>
        <v>0</v>
      </c>
      <c r="P20" s="127">
        <f t="shared" ref="P20:Y20" si="15">IF(P19=0,0,DAY(EOMONTH(P8,0))/P19)</f>
        <v>0</v>
      </c>
      <c r="Q20" s="127">
        <f t="shared" si="15"/>
        <v>0</v>
      </c>
      <c r="R20" s="127">
        <f t="shared" si="15"/>
        <v>0</v>
      </c>
      <c r="S20" s="127">
        <f t="shared" si="15"/>
        <v>0</v>
      </c>
      <c r="T20" s="127">
        <f t="shared" si="15"/>
        <v>0</v>
      </c>
      <c r="U20" s="127">
        <f t="shared" si="15"/>
        <v>0</v>
      </c>
      <c r="V20" s="127">
        <f t="shared" si="15"/>
        <v>0</v>
      </c>
      <c r="W20" s="127">
        <f t="shared" si="15"/>
        <v>0</v>
      </c>
      <c r="X20" s="127">
        <f t="shared" si="15"/>
        <v>0</v>
      </c>
      <c r="Y20" s="127">
        <f t="shared" si="15"/>
        <v>0</v>
      </c>
      <c r="Z20" s="114"/>
      <c r="AA20" s="110"/>
    </row>
    <row r="21" spans="1:27" s="83" customFormat="1" ht="6.6" x14ac:dyDescent="0.15">
      <c r="A21" s="82"/>
      <c r="B21" s="91"/>
      <c r="C21" s="118"/>
      <c r="D21" s="92"/>
      <c r="E21" s="118"/>
      <c r="F21" s="92"/>
      <c r="G21" s="118"/>
      <c r="H21" s="92"/>
      <c r="I21" s="95"/>
      <c r="J21" s="91"/>
      <c r="K21" s="119"/>
      <c r="L21" s="95"/>
      <c r="M21" s="91"/>
      <c r="N21" s="120"/>
      <c r="O21" s="120"/>
      <c r="P21" s="120"/>
      <c r="Q21" s="120"/>
      <c r="R21" s="120"/>
      <c r="S21" s="120"/>
      <c r="T21" s="120"/>
      <c r="U21" s="120"/>
      <c r="V21" s="120"/>
      <c r="W21" s="120"/>
      <c r="X21" s="120"/>
      <c r="Y21" s="120"/>
      <c r="Z21" s="95"/>
      <c r="AA21" s="82"/>
    </row>
    <row r="22" spans="1:27" x14ac:dyDescent="0.2">
      <c r="A22" s="1"/>
      <c r="B22" s="1"/>
      <c r="C22" s="1"/>
      <c r="D22" s="1"/>
      <c r="E22" s="1"/>
      <c r="F22" s="1"/>
      <c r="G22" s="1"/>
      <c r="H22" s="1"/>
      <c r="I22" s="1"/>
      <c r="J22" s="1"/>
      <c r="K22" s="8"/>
      <c r="L22" s="1"/>
      <c r="M22" s="1"/>
      <c r="N22" s="3"/>
      <c r="O22" s="3"/>
      <c r="P22" s="3"/>
      <c r="Q22" s="3"/>
      <c r="R22" s="3"/>
      <c r="S22" s="3"/>
      <c r="T22" s="3"/>
      <c r="U22" s="3"/>
      <c r="V22" s="3"/>
      <c r="W22" s="3"/>
      <c r="X22" s="3"/>
      <c r="Y22" s="3"/>
      <c r="Z22" s="1"/>
      <c r="AA22" s="1"/>
    </row>
    <row r="23" spans="1:27" x14ac:dyDescent="0.2">
      <c r="A23" s="1"/>
      <c r="B23" s="1"/>
      <c r="C23" s="96" t="str">
        <f>KPI!$E$21</f>
        <v>Oper Flow</v>
      </c>
      <c r="D23" s="1"/>
      <c r="E23" s="96" t="str">
        <f>KPI!$M$21</f>
        <v>Операционный поток - Фулфилмент - учет по дате операции</v>
      </c>
      <c r="F23" s="1"/>
      <c r="G23" s="1"/>
      <c r="H23" s="1"/>
      <c r="I23" s="1"/>
      <c r="J23" s="1"/>
      <c r="K23" s="8"/>
      <c r="L23" s="1"/>
      <c r="M23" s="1"/>
      <c r="N23" s="3"/>
      <c r="O23" s="3"/>
      <c r="P23" s="3"/>
      <c r="Q23" s="3"/>
      <c r="R23" s="3"/>
      <c r="S23" s="3"/>
      <c r="T23" s="3"/>
      <c r="U23" s="3"/>
      <c r="V23" s="3"/>
      <c r="W23" s="3"/>
      <c r="X23" s="3"/>
      <c r="Y23" s="3"/>
      <c r="Z23" s="1"/>
      <c r="AA23" s="1"/>
    </row>
    <row r="24" spans="1:27" s="83" customFormat="1" ht="6.6" x14ac:dyDescent="0.15">
      <c r="A24" s="82"/>
      <c r="B24" s="84"/>
      <c r="C24" s="85"/>
      <c r="D24" s="85"/>
      <c r="E24" s="85"/>
      <c r="F24" s="85"/>
      <c r="G24" s="85"/>
      <c r="H24" s="85"/>
      <c r="I24" s="88"/>
      <c r="J24" s="84"/>
      <c r="K24" s="86"/>
      <c r="L24" s="88"/>
      <c r="M24" s="84"/>
      <c r="N24" s="87"/>
      <c r="O24" s="87"/>
      <c r="P24" s="87"/>
      <c r="Q24" s="87"/>
      <c r="R24" s="87"/>
      <c r="S24" s="87"/>
      <c r="T24" s="87"/>
      <c r="U24" s="87"/>
      <c r="V24" s="87"/>
      <c r="W24" s="87"/>
      <c r="X24" s="87"/>
      <c r="Y24" s="87"/>
      <c r="Z24" s="88"/>
      <c r="AA24" s="82"/>
    </row>
    <row r="25" spans="1:27" s="160" customFormat="1" ht="13.8" x14ac:dyDescent="0.3">
      <c r="A25" s="154"/>
      <c r="B25" s="155"/>
      <c r="C25" s="156" t="str">
        <f>KPI!$G$21</f>
        <v>GMV</v>
      </c>
      <c r="D25" s="157"/>
      <c r="E25" s="156" t="str">
        <f>KPI!$K$21</f>
        <v>Валовой объем заказов, в ценах продажи</v>
      </c>
      <c r="F25" s="157"/>
      <c r="G25" s="156" t="str">
        <f>KPI!$I$21</f>
        <v>тыс.руб.</v>
      </c>
      <c r="H25" s="157"/>
      <c r="I25" s="158"/>
      <c r="J25" s="155"/>
      <c r="K25" s="159">
        <f>SUM(N25:Y25)</f>
        <v>0</v>
      </c>
      <c r="L25" s="158"/>
      <c r="M25" s="155"/>
      <c r="N25" s="159">
        <f>SUMIFS(фин_рсч!71:71,фин_рсч!63:63,"&gt;="&amp;N$8,фин_рсч!63:63,"&lt;="&amp;EOMONTH(N$8,0))</f>
        <v>0</v>
      </c>
      <c r="O25" s="159">
        <f>SUMIFS(фин_рсч!71:71,фин_рсч!63:63,"&gt;="&amp;O$8,фин_рсч!63:63,"&lt;="&amp;EOMONTH(O$8,0))</f>
        <v>0</v>
      </c>
      <c r="P25" s="159">
        <f>SUMIFS(фин_рсч!71:71,фин_рсч!63:63,"&gt;="&amp;P$8,фин_рсч!63:63,"&lt;="&amp;EOMONTH(P$8,0))</f>
        <v>0</v>
      </c>
      <c r="Q25" s="159">
        <f>SUMIFS(фин_рсч!71:71,фин_рсч!63:63,"&gt;="&amp;Q$8,фин_рсч!63:63,"&lt;="&amp;EOMONTH(Q$8,0))</f>
        <v>0</v>
      </c>
      <c r="R25" s="159">
        <f>SUMIFS(фин_рсч!71:71,фин_рсч!63:63,"&gt;="&amp;R$8,фин_рсч!63:63,"&lt;="&amp;EOMONTH(R$8,0))</f>
        <v>0</v>
      </c>
      <c r="S25" s="159">
        <f>SUMIFS(фин_рсч!71:71,фин_рсч!63:63,"&gt;="&amp;S$8,фин_рсч!63:63,"&lt;="&amp;EOMONTH(S$8,0))</f>
        <v>0</v>
      </c>
      <c r="T25" s="159">
        <f>SUMIFS(фин_рсч!71:71,фин_рсч!63:63,"&gt;="&amp;T$8,фин_рсч!63:63,"&lt;="&amp;EOMONTH(T$8,0))</f>
        <v>0</v>
      </c>
      <c r="U25" s="159">
        <f>SUMIFS(фин_рсч!71:71,фин_рсч!63:63,"&gt;="&amp;U$8,фин_рсч!63:63,"&lt;="&amp;EOMONTH(U$8,0))</f>
        <v>0</v>
      </c>
      <c r="V25" s="159">
        <f>SUMIFS(фин_рсч!71:71,фин_рсч!63:63,"&gt;="&amp;V$8,фин_рсч!63:63,"&lt;="&amp;EOMONTH(V$8,0))</f>
        <v>0</v>
      </c>
      <c r="W25" s="159">
        <f>SUMIFS(фин_рсч!71:71,фин_рсч!63:63,"&gt;="&amp;W$8,фин_рсч!63:63,"&lt;="&amp;EOMONTH(W$8,0))</f>
        <v>0</v>
      </c>
      <c r="X25" s="159">
        <f>SUMIFS(фин_рсч!71:71,фин_рсч!63:63,"&gt;="&amp;X$8,фин_рсч!63:63,"&lt;="&amp;EOMONTH(X$8,0))</f>
        <v>0</v>
      </c>
      <c r="Y25" s="159">
        <f>SUMIFS(фин_рсч!71:71,фин_рсч!63:63,"&gt;="&amp;Y$8,фин_рсч!63:63,"&lt;="&amp;EOMONTH(Y$8,0))</f>
        <v>0</v>
      </c>
      <c r="Z25" s="158"/>
      <c r="AA25" s="154"/>
    </row>
    <row r="26" spans="1:27" s="160" customFormat="1" ht="13.8" x14ac:dyDescent="0.3">
      <c r="A26" s="154"/>
      <c r="B26" s="155"/>
      <c r="C26" s="156" t="str">
        <f>KPI!$G$22</f>
        <v>GrOrd</v>
      </c>
      <c r="D26" s="157"/>
      <c r="E26" s="156" t="str">
        <f>KPI!$K$22</f>
        <v>Валовой объем заказов, в количестве заказов</v>
      </c>
      <c r="F26" s="157"/>
      <c r="G26" s="156" t="str">
        <f>KPI!$I$22</f>
        <v>шт заказов</v>
      </c>
      <c r="H26" s="157"/>
      <c r="I26" s="158"/>
      <c r="J26" s="155"/>
      <c r="K26" s="159">
        <f>SUM(N26:Y26)</f>
        <v>0</v>
      </c>
      <c r="L26" s="158"/>
      <c r="M26" s="155"/>
      <c r="N26" s="159">
        <f>SUMIFS(опер_рсч!42:42,опер_рсч!40:40,"&gt;="&amp;N$8,опер_рсч!40:40,"&lt;="&amp;EOMONTH(N$8,0))</f>
        <v>0</v>
      </c>
      <c r="O26" s="159">
        <f>SUMIFS(опер_рсч!42:42,опер_рсч!40:40,"&gt;="&amp;O$8,опер_рсч!40:40,"&lt;="&amp;EOMONTH(O$8,0))</f>
        <v>0</v>
      </c>
      <c r="P26" s="159">
        <f>SUMIFS(опер_рсч!42:42,опер_рсч!40:40,"&gt;="&amp;P$8,опер_рсч!40:40,"&lt;="&amp;EOMONTH(P$8,0))</f>
        <v>0</v>
      </c>
      <c r="Q26" s="159">
        <f>SUMIFS(опер_рсч!42:42,опер_рсч!40:40,"&gt;="&amp;Q$8,опер_рсч!40:40,"&lt;="&amp;EOMONTH(Q$8,0))</f>
        <v>0</v>
      </c>
      <c r="R26" s="159">
        <f>SUMIFS(опер_рсч!42:42,опер_рсч!40:40,"&gt;="&amp;R$8,опер_рсч!40:40,"&lt;="&amp;EOMONTH(R$8,0))</f>
        <v>0</v>
      </c>
      <c r="S26" s="159">
        <f>SUMIFS(опер_рсч!42:42,опер_рсч!40:40,"&gt;="&amp;S$8,опер_рсч!40:40,"&lt;="&amp;EOMONTH(S$8,0))</f>
        <v>0</v>
      </c>
      <c r="T26" s="159">
        <f>SUMIFS(опер_рсч!42:42,опер_рсч!40:40,"&gt;="&amp;T$8,опер_рсч!40:40,"&lt;="&amp;EOMONTH(T$8,0))</f>
        <v>0</v>
      </c>
      <c r="U26" s="159">
        <f>SUMIFS(опер_рсч!42:42,опер_рсч!40:40,"&gt;="&amp;U$8,опер_рсч!40:40,"&lt;="&amp;EOMONTH(U$8,0))</f>
        <v>0</v>
      </c>
      <c r="V26" s="159">
        <f>SUMIFS(опер_рсч!42:42,опер_рсч!40:40,"&gt;="&amp;V$8,опер_рсч!40:40,"&lt;="&amp;EOMONTH(V$8,0))</f>
        <v>0</v>
      </c>
      <c r="W26" s="159">
        <f>SUMIFS(опер_рсч!42:42,опер_рсч!40:40,"&gt;="&amp;W$8,опер_рсч!40:40,"&lt;="&amp;EOMONTH(W$8,0))</f>
        <v>0</v>
      </c>
      <c r="X26" s="159">
        <f>SUMIFS(опер_рсч!42:42,опер_рсч!40:40,"&gt;="&amp;X$8,опер_рсч!40:40,"&lt;="&amp;EOMONTH(X$8,0))</f>
        <v>0</v>
      </c>
      <c r="Y26" s="159">
        <f>SUMIFS(опер_рсч!42:42,опер_рсч!40:40,"&gt;="&amp;Y$8,опер_рсч!40:40,"&lt;="&amp;EOMONTH(Y$8,0))</f>
        <v>0</v>
      </c>
      <c r="Z26" s="158"/>
      <c r="AA26" s="154"/>
    </row>
    <row r="27" spans="1:27" s="160" customFormat="1" ht="13.8" x14ac:dyDescent="0.3">
      <c r="A27" s="154"/>
      <c r="B27" s="155"/>
      <c r="C27" s="188" t="str">
        <f>KPI!$G$23</f>
        <v>GrAOV</v>
      </c>
      <c r="D27" s="157"/>
      <c r="E27" s="188" t="str">
        <f>KPI!$K$23</f>
        <v>Средний чек созданного заказа</v>
      </c>
      <c r="F27" s="157"/>
      <c r="G27" s="188" t="str">
        <f>KPI!$I$23</f>
        <v>руб.</v>
      </c>
      <c r="H27" s="157"/>
      <c r="I27" s="158"/>
      <c r="J27" s="155"/>
      <c r="K27" s="190">
        <f>IF(K26=0,0,K25*1000/K26)</f>
        <v>0</v>
      </c>
      <c r="L27" s="158"/>
      <c r="M27" s="155"/>
      <c r="N27" s="190">
        <f>IF(N26=0,0,N25*1000/N26)</f>
        <v>0</v>
      </c>
      <c r="O27" s="190">
        <f t="shared" ref="O27:Y27" si="16">IF(O26=0,0,O25*1000/O26)</f>
        <v>0</v>
      </c>
      <c r="P27" s="190">
        <f t="shared" si="16"/>
        <v>0</v>
      </c>
      <c r="Q27" s="190">
        <f t="shared" si="16"/>
        <v>0</v>
      </c>
      <c r="R27" s="190">
        <f t="shared" si="16"/>
        <v>0</v>
      </c>
      <c r="S27" s="190">
        <f t="shared" si="16"/>
        <v>0</v>
      </c>
      <c r="T27" s="190">
        <f t="shared" si="16"/>
        <v>0</v>
      </c>
      <c r="U27" s="190">
        <f t="shared" si="16"/>
        <v>0</v>
      </c>
      <c r="V27" s="190">
        <f t="shared" si="16"/>
        <v>0</v>
      </c>
      <c r="W27" s="190">
        <f t="shared" si="16"/>
        <v>0</v>
      </c>
      <c r="X27" s="190">
        <f t="shared" si="16"/>
        <v>0</v>
      </c>
      <c r="Y27" s="190">
        <f t="shared" si="16"/>
        <v>0</v>
      </c>
      <c r="Z27" s="158"/>
      <c r="AA27" s="154"/>
    </row>
    <row r="28" spans="1:27" s="31" customFormat="1" x14ac:dyDescent="0.2">
      <c r="A28" s="14"/>
      <c r="B28" s="105"/>
      <c r="C28" s="189" t="str">
        <f>KPI!$G$24</f>
        <v>1C</v>
      </c>
      <c r="D28" s="107"/>
      <c r="E28" s="189" t="str">
        <f>KPI!$K$24</f>
        <v>1-ый уровень отмен заказов - отмены при подтверждении</v>
      </c>
      <c r="F28" s="107"/>
      <c r="G28" s="189" t="str">
        <f>KPI!$I$24</f>
        <v>тыс.руб.</v>
      </c>
      <c r="H28" s="107"/>
      <c r="I28" s="108"/>
      <c r="J28" s="105"/>
      <c r="K28" s="191">
        <f>SUM(N28:Y28)</f>
        <v>0</v>
      </c>
      <c r="L28" s="108"/>
      <c r="M28" s="105"/>
      <c r="N28" s="191">
        <f>SUMIFS(фин_рсч!$144:$144,фин_рсч!$108:$108,"&gt;="&amp;N$8,фин_рсч!$108:$108,"&lt;="&amp;EOMONTH(N$8,0))</f>
        <v>0</v>
      </c>
      <c r="O28" s="191">
        <f>SUMIFS(фин_рсч!$144:$144,фин_рсч!$108:$108,"&gt;="&amp;O$8,фин_рсч!$108:$108,"&lt;="&amp;EOMONTH(O$8,0))</f>
        <v>0</v>
      </c>
      <c r="P28" s="191">
        <f>SUMIFS(фин_рсч!$144:$144,фин_рсч!$108:$108,"&gt;="&amp;P$8,фин_рсч!$108:$108,"&lt;="&amp;EOMONTH(P$8,0))</f>
        <v>0</v>
      </c>
      <c r="Q28" s="191">
        <f>SUMIFS(фин_рсч!$144:$144,фин_рсч!$108:$108,"&gt;="&amp;Q$8,фин_рсч!$108:$108,"&lt;="&amp;EOMONTH(Q$8,0))</f>
        <v>0</v>
      </c>
      <c r="R28" s="191">
        <f>SUMIFS(фин_рсч!$144:$144,фин_рсч!$108:$108,"&gt;="&amp;R$8,фин_рсч!$108:$108,"&lt;="&amp;EOMONTH(R$8,0))</f>
        <v>0</v>
      </c>
      <c r="S28" s="191">
        <f>SUMIFS(фин_рсч!$144:$144,фин_рсч!$108:$108,"&gt;="&amp;S$8,фин_рсч!$108:$108,"&lt;="&amp;EOMONTH(S$8,0))</f>
        <v>0</v>
      </c>
      <c r="T28" s="191">
        <f>SUMIFS(фин_рсч!$144:$144,фин_рсч!$108:$108,"&gt;="&amp;T$8,фин_рсч!$108:$108,"&lt;="&amp;EOMONTH(T$8,0))</f>
        <v>0</v>
      </c>
      <c r="U28" s="191">
        <f>SUMIFS(фин_рсч!$144:$144,фин_рсч!$108:$108,"&gt;="&amp;U$8,фин_рсч!$108:$108,"&lt;="&amp;EOMONTH(U$8,0))</f>
        <v>0</v>
      </c>
      <c r="V28" s="191">
        <f>SUMIFS(фин_рсч!$144:$144,фин_рсч!$108:$108,"&gt;="&amp;V$8,фин_рсч!$108:$108,"&lt;="&amp;EOMONTH(V$8,0))</f>
        <v>0</v>
      </c>
      <c r="W28" s="191">
        <f>SUMIFS(фин_рсч!$144:$144,фин_рсч!$108:$108,"&gt;="&amp;W$8,фин_рсч!$108:$108,"&lt;="&amp;EOMONTH(W$8,0))</f>
        <v>0</v>
      </c>
      <c r="X28" s="191">
        <f>SUMIFS(фин_рсч!$144:$144,фин_рсч!$108:$108,"&gt;="&amp;X$8,фин_рсч!$108:$108,"&lt;="&amp;EOMONTH(X$8,0))</f>
        <v>0</v>
      </c>
      <c r="Y28" s="191">
        <f>SUMIFS(фин_рсч!$144:$144,фин_рсч!$108:$108,"&gt;="&amp;Y$8,фин_рсч!$108:$108,"&lt;="&amp;EOMONTH(Y$8,0))</f>
        <v>0</v>
      </c>
      <c r="Z28" s="108"/>
      <c r="AA28" s="14"/>
    </row>
    <row r="29" spans="1:27" s="103" customFormat="1" x14ac:dyDescent="0.2">
      <c r="A29" s="75"/>
      <c r="B29" s="97"/>
      <c r="C29" s="98" t="str">
        <f>KPI!$G$25</f>
        <v>%1CGMV</v>
      </c>
      <c r="D29" s="99"/>
      <c r="E29" s="98" t="str">
        <f>KPI!$K$25</f>
        <v>% от GMV</v>
      </c>
      <c r="F29" s="99"/>
      <c r="G29" s="98" t="str">
        <f>KPI!$I$25</f>
        <v>%</v>
      </c>
      <c r="H29" s="99"/>
      <c r="I29" s="102"/>
      <c r="J29" s="97"/>
      <c r="K29" s="101">
        <f>IF(K$25=0,0,K28/K$25)</f>
        <v>0</v>
      </c>
      <c r="L29" s="102"/>
      <c r="M29" s="97"/>
      <c r="N29" s="101">
        <f>IF(N$25=0,0,N28/N$25)</f>
        <v>0</v>
      </c>
      <c r="O29" s="101">
        <f t="shared" ref="O29:Y29" si="17">IF(O$25=0,0,O28/O$25)</f>
        <v>0</v>
      </c>
      <c r="P29" s="101">
        <f t="shared" si="17"/>
        <v>0</v>
      </c>
      <c r="Q29" s="101">
        <f t="shared" si="17"/>
        <v>0</v>
      </c>
      <c r="R29" s="101">
        <f t="shared" si="17"/>
        <v>0</v>
      </c>
      <c r="S29" s="101">
        <f t="shared" si="17"/>
        <v>0</v>
      </c>
      <c r="T29" s="101">
        <f t="shared" si="17"/>
        <v>0</v>
      </c>
      <c r="U29" s="101">
        <f t="shared" si="17"/>
        <v>0</v>
      </c>
      <c r="V29" s="101">
        <f t="shared" si="17"/>
        <v>0</v>
      </c>
      <c r="W29" s="101">
        <f t="shared" si="17"/>
        <v>0</v>
      </c>
      <c r="X29" s="101">
        <f t="shared" si="17"/>
        <v>0</v>
      </c>
      <c r="Y29" s="101">
        <f t="shared" si="17"/>
        <v>0</v>
      </c>
      <c r="Z29" s="102"/>
      <c r="AA29" s="75"/>
    </row>
    <row r="30" spans="1:27" s="10" customFormat="1" x14ac:dyDescent="0.2">
      <c r="A30" s="8"/>
      <c r="B30" s="89"/>
      <c r="C30" s="56" t="str">
        <f>KPI!$G$26</f>
        <v>COV</v>
      </c>
      <c r="D30" s="81"/>
      <c r="E30" s="56" t="str">
        <f>KPI!$K$26</f>
        <v>Стоимость подтвержденных заказов</v>
      </c>
      <c r="F30" s="81"/>
      <c r="G30" s="56" t="str">
        <f>KPI!$I$26</f>
        <v>тыс.руб.</v>
      </c>
      <c r="H30" s="81"/>
      <c r="I30" s="90"/>
      <c r="J30" s="89"/>
      <c r="K30" s="40">
        <f>SUM(N30:Y30)</f>
        <v>0</v>
      </c>
      <c r="L30" s="90"/>
      <c r="M30" s="89"/>
      <c r="N30" s="40">
        <f>SUMIFS(фин_рсч!$145:$145,фин_рсч!$108:$108,"&gt;="&amp;N$8,фин_рсч!$108:$108,"&lt;="&amp;EOMONTH(N$8,0))</f>
        <v>0</v>
      </c>
      <c r="O30" s="40">
        <f>SUMIFS(фин_рсч!$145:$145,фин_рсч!$108:$108,"&gt;="&amp;O$8,фин_рсч!$108:$108,"&lt;="&amp;EOMONTH(O$8,0))</f>
        <v>0</v>
      </c>
      <c r="P30" s="40">
        <f>SUMIFS(фин_рсч!$145:$145,фин_рсч!$108:$108,"&gt;="&amp;P$8,фин_рсч!$108:$108,"&lt;="&amp;EOMONTH(P$8,0))</f>
        <v>0</v>
      </c>
      <c r="Q30" s="40">
        <f>SUMIFS(фин_рсч!$145:$145,фин_рсч!$108:$108,"&gt;="&amp;Q$8,фин_рсч!$108:$108,"&lt;="&amp;EOMONTH(Q$8,0))</f>
        <v>0</v>
      </c>
      <c r="R30" s="40">
        <f>SUMIFS(фин_рсч!$145:$145,фин_рсч!$108:$108,"&gt;="&amp;R$8,фин_рсч!$108:$108,"&lt;="&amp;EOMONTH(R$8,0))</f>
        <v>0</v>
      </c>
      <c r="S30" s="40">
        <f>SUMIFS(фин_рсч!$145:$145,фин_рсч!$108:$108,"&gt;="&amp;S$8,фин_рсч!$108:$108,"&lt;="&amp;EOMONTH(S$8,0))</f>
        <v>0</v>
      </c>
      <c r="T30" s="40">
        <f>SUMIFS(фин_рсч!$145:$145,фин_рсч!$108:$108,"&gt;="&amp;T$8,фин_рсч!$108:$108,"&lt;="&amp;EOMONTH(T$8,0))</f>
        <v>0</v>
      </c>
      <c r="U30" s="40">
        <f>SUMIFS(фин_рсч!$145:$145,фин_рсч!$108:$108,"&gt;="&amp;U$8,фин_рсч!$108:$108,"&lt;="&amp;EOMONTH(U$8,0))</f>
        <v>0</v>
      </c>
      <c r="V30" s="40">
        <f>SUMIFS(фин_рсч!$145:$145,фин_рсч!$108:$108,"&gt;="&amp;V$8,фин_рсч!$108:$108,"&lt;="&amp;EOMONTH(V$8,0))</f>
        <v>0</v>
      </c>
      <c r="W30" s="40">
        <f>SUMIFS(фин_рсч!$145:$145,фин_рсч!$108:$108,"&gt;="&amp;W$8,фин_рсч!$108:$108,"&lt;="&amp;EOMONTH(W$8,0))</f>
        <v>0</v>
      </c>
      <c r="X30" s="40">
        <f>SUMIFS(фин_рсч!$145:$145,фин_рсч!$108:$108,"&gt;="&amp;X$8,фин_рсч!$108:$108,"&lt;="&amp;EOMONTH(X$8,0))</f>
        <v>0</v>
      </c>
      <c r="Y30" s="40">
        <f>SUMIFS(фин_рсч!$145:$145,фин_рсч!$108:$108,"&gt;="&amp;Y$8,фин_рсч!$108:$108,"&lt;="&amp;EOMONTH(Y$8,0))</f>
        <v>0</v>
      </c>
      <c r="Z30" s="90"/>
      <c r="AA30" s="8"/>
    </row>
    <row r="31" spans="1:27" s="103" customFormat="1" x14ac:dyDescent="0.2">
      <c r="A31" s="75"/>
      <c r="B31" s="97"/>
      <c r="C31" s="98" t="str">
        <f>KPI!$G$27</f>
        <v>%COV_GMV</v>
      </c>
      <c r="D31" s="99"/>
      <c r="E31" s="98" t="str">
        <f>KPI!$K$27</f>
        <v>% от GMV</v>
      </c>
      <c r="F31" s="99"/>
      <c r="G31" s="98" t="str">
        <f>KPI!$I$27</f>
        <v>%</v>
      </c>
      <c r="H31" s="99"/>
      <c r="I31" s="102"/>
      <c r="J31" s="97"/>
      <c r="K31" s="101">
        <f>IF(K$25=0,0,K30/K$25)</f>
        <v>0</v>
      </c>
      <c r="L31" s="102"/>
      <c r="M31" s="97"/>
      <c r="N31" s="101">
        <f>IF(N$25=0,0,N30/N$25)</f>
        <v>0</v>
      </c>
      <c r="O31" s="101">
        <f t="shared" ref="O31" si="18">IF(O$25=0,0,O30/O$25)</f>
        <v>0</v>
      </c>
      <c r="P31" s="101">
        <f t="shared" ref="P31" si="19">IF(P$25=0,0,P30/P$25)</f>
        <v>0</v>
      </c>
      <c r="Q31" s="101">
        <f t="shared" ref="Q31" si="20">IF(Q$25=0,0,Q30/Q$25)</f>
        <v>0</v>
      </c>
      <c r="R31" s="101">
        <f t="shared" ref="R31" si="21">IF(R$25=0,0,R30/R$25)</f>
        <v>0</v>
      </c>
      <c r="S31" s="101">
        <f t="shared" ref="S31" si="22">IF(S$25=0,0,S30/S$25)</f>
        <v>0</v>
      </c>
      <c r="T31" s="101">
        <f t="shared" ref="T31" si="23">IF(T$25=0,0,T30/T$25)</f>
        <v>0</v>
      </c>
      <c r="U31" s="101">
        <f t="shared" ref="U31" si="24">IF(U$25=0,0,U30/U$25)</f>
        <v>0</v>
      </c>
      <c r="V31" s="101">
        <f t="shared" ref="V31" si="25">IF(V$25=0,0,V30/V$25)</f>
        <v>0</v>
      </c>
      <c r="W31" s="101">
        <f t="shared" ref="W31" si="26">IF(W$25=0,0,W30/W$25)</f>
        <v>0</v>
      </c>
      <c r="X31" s="101">
        <f t="shared" ref="X31" si="27">IF(X$25=0,0,X30/X$25)</f>
        <v>0</v>
      </c>
      <c r="Y31" s="101">
        <f t="shared" ref="Y31" si="28">IF(Y$25=0,0,Y30/Y$25)</f>
        <v>0</v>
      </c>
      <c r="Z31" s="102"/>
      <c r="AA31" s="75"/>
    </row>
    <row r="32" spans="1:27" s="31" customFormat="1" x14ac:dyDescent="0.2">
      <c r="A32" s="14"/>
      <c r="B32" s="105"/>
      <c r="C32" s="116" t="str">
        <f>KPI!$G$28</f>
        <v>2C</v>
      </c>
      <c r="D32" s="107"/>
      <c r="E32" s="116" t="str">
        <f>KPI!$K$28</f>
        <v>2-ой уровень отмен заказов - отмены поставщиков</v>
      </c>
      <c r="F32" s="107"/>
      <c r="G32" s="116" t="str">
        <f>KPI!$I$28</f>
        <v>тыс.руб.</v>
      </c>
      <c r="H32" s="107"/>
      <c r="I32" s="108"/>
      <c r="J32" s="105"/>
      <c r="K32" s="117">
        <f>SUM(N32:Y32)</f>
        <v>0</v>
      </c>
      <c r="L32" s="108"/>
      <c r="M32" s="105"/>
      <c r="N32" s="117">
        <f>SUMIFS(фин_рсч!$146:$146,фин_рсч!$108:$108,"&gt;="&amp;N$8,фин_рсч!$108:$108,"&lt;="&amp;EOMONTH(N$8,0))</f>
        <v>0</v>
      </c>
      <c r="O32" s="117">
        <f>SUMIFS(фин_рсч!$146:$146,фин_рсч!$108:$108,"&gt;="&amp;O$8,фин_рсч!$108:$108,"&lt;="&amp;EOMONTH(O$8,0))</f>
        <v>0</v>
      </c>
      <c r="P32" s="117">
        <f>SUMIFS(фин_рсч!$146:$146,фин_рсч!$108:$108,"&gt;="&amp;P$8,фин_рсч!$108:$108,"&lt;="&amp;EOMONTH(P$8,0))</f>
        <v>0</v>
      </c>
      <c r="Q32" s="117">
        <f>SUMIFS(фин_рсч!$146:$146,фин_рсч!$108:$108,"&gt;="&amp;Q$8,фин_рсч!$108:$108,"&lt;="&amp;EOMONTH(Q$8,0))</f>
        <v>0</v>
      </c>
      <c r="R32" s="117">
        <f>SUMIFS(фин_рсч!$146:$146,фин_рсч!$108:$108,"&gt;="&amp;R$8,фин_рсч!$108:$108,"&lt;="&amp;EOMONTH(R$8,0))</f>
        <v>0</v>
      </c>
      <c r="S32" s="117">
        <f>SUMIFS(фин_рсч!$146:$146,фин_рсч!$108:$108,"&gt;="&amp;S$8,фин_рсч!$108:$108,"&lt;="&amp;EOMONTH(S$8,0))</f>
        <v>0</v>
      </c>
      <c r="T32" s="117">
        <f>SUMIFS(фин_рсч!$146:$146,фин_рсч!$108:$108,"&gt;="&amp;T$8,фин_рсч!$108:$108,"&lt;="&amp;EOMONTH(T$8,0))</f>
        <v>0</v>
      </c>
      <c r="U32" s="117">
        <f>SUMIFS(фин_рсч!$146:$146,фин_рсч!$108:$108,"&gt;="&amp;U$8,фин_рсч!$108:$108,"&lt;="&amp;EOMONTH(U$8,0))</f>
        <v>0</v>
      </c>
      <c r="V32" s="117">
        <f>SUMIFS(фин_рсч!$146:$146,фин_рсч!$108:$108,"&gt;="&amp;V$8,фин_рсч!$108:$108,"&lt;="&amp;EOMONTH(V$8,0))</f>
        <v>0</v>
      </c>
      <c r="W32" s="117">
        <f>SUMIFS(фин_рсч!$146:$146,фин_рсч!$108:$108,"&gt;="&amp;W$8,фин_рсч!$108:$108,"&lt;="&amp;EOMONTH(W$8,0))</f>
        <v>0</v>
      </c>
      <c r="X32" s="117">
        <f>SUMIFS(фин_рсч!$146:$146,фин_рсч!$108:$108,"&gt;="&amp;X$8,фин_рсч!$108:$108,"&lt;="&amp;EOMONTH(X$8,0))</f>
        <v>0</v>
      </c>
      <c r="Y32" s="117">
        <f>SUMIFS(фин_рсч!$146:$146,фин_рсч!$108:$108,"&gt;="&amp;Y$8,фин_рсч!$108:$108,"&lt;="&amp;EOMONTH(Y$8,0))</f>
        <v>0</v>
      </c>
      <c r="Z32" s="108"/>
      <c r="AA32" s="14"/>
    </row>
    <row r="33" spans="1:27" s="103" customFormat="1" x14ac:dyDescent="0.2">
      <c r="A33" s="75"/>
      <c r="B33" s="97"/>
      <c r="C33" s="98" t="str">
        <f>KPI!$G$29</f>
        <v>%2CGMV</v>
      </c>
      <c r="D33" s="99"/>
      <c r="E33" s="98" t="str">
        <f>KPI!$K$29</f>
        <v>% от GMV</v>
      </c>
      <c r="F33" s="99"/>
      <c r="G33" s="98" t="str">
        <f>KPI!$I$29</f>
        <v>%</v>
      </c>
      <c r="H33" s="99"/>
      <c r="I33" s="102"/>
      <c r="J33" s="97"/>
      <c r="K33" s="101">
        <f>IF(K$25=0,0,K32/K$25)</f>
        <v>0</v>
      </c>
      <c r="L33" s="102"/>
      <c r="M33" s="97"/>
      <c r="N33" s="101">
        <f>IF(N$25=0,0,N32/N$25)</f>
        <v>0</v>
      </c>
      <c r="O33" s="101">
        <f t="shared" ref="O33" si="29">IF(O$25=0,0,O32/O$25)</f>
        <v>0</v>
      </c>
      <c r="P33" s="101">
        <f t="shared" ref="P33" si="30">IF(P$25=0,0,P32/P$25)</f>
        <v>0</v>
      </c>
      <c r="Q33" s="101">
        <f t="shared" ref="Q33" si="31">IF(Q$25=0,0,Q32/Q$25)</f>
        <v>0</v>
      </c>
      <c r="R33" s="101">
        <f t="shared" ref="R33" si="32">IF(R$25=0,0,R32/R$25)</f>
        <v>0</v>
      </c>
      <c r="S33" s="101">
        <f t="shared" ref="S33" si="33">IF(S$25=0,0,S32/S$25)</f>
        <v>0</v>
      </c>
      <c r="T33" s="101">
        <f t="shared" ref="T33" si="34">IF(T$25=0,0,T32/T$25)</f>
        <v>0</v>
      </c>
      <c r="U33" s="101">
        <f t="shared" ref="U33" si="35">IF(U$25=0,0,U32/U$25)</f>
        <v>0</v>
      </c>
      <c r="V33" s="101">
        <f t="shared" ref="V33" si="36">IF(V$25=0,0,V32/V$25)</f>
        <v>0</v>
      </c>
      <c r="W33" s="101">
        <f t="shared" ref="W33" si="37">IF(W$25=0,0,W32/W$25)</f>
        <v>0</v>
      </c>
      <c r="X33" s="101">
        <f t="shared" ref="X33" si="38">IF(X$25=0,0,X32/X$25)</f>
        <v>0</v>
      </c>
      <c r="Y33" s="101">
        <f t="shared" ref="Y33" si="39">IF(Y$25=0,0,Y32/Y$25)</f>
        <v>0</v>
      </c>
      <c r="Z33" s="102"/>
      <c r="AA33" s="75"/>
    </row>
    <row r="34" spans="1:27" s="10" customFormat="1" x14ac:dyDescent="0.2">
      <c r="A34" s="8"/>
      <c r="B34" s="89"/>
      <c r="C34" s="56" t="str">
        <f>KPI!$G$30</f>
        <v>OPV</v>
      </c>
      <c r="D34" s="81"/>
      <c r="E34" s="56" t="str">
        <f>KPI!$K$30</f>
        <v>Стоимость заказов в складской сборке</v>
      </c>
      <c r="F34" s="81"/>
      <c r="G34" s="56" t="str">
        <f>KPI!$I$30</f>
        <v>тыс.руб.</v>
      </c>
      <c r="H34" s="81"/>
      <c r="I34" s="90"/>
      <c r="J34" s="89"/>
      <c r="K34" s="40">
        <f>SUM(N34:Y34)</f>
        <v>0</v>
      </c>
      <c r="L34" s="90"/>
      <c r="M34" s="89"/>
      <c r="N34" s="40">
        <f>SUMIFS(фин_рсч!$147:$147,фин_рсч!$108:$108,"&gt;="&amp;N$8,фин_рсч!$108:$108,"&lt;="&amp;EOMONTH(N$8,0))</f>
        <v>0</v>
      </c>
      <c r="O34" s="40">
        <f>SUMIFS(фин_рсч!$147:$147,фин_рсч!$108:$108,"&gt;="&amp;O$8,фин_рсч!$108:$108,"&lt;="&amp;EOMONTH(O$8,0))</f>
        <v>0</v>
      </c>
      <c r="P34" s="40">
        <f>SUMIFS(фин_рсч!$147:$147,фин_рсч!$108:$108,"&gt;="&amp;P$8,фин_рсч!$108:$108,"&lt;="&amp;EOMONTH(P$8,0))</f>
        <v>0</v>
      </c>
      <c r="Q34" s="40">
        <f>SUMIFS(фин_рсч!$147:$147,фин_рсч!$108:$108,"&gt;="&amp;Q$8,фин_рсч!$108:$108,"&lt;="&amp;EOMONTH(Q$8,0))</f>
        <v>0</v>
      </c>
      <c r="R34" s="40">
        <f>SUMIFS(фин_рсч!$147:$147,фин_рсч!$108:$108,"&gt;="&amp;R$8,фин_рсч!$108:$108,"&lt;="&amp;EOMONTH(R$8,0))</f>
        <v>0</v>
      </c>
      <c r="S34" s="40">
        <f>SUMIFS(фин_рсч!$147:$147,фин_рсч!$108:$108,"&gt;="&amp;S$8,фин_рсч!$108:$108,"&lt;="&amp;EOMONTH(S$8,0))</f>
        <v>0</v>
      </c>
      <c r="T34" s="40">
        <f>SUMIFS(фин_рсч!$147:$147,фин_рсч!$108:$108,"&gt;="&amp;T$8,фин_рсч!$108:$108,"&lt;="&amp;EOMONTH(T$8,0))</f>
        <v>0</v>
      </c>
      <c r="U34" s="40">
        <f>SUMIFS(фин_рсч!$147:$147,фин_рсч!$108:$108,"&gt;="&amp;U$8,фин_рсч!$108:$108,"&lt;="&amp;EOMONTH(U$8,0))</f>
        <v>0</v>
      </c>
      <c r="V34" s="40">
        <f>SUMIFS(фин_рсч!$147:$147,фин_рсч!$108:$108,"&gt;="&amp;V$8,фин_рсч!$108:$108,"&lt;="&amp;EOMONTH(V$8,0))</f>
        <v>0</v>
      </c>
      <c r="W34" s="40">
        <f>SUMIFS(фин_рсч!$147:$147,фин_рсч!$108:$108,"&gt;="&amp;W$8,фин_рсч!$108:$108,"&lt;="&amp;EOMONTH(W$8,0))</f>
        <v>0</v>
      </c>
      <c r="X34" s="40">
        <f>SUMIFS(фин_рсч!$147:$147,фин_рсч!$108:$108,"&gt;="&amp;X$8,фин_рсч!$108:$108,"&lt;="&amp;EOMONTH(X$8,0))</f>
        <v>0</v>
      </c>
      <c r="Y34" s="40">
        <f>SUMIFS(фин_рсч!$147:$147,фин_рсч!$108:$108,"&gt;="&amp;Y$8,фин_рсч!$108:$108,"&lt;="&amp;EOMONTH(Y$8,0))</f>
        <v>0</v>
      </c>
      <c r="Z34" s="90"/>
      <c r="AA34" s="8"/>
    </row>
    <row r="35" spans="1:27" s="103" customFormat="1" x14ac:dyDescent="0.2">
      <c r="A35" s="75"/>
      <c r="B35" s="97"/>
      <c r="C35" s="98" t="str">
        <f>KPI!$G$31</f>
        <v>%OPV_GMV</v>
      </c>
      <c r="D35" s="99"/>
      <c r="E35" s="98" t="str">
        <f>KPI!$K$31</f>
        <v>% от GMV</v>
      </c>
      <c r="F35" s="99"/>
      <c r="G35" s="98" t="str">
        <f>KPI!$I$31</f>
        <v>%</v>
      </c>
      <c r="H35" s="99"/>
      <c r="I35" s="102"/>
      <c r="J35" s="97"/>
      <c r="K35" s="101">
        <f>IF(K$25=0,0,K34/K$25)</f>
        <v>0</v>
      </c>
      <c r="L35" s="102"/>
      <c r="M35" s="97"/>
      <c r="N35" s="101">
        <f>IF(N$25=0,0,N34/N$25)</f>
        <v>0</v>
      </c>
      <c r="O35" s="101">
        <f t="shared" ref="O35" si="40">IF(O$25=0,0,O34/O$25)</f>
        <v>0</v>
      </c>
      <c r="P35" s="101">
        <f t="shared" ref="P35" si="41">IF(P$25=0,0,P34/P$25)</f>
        <v>0</v>
      </c>
      <c r="Q35" s="101">
        <f t="shared" ref="Q35" si="42">IF(Q$25=0,0,Q34/Q$25)</f>
        <v>0</v>
      </c>
      <c r="R35" s="101">
        <f t="shared" ref="R35" si="43">IF(R$25=0,0,R34/R$25)</f>
        <v>0</v>
      </c>
      <c r="S35" s="101">
        <f t="shared" ref="S35" si="44">IF(S$25=0,0,S34/S$25)</f>
        <v>0</v>
      </c>
      <c r="T35" s="101">
        <f t="shared" ref="T35" si="45">IF(T$25=0,0,T34/T$25)</f>
        <v>0</v>
      </c>
      <c r="U35" s="101">
        <f t="shared" ref="U35" si="46">IF(U$25=0,0,U34/U$25)</f>
        <v>0</v>
      </c>
      <c r="V35" s="101">
        <f t="shared" ref="V35" si="47">IF(V$25=0,0,V34/V$25)</f>
        <v>0</v>
      </c>
      <c r="W35" s="101">
        <f t="shared" ref="W35" si="48">IF(W$25=0,0,W34/W$25)</f>
        <v>0</v>
      </c>
      <c r="X35" s="101">
        <f t="shared" ref="X35" si="49">IF(X$25=0,0,X34/X$25)</f>
        <v>0</v>
      </c>
      <c r="Y35" s="101">
        <f t="shared" ref="Y35" si="50">IF(Y$25=0,0,Y34/Y$25)</f>
        <v>0</v>
      </c>
      <c r="Z35" s="102"/>
      <c r="AA35" s="75"/>
    </row>
    <row r="36" spans="1:27" s="31" customFormat="1" x14ac:dyDescent="0.2">
      <c r="A36" s="14"/>
      <c r="B36" s="105"/>
      <c r="C36" s="116" t="str">
        <f>KPI!$G$32</f>
        <v>3C</v>
      </c>
      <c r="D36" s="107"/>
      <c r="E36" s="116" t="str">
        <f>KPI!$K$32</f>
        <v>3-тий уровень отмен заказов - отмены на складе</v>
      </c>
      <c r="F36" s="107"/>
      <c r="G36" s="116" t="str">
        <f>KPI!$I$32</f>
        <v>тыс.руб.</v>
      </c>
      <c r="H36" s="107"/>
      <c r="I36" s="108"/>
      <c r="J36" s="105"/>
      <c r="K36" s="117">
        <f>SUM(N36:Y36)</f>
        <v>0</v>
      </c>
      <c r="L36" s="108"/>
      <c r="M36" s="105"/>
      <c r="N36" s="117">
        <f>SUMIFS(фин_рсч!$148:$148,фин_рсч!$108:$108,"&gt;="&amp;N$8,фин_рсч!$108:$108,"&lt;="&amp;EOMONTH(N$8,0))</f>
        <v>0</v>
      </c>
      <c r="O36" s="117">
        <f>SUMIFS(фин_рсч!$148:$148,фин_рсч!$108:$108,"&gt;="&amp;O$8,фин_рсч!$108:$108,"&lt;="&amp;EOMONTH(O$8,0))</f>
        <v>0</v>
      </c>
      <c r="P36" s="117">
        <f>SUMIFS(фин_рсч!$148:$148,фин_рсч!$108:$108,"&gt;="&amp;P$8,фин_рсч!$108:$108,"&lt;="&amp;EOMONTH(P$8,0))</f>
        <v>0</v>
      </c>
      <c r="Q36" s="117">
        <f>SUMIFS(фин_рсч!$148:$148,фин_рсч!$108:$108,"&gt;="&amp;Q$8,фин_рсч!$108:$108,"&lt;="&amp;EOMONTH(Q$8,0))</f>
        <v>0</v>
      </c>
      <c r="R36" s="117">
        <f>SUMIFS(фин_рсч!$148:$148,фин_рсч!$108:$108,"&gt;="&amp;R$8,фин_рсч!$108:$108,"&lt;="&amp;EOMONTH(R$8,0))</f>
        <v>0</v>
      </c>
      <c r="S36" s="117">
        <f>SUMIFS(фин_рсч!$148:$148,фин_рсч!$108:$108,"&gt;="&amp;S$8,фин_рсч!$108:$108,"&lt;="&amp;EOMONTH(S$8,0))</f>
        <v>0</v>
      </c>
      <c r="T36" s="117">
        <f>SUMIFS(фин_рсч!$148:$148,фин_рсч!$108:$108,"&gt;="&amp;T$8,фин_рсч!$108:$108,"&lt;="&amp;EOMONTH(T$8,0))</f>
        <v>0</v>
      </c>
      <c r="U36" s="117">
        <f>SUMIFS(фин_рсч!$148:$148,фин_рсч!$108:$108,"&gt;="&amp;U$8,фин_рсч!$108:$108,"&lt;="&amp;EOMONTH(U$8,0))</f>
        <v>0</v>
      </c>
      <c r="V36" s="117">
        <f>SUMIFS(фин_рсч!$148:$148,фин_рсч!$108:$108,"&gt;="&amp;V$8,фин_рсч!$108:$108,"&lt;="&amp;EOMONTH(V$8,0))</f>
        <v>0</v>
      </c>
      <c r="W36" s="117">
        <f>SUMIFS(фин_рсч!$148:$148,фин_рсч!$108:$108,"&gt;="&amp;W$8,фин_рсч!$108:$108,"&lt;="&amp;EOMONTH(W$8,0))</f>
        <v>0</v>
      </c>
      <c r="X36" s="117">
        <f>SUMIFS(фин_рсч!$148:$148,фин_рсч!$108:$108,"&gt;="&amp;X$8,фин_рсч!$108:$108,"&lt;="&amp;EOMONTH(X$8,0))</f>
        <v>0</v>
      </c>
      <c r="Y36" s="117">
        <f>SUMIFS(фин_рсч!$148:$148,фин_рсч!$108:$108,"&gt;="&amp;Y$8,фин_рсч!$108:$108,"&lt;="&amp;EOMONTH(Y$8,0))</f>
        <v>0</v>
      </c>
      <c r="Z36" s="108"/>
      <c r="AA36" s="14"/>
    </row>
    <row r="37" spans="1:27" s="103" customFormat="1" x14ac:dyDescent="0.2">
      <c r="A37" s="75"/>
      <c r="B37" s="97"/>
      <c r="C37" s="98" t="str">
        <f>KPI!$G$33</f>
        <v>%3CGMV</v>
      </c>
      <c r="D37" s="99"/>
      <c r="E37" s="98" t="str">
        <f>KPI!$K$33</f>
        <v>% от GMV</v>
      </c>
      <c r="F37" s="99"/>
      <c r="G37" s="98" t="str">
        <f>KPI!$I$33</f>
        <v>%</v>
      </c>
      <c r="H37" s="99"/>
      <c r="I37" s="102"/>
      <c r="J37" s="97"/>
      <c r="K37" s="101">
        <f>IF(K$25=0,0,K36/K$25)</f>
        <v>0</v>
      </c>
      <c r="L37" s="102"/>
      <c r="M37" s="97"/>
      <c r="N37" s="101">
        <f>IF(N$25=0,0,N36/N$25)</f>
        <v>0</v>
      </c>
      <c r="O37" s="101">
        <f t="shared" ref="O37" si="51">IF(O$25=0,0,O36/O$25)</f>
        <v>0</v>
      </c>
      <c r="P37" s="101">
        <f t="shared" ref="P37" si="52">IF(P$25=0,0,P36/P$25)</f>
        <v>0</v>
      </c>
      <c r="Q37" s="101">
        <f t="shared" ref="Q37" si="53">IF(Q$25=0,0,Q36/Q$25)</f>
        <v>0</v>
      </c>
      <c r="R37" s="101">
        <f t="shared" ref="R37" si="54">IF(R$25=0,0,R36/R$25)</f>
        <v>0</v>
      </c>
      <c r="S37" s="101">
        <f t="shared" ref="S37" si="55">IF(S$25=0,0,S36/S$25)</f>
        <v>0</v>
      </c>
      <c r="T37" s="101">
        <f t="shared" ref="T37" si="56">IF(T$25=0,0,T36/T$25)</f>
        <v>0</v>
      </c>
      <c r="U37" s="101">
        <f t="shared" ref="U37" si="57">IF(U$25=0,0,U36/U$25)</f>
        <v>0</v>
      </c>
      <c r="V37" s="101">
        <f t="shared" ref="V37" si="58">IF(V$25=0,0,V36/V$25)</f>
        <v>0</v>
      </c>
      <c r="W37" s="101">
        <f t="shared" ref="W37" si="59">IF(W$25=0,0,W36/W$25)</f>
        <v>0</v>
      </c>
      <c r="X37" s="101">
        <f t="shared" ref="X37" si="60">IF(X$25=0,0,X36/X$25)</f>
        <v>0</v>
      </c>
      <c r="Y37" s="101">
        <f t="shared" ref="Y37" si="61">IF(Y$25=0,0,Y36/Y$25)</f>
        <v>0</v>
      </c>
      <c r="Z37" s="102"/>
      <c r="AA37" s="75"/>
    </row>
    <row r="38" spans="1:27" s="10" customFormat="1" x14ac:dyDescent="0.2">
      <c r="A38" s="8"/>
      <c r="B38" s="89"/>
      <c r="C38" s="56" t="str">
        <f>KPI!$G$34</f>
        <v>OInDV</v>
      </c>
      <c r="D38" s="81"/>
      <c r="E38" s="56" t="str">
        <f>KPI!$K$34</f>
        <v>Стоимость заказов в отправке</v>
      </c>
      <c r="F38" s="81"/>
      <c r="G38" s="56" t="str">
        <f>KPI!$I$34</f>
        <v>тыс.руб.</v>
      </c>
      <c r="H38" s="81"/>
      <c r="I38" s="90"/>
      <c r="J38" s="89"/>
      <c r="K38" s="40">
        <f>SUM(N38:Y38)</f>
        <v>0</v>
      </c>
      <c r="L38" s="90"/>
      <c r="M38" s="89"/>
      <c r="N38" s="40">
        <f>SUMIFS(фин_рсч!$149:$149,фин_рсч!$108:$108,"&gt;="&amp;N$8,фин_рсч!$108:$108,"&lt;="&amp;EOMONTH(N$8,0))</f>
        <v>0</v>
      </c>
      <c r="O38" s="40">
        <f>SUMIFS(фин_рсч!$149:$149,фин_рсч!$108:$108,"&gt;="&amp;O$8,фин_рсч!$108:$108,"&lt;="&amp;EOMONTH(O$8,0))</f>
        <v>0</v>
      </c>
      <c r="P38" s="40">
        <f>SUMIFS(фин_рсч!$149:$149,фин_рсч!$108:$108,"&gt;="&amp;P$8,фин_рсч!$108:$108,"&lt;="&amp;EOMONTH(P$8,0))</f>
        <v>0</v>
      </c>
      <c r="Q38" s="40">
        <f>SUMIFS(фин_рсч!$149:$149,фин_рсч!$108:$108,"&gt;="&amp;Q$8,фин_рсч!$108:$108,"&lt;="&amp;EOMONTH(Q$8,0))</f>
        <v>0</v>
      </c>
      <c r="R38" s="40">
        <f>SUMIFS(фин_рсч!$149:$149,фин_рсч!$108:$108,"&gt;="&amp;R$8,фин_рсч!$108:$108,"&lt;="&amp;EOMONTH(R$8,0))</f>
        <v>0</v>
      </c>
      <c r="S38" s="40">
        <f>SUMIFS(фин_рсч!$149:$149,фин_рсч!$108:$108,"&gt;="&amp;S$8,фин_рсч!$108:$108,"&lt;="&amp;EOMONTH(S$8,0))</f>
        <v>0</v>
      </c>
      <c r="T38" s="40">
        <f>SUMIFS(фин_рсч!$149:$149,фин_рсч!$108:$108,"&gt;="&amp;T$8,фин_рсч!$108:$108,"&lt;="&amp;EOMONTH(T$8,0))</f>
        <v>0</v>
      </c>
      <c r="U38" s="40">
        <f>SUMIFS(фин_рсч!$149:$149,фин_рсч!$108:$108,"&gt;="&amp;U$8,фин_рсч!$108:$108,"&lt;="&amp;EOMONTH(U$8,0))</f>
        <v>0</v>
      </c>
      <c r="V38" s="40">
        <f>SUMIFS(фин_рсч!$149:$149,фин_рсч!$108:$108,"&gt;="&amp;V$8,фин_рсч!$108:$108,"&lt;="&amp;EOMONTH(V$8,0))</f>
        <v>0</v>
      </c>
      <c r="W38" s="40">
        <f>SUMIFS(фин_рсч!$149:$149,фин_рсч!$108:$108,"&gt;="&amp;W$8,фин_рсч!$108:$108,"&lt;="&amp;EOMONTH(W$8,0))</f>
        <v>0</v>
      </c>
      <c r="X38" s="40">
        <f>SUMIFS(фин_рсч!$149:$149,фин_рсч!$108:$108,"&gt;="&amp;X$8,фин_рсч!$108:$108,"&lt;="&amp;EOMONTH(X$8,0))</f>
        <v>0</v>
      </c>
      <c r="Y38" s="40">
        <f>SUMIFS(фин_рсч!$149:$149,фин_рсч!$108:$108,"&gt;="&amp;Y$8,фин_рсч!$108:$108,"&lt;="&amp;EOMONTH(Y$8,0))</f>
        <v>0</v>
      </c>
      <c r="Z38" s="90"/>
      <c r="AA38" s="8"/>
    </row>
    <row r="39" spans="1:27" s="103" customFormat="1" x14ac:dyDescent="0.2">
      <c r="A39" s="75"/>
      <c r="B39" s="97"/>
      <c r="C39" s="98" t="str">
        <f>KPI!$G$35</f>
        <v>%OInDV_GMV</v>
      </c>
      <c r="D39" s="99"/>
      <c r="E39" s="98" t="str">
        <f>KPI!$K$35</f>
        <v>% от GMV</v>
      </c>
      <c r="F39" s="99"/>
      <c r="G39" s="98" t="str">
        <f>KPI!$I$35</f>
        <v>%</v>
      </c>
      <c r="H39" s="99"/>
      <c r="I39" s="102"/>
      <c r="J39" s="97"/>
      <c r="K39" s="101">
        <f>IF(K$25=0,0,K38/K$25)</f>
        <v>0</v>
      </c>
      <c r="L39" s="102"/>
      <c r="M39" s="97"/>
      <c r="N39" s="101">
        <f>IF(N$25=0,0,N38/N$25)</f>
        <v>0</v>
      </c>
      <c r="O39" s="101">
        <f t="shared" ref="O39" si="62">IF(O$25=0,0,O38/O$25)</f>
        <v>0</v>
      </c>
      <c r="P39" s="101">
        <f t="shared" ref="P39" si="63">IF(P$25=0,0,P38/P$25)</f>
        <v>0</v>
      </c>
      <c r="Q39" s="101">
        <f t="shared" ref="Q39" si="64">IF(Q$25=0,0,Q38/Q$25)</f>
        <v>0</v>
      </c>
      <c r="R39" s="101">
        <f t="shared" ref="R39" si="65">IF(R$25=0,0,R38/R$25)</f>
        <v>0</v>
      </c>
      <c r="S39" s="101">
        <f t="shared" ref="S39" si="66">IF(S$25=0,0,S38/S$25)</f>
        <v>0</v>
      </c>
      <c r="T39" s="101">
        <f t="shared" ref="T39" si="67">IF(T$25=0,0,T38/T$25)</f>
        <v>0</v>
      </c>
      <c r="U39" s="101">
        <f t="shared" ref="U39" si="68">IF(U$25=0,0,U38/U$25)</f>
        <v>0</v>
      </c>
      <c r="V39" s="101">
        <f t="shared" ref="V39" si="69">IF(V$25=0,0,V38/V$25)</f>
        <v>0</v>
      </c>
      <c r="W39" s="101">
        <f t="shared" ref="W39" si="70">IF(W$25=0,0,W38/W$25)</f>
        <v>0</v>
      </c>
      <c r="X39" s="101">
        <f t="shared" ref="X39" si="71">IF(X$25=0,0,X38/X$25)</f>
        <v>0</v>
      </c>
      <c r="Y39" s="101">
        <f t="shared" ref="Y39" si="72">IF(Y$25=0,0,Y38/Y$25)</f>
        <v>0</v>
      </c>
      <c r="Z39" s="102"/>
      <c r="AA39" s="75"/>
    </row>
    <row r="40" spans="1:27" s="31" customFormat="1" x14ac:dyDescent="0.2">
      <c r="A40" s="14"/>
      <c r="B40" s="105"/>
      <c r="C40" s="116" t="str">
        <f>KPI!$G$36</f>
        <v>4C</v>
      </c>
      <c r="D40" s="107"/>
      <c r="E40" s="116" t="str">
        <f>KPI!$K$36</f>
        <v>4-тый уровень отмен заказов - отмены при доставке</v>
      </c>
      <c r="F40" s="107"/>
      <c r="G40" s="116" t="str">
        <f>KPI!$I$36</f>
        <v>тыс.руб.</v>
      </c>
      <c r="H40" s="107"/>
      <c r="I40" s="108"/>
      <c r="J40" s="105"/>
      <c r="K40" s="117">
        <f>SUM(N40:Y40)</f>
        <v>0</v>
      </c>
      <c r="L40" s="108"/>
      <c r="M40" s="105"/>
      <c r="N40" s="117">
        <f>SUMIFS(фин_рсч!$150:$150,фин_рсч!$108:$108,"&gt;="&amp;N$8,фин_рсч!$108:$108,"&lt;="&amp;EOMONTH(N$8,0))</f>
        <v>0</v>
      </c>
      <c r="O40" s="117">
        <f>SUMIFS(фин_рсч!$150:$150,фин_рсч!$108:$108,"&gt;="&amp;O$8,фин_рсч!$108:$108,"&lt;="&amp;EOMONTH(O$8,0))</f>
        <v>0</v>
      </c>
      <c r="P40" s="117">
        <f>SUMIFS(фин_рсч!$150:$150,фин_рсч!$108:$108,"&gt;="&amp;P$8,фин_рсч!$108:$108,"&lt;="&amp;EOMONTH(P$8,0))</f>
        <v>0</v>
      </c>
      <c r="Q40" s="117">
        <f>SUMIFS(фин_рсч!$150:$150,фин_рсч!$108:$108,"&gt;="&amp;Q$8,фин_рсч!$108:$108,"&lt;="&amp;EOMONTH(Q$8,0))</f>
        <v>0</v>
      </c>
      <c r="R40" s="117">
        <f>SUMIFS(фин_рсч!$150:$150,фин_рсч!$108:$108,"&gt;="&amp;R$8,фин_рсч!$108:$108,"&lt;="&amp;EOMONTH(R$8,0))</f>
        <v>0</v>
      </c>
      <c r="S40" s="117">
        <f>SUMIFS(фин_рсч!$150:$150,фин_рсч!$108:$108,"&gt;="&amp;S$8,фин_рсч!$108:$108,"&lt;="&amp;EOMONTH(S$8,0))</f>
        <v>0</v>
      </c>
      <c r="T40" s="117">
        <f>SUMIFS(фин_рсч!$150:$150,фин_рсч!$108:$108,"&gt;="&amp;T$8,фин_рсч!$108:$108,"&lt;="&amp;EOMONTH(T$8,0))</f>
        <v>0</v>
      </c>
      <c r="U40" s="117">
        <f>SUMIFS(фин_рсч!$150:$150,фин_рсч!$108:$108,"&gt;="&amp;U$8,фин_рсч!$108:$108,"&lt;="&amp;EOMONTH(U$8,0))</f>
        <v>0</v>
      </c>
      <c r="V40" s="117">
        <f>SUMIFS(фин_рсч!$150:$150,фин_рсч!$108:$108,"&gt;="&amp;V$8,фин_рсч!$108:$108,"&lt;="&amp;EOMONTH(V$8,0))</f>
        <v>0</v>
      </c>
      <c r="W40" s="117">
        <f>SUMIFS(фин_рсч!$150:$150,фин_рсч!$108:$108,"&gt;="&amp;W$8,фин_рсч!$108:$108,"&lt;="&amp;EOMONTH(W$8,0))</f>
        <v>0</v>
      </c>
      <c r="X40" s="117">
        <f>SUMIFS(фин_рсч!$150:$150,фин_рсч!$108:$108,"&gt;="&amp;X$8,фин_рсч!$108:$108,"&lt;="&amp;EOMONTH(X$8,0))</f>
        <v>0</v>
      </c>
      <c r="Y40" s="117">
        <f>SUMIFS(фин_рсч!$150:$150,фин_рсч!$108:$108,"&gt;="&amp;Y$8,фин_рсч!$108:$108,"&lt;="&amp;EOMONTH(Y$8,0))</f>
        <v>0</v>
      </c>
      <c r="Z40" s="108"/>
      <c r="AA40" s="14"/>
    </row>
    <row r="41" spans="1:27" s="103" customFormat="1" x14ac:dyDescent="0.2">
      <c r="A41" s="75"/>
      <c r="B41" s="97"/>
      <c r="C41" s="192" t="str">
        <f>KPI!$G$37</f>
        <v>%4CGMV</v>
      </c>
      <c r="D41" s="99"/>
      <c r="E41" s="192" t="str">
        <f>KPI!$K$37</f>
        <v>% от GMV</v>
      </c>
      <c r="F41" s="99"/>
      <c r="G41" s="192" t="str">
        <f>KPI!$I$37</f>
        <v>%</v>
      </c>
      <c r="H41" s="99"/>
      <c r="I41" s="102"/>
      <c r="J41" s="97"/>
      <c r="K41" s="194">
        <f>IF(K$25=0,0,K40/K$25)</f>
        <v>0</v>
      </c>
      <c r="L41" s="102"/>
      <c r="M41" s="97"/>
      <c r="N41" s="194">
        <f>IF(N$25=0,0,N40/N$25)</f>
        <v>0</v>
      </c>
      <c r="O41" s="194">
        <f t="shared" ref="O41" si="73">IF(O$25=0,0,O40/O$25)</f>
        <v>0</v>
      </c>
      <c r="P41" s="194">
        <f t="shared" ref="P41" si="74">IF(P$25=0,0,P40/P$25)</f>
        <v>0</v>
      </c>
      <c r="Q41" s="194">
        <f t="shared" ref="Q41" si="75">IF(Q$25=0,0,Q40/Q$25)</f>
        <v>0</v>
      </c>
      <c r="R41" s="194">
        <f t="shared" ref="R41" si="76">IF(R$25=0,0,R40/R$25)</f>
        <v>0</v>
      </c>
      <c r="S41" s="194">
        <f t="shared" ref="S41" si="77">IF(S$25=0,0,S40/S$25)</f>
        <v>0</v>
      </c>
      <c r="T41" s="194">
        <f t="shared" ref="T41" si="78">IF(T$25=0,0,T40/T$25)</f>
        <v>0</v>
      </c>
      <c r="U41" s="194">
        <f t="shared" ref="U41" si="79">IF(U$25=0,0,U40/U$25)</f>
        <v>0</v>
      </c>
      <c r="V41" s="194">
        <f t="shared" ref="V41" si="80">IF(V$25=0,0,V40/V$25)</f>
        <v>0</v>
      </c>
      <c r="W41" s="194">
        <f t="shared" ref="W41" si="81">IF(W$25=0,0,W40/W$25)</f>
        <v>0</v>
      </c>
      <c r="X41" s="194">
        <f t="shared" ref="X41" si="82">IF(X$25=0,0,X40/X$25)</f>
        <v>0</v>
      </c>
      <c r="Y41" s="194">
        <f t="shared" ref="Y41" si="83">IF(Y$25=0,0,Y40/Y$25)</f>
        <v>0</v>
      </c>
      <c r="Z41" s="102"/>
      <c r="AA41" s="75"/>
    </row>
    <row r="42" spans="1:27" s="160" customFormat="1" ht="13.8" x14ac:dyDescent="0.3">
      <c r="A42" s="154"/>
      <c r="B42" s="155"/>
      <c r="C42" s="193" t="str">
        <f>KPI!$G$38</f>
        <v>Sales_</v>
      </c>
      <c r="D42" s="157"/>
      <c r="E42" s="193" t="str">
        <f>KPI!$K$38</f>
        <v>Стоимость доставленных и проданных заказов</v>
      </c>
      <c r="F42" s="157"/>
      <c r="G42" s="193" t="str">
        <f>KPI!$I$38</f>
        <v>тыс.руб.</v>
      </c>
      <c r="H42" s="157"/>
      <c r="I42" s="158"/>
      <c r="J42" s="155"/>
      <c r="K42" s="195">
        <f>SUM(N42:Y42)</f>
        <v>0</v>
      </c>
      <c r="L42" s="158"/>
      <c r="M42" s="155"/>
      <c r="N42" s="195">
        <f>SUMIFS(фин_рсч!$143:$143,фин_рсч!$108:$108,"&gt;="&amp;N$8,фин_рсч!$108:$108,"&lt;="&amp;EOMONTH(N$8,0))</f>
        <v>0</v>
      </c>
      <c r="O42" s="195">
        <f>SUMIFS(фин_рсч!$143:$143,фин_рсч!$108:$108,"&gt;="&amp;O$8,фин_рсч!$108:$108,"&lt;="&amp;EOMONTH(O$8,0))</f>
        <v>0</v>
      </c>
      <c r="P42" s="195">
        <f>SUMIFS(фин_рсч!$143:$143,фин_рсч!$108:$108,"&gt;="&amp;P$8,фин_рсч!$108:$108,"&lt;="&amp;EOMONTH(P$8,0))</f>
        <v>0</v>
      </c>
      <c r="Q42" s="195">
        <f>SUMIFS(фин_рсч!$143:$143,фин_рсч!$108:$108,"&gt;="&amp;Q$8,фин_рсч!$108:$108,"&lt;="&amp;EOMONTH(Q$8,0))</f>
        <v>0</v>
      </c>
      <c r="R42" s="195">
        <f>SUMIFS(фин_рсч!$143:$143,фин_рсч!$108:$108,"&gt;="&amp;R$8,фин_рсч!$108:$108,"&lt;="&amp;EOMONTH(R$8,0))</f>
        <v>0</v>
      </c>
      <c r="S42" s="195">
        <f>SUMIFS(фин_рсч!$143:$143,фин_рсч!$108:$108,"&gt;="&amp;S$8,фин_рсч!$108:$108,"&lt;="&amp;EOMONTH(S$8,0))</f>
        <v>0</v>
      </c>
      <c r="T42" s="195">
        <f>SUMIFS(фин_рсч!$143:$143,фин_рсч!$108:$108,"&gt;="&amp;T$8,фин_рсч!$108:$108,"&lt;="&amp;EOMONTH(T$8,0))</f>
        <v>0</v>
      </c>
      <c r="U42" s="195">
        <f>SUMIFS(фин_рсч!$143:$143,фин_рсч!$108:$108,"&gt;="&amp;U$8,фин_рсч!$108:$108,"&lt;="&amp;EOMONTH(U$8,0))</f>
        <v>0</v>
      </c>
      <c r="V42" s="195">
        <f>SUMIFS(фин_рсч!$143:$143,фин_рсч!$108:$108,"&gt;="&amp;V$8,фин_рсч!$108:$108,"&lt;="&amp;EOMONTH(V$8,0))</f>
        <v>0</v>
      </c>
      <c r="W42" s="195">
        <f>SUMIFS(фин_рсч!$143:$143,фин_рсч!$108:$108,"&gt;="&amp;W$8,фин_рсч!$108:$108,"&lt;="&amp;EOMONTH(W$8,0))</f>
        <v>0</v>
      </c>
      <c r="X42" s="195">
        <f>SUMIFS(фин_рсч!$143:$143,фин_рсч!$108:$108,"&gt;="&amp;X$8,фин_рсч!$108:$108,"&lt;="&amp;EOMONTH(X$8,0))</f>
        <v>0</v>
      </c>
      <c r="Y42" s="195">
        <f>SUMIFS(фин_рсч!$143:$143,фин_рсч!$108:$108,"&gt;="&amp;Y$8,фин_рсч!$108:$108,"&lt;="&amp;EOMONTH(Y$8,0))</f>
        <v>0</v>
      </c>
      <c r="Z42" s="158"/>
      <c r="AA42" s="154"/>
    </row>
    <row r="43" spans="1:27" s="103" customFormat="1" x14ac:dyDescent="0.2">
      <c r="A43" s="75"/>
      <c r="B43" s="97"/>
      <c r="C43" s="98" t="str">
        <f>KPI!$G$39</f>
        <v>%FinFF</v>
      </c>
      <c r="D43" s="99"/>
      <c r="E43" s="98" t="str">
        <f>KPI!$K$39</f>
        <v>Финансовый Фулфилмент</v>
      </c>
      <c r="F43" s="99"/>
      <c r="G43" s="98" t="str">
        <f>KPI!$I$39</f>
        <v>%</v>
      </c>
      <c r="H43" s="99"/>
      <c r="I43" s="102"/>
      <c r="J43" s="97"/>
      <c r="K43" s="101">
        <f>IF(K$25=0,0,K42/K$25)</f>
        <v>0</v>
      </c>
      <c r="L43" s="102"/>
      <c r="M43" s="97"/>
      <c r="N43" s="101">
        <f t="shared" ref="N43:Y43" si="84">IF(N$25=0,0,N42/N$25)</f>
        <v>0</v>
      </c>
      <c r="O43" s="101">
        <f t="shared" si="84"/>
        <v>0</v>
      </c>
      <c r="P43" s="101">
        <f t="shared" si="84"/>
        <v>0</v>
      </c>
      <c r="Q43" s="101">
        <f t="shared" si="84"/>
        <v>0</v>
      </c>
      <c r="R43" s="101">
        <f t="shared" si="84"/>
        <v>0</v>
      </c>
      <c r="S43" s="101">
        <f t="shared" si="84"/>
        <v>0</v>
      </c>
      <c r="T43" s="101">
        <f t="shared" si="84"/>
        <v>0</v>
      </c>
      <c r="U43" s="101">
        <f t="shared" si="84"/>
        <v>0</v>
      </c>
      <c r="V43" s="101">
        <f t="shared" si="84"/>
        <v>0</v>
      </c>
      <c r="W43" s="101">
        <f t="shared" si="84"/>
        <v>0</v>
      </c>
      <c r="X43" s="101">
        <f t="shared" si="84"/>
        <v>0</v>
      </c>
      <c r="Y43" s="101">
        <f t="shared" si="84"/>
        <v>0</v>
      </c>
      <c r="Z43" s="102"/>
      <c r="AA43" s="75"/>
    </row>
    <row r="44" spans="1:27" s="160" customFormat="1" ht="13.8" x14ac:dyDescent="0.3">
      <c r="A44" s="154"/>
      <c r="B44" s="155"/>
      <c r="C44" s="156" t="str">
        <f>KPI!$G$40</f>
        <v>NetOrd</v>
      </c>
      <c r="D44" s="157"/>
      <c r="E44" s="156" t="str">
        <f>KPI!$K$40</f>
        <v>Количество доставленных и проданных заказов</v>
      </c>
      <c r="F44" s="157"/>
      <c r="G44" s="156" t="str">
        <f>KPI!$I$40</f>
        <v>шт заказов</v>
      </c>
      <c r="H44" s="157"/>
      <c r="I44" s="158"/>
      <c r="J44" s="155"/>
      <c r="K44" s="159">
        <f>SUM(N44:Y44)</f>
        <v>0</v>
      </c>
      <c r="L44" s="158"/>
      <c r="M44" s="155"/>
      <c r="N44" s="159">
        <f>SUMIFS(опер_рсч!77:77,опер_рсч!75:75,"&gt;="&amp;N$8,опер_рсч!75:75,"&lt;="&amp;EOMONTH(N$8,0))</f>
        <v>0</v>
      </c>
      <c r="O44" s="159">
        <f>SUMIFS(опер_рсч!77:77,опер_рсч!75:75,"&gt;="&amp;O$8,опер_рсч!75:75,"&lt;="&amp;EOMONTH(O$8,0))</f>
        <v>0</v>
      </c>
      <c r="P44" s="159">
        <f>SUMIFS(опер_рсч!77:77,опер_рсч!75:75,"&gt;="&amp;P$8,опер_рсч!75:75,"&lt;="&amp;EOMONTH(P$8,0))</f>
        <v>0</v>
      </c>
      <c r="Q44" s="159">
        <f>SUMIFS(опер_рсч!77:77,опер_рсч!75:75,"&gt;="&amp;Q$8,опер_рсч!75:75,"&lt;="&amp;EOMONTH(Q$8,0))</f>
        <v>0</v>
      </c>
      <c r="R44" s="159">
        <f>SUMIFS(опер_рсч!77:77,опер_рсч!75:75,"&gt;="&amp;R$8,опер_рсч!75:75,"&lt;="&amp;EOMONTH(R$8,0))</f>
        <v>0</v>
      </c>
      <c r="S44" s="159">
        <f>SUMIFS(опер_рсч!77:77,опер_рсч!75:75,"&gt;="&amp;S$8,опер_рсч!75:75,"&lt;="&amp;EOMONTH(S$8,0))</f>
        <v>0</v>
      </c>
      <c r="T44" s="159">
        <f>SUMIFS(опер_рсч!77:77,опер_рсч!75:75,"&gt;="&amp;T$8,опер_рсч!75:75,"&lt;="&amp;EOMONTH(T$8,0))</f>
        <v>0</v>
      </c>
      <c r="U44" s="159">
        <f>SUMIFS(опер_рсч!77:77,опер_рсч!75:75,"&gt;="&amp;U$8,опер_рсч!75:75,"&lt;="&amp;EOMONTH(U$8,0))</f>
        <v>0</v>
      </c>
      <c r="V44" s="159">
        <f>SUMIFS(опер_рсч!77:77,опер_рсч!75:75,"&gt;="&amp;V$8,опер_рсч!75:75,"&lt;="&amp;EOMONTH(V$8,0))</f>
        <v>0</v>
      </c>
      <c r="W44" s="159">
        <f>SUMIFS(опер_рсч!77:77,опер_рсч!75:75,"&gt;="&amp;W$8,опер_рсч!75:75,"&lt;="&amp;EOMONTH(W$8,0))</f>
        <v>0</v>
      </c>
      <c r="X44" s="159">
        <f>SUMIFS(опер_рсч!77:77,опер_рсч!75:75,"&gt;="&amp;X$8,опер_рсч!75:75,"&lt;="&amp;EOMONTH(X$8,0))</f>
        <v>0</v>
      </c>
      <c r="Y44" s="159">
        <f>SUMIFS(опер_рсч!77:77,опер_рсч!75:75,"&gt;="&amp;Y$8,опер_рсч!75:75,"&lt;="&amp;EOMONTH(Y$8,0))</f>
        <v>0</v>
      </c>
      <c r="Z44" s="158"/>
      <c r="AA44" s="154"/>
    </row>
    <row r="45" spans="1:27" s="103" customFormat="1" x14ac:dyDescent="0.2">
      <c r="A45" s="75"/>
      <c r="B45" s="97"/>
      <c r="C45" s="98" t="str">
        <f>KPI!$G$41</f>
        <v>%OperFF</v>
      </c>
      <c r="D45" s="99"/>
      <c r="E45" s="98" t="str">
        <f>KPI!$K$41</f>
        <v>Операционный Фулфилмент</v>
      </c>
      <c r="F45" s="99"/>
      <c r="G45" s="98" t="str">
        <f>KPI!$I$41</f>
        <v>%</v>
      </c>
      <c r="H45" s="99"/>
      <c r="I45" s="102"/>
      <c r="J45" s="97"/>
      <c r="K45" s="101">
        <f>IF(K$26=0,0,K44/K$26)</f>
        <v>0</v>
      </c>
      <c r="L45" s="102"/>
      <c r="M45" s="97"/>
      <c r="N45" s="101">
        <f>IF(N$26=0,0,N44/N$26)</f>
        <v>0</v>
      </c>
      <c r="O45" s="101">
        <f t="shared" ref="O45:X45" si="85">IF(O$26=0,0,O44/O$26)</f>
        <v>0</v>
      </c>
      <c r="P45" s="101">
        <f t="shared" si="85"/>
        <v>0</v>
      </c>
      <c r="Q45" s="101">
        <f t="shared" si="85"/>
        <v>0</v>
      </c>
      <c r="R45" s="101">
        <f t="shared" si="85"/>
        <v>0</v>
      </c>
      <c r="S45" s="101">
        <f t="shared" si="85"/>
        <v>0</v>
      </c>
      <c r="T45" s="101">
        <f t="shared" si="85"/>
        <v>0</v>
      </c>
      <c r="U45" s="101">
        <f t="shared" si="85"/>
        <v>0</v>
      </c>
      <c r="V45" s="101">
        <f t="shared" si="85"/>
        <v>0</v>
      </c>
      <c r="W45" s="101">
        <f t="shared" si="85"/>
        <v>0</v>
      </c>
      <c r="X45" s="101">
        <f t="shared" si="85"/>
        <v>0</v>
      </c>
      <c r="Y45" s="101">
        <f>IF(Y$26=0,0,Y44/Y$26)</f>
        <v>0</v>
      </c>
      <c r="Z45" s="102"/>
      <c r="AA45" s="75"/>
    </row>
    <row r="46" spans="1:27" s="160" customFormat="1" ht="13.8" x14ac:dyDescent="0.3">
      <c r="A46" s="154"/>
      <c r="B46" s="155"/>
      <c r="C46" s="156" t="str">
        <f>KPI!$G$42</f>
        <v>NetAOV</v>
      </c>
      <c r="D46" s="157"/>
      <c r="E46" s="156" t="str">
        <f>KPI!$K$42</f>
        <v>Средний чек проданного заказа</v>
      </c>
      <c r="F46" s="157"/>
      <c r="G46" s="156" t="str">
        <f>KPI!$I$42</f>
        <v>руб.</v>
      </c>
      <c r="H46" s="157"/>
      <c r="I46" s="158"/>
      <c r="J46" s="155"/>
      <c r="K46" s="159">
        <f>IF(K44=0,0,K42*1000/K44)</f>
        <v>0</v>
      </c>
      <c r="L46" s="158"/>
      <c r="M46" s="155"/>
      <c r="N46" s="159">
        <f>IF(N44=0,0,N42*1000/N44)</f>
        <v>0</v>
      </c>
      <c r="O46" s="159">
        <f t="shared" ref="O46:Y46" si="86">IF(O44=0,0,O42*1000/O44)</f>
        <v>0</v>
      </c>
      <c r="P46" s="159">
        <f t="shared" si="86"/>
        <v>0</v>
      </c>
      <c r="Q46" s="159">
        <f t="shared" si="86"/>
        <v>0</v>
      </c>
      <c r="R46" s="159">
        <f t="shared" si="86"/>
        <v>0</v>
      </c>
      <c r="S46" s="159">
        <f t="shared" si="86"/>
        <v>0</v>
      </c>
      <c r="T46" s="159">
        <f t="shared" si="86"/>
        <v>0</v>
      </c>
      <c r="U46" s="159">
        <f t="shared" si="86"/>
        <v>0</v>
      </c>
      <c r="V46" s="159">
        <f t="shared" si="86"/>
        <v>0</v>
      </c>
      <c r="W46" s="159">
        <f t="shared" si="86"/>
        <v>0</v>
      </c>
      <c r="X46" s="159">
        <f t="shared" si="86"/>
        <v>0</v>
      </c>
      <c r="Y46" s="159">
        <f t="shared" si="86"/>
        <v>0</v>
      </c>
      <c r="Z46" s="158"/>
      <c r="AA46" s="154"/>
    </row>
    <row r="47" spans="1:27" s="103" customFormat="1" x14ac:dyDescent="0.2">
      <c r="A47" s="75"/>
      <c r="B47" s="97"/>
      <c r="C47" s="192" t="str">
        <f>KPI!$G$43</f>
        <v>%AOVFF</v>
      </c>
      <c r="D47" s="99"/>
      <c r="E47" s="192" t="str">
        <f>KPI!$K$43</f>
        <v>Фулфилмент по среднему чеку клиентских заказов</v>
      </c>
      <c r="F47" s="99"/>
      <c r="G47" s="192" t="str">
        <f>KPI!$I$43</f>
        <v>%</v>
      </c>
      <c r="H47" s="99"/>
      <c r="I47" s="102"/>
      <c r="J47" s="97"/>
      <c r="K47" s="194">
        <f>IF(K$27=0,0,K46/K$27)</f>
        <v>0</v>
      </c>
      <c r="L47" s="102"/>
      <c r="M47" s="97"/>
      <c r="N47" s="194">
        <f>IF(N$27=0,0,N46/N$27)</f>
        <v>0</v>
      </c>
      <c r="O47" s="194">
        <f t="shared" ref="O47:Y47" si="87">IF(O$27=0,0,O46/O$27)</f>
        <v>0</v>
      </c>
      <c r="P47" s="194">
        <f t="shared" si="87"/>
        <v>0</v>
      </c>
      <c r="Q47" s="194">
        <f t="shared" si="87"/>
        <v>0</v>
      </c>
      <c r="R47" s="194">
        <f t="shared" si="87"/>
        <v>0</v>
      </c>
      <c r="S47" s="194">
        <f t="shared" si="87"/>
        <v>0</v>
      </c>
      <c r="T47" s="194">
        <f t="shared" si="87"/>
        <v>0</v>
      </c>
      <c r="U47" s="194">
        <f t="shared" si="87"/>
        <v>0</v>
      </c>
      <c r="V47" s="194">
        <f t="shared" si="87"/>
        <v>0</v>
      </c>
      <c r="W47" s="194">
        <f t="shared" si="87"/>
        <v>0</v>
      </c>
      <c r="X47" s="194">
        <f t="shared" si="87"/>
        <v>0</v>
      </c>
      <c r="Y47" s="194">
        <f t="shared" si="87"/>
        <v>0</v>
      </c>
      <c r="Z47" s="102"/>
      <c r="AA47" s="75"/>
    </row>
    <row r="48" spans="1:27" s="31" customFormat="1" x14ac:dyDescent="0.2">
      <c r="A48" s="14"/>
      <c r="B48" s="105"/>
      <c r="C48" s="189" t="str">
        <f>KPI!$G$44</f>
        <v>Returns</v>
      </c>
      <c r="D48" s="107"/>
      <c r="E48" s="189" t="str">
        <f>KPI!$K$44</f>
        <v>5-тый уровень отмен заказов - клиентские возвраты товаров</v>
      </c>
      <c r="F48" s="107"/>
      <c r="G48" s="189" t="str">
        <f>KPI!$I$44</f>
        <v>тыс.руб.</v>
      </c>
      <c r="H48" s="107"/>
      <c r="I48" s="108"/>
      <c r="J48" s="105"/>
      <c r="K48" s="191">
        <f>SUM(N48:Y48)</f>
        <v>0</v>
      </c>
      <c r="L48" s="108"/>
      <c r="M48" s="105"/>
      <c r="N48" s="191">
        <f>SUMIFS(фин_рсч!$151:$151,фин_рсч!$108:$108,"&gt;="&amp;N$8,фин_рсч!$108:$108,"&lt;="&amp;EOMONTH(N$8,0))</f>
        <v>0</v>
      </c>
      <c r="O48" s="191">
        <f>SUMIFS(фин_рсч!$151:$151,фин_рсч!$108:$108,"&gt;="&amp;O$8,фин_рсч!$108:$108,"&lt;="&amp;EOMONTH(O$8,0))</f>
        <v>0</v>
      </c>
      <c r="P48" s="191">
        <f>SUMIFS(фин_рсч!$151:$151,фин_рсч!$108:$108,"&gt;="&amp;P$8,фин_рсч!$108:$108,"&lt;="&amp;EOMONTH(P$8,0))</f>
        <v>0</v>
      </c>
      <c r="Q48" s="191">
        <f>SUMIFS(фин_рсч!$151:$151,фин_рсч!$108:$108,"&gt;="&amp;Q$8,фин_рсч!$108:$108,"&lt;="&amp;EOMONTH(Q$8,0))</f>
        <v>0</v>
      </c>
      <c r="R48" s="191">
        <f>SUMIFS(фин_рсч!$151:$151,фин_рсч!$108:$108,"&gt;="&amp;R$8,фин_рсч!$108:$108,"&lt;="&amp;EOMONTH(R$8,0))</f>
        <v>0</v>
      </c>
      <c r="S48" s="191">
        <f>SUMIFS(фин_рсч!$151:$151,фин_рсч!$108:$108,"&gt;="&amp;S$8,фин_рсч!$108:$108,"&lt;="&amp;EOMONTH(S$8,0))</f>
        <v>0</v>
      </c>
      <c r="T48" s="191">
        <f>SUMIFS(фин_рсч!$151:$151,фин_рсч!$108:$108,"&gt;="&amp;T$8,фин_рсч!$108:$108,"&lt;="&amp;EOMONTH(T$8,0))</f>
        <v>0</v>
      </c>
      <c r="U48" s="191">
        <f>SUMIFS(фин_рсч!$151:$151,фин_рсч!$108:$108,"&gt;="&amp;U$8,фин_рсч!$108:$108,"&lt;="&amp;EOMONTH(U$8,0))</f>
        <v>0</v>
      </c>
      <c r="V48" s="191">
        <f>SUMIFS(фин_рсч!$151:$151,фин_рсч!$108:$108,"&gt;="&amp;V$8,фин_рсч!$108:$108,"&lt;="&amp;EOMONTH(V$8,0))</f>
        <v>0</v>
      </c>
      <c r="W48" s="191">
        <f>SUMIFS(фин_рсч!$151:$151,фин_рсч!$108:$108,"&gt;="&amp;W$8,фин_рсч!$108:$108,"&lt;="&amp;EOMONTH(W$8,0))</f>
        <v>0</v>
      </c>
      <c r="X48" s="191">
        <f>SUMIFS(фин_рсч!$151:$151,фин_рсч!$108:$108,"&gt;="&amp;X$8,фин_рсч!$108:$108,"&lt;="&amp;EOMONTH(X$8,0))</f>
        <v>0</v>
      </c>
      <c r="Y48" s="191">
        <f>SUMIFS(фин_рсч!$151:$151,фин_рсч!$108:$108,"&gt;="&amp;Y$8,фин_рсч!$108:$108,"&lt;="&amp;EOMONTH(Y$8,0))</f>
        <v>0</v>
      </c>
      <c r="Z48" s="108"/>
      <c r="AA48" s="14"/>
    </row>
    <row r="49" spans="1:27" s="103" customFormat="1" x14ac:dyDescent="0.2">
      <c r="A49" s="75"/>
      <c r="B49" s="97"/>
      <c r="C49" s="98" t="str">
        <f>KPI!$G$45</f>
        <v>%5CGMV</v>
      </c>
      <c r="D49" s="99"/>
      <c r="E49" s="98" t="str">
        <f>KPI!$K$45</f>
        <v>% от GMV</v>
      </c>
      <c r="F49" s="99"/>
      <c r="G49" s="98" t="str">
        <f>KPI!$I$45</f>
        <v>%</v>
      </c>
      <c r="H49" s="99"/>
      <c r="I49" s="102"/>
      <c r="J49" s="97"/>
      <c r="K49" s="101">
        <f>IF(K$25=0,0,K48/K$25)</f>
        <v>0</v>
      </c>
      <c r="L49" s="102"/>
      <c r="M49" s="97"/>
      <c r="N49" s="101">
        <f>IF(N$25=0,0,N48/N$25)</f>
        <v>0</v>
      </c>
      <c r="O49" s="101">
        <f t="shared" ref="O49" si="88">IF(O$25=0,0,O48/O$25)</f>
        <v>0</v>
      </c>
      <c r="P49" s="101">
        <f t="shared" ref="P49" si="89">IF(P$25=0,0,P48/P$25)</f>
        <v>0</v>
      </c>
      <c r="Q49" s="101">
        <f t="shared" ref="Q49" si="90">IF(Q$25=0,0,Q48/Q$25)</f>
        <v>0</v>
      </c>
      <c r="R49" s="101">
        <f t="shared" ref="R49" si="91">IF(R$25=0,0,R48/R$25)</f>
        <v>0</v>
      </c>
      <c r="S49" s="101">
        <f t="shared" ref="S49" si="92">IF(S$25=0,0,S48/S$25)</f>
        <v>0</v>
      </c>
      <c r="T49" s="101">
        <f t="shared" ref="T49" si="93">IF(T$25=0,0,T48/T$25)</f>
        <v>0</v>
      </c>
      <c r="U49" s="101">
        <f t="shared" ref="U49" si="94">IF(U$25=0,0,U48/U$25)</f>
        <v>0</v>
      </c>
      <c r="V49" s="101">
        <f t="shared" ref="V49" si="95">IF(V$25=0,0,V48/V$25)</f>
        <v>0</v>
      </c>
      <c r="W49" s="101">
        <f t="shared" ref="W49" si="96">IF(W$25=0,0,W48/W$25)</f>
        <v>0</v>
      </c>
      <c r="X49" s="101">
        <f t="shared" ref="X49" si="97">IF(X$25=0,0,X48/X$25)</f>
        <v>0</v>
      </c>
      <c r="Y49" s="101">
        <f t="shared" ref="Y49" si="98">IF(Y$25=0,0,Y48/Y$25)</f>
        <v>0</v>
      </c>
      <c r="Z49" s="102"/>
      <c r="AA49" s="75"/>
    </row>
    <row r="50" spans="1:27" s="83" customFormat="1" ht="6.6" x14ac:dyDescent="0.15">
      <c r="A50" s="82"/>
      <c r="B50" s="91"/>
      <c r="C50" s="118"/>
      <c r="D50" s="92"/>
      <c r="E50" s="118"/>
      <c r="F50" s="92"/>
      <c r="G50" s="118"/>
      <c r="H50" s="92"/>
      <c r="I50" s="95"/>
      <c r="J50" s="91"/>
      <c r="K50" s="119"/>
      <c r="L50" s="95"/>
      <c r="M50" s="91"/>
      <c r="N50" s="120"/>
      <c r="O50" s="120"/>
      <c r="P50" s="120"/>
      <c r="Q50" s="120"/>
      <c r="R50" s="120"/>
      <c r="S50" s="120"/>
      <c r="T50" s="120"/>
      <c r="U50" s="120"/>
      <c r="V50" s="120"/>
      <c r="W50" s="120"/>
      <c r="X50" s="120"/>
      <c r="Y50" s="120"/>
      <c r="Z50" s="95"/>
      <c r="AA50" s="82"/>
    </row>
    <row r="51" spans="1:27" x14ac:dyDescent="0.2">
      <c r="A51" s="1"/>
      <c r="B51" s="1"/>
      <c r="C51" s="1"/>
      <c r="D51" s="1"/>
      <c r="E51" s="1"/>
      <c r="F51" s="1"/>
      <c r="G51" s="1"/>
      <c r="H51" s="1"/>
      <c r="I51" s="1"/>
      <c r="J51" s="1"/>
      <c r="K51" s="8"/>
      <c r="L51" s="1"/>
      <c r="M51" s="1"/>
      <c r="N51" s="3"/>
      <c r="O51" s="3"/>
      <c r="P51" s="3"/>
      <c r="Q51" s="3"/>
      <c r="R51" s="3"/>
      <c r="S51" s="3"/>
      <c r="T51" s="3"/>
      <c r="U51" s="3"/>
      <c r="V51" s="3"/>
      <c r="W51" s="3"/>
      <c r="X51" s="3"/>
      <c r="Y51" s="3"/>
      <c r="Z51" s="1"/>
      <c r="AA51" s="1"/>
    </row>
    <row r="52" spans="1:27" x14ac:dyDescent="0.2">
      <c r="A52" s="1"/>
      <c r="B52" s="1"/>
      <c r="C52" s="96" t="str">
        <f>KPI!$E$47</f>
        <v>P&amp;L</v>
      </c>
      <c r="D52" s="1"/>
      <c r="E52" s="96" t="str">
        <f>KPI!$M$47</f>
        <v>Отчет о прибылях и убытках</v>
      </c>
      <c r="F52" s="1"/>
      <c r="G52" s="1"/>
      <c r="H52" s="1"/>
      <c r="I52" s="1"/>
      <c r="J52" s="1"/>
      <c r="K52" s="8"/>
      <c r="L52" s="1"/>
      <c r="M52" s="1"/>
      <c r="N52" s="3"/>
      <c r="O52" s="3"/>
      <c r="P52" s="3"/>
      <c r="Q52" s="3"/>
      <c r="R52" s="3"/>
      <c r="S52" s="3"/>
      <c r="T52" s="3"/>
      <c r="U52" s="3"/>
      <c r="V52" s="3"/>
      <c r="W52" s="3"/>
      <c r="X52" s="3"/>
      <c r="Y52" s="3"/>
      <c r="Z52" s="1"/>
      <c r="AA52" s="1"/>
    </row>
    <row r="53" spans="1:27" s="83" customFormat="1" ht="6.6" x14ac:dyDescent="0.15">
      <c r="A53" s="82"/>
      <c r="B53" s="84"/>
      <c r="C53" s="85"/>
      <c r="D53" s="85"/>
      <c r="E53" s="85"/>
      <c r="F53" s="85"/>
      <c r="G53" s="85"/>
      <c r="H53" s="85"/>
      <c r="I53" s="88"/>
      <c r="J53" s="84"/>
      <c r="K53" s="86"/>
      <c r="L53" s="88"/>
      <c r="M53" s="84"/>
      <c r="N53" s="87"/>
      <c r="O53" s="87"/>
      <c r="P53" s="87"/>
      <c r="Q53" s="87"/>
      <c r="R53" s="87"/>
      <c r="S53" s="87"/>
      <c r="T53" s="87"/>
      <c r="U53" s="87"/>
      <c r="V53" s="87"/>
      <c r="W53" s="87"/>
      <c r="X53" s="87"/>
      <c r="Y53" s="87"/>
      <c r="Z53" s="88"/>
      <c r="AA53" s="82"/>
    </row>
    <row r="54" spans="1:27" s="31" customFormat="1" x14ac:dyDescent="0.2">
      <c r="A54" s="14"/>
      <c r="B54" s="105"/>
      <c r="C54" s="106" t="str">
        <f>KPI!$G$47</f>
        <v>Sales+</v>
      </c>
      <c r="D54" s="107"/>
      <c r="E54" s="106" t="str">
        <f>KPI!$K$47</f>
        <v>Бюджет продаж (без учета скидок и клиентских возвратов)</v>
      </c>
      <c r="F54" s="107"/>
      <c r="G54" s="106" t="str">
        <f>KPI!$I$47</f>
        <v>тыс.руб.</v>
      </c>
      <c r="H54" s="107"/>
      <c r="I54" s="108"/>
      <c r="J54" s="105"/>
      <c r="K54" s="109">
        <f>SUM(N54:Y54)</f>
        <v>0</v>
      </c>
      <c r="L54" s="108"/>
      <c r="M54" s="105"/>
      <c r="N54" s="109">
        <f>N59/(1-N55)</f>
        <v>0</v>
      </c>
      <c r="O54" s="109">
        <f t="shared" ref="O54:X54" si="99">O59/(1-O55)</f>
        <v>0</v>
      </c>
      <c r="P54" s="109">
        <f t="shared" si="99"/>
        <v>0</v>
      </c>
      <c r="Q54" s="109">
        <f t="shared" si="99"/>
        <v>0</v>
      </c>
      <c r="R54" s="109">
        <f t="shared" si="99"/>
        <v>0</v>
      </c>
      <c r="S54" s="109">
        <f t="shared" si="99"/>
        <v>0</v>
      </c>
      <c r="T54" s="109">
        <f t="shared" si="99"/>
        <v>0</v>
      </c>
      <c r="U54" s="109">
        <f t="shared" si="99"/>
        <v>0</v>
      </c>
      <c r="V54" s="109">
        <f t="shared" si="99"/>
        <v>0</v>
      </c>
      <c r="W54" s="109">
        <f t="shared" si="99"/>
        <v>0</v>
      </c>
      <c r="X54" s="109">
        <f t="shared" si="99"/>
        <v>0</v>
      </c>
      <c r="Y54" s="109">
        <f>Y59/(1-Y55)</f>
        <v>0</v>
      </c>
      <c r="Z54" s="108"/>
      <c r="AA54" s="14"/>
    </row>
    <row r="55" spans="1:27" s="103" customFormat="1" x14ac:dyDescent="0.2">
      <c r="A55" s="75"/>
      <c r="B55" s="97"/>
      <c r="C55" s="98" t="str">
        <f>KPI!$G$48</f>
        <v>Margin+</v>
      </c>
      <c r="D55" s="99"/>
      <c r="E55" s="98" t="str">
        <f>KPI!$K$48</f>
        <v>Маржинальность продаж</v>
      </c>
      <c r="F55" s="99"/>
      <c r="G55" s="98" t="str">
        <f>KPI!$I$48</f>
        <v>%</v>
      </c>
      <c r="H55" s="99"/>
      <c r="I55" s="102"/>
      <c r="J55" s="97"/>
      <c r="K55" s="101">
        <f>IF(SUMIFS(фин_рсч!132:132,фин_рсч!108:108,"&gt;="&amp;N$8,фин_рсч!108:108,"&lt;="&amp;EOMONTH(N$8,11))=0,0,(SUMIFS(фин_рсч!132:132,фин_рсч!108:108,"&gt;="&amp;N$8,фин_рсч!108:108,"&lt;="&amp;EOMONTH(N$8,11))-SUMIFS(фин_рсч!110:110,фин_рсч!108:108,"&gt;="&amp;N$8,фин_рсч!108:108,"&lt;="&amp;EOMONTH(N$8,11)))/SUMIFS(фин_рсч!132:132,фин_рсч!108:108,"&gt;="&amp;N$8,фин_рсч!108:108,"&lt;="&amp;EOMONTH(N$8,11)))</f>
        <v>0</v>
      </c>
      <c r="L55" s="102"/>
      <c r="M55" s="97"/>
      <c r="N55" s="101">
        <f>IF(SUMIFS(фин_рсч!132:132,фин_рсч!108:108,"&gt;="&amp;N$8,фин_рсч!108:108,"&lt;="&amp;EOMONTH(N$8,0))=0,0,(SUMIFS(фин_рсч!132:132,фин_рсч!108:108,"&gt;="&amp;N$8,фин_рсч!108:108,"&lt;="&amp;EOMONTH(N$8,0))-SUMIFS(фин_рсч!110:110,фин_рсч!108:108,"&gt;="&amp;N$8,фин_рсч!108:108,"&lt;="&amp;EOMONTH(N$8,0)))/SUMIFS(фин_рсч!132:132,фин_рсч!108:108,"&gt;="&amp;N$8,фин_рсч!108:108,"&lt;="&amp;EOMONTH(N$8,0)))</f>
        <v>0</v>
      </c>
      <c r="O55" s="101">
        <f>IF(SUMIFS(фин_рсч!132:132,фин_рсч!108:108,"&gt;="&amp;O$8,фин_рсч!108:108,"&lt;="&amp;EOMONTH(O$8,0))=0,0,(SUMIFS(фин_рсч!132:132,фин_рсч!108:108,"&gt;="&amp;O$8,фин_рсч!108:108,"&lt;="&amp;EOMONTH(O$8,0))-SUMIFS(фин_рсч!110:110,фин_рсч!108:108,"&gt;="&amp;O$8,фин_рсч!108:108,"&lt;="&amp;EOMONTH(O$8,0)))/SUMIFS(фин_рсч!132:132,фин_рсч!108:108,"&gt;="&amp;O$8,фин_рсч!108:108,"&lt;="&amp;EOMONTH(O$8,0)))</f>
        <v>0</v>
      </c>
      <c r="P55" s="101">
        <f>IF(SUMIFS(фин_рсч!132:132,фин_рсч!108:108,"&gt;="&amp;P$8,фин_рсч!108:108,"&lt;="&amp;EOMONTH(P$8,0))=0,0,(SUMIFS(фин_рсч!132:132,фин_рсч!108:108,"&gt;="&amp;P$8,фин_рсч!108:108,"&lt;="&amp;EOMONTH(P$8,0))-SUMIFS(фин_рсч!110:110,фин_рсч!108:108,"&gt;="&amp;P$8,фин_рсч!108:108,"&lt;="&amp;EOMONTH(P$8,0)))/SUMIFS(фин_рсч!132:132,фин_рсч!108:108,"&gt;="&amp;P$8,фин_рсч!108:108,"&lt;="&amp;EOMONTH(P$8,0)))</f>
        <v>0</v>
      </c>
      <c r="Q55" s="101">
        <f>IF(SUMIFS(фин_рсч!132:132,фин_рсч!108:108,"&gt;="&amp;Q$8,фин_рсч!108:108,"&lt;="&amp;EOMONTH(Q$8,0))=0,0,(SUMIFS(фин_рсч!132:132,фин_рсч!108:108,"&gt;="&amp;Q$8,фин_рсч!108:108,"&lt;="&amp;EOMONTH(Q$8,0))-SUMIFS(фин_рсч!110:110,фин_рсч!108:108,"&gt;="&amp;Q$8,фин_рсч!108:108,"&lt;="&amp;EOMONTH(Q$8,0)))/SUMIFS(фин_рсч!132:132,фин_рсч!108:108,"&gt;="&amp;Q$8,фин_рсч!108:108,"&lt;="&amp;EOMONTH(Q$8,0)))</f>
        <v>0</v>
      </c>
      <c r="R55" s="101">
        <f>IF(SUMIFS(фин_рсч!132:132,фин_рсч!108:108,"&gt;="&amp;R$8,фин_рсч!108:108,"&lt;="&amp;EOMONTH(R$8,0))=0,0,(SUMIFS(фин_рсч!132:132,фин_рсч!108:108,"&gt;="&amp;R$8,фин_рсч!108:108,"&lt;="&amp;EOMONTH(R$8,0))-SUMIFS(фин_рсч!110:110,фин_рсч!108:108,"&gt;="&amp;R$8,фин_рсч!108:108,"&lt;="&amp;EOMONTH(R$8,0)))/SUMIFS(фин_рсч!132:132,фин_рсч!108:108,"&gt;="&amp;R$8,фин_рсч!108:108,"&lt;="&amp;EOMONTH(R$8,0)))</f>
        <v>0</v>
      </c>
      <c r="S55" s="101">
        <f>IF(SUMIFS(фин_рсч!132:132,фин_рсч!108:108,"&gt;="&amp;S$8,фин_рсч!108:108,"&lt;="&amp;EOMONTH(S$8,0))=0,0,(SUMIFS(фин_рсч!132:132,фин_рсч!108:108,"&gt;="&amp;S$8,фин_рсч!108:108,"&lt;="&amp;EOMONTH(S$8,0))-SUMIFS(фин_рсч!110:110,фин_рсч!108:108,"&gt;="&amp;S$8,фин_рсч!108:108,"&lt;="&amp;EOMONTH(S$8,0)))/SUMIFS(фин_рсч!132:132,фин_рсч!108:108,"&gt;="&amp;S$8,фин_рсч!108:108,"&lt;="&amp;EOMONTH(S$8,0)))</f>
        <v>0</v>
      </c>
      <c r="T55" s="101">
        <f>IF(SUMIFS(фин_рсч!132:132,фин_рсч!108:108,"&gt;="&amp;T$8,фин_рсч!108:108,"&lt;="&amp;EOMONTH(T$8,0))=0,0,(SUMIFS(фин_рсч!132:132,фин_рсч!108:108,"&gt;="&amp;T$8,фин_рсч!108:108,"&lt;="&amp;EOMONTH(T$8,0))-SUMIFS(фин_рсч!110:110,фин_рсч!108:108,"&gt;="&amp;T$8,фин_рсч!108:108,"&lt;="&amp;EOMONTH(T$8,0)))/SUMIFS(фин_рсч!132:132,фин_рсч!108:108,"&gt;="&amp;T$8,фин_рсч!108:108,"&lt;="&amp;EOMONTH(T$8,0)))</f>
        <v>0</v>
      </c>
      <c r="U55" s="101">
        <f>IF(SUMIFS(фин_рсч!132:132,фин_рсч!108:108,"&gt;="&amp;U$8,фин_рсч!108:108,"&lt;="&amp;EOMONTH(U$8,0))=0,0,(SUMIFS(фин_рсч!132:132,фин_рсч!108:108,"&gt;="&amp;U$8,фин_рсч!108:108,"&lt;="&amp;EOMONTH(U$8,0))-SUMIFS(фин_рсч!110:110,фин_рсч!108:108,"&gt;="&amp;U$8,фин_рсч!108:108,"&lt;="&amp;EOMONTH(U$8,0)))/SUMIFS(фин_рсч!132:132,фин_рсч!108:108,"&gt;="&amp;U$8,фин_рсч!108:108,"&lt;="&amp;EOMONTH(U$8,0)))</f>
        <v>0</v>
      </c>
      <c r="V55" s="101">
        <f>IF(SUMIFS(фин_рсч!132:132,фин_рсч!108:108,"&gt;="&amp;V$8,фин_рсч!108:108,"&lt;="&amp;EOMONTH(V$8,0))=0,0,(SUMIFS(фин_рсч!132:132,фин_рсч!108:108,"&gt;="&amp;V$8,фин_рсч!108:108,"&lt;="&amp;EOMONTH(V$8,0))-SUMIFS(фин_рсч!110:110,фин_рсч!108:108,"&gt;="&amp;V$8,фин_рсч!108:108,"&lt;="&amp;EOMONTH(V$8,0)))/SUMIFS(фин_рсч!132:132,фин_рсч!108:108,"&gt;="&amp;V$8,фин_рсч!108:108,"&lt;="&amp;EOMONTH(V$8,0)))</f>
        <v>0</v>
      </c>
      <c r="W55" s="101">
        <f>IF(SUMIFS(фин_рсч!132:132,фин_рсч!108:108,"&gt;="&amp;W$8,фин_рсч!108:108,"&lt;="&amp;EOMONTH(W$8,0))=0,0,(SUMIFS(фин_рсч!132:132,фин_рсч!108:108,"&gt;="&amp;W$8,фин_рсч!108:108,"&lt;="&amp;EOMONTH(W$8,0))-SUMIFS(фин_рсч!110:110,фин_рсч!108:108,"&gt;="&amp;W$8,фин_рсч!108:108,"&lt;="&amp;EOMONTH(W$8,0)))/SUMIFS(фин_рсч!132:132,фин_рсч!108:108,"&gt;="&amp;W$8,фин_рсч!108:108,"&lt;="&amp;EOMONTH(W$8,0)))</f>
        <v>0</v>
      </c>
      <c r="X55" s="101">
        <f>IF(SUMIFS(фин_рсч!132:132,фин_рсч!108:108,"&gt;="&amp;X$8,фин_рсч!108:108,"&lt;="&amp;EOMONTH(X$8,0))=0,0,(SUMIFS(фин_рсч!132:132,фин_рсч!108:108,"&gt;="&amp;X$8,фин_рсч!108:108,"&lt;="&amp;EOMONTH(X$8,0))-SUMIFS(фин_рсч!110:110,фин_рсч!108:108,"&gt;="&amp;X$8,фин_рсч!108:108,"&lt;="&amp;EOMONTH(X$8,0)))/SUMIFS(фин_рсч!132:132,фин_рсч!108:108,"&gt;="&amp;X$8,фин_рсч!108:108,"&lt;="&amp;EOMONTH(X$8,0)))</f>
        <v>0</v>
      </c>
      <c r="Y55" s="101">
        <f>IF(SUMIFS(фин_рсч!132:132,фин_рсч!108:108,"&gt;="&amp;Y$8,фин_рсч!108:108,"&lt;="&amp;EOMONTH(Y$8,0))=0,0,(SUMIFS(фин_рсч!132:132,фин_рсч!108:108,"&gt;="&amp;Y$8,фин_рсч!108:108,"&lt;="&amp;EOMONTH(Y$8,0))-SUMIFS(фин_рсч!110:110,фин_рсч!108:108,"&gt;="&amp;Y$8,фин_рсч!108:108,"&lt;="&amp;EOMONTH(Y$8,0)))/SUMIFS(фин_рсч!132:132,фин_рсч!108:108,"&gt;="&amp;Y$8,фин_рсч!108:108,"&lt;="&amp;EOMONTH(Y$8,0)))</f>
        <v>0</v>
      </c>
      <c r="Z55" s="102"/>
      <c r="AA55" s="75"/>
    </row>
    <row r="56" spans="1:27" s="31" customFormat="1" x14ac:dyDescent="0.2">
      <c r="A56" s="14"/>
      <c r="B56" s="105"/>
      <c r="C56" s="106" t="str">
        <f>KPI!$G$49</f>
        <v>Discounts</v>
      </c>
      <c r="D56" s="107"/>
      <c r="E56" s="106" t="str">
        <f>KPI!$K$49</f>
        <v>Скидки</v>
      </c>
      <c r="F56" s="107"/>
      <c r="G56" s="106" t="str">
        <f>KPI!$I$49</f>
        <v>тыс.руб.</v>
      </c>
      <c r="H56" s="107"/>
      <c r="I56" s="108"/>
      <c r="J56" s="105"/>
      <c r="K56" s="109">
        <f>SUM(N56:Y56)</f>
        <v>0</v>
      </c>
      <c r="L56" s="108"/>
      <c r="M56" s="105"/>
      <c r="N56" s="109">
        <f>N54-N58</f>
        <v>0</v>
      </c>
      <c r="O56" s="109">
        <f>O54-O58</f>
        <v>0</v>
      </c>
      <c r="P56" s="109">
        <f t="shared" ref="P56:X56" si="100">P54-P58</f>
        <v>0</v>
      </c>
      <c r="Q56" s="109">
        <f t="shared" si="100"/>
        <v>0</v>
      </c>
      <c r="R56" s="109">
        <f t="shared" si="100"/>
        <v>0</v>
      </c>
      <c r="S56" s="109">
        <f t="shared" si="100"/>
        <v>0</v>
      </c>
      <c r="T56" s="109">
        <f t="shared" si="100"/>
        <v>0</v>
      </c>
      <c r="U56" s="109">
        <f t="shared" si="100"/>
        <v>0</v>
      </c>
      <c r="V56" s="109">
        <f t="shared" si="100"/>
        <v>0</v>
      </c>
      <c r="W56" s="109">
        <f t="shared" si="100"/>
        <v>0</v>
      </c>
      <c r="X56" s="109">
        <f t="shared" si="100"/>
        <v>0</v>
      </c>
      <c r="Y56" s="109">
        <f>Y54-Y58</f>
        <v>0</v>
      </c>
      <c r="Z56" s="108"/>
      <c r="AA56" s="14"/>
    </row>
    <row r="57" spans="1:27" s="103" customFormat="1" x14ac:dyDescent="0.2">
      <c r="A57" s="75"/>
      <c r="B57" s="97"/>
      <c r="C57" s="98" t="str">
        <f>KPI!$G$50</f>
        <v>Discounts,%</v>
      </c>
      <c r="D57" s="99"/>
      <c r="E57" s="98" t="str">
        <f>KPI!$K$50</f>
        <v>Скидки,%</v>
      </c>
      <c r="F57" s="99"/>
      <c r="G57" s="98" t="str">
        <f>KPI!$I$50</f>
        <v>%</v>
      </c>
      <c r="H57" s="99"/>
      <c r="I57" s="102"/>
      <c r="J57" s="97"/>
      <c r="K57" s="101">
        <f>IF(K54=0,0,K56/K54)</f>
        <v>0</v>
      </c>
      <c r="L57" s="102"/>
      <c r="M57" s="97"/>
      <c r="N57" s="101">
        <f t="shared" ref="N57:X57" si="101">N55-N61</f>
        <v>0</v>
      </c>
      <c r="O57" s="101">
        <f t="shared" si="101"/>
        <v>0</v>
      </c>
      <c r="P57" s="101">
        <f t="shared" si="101"/>
        <v>0</v>
      </c>
      <c r="Q57" s="101">
        <f t="shared" si="101"/>
        <v>0</v>
      </c>
      <c r="R57" s="101">
        <f t="shared" si="101"/>
        <v>0</v>
      </c>
      <c r="S57" s="101">
        <f t="shared" si="101"/>
        <v>0</v>
      </c>
      <c r="T57" s="101">
        <f t="shared" si="101"/>
        <v>0</v>
      </c>
      <c r="U57" s="101">
        <f t="shared" si="101"/>
        <v>0</v>
      </c>
      <c r="V57" s="101">
        <f t="shared" si="101"/>
        <v>0</v>
      </c>
      <c r="W57" s="101">
        <f t="shared" si="101"/>
        <v>0</v>
      </c>
      <c r="X57" s="101">
        <f t="shared" si="101"/>
        <v>0</v>
      </c>
      <c r="Y57" s="101">
        <f>Y55-Y61</f>
        <v>0</v>
      </c>
      <c r="Z57" s="102"/>
      <c r="AA57" s="75"/>
    </row>
    <row r="58" spans="1:27" s="10" customFormat="1" x14ac:dyDescent="0.2">
      <c r="A58" s="8"/>
      <c r="B58" s="89"/>
      <c r="C58" s="56" t="str">
        <f>KPI!$G$51</f>
        <v>Sales</v>
      </c>
      <c r="D58" s="81"/>
      <c r="E58" s="56" t="str">
        <f>KPI!$K$51</f>
        <v>Бюджет продаж (с учетом скидок и без учета клиентских возвратов)</v>
      </c>
      <c r="F58" s="81"/>
      <c r="G58" s="56" t="str">
        <f>KPI!$I$51</f>
        <v>тыс.руб.</v>
      </c>
      <c r="H58" s="81"/>
      <c r="I58" s="90"/>
      <c r="J58" s="89"/>
      <c r="K58" s="40">
        <f>SUM(N58:Y58)</f>
        <v>0</v>
      </c>
      <c r="L58" s="90"/>
      <c r="M58" s="89"/>
      <c r="N58" s="40">
        <f>SUMIFS(фин_рсч!143:143,фин_рсч!108:108,"&gt;="&amp;N$8,фин_рсч!108:108,"&lt;="&amp;EOMONTH(N$8,0))</f>
        <v>0</v>
      </c>
      <c r="O58" s="40">
        <f>SUMIFS(фин_рсч!143:143,фин_рсч!108:108,"&gt;="&amp;O$8,фин_рсч!108:108,"&lt;="&amp;EOMONTH(O$8,0))</f>
        <v>0</v>
      </c>
      <c r="P58" s="40">
        <f>SUMIFS(фин_рсч!143:143,фин_рсч!108:108,"&gt;="&amp;P$8,фин_рсч!108:108,"&lt;="&amp;EOMONTH(P$8,0))</f>
        <v>0</v>
      </c>
      <c r="Q58" s="40">
        <f>SUMIFS(фин_рсч!143:143,фин_рсч!108:108,"&gt;="&amp;Q$8,фин_рсч!108:108,"&lt;="&amp;EOMONTH(Q$8,0))</f>
        <v>0</v>
      </c>
      <c r="R58" s="40">
        <f>SUMIFS(фин_рсч!143:143,фин_рсч!108:108,"&gt;="&amp;R$8,фин_рсч!108:108,"&lt;="&amp;EOMONTH(R$8,0))</f>
        <v>0</v>
      </c>
      <c r="S58" s="40">
        <f>SUMIFS(фин_рсч!143:143,фин_рсч!108:108,"&gt;="&amp;S$8,фин_рсч!108:108,"&lt;="&amp;EOMONTH(S$8,0))</f>
        <v>0</v>
      </c>
      <c r="T58" s="40">
        <f>SUMIFS(фин_рсч!143:143,фин_рсч!108:108,"&gt;="&amp;T$8,фин_рсч!108:108,"&lt;="&amp;EOMONTH(T$8,0))</f>
        <v>0</v>
      </c>
      <c r="U58" s="40">
        <f>SUMIFS(фин_рсч!143:143,фин_рсч!108:108,"&gt;="&amp;U$8,фин_рсч!108:108,"&lt;="&amp;EOMONTH(U$8,0))</f>
        <v>0</v>
      </c>
      <c r="V58" s="40">
        <f>SUMIFS(фин_рсч!143:143,фин_рсч!108:108,"&gt;="&amp;V$8,фин_рсч!108:108,"&lt;="&amp;EOMONTH(V$8,0))</f>
        <v>0</v>
      </c>
      <c r="W58" s="40">
        <f>SUMIFS(фин_рсч!143:143,фин_рсч!108:108,"&gt;="&amp;W$8,фин_рсч!108:108,"&lt;="&amp;EOMONTH(W$8,0))</f>
        <v>0</v>
      </c>
      <c r="X58" s="40">
        <f>SUMIFS(фин_рсч!143:143,фин_рсч!108:108,"&gt;="&amp;X$8,фин_рсч!108:108,"&lt;="&amp;EOMONTH(X$8,0))</f>
        <v>0</v>
      </c>
      <c r="Y58" s="40">
        <f>SUMIFS(фин_рсч!143:143,фин_рсч!108:108,"&gt;="&amp;Y$8,фин_рсч!108:108,"&lt;="&amp;EOMONTH(Y$8,0))</f>
        <v>0</v>
      </c>
      <c r="Z58" s="90"/>
      <c r="AA58" s="8"/>
    </row>
    <row r="59" spans="1:27" s="31" customFormat="1" x14ac:dyDescent="0.2">
      <c r="A59" s="14"/>
      <c r="B59" s="105"/>
      <c r="C59" s="116" t="str">
        <f>KPI!$G$52</f>
        <v>COGS*</v>
      </c>
      <c r="D59" s="107"/>
      <c r="E59" s="116" t="str">
        <f>KPI!$K$52</f>
        <v>Себестоимость*</v>
      </c>
      <c r="F59" s="107"/>
      <c r="G59" s="116" t="str">
        <f>KPI!$I$52</f>
        <v>тыс.руб.</v>
      </c>
      <c r="H59" s="107"/>
      <c r="I59" s="108"/>
      <c r="J59" s="105"/>
      <c r="K59" s="117">
        <f>SUM(N59:Y59)</f>
        <v>0</v>
      </c>
      <c r="L59" s="108"/>
      <c r="M59" s="105"/>
      <c r="N59" s="117">
        <f>SUMIFS(фин_рсч!121:121,фин_рсч!108:108,"&gt;="&amp;N$8,фин_рсч!108:108,"&lt;="&amp;EOMONTH(N$8,0))</f>
        <v>0</v>
      </c>
      <c r="O59" s="117">
        <f>SUMIFS(фин_рсч!121:121,фин_рсч!108:108,"&gt;="&amp;O$8,фин_рсч!108:108,"&lt;="&amp;EOMONTH(O$8,0))</f>
        <v>0</v>
      </c>
      <c r="P59" s="117">
        <f>SUMIFS(фин_рсч!121:121,фин_рсч!108:108,"&gt;="&amp;P$8,фин_рсч!108:108,"&lt;="&amp;EOMONTH(P$8,0))</f>
        <v>0</v>
      </c>
      <c r="Q59" s="117">
        <f>SUMIFS(фин_рсч!121:121,фин_рсч!108:108,"&gt;="&amp;Q$8,фин_рсч!108:108,"&lt;="&amp;EOMONTH(Q$8,0))</f>
        <v>0</v>
      </c>
      <c r="R59" s="117">
        <f>SUMIFS(фин_рсч!121:121,фин_рсч!108:108,"&gt;="&amp;R$8,фин_рсч!108:108,"&lt;="&amp;EOMONTH(R$8,0))</f>
        <v>0</v>
      </c>
      <c r="S59" s="117">
        <f>SUMIFS(фин_рсч!121:121,фин_рсч!108:108,"&gt;="&amp;S$8,фин_рсч!108:108,"&lt;="&amp;EOMONTH(S$8,0))</f>
        <v>0</v>
      </c>
      <c r="T59" s="117">
        <f>SUMIFS(фин_рсч!121:121,фин_рсч!108:108,"&gt;="&amp;T$8,фин_рсч!108:108,"&lt;="&amp;EOMONTH(T$8,0))</f>
        <v>0</v>
      </c>
      <c r="U59" s="117">
        <f>SUMIFS(фин_рсч!121:121,фин_рсч!108:108,"&gt;="&amp;U$8,фин_рсч!108:108,"&lt;="&amp;EOMONTH(U$8,0))</f>
        <v>0</v>
      </c>
      <c r="V59" s="117">
        <f>SUMIFS(фин_рсч!121:121,фин_рсч!108:108,"&gt;="&amp;V$8,фин_рсч!108:108,"&lt;="&amp;EOMONTH(V$8,0))</f>
        <v>0</v>
      </c>
      <c r="W59" s="117">
        <f>SUMIFS(фин_рсч!121:121,фин_рсч!108:108,"&gt;="&amp;W$8,фин_рсч!108:108,"&lt;="&amp;EOMONTH(W$8,0))</f>
        <v>0</v>
      </c>
      <c r="X59" s="117">
        <f>SUMIFS(фин_рсч!121:121,фин_рсч!108:108,"&gt;="&amp;X$8,фин_рсч!108:108,"&lt;="&amp;EOMONTH(X$8,0))</f>
        <v>0</v>
      </c>
      <c r="Y59" s="117">
        <f>SUMIFS(фин_рсч!121:121,фин_рсч!108:108,"&gt;="&amp;Y$8,фин_рсч!108:108,"&lt;="&amp;EOMONTH(Y$8,0))</f>
        <v>0</v>
      </c>
      <c r="Z59" s="108"/>
      <c r="AA59" s="14"/>
    </row>
    <row r="60" spans="1:27" s="10" customFormat="1" x14ac:dyDescent="0.2">
      <c r="A60" s="8"/>
      <c r="B60" s="89"/>
      <c r="C60" s="56" t="str">
        <f>KPI!$G$53</f>
        <v>Gross Profit*</v>
      </c>
      <c r="D60" s="81"/>
      <c r="E60" s="56" t="str">
        <f>KPI!$K$53</f>
        <v>Валовая прибыль*</v>
      </c>
      <c r="F60" s="81"/>
      <c r="G60" s="56" t="str">
        <f>KPI!$I$53</f>
        <v>тыс.руб.</v>
      </c>
      <c r="H60" s="81"/>
      <c r="I60" s="90"/>
      <c r="J60" s="89"/>
      <c r="K60" s="40">
        <f>K58-K59</f>
        <v>0</v>
      </c>
      <c r="L60" s="90"/>
      <c r="M60" s="89"/>
      <c r="N60" s="40">
        <f>N58-N59</f>
        <v>0</v>
      </c>
      <c r="O60" s="40">
        <f t="shared" ref="O60:Y60" si="102">O58-O59</f>
        <v>0</v>
      </c>
      <c r="P60" s="40">
        <f t="shared" si="102"/>
        <v>0</v>
      </c>
      <c r="Q60" s="40">
        <f t="shared" si="102"/>
        <v>0</v>
      </c>
      <c r="R60" s="40">
        <f t="shared" si="102"/>
        <v>0</v>
      </c>
      <c r="S60" s="40">
        <f t="shared" si="102"/>
        <v>0</v>
      </c>
      <c r="T60" s="40">
        <f t="shared" si="102"/>
        <v>0</v>
      </c>
      <c r="U60" s="40">
        <f t="shared" si="102"/>
        <v>0</v>
      </c>
      <c r="V60" s="40">
        <f t="shared" si="102"/>
        <v>0</v>
      </c>
      <c r="W60" s="40">
        <f t="shared" si="102"/>
        <v>0</v>
      </c>
      <c r="X60" s="40">
        <f t="shared" si="102"/>
        <v>0</v>
      </c>
      <c r="Y60" s="40">
        <f t="shared" si="102"/>
        <v>0</v>
      </c>
      <c r="Z60" s="90"/>
      <c r="AA60" s="8"/>
    </row>
    <row r="61" spans="1:27" s="115" customFormat="1" x14ac:dyDescent="0.2">
      <c r="A61" s="110"/>
      <c r="B61" s="111"/>
      <c r="C61" s="112" t="str">
        <f>KPI!$G$54</f>
        <v>Profitability*</v>
      </c>
      <c r="D61" s="113"/>
      <c r="E61" s="112" t="str">
        <f>KPI!$K$54</f>
        <v>Рентабельность продаж*</v>
      </c>
      <c r="F61" s="113"/>
      <c r="G61" s="112" t="str">
        <f>KPI!$I$54</f>
        <v>%</v>
      </c>
      <c r="H61" s="113"/>
      <c r="I61" s="114"/>
      <c r="J61" s="111"/>
      <c r="K61" s="100">
        <f>IF(K58=0,0,K60/K58)</f>
        <v>0</v>
      </c>
      <c r="L61" s="114"/>
      <c r="M61" s="111"/>
      <c r="N61" s="100">
        <f>IF(N58=0,0,N60/N58)</f>
        <v>0</v>
      </c>
      <c r="O61" s="100">
        <f>IF(O58=0,0,O60/O58)</f>
        <v>0</v>
      </c>
      <c r="P61" s="100">
        <f t="shared" ref="P61:Y61" si="103">IF(P58=0,0,P60/P58)</f>
        <v>0</v>
      </c>
      <c r="Q61" s="100">
        <f t="shared" si="103"/>
        <v>0</v>
      </c>
      <c r="R61" s="100">
        <f t="shared" si="103"/>
        <v>0</v>
      </c>
      <c r="S61" s="100">
        <f t="shared" si="103"/>
        <v>0</v>
      </c>
      <c r="T61" s="100">
        <f t="shared" si="103"/>
        <v>0</v>
      </c>
      <c r="U61" s="100">
        <f t="shared" si="103"/>
        <v>0</v>
      </c>
      <c r="V61" s="100">
        <f t="shared" si="103"/>
        <v>0</v>
      </c>
      <c r="W61" s="100">
        <f t="shared" si="103"/>
        <v>0</v>
      </c>
      <c r="X61" s="100">
        <f t="shared" si="103"/>
        <v>0</v>
      </c>
      <c r="Y61" s="100">
        <f t="shared" si="103"/>
        <v>0</v>
      </c>
      <c r="Z61" s="114"/>
      <c r="AA61" s="110"/>
    </row>
    <row r="62" spans="1:27" s="10" customFormat="1" x14ac:dyDescent="0.2">
      <c r="A62" s="8"/>
      <c r="B62" s="89"/>
      <c r="C62" s="56" t="str">
        <f>KPI!$G$55</f>
        <v>Returns</v>
      </c>
      <c r="D62" s="81"/>
      <c r="E62" s="56" t="str">
        <f>KPI!$K$55</f>
        <v>Бюджет клиентских возвратов</v>
      </c>
      <c r="F62" s="81"/>
      <c r="G62" s="56" t="str">
        <f>KPI!$I$55</f>
        <v>тыс.руб.</v>
      </c>
      <c r="H62" s="81"/>
      <c r="I62" s="90"/>
      <c r="J62" s="89"/>
      <c r="K62" s="40">
        <f>SUM(N62:Y62)</f>
        <v>0</v>
      </c>
      <c r="L62" s="90"/>
      <c r="M62" s="89"/>
      <c r="N62" s="40">
        <f>SUMIFS(фин_рсч!151:151,фин_рсч!108:108,"&gt;="&amp;N$8,фин_рсч!108:108,"&lt;="&amp;EOMONTH(N$8,0))</f>
        <v>0</v>
      </c>
      <c r="O62" s="40">
        <f>SUMIFS(фин_рсч!151:151,фин_рсч!108:108,"&gt;="&amp;O$8,фин_рсч!108:108,"&lt;="&amp;EOMONTH(O$8,0))</f>
        <v>0</v>
      </c>
      <c r="P62" s="40">
        <f>SUMIFS(фин_рсч!151:151,фин_рсч!108:108,"&gt;="&amp;P$8,фин_рсч!108:108,"&lt;="&amp;EOMONTH(P$8,0))</f>
        <v>0</v>
      </c>
      <c r="Q62" s="40">
        <f>SUMIFS(фин_рсч!151:151,фин_рсч!108:108,"&gt;="&amp;Q$8,фин_рсч!108:108,"&lt;="&amp;EOMONTH(Q$8,0))</f>
        <v>0</v>
      </c>
      <c r="R62" s="40">
        <f>SUMIFS(фин_рсч!151:151,фин_рсч!108:108,"&gt;="&amp;R$8,фин_рсч!108:108,"&lt;="&amp;EOMONTH(R$8,0))</f>
        <v>0</v>
      </c>
      <c r="S62" s="40">
        <f>SUMIFS(фин_рсч!151:151,фин_рсч!108:108,"&gt;="&amp;S$8,фин_рсч!108:108,"&lt;="&amp;EOMONTH(S$8,0))</f>
        <v>0</v>
      </c>
      <c r="T62" s="40">
        <f>SUMIFS(фин_рсч!151:151,фин_рсч!108:108,"&gt;="&amp;T$8,фин_рсч!108:108,"&lt;="&amp;EOMONTH(T$8,0))</f>
        <v>0</v>
      </c>
      <c r="U62" s="40">
        <f>SUMIFS(фин_рсч!151:151,фин_рсч!108:108,"&gt;="&amp;U$8,фин_рсч!108:108,"&lt;="&amp;EOMONTH(U$8,0))</f>
        <v>0</v>
      </c>
      <c r="V62" s="40">
        <f>SUMIFS(фин_рсч!151:151,фин_рсч!108:108,"&gt;="&amp;V$8,фин_рсч!108:108,"&lt;="&amp;EOMONTH(V$8,0))</f>
        <v>0</v>
      </c>
      <c r="W62" s="40">
        <f>SUMIFS(фин_рсч!151:151,фин_рсч!108:108,"&gt;="&amp;W$8,фин_рсч!108:108,"&lt;="&amp;EOMONTH(W$8,0))</f>
        <v>0</v>
      </c>
      <c r="X62" s="40">
        <f>SUMIFS(фин_рсч!151:151,фин_рсч!108:108,"&gt;="&amp;X$8,фин_рсч!108:108,"&lt;="&amp;EOMONTH(X$8,0))</f>
        <v>0</v>
      </c>
      <c r="Y62" s="40">
        <f>SUMIFS(фин_рсч!151:151,фин_рсч!108:108,"&gt;="&amp;Y$8,фин_рсч!108:108,"&lt;="&amp;EOMONTH(Y$8,0))</f>
        <v>0</v>
      </c>
      <c r="Z62" s="90"/>
      <c r="AA62" s="8"/>
    </row>
    <row r="63" spans="1:27" s="31" customFormat="1" x14ac:dyDescent="0.2">
      <c r="A63" s="14"/>
      <c r="B63" s="105"/>
      <c r="C63" s="173" t="str">
        <f>KPI!$G$56</f>
        <v>COGS_Returns</v>
      </c>
      <c r="D63" s="107"/>
      <c r="E63" s="173" t="str">
        <f>KPI!$K$56</f>
        <v>Себестоимость клиентских возвратов</v>
      </c>
      <c r="F63" s="107"/>
      <c r="G63" s="173" t="str">
        <f>KPI!$I$56</f>
        <v>тыс.руб.</v>
      </c>
      <c r="H63" s="107"/>
      <c r="I63" s="108"/>
      <c r="J63" s="105"/>
      <c r="K63" s="175">
        <f>SUM(N63:Y63)</f>
        <v>0</v>
      </c>
      <c r="L63" s="108"/>
      <c r="M63" s="105"/>
      <c r="N63" s="175">
        <f>SUMIFS(фин_рсч!129:129,фин_рсч!108:108,"&gt;="&amp;N$8,фин_рсч!108:108,"&lt;="&amp;EOMONTH(N$8,0))</f>
        <v>0</v>
      </c>
      <c r="O63" s="175">
        <f>SUMIFS(фин_рсч!129:129,фин_рсч!108:108,"&gt;="&amp;O$8,фин_рсч!108:108,"&lt;="&amp;EOMONTH(O$8,0))</f>
        <v>0</v>
      </c>
      <c r="P63" s="175">
        <f>SUMIFS(фин_рсч!129:129,фин_рсч!108:108,"&gt;="&amp;P$8,фин_рсч!108:108,"&lt;="&amp;EOMONTH(P$8,0))</f>
        <v>0</v>
      </c>
      <c r="Q63" s="175">
        <f>SUMIFS(фин_рсч!129:129,фин_рсч!108:108,"&gt;="&amp;Q$8,фин_рсч!108:108,"&lt;="&amp;EOMONTH(Q$8,0))</f>
        <v>0</v>
      </c>
      <c r="R63" s="175">
        <f>SUMIFS(фин_рсч!129:129,фин_рсч!108:108,"&gt;="&amp;R$8,фин_рсч!108:108,"&lt;="&amp;EOMONTH(R$8,0))</f>
        <v>0</v>
      </c>
      <c r="S63" s="175">
        <f>SUMIFS(фин_рсч!129:129,фин_рсч!108:108,"&gt;="&amp;S$8,фин_рсч!108:108,"&lt;="&amp;EOMONTH(S$8,0))</f>
        <v>0</v>
      </c>
      <c r="T63" s="175">
        <f>SUMIFS(фин_рсч!129:129,фин_рсч!108:108,"&gt;="&amp;T$8,фин_рсч!108:108,"&lt;="&amp;EOMONTH(T$8,0))</f>
        <v>0</v>
      </c>
      <c r="U63" s="175">
        <f>SUMIFS(фин_рсч!129:129,фин_рсч!108:108,"&gt;="&amp;U$8,фин_рсч!108:108,"&lt;="&amp;EOMONTH(U$8,0))</f>
        <v>0</v>
      </c>
      <c r="V63" s="175">
        <f>SUMIFS(фин_рсч!129:129,фин_рсч!108:108,"&gt;="&amp;V$8,фин_рсч!108:108,"&lt;="&amp;EOMONTH(V$8,0))</f>
        <v>0</v>
      </c>
      <c r="W63" s="175">
        <f>SUMIFS(фин_рсч!129:129,фин_рсч!108:108,"&gt;="&amp;W$8,фин_рсч!108:108,"&lt;="&amp;EOMONTH(W$8,0))</f>
        <v>0</v>
      </c>
      <c r="X63" s="175">
        <f>SUMIFS(фин_рсч!129:129,фин_рсч!108:108,"&gt;="&amp;X$8,фин_рсч!108:108,"&lt;="&amp;EOMONTH(X$8,0))</f>
        <v>0</v>
      </c>
      <c r="Y63" s="175">
        <f>SUMIFS(фин_рсч!129:129,фин_рсч!108:108,"&gt;="&amp;Y$8,фин_рсч!108:108,"&lt;="&amp;EOMONTH(Y$8,0))</f>
        <v>0</v>
      </c>
      <c r="Z63" s="108"/>
      <c r="AA63" s="14"/>
    </row>
    <row r="64" spans="1:27" s="160" customFormat="1" ht="13.8" x14ac:dyDescent="0.3">
      <c r="A64" s="154"/>
      <c r="B64" s="155"/>
      <c r="C64" s="174" t="str">
        <f>KPI!$G$57</f>
        <v>Revenue</v>
      </c>
      <c r="D64" s="157"/>
      <c r="E64" s="174" t="str">
        <f>KPI!$K$57</f>
        <v>Валовая выручка</v>
      </c>
      <c r="F64" s="157"/>
      <c r="G64" s="174" t="str">
        <f>KPI!$I$57</f>
        <v>тыс.руб.</v>
      </c>
      <c r="H64" s="157"/>
      <c r="I64" s="158"/>
      <c r="J64" s="155"/>
      <c r="K64" s="176">
        <f>SUM(N64:Y64)</f>
        <v>0</v>
      </c>
      <c r="L64" s="158"/>
      <c r="M64" s="155"/>
      <c r="N64" s="176">
        <f>N58-N62</f>
        <v>0</v>
      </c>
      <c r="O64" s="176">
        <f t="shared" ref="O64:Y64" si="104">O58-O62</f>
        <v>0</v>
      </c>
      <c r="P64" s="176">
        <f t="shared" si="104"/>
        <v>0</v>
      </c>
      <c r="Q64" s="176">
        <f t="shared" si="104"/>
        <v>0</v>
      </c>
      <c r="R64" s="176">
        <f t="shared" si="104"/>
        <v>0</v>
      </c>
      <c r="S64" s="176">
        <f t="shared" si="104"/>
        <v>0</v>
      </c>
      <c r="T64" s="176">
        <f t="shared" si="104"/>
        <v>0</v>
      </c>
      <c r="U64" s="176">
        <f t="shared" si="104"/>
        <v>0</v>
      </c>
      <c r="V64" s="176">
        <f t="shared" si="104"/>
        <v>0</v>
      </c>
      <c r="W64" s="176">
        <f t="shared" si="104"/>
        <v>0</v>
      </c>
      <c r="X64" s="176">
        <f t="shared" si="104"/>
        <v>0</v>
      </c>
      <c r="Y64" s="176">
        <f t="shared" si="104"/>
        <v>0</v>
      </c>
      <c r="Z64" s="158"/>
      <c r="AA64" s="154"/>
    </row>
    <row r="65" spans="1:27" s="167" customFormat="1" ht="13.8" x14ac:dyDescent="0.3">
      <c r="A65" s="161"/>
      <c r="B65" s="162"/>
      <c r="C65" s="163" t="str">
        <f>KPI!$G$58</f>
        <v>COGS</v>
      </c>
      <c r="D65" s="164"/>
      <c r="E65" s="163" t="str">
        <f>KPI!$K$58</f>
        <v>Себестоимость</v>
      </c>
      <c r="F65" s="164"/>
      <c r="G65" s="163" t="str">
        <f>KPI!$I$58</f>
        <v>тыс.руб.</v>
      </c>
      <c r="H65" s="164"/>
      <c r="I65" s="165"/>
      <c r="J65" s="162"/>
      <c r="K65" s="166">
        <f>SUM(N65:Y65)</f>
        <v>0</v>
      </c>
      <c r="L65" s="165"/>
      <c r="M65" s="162"/>
      <c r="N65" s="166">
        <f>N59-N63</f>
        <v>0</v>
      </c>
      <c r="O65" s="166">
        <f t="shared" ref="O65:Y65" si="105">O59-O63</f>
        <v>0</v>
      </c>
      <c r="P65" s="166">
        <f t="shared" si="105"/>
        <v>0</v>
      </c>
      <c r="Q65" s="166">
        <f t="shared" si="105"/>
        <v>0</v>
      </c>
      <c r="R65" s="166">
        <f t="shared" si="105"/>
        <v>0</v>
      </c>
      <c r="S65" s="166">
        <f t="shared" si="105"/>
        <v>0</v>
      </c>
      <c r="T65" s="166">
        <f t="shared" si="105"/>
        <v>0</v>
      </c>
      <c r="U65" s="166">
        <f t="shared" si="105"/>
        <v>0</v>
      </c>
      <c r="V65" s="166">
        <f t="shared" si="105"/>
        <v>0</v>
      </c>
      <c r="W65" s="166">
        <f t="shared" si="105"/>
        <v>0</v>
      </c>
      <c r="X65" s="166">
        <f t="shared" si="105"/>
        <v>0</v>
      </c>
      <c r="Y65" s="166">
        <f t="shared" si="105"/>
        <v>0</v>
      </c>
      <c r="Z65" s="165"/>
      <c r="AA65" s="161"/>
    </row>
    <row r="66" spans="1:27" s="160" customFormat="1" ht="13.8" x14ac:dyDescent="0.3">
      <c r="A66" s="154"/>
      <c r="B66" s="155"/>
      <c r="C66" s="156" t="str">
        <f>KPI!$G$59</f>
        <v>Gross Profit</v>
      </c>
      <c r="D66" s="157"/>
      <c r="E66" s="156" t="str">
        <f>KPI!$K$59</f>
        <v>Валовая прибыль</v>
      </c>
      <c r="F66" s="157"/>
      <c r="G66" s="156" t="str">
        <f>KPI!$I$59</f>
        <v>тыс.руб.</v>
      </c>
      <c r="H66" s="157"/>
      <c r="I66" s="158"/>
      <c r="J66" s="155"/>
      <c r="K66" s="159">
        <f>K64-K65</f>
        <v>0</v>
      </c>
      <c r="L66" s="158"/>
      <c r="M66" s="155"/>
      <c r="N66" s="159">
        <f>N64-N65</f>
        <v>0</v>
      </c>
      <c r="O66" s="159">
        <f t="shared" ref="O66:Y66" si="106">O64-O65</f>
        <v>0</v>
      </c>
      <c r="P66" s="159">
        <f t="shared" si="106"/>
        <v>0</v>
      </c>
      <c r="Q66" s="159">
        <f t="shared" si="106"/>
        <v>0</v>
      </c>
      <c r="R66" s="159">
        <f t="shared" si="106"/>
        <v>0</v>
      </c>
      <c r="S66" s="159">
        <f t="shared" si="106"/>
        <v>0</v>
      </c>
      <c r="T66" s="159">
        <f t="shared" si="106"/>
        <v>0</v>
      </c>
      <c r="U66" s="159">
        <f t="shared" si="106"/>
        <v>0</v>
      </c>
      <c r="V66" s="159">
        <f t="shared" si="106"/>
        <v>0</v>
      </c>
      <c r="W66" s="159">
        <f t="shared" si="106"/>
        <v>0</v>
      </c>
      <c r="X66" s="159">
        <f t="shared" si="106"/>
        <v>0</v>
      </c>
      <c r="Y66" s="159">
        <f t="shared" si="106"/>
        <v>0</v>
      </c>
      <c r="Z66" s="158"/>
      <c r="AA66" s="154"/>
    </row>
    <row r="67" spans="1:27" s="172" customFormat="1" ht="13.8" x14ac:dyDescent="0.3">
      <c r="A67" s="168"/>
      <c r="B67" s="169"/>
      <c r="C67" s="196" t="str">
        <f>KPI!$G$60</f>
        <v>Profitability</v>
      </c>
      <c r="D67" s="170"/>
      <c r="E67" s="196" t="str">
        <f>KPI!$K$60</f>
        <v>Рентабельность продаж</v>
      </c>
      <c r="F67" s="170"/>
      <c r="G67" s="196" t="str">
        <f>KPI!$I$60</f>
        <v>%</v>
      </c>
      <c r="H67" s="170"/>
      <c r="I67" s="171"/>
      <c r="J67" s="169"/>
      <c r="K67" s="197">
        <f>IF(K64=0,0,K66/K64)</f>
        <v>0</v>
      </c>
      <c r="L67" s="171"/>
      <c r="M67" s="169"/>
      <c r="N67" s="197">
        <f>IF(N64=0,0,N66/N64)</f>
        <v>0</v>
      </c>
      <c r="O67" s="197">
        <f>IF(O64=0,0,O66/O64)</f>
        <v>0</v>
      </c>
      <c r="P67" s="197">
        <f t="shared" ref="P67:Y67" si="107">IF(P64=0,0,P66/P64)</f>
        <v>0</v>
      </c>
      <c r="Q67" s="197">
        <f t="shared" si="107"/>
        <v>0</v>
      </c>
      <c r="R67" s="197">
        <f t="shared" si="107"/>
        <v>0</v>
      </c>
      <c r="S67" s="197">
        <f t="shared" si="107"/>
        <v>0</v>
      </c>
      <c r="T67" s="197">
        <f t="shared" si="107"/>
        <v>0</v>
      </c>
      <c r="U67" s="197">
        <f t="shared" si="107"/>
        <v>0</v>
      </c>
      <c r="V67" s="197">
        <f t="shared" si="107"/>
        <v>0</v>
      </c>
      <c r="W67" s="197">
        <f t="shared" si="107"/>
        <v>0</v>
      </c>
      <c r="X67" s="197">
        <f t="shared" si="107"/>
        <v>0</v>
      </c>
      <c r="Y67" s="197">
        <f t="shared" si="107"/>
        <v>0</v>
      </c>
      <c r="Z67" s="171"/>
      <c r="AA67" s="168"/>
    </row>
    <row r="68" spans="1:27" s="160" customFormat="1" ht="13.8" x14ac:dyDescent="0.3">
      <c r="A68" s="154"/>
      <c r="B68" s="155"/>
      <c r="C68" s="193" t="str">
        <f>KPI!$G$61</f>
        <v>PPO</v>
      </c>
      <c r="D68" s="157"/>
      <c r="E68" s="193" t="str">
        <f>KPI!$K$61</f>
        <v>Валовая прибыль на один проданный заказ</v>
      </c>
      <c r="F68" s="157"/>
      <c r="G68" s="193" t="str">
        <f>KPI!$I$61</f>
        <v>руб.</v>
      </c>
      <c r="H68" s="157"/>
      <c r="I68" s="158"/>
      <c r="J68" s="155"/>
      <c r="K68" s="195">
        <f>IF(K44=0,0,K66*1000/K44)</f>
        <v>0</v>
      </c>
      <c r="L68" s="158"/>
      <c r="M68" s="155"/>
      <c r="N68" s="195">
        <f>IF(N44=0,0,N66*1000/N44)</f>
        <v>0</v>
      </c>
      <c r="O68" s="195">
        <f t="shared" ref="O68:Y68" si="108">IF(O44=0,0,O66*1000/O44)</f>
        <v>0</v>
      </c>
      <c r="P68" s="195">
        <f t="shared" si="108"/>
        <v>0</v>
      </c>
      <c r="Q68" s="195">
        <f t="shared" si="108"/>
        <v>0</v>
      </c>
      <c r="R68" s="195">
        <f t="shared" si="108"/>
        <v>0</v>
      </c>
      <c r="S68" s="195">
        <f t="shared" si="108"/>
        <v>0</v>
      </c>
      <c r="T68" s="195">
        <f t="shared" si="108"/>
        <v>0</v>
      </c>
      <c r="U68" s="195">
        <f t="shared" si="108"/>
        <v>0</v>
      </c>
      <c r="V68" s="195">
        <f t="shared" si="108"/>
        <v>0</v>
      </c>
      <c r="W68" s="195">
        <f t="shared" si="108"/>
        <v>0</v>
      </c>
      <c r="X68" s="195">
        <f t="shared" si="108"/>
        <v>0</v>
      </c>
      <c r="Y68" s="195">
        <f t="shared" si="108"/>
        <v>0</v>
      </c>
      <c r="Z68" s="158"/>
      <c r="AA68" s="154"/>
    </row>
    <row r="69" spans="1:27" s="167" customFormat="1" ht="13.8" x14ac:dyDescent="0.3">
      <c r="A69" s="161"/>
      <c r="B69" s="162"/>
      <c r="C69" s="163" t="str">
        <f>C77</f>
        <v>Mrkt_Costs</v>
      </c>
      <c r="D69" s="164"/>
      <c r="E69" s="163" t="str">
        <f>E77</f>
        <v>Маркетинговые расходы</v>
      </c>
      <c r="F69" s="164"/>
      <c r="G69" s="163" t="str">
        <f>KPI!$I$58</f>
        <v>тыс.руб.</v>
      </c>
      <c r="H69" s="164"/>
      <c r="I69" s="165"/>
      <c r="J69" s="162"/>
      <c r="K69" s="166">
        <f>SUM(N69:Y69)</f>
        <v>0</v>
      </c>
      <c r="L69" s="165"/>
      <c r="M69" s="162"/>
      <c r="N69" s="166">
        <f t="shared" ref="N69:Y69" si="109">N77</f>
        <v>0</v>
      </c>
      <c r="O69" s="166">
        <f t="shared" si="109"/>
        <v>0</v>
      </c>
      <c r="P69" s="166">
        <f t="shared" si="109"/>
        <v>0</v>
      </c>
      <c r="Q69" s="166">
        <f t="shared" si="109"/>
        <v>0</v>
      </c>
      <c r="R69" s="166">
        <f t="shared" si="109"/>
        <v>0</v>
      </c>
      <c r="S69" s="166">
        <f t="shared" si="109"/>
        <v>0</v>
      </c>
      <c r="T69" s="166">
        <f t="shared" si="109"/>
        <v>0</v>
      </c>
      <c r="U69" s="166">
        <f t="shared" si="109"/>
        <v>0</v>
      </c>
      <c r="V69" s="166">
        <f t="shared" si="109"/>
        <v>0</v>
      </c>
      <c r="W69" s="166">
        <f t="shared" si="109"/>
        <v>0</v>
      </c>
      <c r="X69" s="166">
        <f t="shared" si="109"/>
        <v>0</v>
      </c>
      <c r="Y69" s="166">
        <f t="shared" si="109"/>
        <v>0</v>
      </c>
      <c r="Z69" s="165"/>
      <c r="AA69" s="161"/>
    </row>
    <row r="70" spans="1:27" s="167" customFormat="1" ht="13.8" x14ac:dyDescent="0.3">
      <c r="A70" s="161"/>
      <c r="B70" s="162"/>
      <c r="C70" s="163" t="s">
        <v>630</v>
      </c>
      <c r="D70" s="164"/>
      <c r="E70" s="163" t="str">
        <f>расходы!E162</f>
        <v>РАСХОДЫ БЕЗ МАРКЕТИНГА ИТОГО</v>
      </c>
      <c r="F70" s="164"/>
      <c r="G70" s="163" t="str">
        <f>KPI!$I$58</f>
        <v>тыс.руб.</v>
      </c>
      <c r="H70" s="164"/>
      <c r="I70" s="165"/>
      <c r="J70" s="162"/>
      <c r="K70" s="166">
        <f>SUM(N70:Y70)</f>
        <v>0</v>
      </c>
      <c r="L70" s="165"/>
      <c r="M70" s="162"/>
      <c r="N70" s="166">
        <f>расходы!N162</f>
        <v>0</v>
      </c>
      <c r="O70" s="166">
        <f>расходы!O162</f>
        <v>0</v>
      </c>
      <c r="P70" s="166">
        <f>расходы!P162</f>
        <v>0</v>
      </c>
      <c r="Q70" s="166">
        <f>расходы!Q162</f>
        <v>0</v>
      </c>
      <c r="R70" s="166">
        <f>расходы!R162</f>
        <v>0</v>
      </c>
      <c r="S70" s="166">
        <f>расходы!S162</f>
        <v>0</v>
      </c>
      <c r="T70" s="166">
        <f>расходы!T162</f>
        <v>0</v>
      </c>
      <c r="U70" s="166">
        <f>расходы!U162</f>
        <v>0</v>
      </c>
      <c r="V70" s="166">
        <f>расходы!V162</f>
        <v>0</v>
      </c>
      <c r="W70" s="166">
        <f>расходы!W162</f>
        <v>0</v>
      </c>
      <c r="X70" s="166">
        <f>расходы!X162</f>
        <v>0</v>
      </c>
      <c r="Y70" s="166">
        <f>расходы!Y162</f>
        <v>0</v>
      </c>
      <c r="Z70" s="165"/>
      <c r="AA70" s="161"/>
    </row>
    <row r="71" spans="1:27" s="160" customFormat="1" ht="13.8" x14ac:dyDescent="0.3">
      <c r="A71" s="154"/>
      <c r="B71" s="155"/>
      <c r="C71" s="156" t="s">
        <v>631</v>
      </c>
      <c r="D71" s="157"/>
      <c r="E71" s="156" t="s">
        <v>632</v>
      </c>
      <c r="F71" s="157"/>
      <c r="G71" s="156" t="str">
        <f>KPI!$I$59</f>
        <v>тыс.руб.</v>
      </c>
      <c r="H71" s="157"/>
      <c r="I71" s="158"/>
      <c r="J71" s="155"/>
      <c r="K71" s="159">
        <f>K69-K70</f>
        <v>0</v>
      </c>
      <c r="L71" s="158"/>
      <c r="M71" s="155"/>
      <c r="N71" s="159">
        <f>N69-N70</f>
        <v>0</v>
      </c>
      <c r="O71" s="159">
        <f t="shared" ref="O71:Y71" si="110">O69-O70</f>
        <v>0</v>
      </c>
      <c r="P71" s="159">
        <f t="shared" si="110"/>
        <v>0</v>
      </c>
      <c r="Q71" s="159">
        <f t="shared" si="110"/>
        <v>0</v>
      </c>
      <c r="R71" s="159">
        <f t="shared" si="110"/>
        <v>0</v>
      </c>
      <c r="S71" s="159">
        <f t="shared" si="110"/>
        <v>0</v>
      </c>
      <c r="T71" s="159">
        <f t="shared" si="110"/>
        <v>0</v>
      </c>
      <c r="U71" s="159">
        <f t="shared" si="110"/>
        <v>0</v>
      </c>
      <c r="V71" s="159">
        <f t="shared" si="110"/>
        <v>0</v>
      </c>
      <c r="W71" s="159">
        <f t="shared" si="110"/>
        <v>0</v>
      </c>
      <c r="X71" s="159">
        <f t="shared" si="110"/>
        <v>0</v>
      </c>
      <c r="Y71" s="159">
        <f t="shared" si="110"/>
        <v>0</v>
      </c>
      <c r="Z71" s="158"/>
      <c r="AA71" s="154"/>
    </row>
    <row r="72" spans="1:27" s="83" customFormat="1" ht="6.6" x14ac:dyDescent="0.15">
      <c r="A72" s="82"/>
      <c r="B72" s="91"/>
      <c r="C72" s="92"/>
      <c r="D72" s="92"/>
      <c r="E72" s="92"/>
      <c r="F72" s="92"/>
      <c r="G72" s="92"/>
      <c r="H72" s="92"/>
      <c r="I72" s="95"/>
      <c r="J72" s="91"/>
      <c r="K72" s="93"/>
      <c r="L72" s="95"/>
      <c r="M72" s="91"/>
      <c r="N72" s="94"/>
      <c r="O72" s="94"/>
      <c r="P72" s="94"/>
      <c r="Q72" s="94"/>
      <c r="R72" s="94"/>
      <c r="S72" s="94"/>
      <c r="T72" s="94"/>
      <c r="U72" s="94"/>
      <c r="V72" s="94"/>
      <c r="W72" s="94"/>
      <c r="X72" s="94"/>
      <c r="Y72" s="94"/>
      <c r="Z72" s="95"/>
      <c r="AA72" s="82"/>
    </row>
    <row r="73" spans="1:27" x14ac:dyDescent="0.2">
      <c r="A73" s="1"/>
      <c r="B73" s="1"/>
      <c r="C73" s="1"/>
      <c r="D73" s="1"/>
      <c r="E73" s="1"/>
      <c r="F73" s="1"/>
      <c r="G73" s="1"/>
      <c r="H73" s="1"/>
      <c r="I73" s="1"/>
      <c r="J73" s="1"/>
      <c r="K73" s="8"/>
      <c r="L73" s="1"/>
      <c r="M73" s="1"/>
      <c r="N73" s="3"/>
      <c r="O73" s="3"/>
      <c r="P73" s="3"/>
      <c r="Q73" s="3"/>
      <c r="R73" s="3"/>
      <c r="S73" s="3"/>
      <c r="T73" s="3"/>
      <c r="U73" s="3"/>
      <c r="V73" s="3"/>
      <c r="W73" s="3"/>
      <c r="X73" s="3"/>
      <c r="Y73" s="3"/>
      <c r="Z73" s="1"/>
      <c r="AA73" s="1"/>
    </row>
    <row r="74" spans="1:27" x14ac:dyDescent="0.2">
      <c r="A74" s="1"/>
      <c r="B74" s="1"/>
      <c r="C74" s="96" t="str">
        <f>KPI!$E$63</f>
        <v>ROMI</v>
      </c>
      <c r="D74" s="1"/>
      <c r="E74" s="96" t="str">
        <f>KPI!$M$63</f>
        <v>Отчет о маркетинговой эффективности</v>
      </c>
      <c r="F74" s="1"/>
      <c r="G74" s="1"/>
      <c r="H74" s="1"/>
      <c r="I74" s="1"/>
      <c r="J74" s="1"/>
      <c r="K74" s="8"/>
      <c r="L74" s="1"/>
      <c r="M74" s="1"/>
      <c r="N74" s="3"/>
      <c r="O74" s="3"/>
      <c r="P74" s="3"/>
      <c r="Q74" s="3"/>
      <c r="R74" s="3"/>
      <c r="S74" s="3"/>
      <c r="T74" s="3"/>
      <c r="U74" s="3"/>
      <c r="V74" s="3"/>
      <c r="W74" s="3"/>
      <c r="X74" s="3"/>
      <c r="Y74" s="3"/>
      <c r="Z74" s="1"/>
      <c r="AA74" s="1"/>
    </row>
    <row r="75" spans="1:27" s="83" customFormat="1" ht="6.6" x14ac:dyDescent="0.15">
      <c r="A75" s="82"/>
      <c r="B75" s="84"/>
      <c r="C75" s="85"/>
      <c r="D75" s="85"/>
      <c r="E75" s="85"/>
      <c r="F75" s="85"/>
      <c r="G75" s="85"/>
      <c r="H75" s="85"/>
      <c r="I75" s="88"/>
      <c r="J75" s="84"/>
      <c r="K75" s="86"/>
      <c r="L75" s="88"/>
      <c r="M75" s="84"/>
      <c r="N75" s="87"/>
      <c r="O75" s="87"/>
      <c r="P75" s="87"/>
      <c r="Q75" s="87"/>
      <c r="R75" s="87"/>
      <c r="S75" s="87"/>
      <c r="T75" s="87"/>
      <c r="U75" s="87"/>
      <c r="V75" s="87"/>
      <c r="W75" s="87"/>
      <c r="X75" s="87"/>
      <c r="Y75" s="87"/>
      <c r="Z75" s="88"/>
      <c r="AA75" s="82"/>
    </row>
    <row r="76" spans="1:27" s="295" customFormat="1" ht="12" x14ac:dyDescent="0.25">
      <c r="A76" s="289"/>
      <c r="B76" s="290"/>
      <c r="C76" s="316" t="str">
        <f>KPI!$G$59</f>
        <v>Gross Profit</v>
      </c>
      <c r="D76" s="292"/>
      <c r="E76" s="316" t="str">
        <f>KPI!$K$59</f>
        <v>Валовая прибыль</v>
      </c>
      <c r="F76" s="292"/>
      <c r="G76" s="316" t="str">
        <f>KPI!$I$59</f>
        <v>тыс.руб.</v>
      </c>
      <c r="H76" s="292"/>
      <c r="I76" s="293"/>
      <c r="J76" s="290"/>
      <c r="K76" s="317">
        <f>SUM(N76:Y76)</f>
        <v>0</v>
      </c>
      <c r="L76" s="293"/>
      <c r="M76" s="290"/>
      <c r="N76" s="317">
        <f>N66</f>
        <v>0</v>
      </c>
      <c r="O76" s="317">
        <f t="shared" ref="O76:Y76" si="111">O66</f>
        <v>0</v>
      </c>
      <c r="P76" s="317">
        <f t="shared" si="111"/>
        <v>0</v>
      </c>
      <c r="Q76" s="317">
        <f t="shared" si="111"/>
        <v>0</v>
      </c>
      <c r="R76" s="317">
        <f t="shared" si="111"/>
        <v>0</v>
      </c>
      <c r="S76" s="317">
        <f t="shared" si="111"/>
        <v>0</v>
      </c>
      <c r="T76" s="317">
        <f t="shared" si="111"/>
        <v>0</v>
      </c>
      <c r="U76" s="317">
        <f t="shared" si="111"/>
        <v>0</v>
      </c>
      <c r="V76" s="317">
        <f t="shared" si="111"/>
        <v>0</v>
      </c>
      <c r="W76" s="317">
        <f t="shared" si="111"/>
        <v>0</v>
      </c>
      <c r="X76" s="317">
        <f t="shared" si="111"/>
        <v>0</v>
      </c>
      <c r="Y76" s="317">
        <f t="shared" si="111"/>
        <v>0</v>
      </c>
      <c r="Z76" s="293"/>
      <c r="AA76" s="289"/>
    </row>
    <row r="77" spans="1:27" s="295" customFormat="1" ht="12" x14ac:dyDescent="0.25">
      <c r="A77" s="289"/>
      <c r="B77" s="290"/>
      <c r="C77" s="291" t="str">
        <f>KPI!$G$63</f>
        <v>Mrkt_Costs</v>
      </c>
      <c r="D77" s="292"/>
      <c r="E77" s="291" t="str">
        <f>KPI!$K$63</f>
        <v>Маркетинговые расходы</v>
      </c>
      <c r="F77" s="292"/>
      <c r="G77" s="291" t="str">
        <f>KPI!$I$63</f>
        <v>тыс.руб.</v>
      </c>
      <c r="H77" s="292"/>
      <c r="I77" s="293"/>
      <c r="J77" s="290"/>
      <c r="K77" s="294">
        <f>SUM(N77:Y77)</f>
        <v>0</v>
      </c>
      <c r="L77" s="293"/>
      <c r="M77" s="290"/>
      <c r="N77" s="294">
        <f>SUMIFS(фин_рсч!$46:$46,фин_рсч!$36:$36,"&gt;="&amp;N$8,фин_рсч!$36:$36,"&lt;="&amp;EOMONTH(N$8,0))</f>
        <v>0</v>
      </c>
      <c r="O77" s="294">
        <f>SUMIFS(фин_рсч!$46:$46,фин_рсч!$36:$36,"&gt;="&amp;O$8,фин_рсч!$36:$36,"&lt;="&amp;EOMONTH(O$8,0))</f>
        <v>0</v>
      </c>
      <c r="P77" s="294">
        <f>SUMIFS(фин_рсч!$46:$46,фин_рсч!$36:$36,"&gt;="&amp;P$8,фин_рсч!$36:$36,"&lt;="&amp;EOMONTH(P$8,0))</f>
        <v>0</v>
      </c>
      <c r="Q77" s="294">
        <f>SUMIFS(фин_рсч!$46:$46,фин_рсч!$36:$36,"&gt;="&amp;Q$8,фин_рсч!$36:$36,"&lt;="&amp;EOMONTH(Q$8,0))</f>
        <v>0</v>
      </c>
      <c r="R77" s="294">
        <f>SUMIFS(фин_рсч!$46:$46,фин_рсч!$36:$36,"&gt;="&amp;R$8,фин_рсч!$36:$36,"&lt;="&amp;EOMONTH(R$8,0))</f>
        <v>0</v>
      </c>
      <c r="S77" s="294">
        <f>SUMIFS(фин_рсч!$46:$46,фин_рсч!$36:$36,"&gt;="&amp;S$8,фин_рсч!$36:$36,"&lt;="&amp;EOMONTH(S$8,0))</f>
        <v>0</v>
      </c>
      <c r="T77" s="294">
        <f>SUMIFS(фин_рсч!$46:$46,фин_рсч!$36:$36,"&gt;="&amp;T$8,фин_рсч!$36:$36,"&lt;="&amp;EOMONTH(T$8,0))</f>
        <v>0</v>
      </c>
      <c r="U77" s="294">
        <f>SUMIFS(фин_рсч!$46:$46,фин_рсч!$36:$36,"&gt;="&amp;U$8,фин_рсч!$36:$36,"&lt;="&amp;EOMONTH(U$8,0))</f>
        <v>0</v>
      </c>
      <c r="V77" s="294">
        <f>SUMIFS(фин_рсч!$46:$46,фин_рсч!$36:$36,"&gt;="&amp;V$8,фин_рсч!$36:$36,"&lt;="&amp;EOMONTH(V$8,0))</f>
        <v>0</v>
      </c>
      <c r="W77" s="294">
        <f>SUMIFS(фин_рсч!$46:$46,фин_рсч!$36:$36,"&gt;="&amp;W$8,фин_рсч!$36:$36,"&lt;="&amp;EOMONTH(W$8,0))</f>
        <v>0</v>
      </c>
      <c r="X77" s="294">
        <f>SUMIFS(фин_рсч!$46:$46,фин_рсч!$36:$36,"&gt;="&amp;X$8,фин_рсч!$36:$36,"&lt;="&amp;EOMONTH(X$8,0))</f>
        <v>0</v>
      </c>
      <c r="Y77" s="294">
        <f>SUMIFS(фин_рсч!$46:$46,фин_рсч!$36:$36,"&gt;="&amp;Y$8,фин_рсч!$36:$36,"&lt;="&amp;EOMONTH(Y$8,0))</f>
        <v>0</v>
      </c>
      <c r="Z77" s="293"/>
      <c r="AA77" s="289"/>
    </row>
    <row r="78" spans="1:27" s="204" customFormat="1" ht="12" x14ac:dyDescent="0.25">
      <c r="A78" s="198"/>
      <c r="B78" s="199"/>
      <c r="C78" s="200" t="str">
        <f>KPI!$G$64</f>
        <v>Mrkt_CPO</v>
      </c>
      <c r="D78" s="201"/>
      <c r="E78" s="200" t="str">
        <f>KPI!$K$64</f>
        <v>Маркетинговые расходы на один Gross-заказ</v>
      </c>
      <c r="F78" s="201"/>
      <c r="G78" s="200" t="str">
        <f>KPI!$I$64</f>
        <v>руб.</v>
      </c>
      <c r="H78" s="201"/>
      <c r="I78" s="202"/>
      <c r="J78" s="199"/>
      <c r="K78" s="203">
        <f>IF(K26=0,0,K77*1000/K26)</f>
        <v>0</v>
      </c>
      <c r="L78" s="202"/>
      <c r="M78" s="199"/>
      <c r="N78" s="203">
        <f>IF(N26=0,0,N77*1000/N26)</f>
        <v>0</v>
      </c>
      <c r="O78" s="203">
        <f t="shared" ref="O78:Y78" si="112">IF(O26=0,0,O77*1000/O26)</f>
        <v>0</v>
      </c>
      <c r="P78" s="203">
        <f t="shared" si="112"/>
        <v>0</v>
      </c>
      <c r="Q78" s="203">
        <f t="shared" si="112"/>
        <v>0</v>
      </c>
      <c r="R78" s="203">
        <f t="shared" si="112"/>
        <v>0</v>
      </c>
      <c r="S78" s="203">
        <f t="shared" si="112"/>
        <v>0</v>
      </c>
      <c r="T78" s="203">
        <f t="shared" si="112"/>
        <v>0</v>
      </c>
      <c r="U78" s="203">
        <f t="shared" si="112"/>
        <v>0</v>
      </c>
      <c r="V78" s="203">
        <f t="shared" si="112"/>
        <v>0</v>
      </c>
      <c r="W78" s="203">
        <f t="shared" si="112"/>
        <v>0</v>
      </c>
      <c r="X78" s="203">
        <f t="shared" si="112"/>
        <v>0</v>
      </c>
      <c r="Y78" s="203">
        <f t="shared" si="112"/>
        <v>0</v>
      </c>
      <c r="Z78" s="202"/>
      <c r="AA78" s="198"/>
    </row>
    <row r="79" spans="1:27" s="302" customFormat="1" ht="12" x14ac:dyDescent="0.25">
      <c r="A79" s="296"/>
      <c r="B79" s="297"/>
      <c r="C79" s="312" t="str">
        <f>KPI!$G$65</f>
        <v>% Mrkt to GMV</v>
      </c>
      <c r="D79" s="299"/>
      <c r="E79" s="312" t="str">
        <f>KPI!$K$65</f>
        <v>Отношение маркетинговых расходов к GMV</v>
      </c>
      <c r="F79" s="299"/>
      <c r="G79" s="312" t="str">
        <f>KPI!$I$65</f>
        <v>%</v>
      </c>
      <c r="H79" s="299"/>
      <c r="I79" s="300"/>
      <c r="J79" s="297"/>
      <c r="K79" s="313">
        <f>IF(K25=0,0,K77/K25)</f>
        <v>0</v>
      </c>
      <c r="L79" s="314"/>
      <c r="M79" s="315"/>
      <c r="N79" s="313">
        <f>IF(N25=0,0,N77/N25)</f>
        <v>0</v>
      </c>
      <c r="O79" s="313">
        <f t="shared" ref="O79:Y79" si="113">IF(O25=0,0,O77/O25)</f>
        <v>0</v>
      </c>
      <c r="P79" s="313">
        <f t="shared" si="113"/>
        <v>0</v>
      </c>
      <c r="Q79" s="313">
        <f t="shared" si="113"/>
        <v>0</v>
      </c>
      <c r="R79" s="313">
        <f t="shared" si="113"/>
        <v>0</v>
      </c>
      <c r="S79" s="313">
        <f t="shared" si="113"/>
        <v>0</v>
      </c>
      <c r="T79" s="313">
        <f t="shared" si="113"/>
        <v>0</v>
      </c>
      <c r="U79" s="313">
        <f t="shared" si="113"/>
        <v>0</v>
      </c>
      <c r="V79" s="313">
        <f t="shared" si="113"/>
        <v>0</v>
      </c>
      <c r="W79" s="313">
        <f t="shared" si="113"/>
        <v>0</v>
      </c>
      <c r="X79" s="313">
        <f t="shared" si="113"/>
        <v>0</v>
      </c>
      <c r="Y79" s="313">
        <f t="shared" si="113"/>
        <v>0</v>
      </c>
      <c r="Z79" s="300"/>
      <c r="AA79" s="296"/>
    </row>
    <row r="80" spans="1:27" s="204" customFormat="1" ht="12" x14ac:dyDescent="0.25">
      <c r="A80" s="198"/>
      <c r="B80" s="199"/>
      <c r="C80" s="200" t="str">
        <f>KPI!$G$66</f>
        <v>Mrkt Profit</v>
      </c>
      <c r="D80" s="201"/>
      <c r="E80" s="200" t="str">
        <f>KPI!$K$66</f>
        <v>Прибыль после вычета маркетинговых расходов</v>
      </c>
      <c r="F80" s="201"/>
      <c r="G80" s="200" t="str">
        <f>KPI!$I$66</f>
        <v>тыс.руб.</v>
      </c>
      <c r="H80" s="201"/>
      <c r="I80" s="202"/>
      <c r="J80" s="199"/>
      <c r="K80" s="203">
        <f>K76-K77</f>
        <v>0</v>
      </c>
      <c r="L80" s="202"/>
      <c r="M80" s="199"/>
      <c r="N80" s="203">
        <f>N76-N77</f>
        <v>0</v>
      </c>
      <c r="O80" s="203">
        <f t="shared" ref="O80:Y80" si="114">O76-O77</f>
        <v>0</v>
      </c>
      <c r="P80" s="203">
        <f t="shared" si="114"/>
        <v>0</v>
      </c>
      <c r="Q80" s="203">
        <f t="shared" si="114"/>
        <v>0</v>
      </c>
      <c r="R80" s="203">
        <f t="shared" si="114"/>
        <v>0</v>
      </c>
      <c r="S80" s="203">
        <f t="shared" si="114"/>
        <v>0</v>
      </c>
      <c r="T80" s="203">
        <f t="shared" si="114"/>
        <v>0</v>
      </c>
      <c r="U80" s="203">
        <f t="shared" si="114"/>
        <v>0</v>
      </c>
      <c r="V80" s="203">
        <f t="shared" si="114"/>
        <v>0</v>
      </c>
      <c r="W80" s="203">
        <f t="shared" si="114"/>
        <v>0</v>
      </c>
      <c r="X80" s="203">
        <f t="shared" si="114"/>
        <v>0</v>
      </c>
      <c r="Y80" s="203">
        <f t="shared" si="114"/>
        <v>0</v>
      </c>
      <c r="Z80" s="202"/>
      <c r="AA80" s="198"/>
    </row>
    <row r="81" spans="1:27" s="302" customFormat="1" ht="12" x14ac:dyDescent="0.25">
      <c r="A81" s="296"/>
      <c r="B81" s="297"/>
      <c r="C81" s="298" t="str">
        <f>KPI!$G$67</f>
        <v>Mrkt_Profit-ty</v>
      </c>
      <c r="D81" s="299"/>
      <c r="E81" s="298" t="str">
        <f>KPI!$K$67</f>
        <v>Маркетинговая рентабельность продаж</v>
      </c>
      <c r="F81" s="299"/>
      <c r="G81" s="298" t="str">
        <f>KPI!$I$67</f>
        <v>%</v>
      </c>
      <c r="H81" s="299"/>
      <c r="I81" s="300"/>
      <c r="J81" s="297"/>
      <c r="K81" s="301">
        <f>IF(K64=0,0,K80/K64)</f>
        <v>0</v>
      </c>
      <c r="L81" s="300"/>
      <c r="M81" s="297"/>
      <c r="N81" s="301">
        <f>IF(N64=0,0,N80/N64)</f>
        <v>0</v>
      </c>
      <c r="O81" s="301">
        <f t="shared" ref="O81:Y81" si="115">IF(O64=0,0,O80/O64)</f>
        <v>0</v>
      </c>
      <c r="P81" s="301">
        <f t="shared" si="115"/>
        <v>0</v>
      </c>
      <c r="Q81" s="301">
        <f t="shared" si="115"/>
        <v>0</v>
      </c>
      <c r="R81" s="301">
        <f t="shared" si="115"/>
        <v>0</v>
      </c>
      <c r="S81" s="301">
        <f t="shared" si="115"/>
        <v>0</v>
      </c>
      <c r="T81" s="301">
        <f t="shared" si="115"/>
        <v>0</v>
      </c>
      <c r="U81" s="301">
        <f t="shared" si="115"/>
        <v>0</v>
      </c>
      <c r="V81" s="301">
        <f t="shared" si="115"/>
        <v>0</v>
      </c>
      <c r="W81" s="301">
        <f t="shared" si="115"/>
        <v>0</v>
      </c>
      <c r="X81" s="301">
        <f t="shared" si="115"/>
        <v>0</v>
      </c>
      <c r="Y81" s="301">
        <f t="shared" si="115"/>
        <v>0</v>
      </c>
      <c r="Z81" s="300"/>
      <c r="AA81" s="296"/>
    </row>
    <row r="82" spans="1:27" s="295" customFormat="1" ht="12" x14ac:dyDescent="0.25">
      <c r="A82" s="289"/>
      <c r="B82" s="290"/>
      <c r="C82" s="303" t="str">
        <f>KPI!$G$68</f>
        <v>Mrkt_PPO</v>
      </c>
      <c r="D82" s="292"/>
      <c r="E82" s="303" t="str">
        <f>KPI!$K$68</f>
        <v>Маркетинговая прибыль на один проданный заказ</v>
      </c>
      <c r="F82" s="292"/>
      <c r="G82" s="303" t="str">
        <f>KPI!$I$68</f>
        <v>руб.</v>
      </c>
      <c r="H82" s="292"/>
      <c r="I82" s="293"/>
      <c r="J82" s="290"/>
      <c r="K82" s="304">
        <f>IF(K44=0,0,K80*1000/K44)</f>
        <v>0</v>
      </c>
      <c r="L82" s="293"/>
      <c r="M82" s="290"/>
      <c r="N82" s="304">
        <f t="shared" ref="N82:Y82" si="116">IF(N44=0,0,N80*1000/N44)</f>
        <v>0</v>
      </c>
      <c r="O82" s="304">
        <f t="shared" si="116"/>
        <v>0</v>
      </c>
      <c r="P82" s="304">
        <f t="shared" si="116"/>
        <v>0</v>
      </c>
      <c r="Q82" s="304">
        <f t="shared" si="116"/>
        <v>0</v>
      </c>
      <c r="R82" s="304">
        <f t="shared" si="116"/>
        <v>0</v>
      </c>
      <c r="S82" s="304">
        <f t="shared" si="116"/>
        <v>0</v>
      </c>
      <c r="T82" s="304">
        <f t="shared" si="116"/>
        <v>0</v>
      </c>
      <c r="U82" s="304">
        <f t="shared" si="116"/>
        <v>0</v>
      </c>
      <c r="V82" s="304">
        <f t="shared" si="116"/>
        <v>0</v>
      </c>
      <c r="W82" s="304">
        <f t="shared" si="116"/>
        <v>0</v>
      </c>
      <c r="X82" s="304">
        <f t="shared" si="116"/>
        <v>0</v>
      </c>
      <c r="Y82" s="304">
        <f t="shared" si="116"/>
        <v>0</v>
      </c>
      <c r="Z82" s="293"/>
      <c r="AA82" s="289"/>
    </row>
    <row r="83" spans="1:27" s="311" customFormat="1" ht="12" x14ac:dyDescent="0.25">
      <c r="A83" s="306"/>
      <c r="B83" s="307"/>
      <c r="C83" s="308" t="str">
        <f>KPI!$G$69</f>
        <v>ROMI</v>
      </c>
      <c r="D83" s="309"/>
      <c r="E83" s="308" t="str">
        <f>KPI!$K$69</f>
        <v>Рентабельность маркетинговых вложений</v>
      </c>
      <c r="F83" s="309"/>
      <c r="G83" s="308" t="str">
        <f>KPI!$I$69</f>
        <v>%</v>
      </c>
      <c r="H83" s="309"/>
      <c r="I83" s="310"/>
      <c r="J83" s="307"/>
      <c r="K83" s="305">
        <f>IF(K77=0,0,K80/K77)</f>
        <v>0</v>
      </c>
      <c r="L83" s="310"/>
      <c r="M83" s="307"/>
      <c r="N83" s="305">
        <f>IF(N77=0,0,N80/N77)</f>
        <v>0</v>
      </c>
      <c r="O83" s="305">
        <f>IF(O77=0,0,O80/O77)</f>
        <v>0</v>
      </c>
      <c r="P83" s="305">
        <f t="shared" ref="P83:Y83" si="117">IF(P77=0,0,P80/P77)</f>
        <v>0</v>
      </c>
      <c r="Q83" s="305">
        <f t="shared" si="117"/>
        <v>0</v>
      </c>
      <c r="R83" s="305">
        <f t="shared" si="117"/>
        <v>0</v>
      </c>
      <c r="S83" s="305">
        <f t="shared" si="117"/>
        <v>0</v>
      </c>
      <c r="T83" s="305">
        <f t="shared" si="117"/>
        <v>0</v>
      </c>
      <c r="U83" s="305">
        <f t="shared" si="117"/>
        <v>0</v>
      </c>
      <c r="V83" s="305">
        <f t="shared" si="117"/>
        <v>0</v>
      </c>
      <c r="W83" s="305">
        <f t="shared" si="117"/>
        <v>0</v>
      </c>
      <c r="X83" s="305">
        <f t="shared" si="117"/>
        <v>0</v>
      </c>
      <c r="Y83" s="305">
        <f t="shared" si="117"/>
        <v>0</v>
      </c>
      <c r="Z83" s="310"/>
      <c r="AA83" s="306"/>
    </row>
    <row r="84" spans="1:27" s="83" customFormat="1" ht="6.6" x14ac:dyDescent="0.15">
      <c r="A84" s="82"/>
      <c r="B84" s="91"/>
      <c r="C84" s="92"/>
      <c r="D84" s="92"/>
      <c r="E84" s="92"/>
      <c r="F84" s="92"/>
      <c r="G84" s="92"/>
      <c r="H84" s="92"/>
      <c r="I84" s="95"/>
      <c r="J84" s="91"/>
      <c r="K84" s="93"/>
      <c r="L84" s="95"/>
      <c r="M84" s="91"/>
      <c r="N84" s="94"/>
      <c r="O84" s="94"/>
      <c r="P84" s="94"/>
      <c r="Q84" s="94"/>
      <c r="R84" s="94"/>
      <c r="S84" s="94"/>
      <c r="T84" s="94"/>
      <c r="U84" s="94"/>
      <c r="V84" s="94"/>
      <c r="W84" s="94"/>
      <c r="X84" s="94"/>
      <c r="Y84" s="94"/>
      <c r="Z84" s="95"/>
      <c r="AA84" s="82"/>
    </row>
    <row r="85" spans="1:27" x14ac:dyDescent="0.2">
      <c r="A85" s="1"/>
      <c r="B85" s="1"/>
      <c r="C85" s="1"/>
      <c r="D85" s="1"/>
      <c r="E85" s="1"/>
      <c r="F85" s="1"/>
      <c r="G85" s="1"/>
      <c r="H85" s="1"/>
      <c r="I85" s="1"/>
      <c r="J85" s="1"/>
      <c r="K85" s="8"/>
      <c r="L85" s="1"/>
      <c r="M85" s="1"/>
      <c r="N85" s="3"/>
      <c r="O85" s="3"/>
      <c r="P85" s="3"/>
      <c r="Q85" s="3"/>
      <c r="R85" s="3"/>
      <c r="S85" s="3"/>
      <c r="T85" s="3"/>
      <c r="U85" s="3"/>
      <c r="V85" s="3"/>
      <c r="W85" s="3"/>
      <c r="X85" s="3"/>
      <c r="Y85" s="3"/>
      <c r="Z85" s="1"/>
      <c r="AA85" s="1"/>
    </row>
    <row r="86" spans="1:27" x14ac:dyDescent="0.2">
      <c r="A86" s="1"/>
      <c r="B86" s="1"/>
      <c r="C86" s="96" t="str">
        <f>KPI!$E$71</f>
        <v>Cash Flow-Main</v>
      </c>
      <c r="D86" s="1"/>
      <c r="E86" s="96" t="str">
        <f>KPI!$M$71</f>
        <v>Отчет о движении денежных средств - основная деятельность</v>
      </c>
      <c r="F86" s="1"/>
      <c r="G86" s="1"/>
      <c r="H86" s="1"/>
      <c r="I86" s="1"/>
      <c r="J86" s="1"/>
      <c r="K86" s="8"/>
      <c r="L86" s="1"/>
      <c r="M86" s="1"/>
      <c r="N86" s="3"/>
      <c r="O86" s="3"/>
      <c r="P86" s="3"/>
      <c r="Q86" s="3"/>
      <c r="R86" s="3"/>
      <c r="S86" s="3"/>
      <c r="T86" s="3"/>
      <c r="U86" s="3"/>
      <c r="V86" s="3"/>
      <c r="W86" s="3"/>
      <c r="X86" s="3"/>
      <c r="Y86" s="3"/>
      <c r="Z86" s="1"/>
      <c r="AA86" s="1"/>
    </row>
    <row r="87" spans="1:27" s="83" customFormat="1" ht="6.6" x14ac:dyDescent="0.15">
      <c r="A87" s="82"/>
      <c r="B87" s="84"/>
      <c r="C87" s="85"/>
      <c r="D87" s="85"/>
      <c r="E87" s="85"/>
      <c r="F87" s="85"/>
      <c r="G87" s="85"/>
      <c r="H87" s="85"/>
      <c r="I87" s="88"/>
      <c r="J87" s="84"/>
      <c r="K87" s="86"/>
      <c r="L87" s="88"/>
      <c r="M87" s="84"/>
      <c r="N87" s="87"/>
      <c r="O87" s="87"/>
      <c r="P87" s="87"/>
      <c r="Q87" s="87"/>
      <c r="R87" s="87"/>
      <c r="S87" s="87"/>
      <c r="T87" s="87"/>
      <c r="U87" s="87"/>
      <c r="V87" s="87"/>
      <c r="W87" s="87"/>
      <c r="X87" s="87"/>
      <c r="Y87" s="87"/>
      <c r="Z87" s="88"/>
      <c r="AA87" s="82"/>
    </row>
    <row r="88" spans="1:27" s="31" customFormat="1" x14ac:dyDescent="0.2">
      <c r="A88" s="14"/>
      <c r="B88" s="105"/>
      <c r="C88" s="106" t="str">
        <f>KPI!$G$71</f>
        <v>BegCF</v>
      </c>
      <c r="D88" s="107"/>
      <c r="E88" s="106" t="str">
        <f>KPI!$K$71</f>
        <v>Остатки ДС на начало периода</v>
      </c>
      <c r="F88" s="107"/>
      <c r="G88" s="106" t="str">
        <f>KPI!$I$71</f>
        <v>тыс.руб.</v>
      </c>
      <c r="H88" s="107"/>
      <c r="I88" s="108"/>
      <c r="J88" s="105"/>
      <c r="K88" s="109">
        <f>N88</f>
        <v>0</v>
      </c>
      <c r="L88" s="108"/>
      <c r="M88" s="105"/>
      <c r="N88" s="109">
        <v>0</v>
      </c>
      <c r="O88" s="109">
        <f>N92</f>
        <v>0</v>
      </c>
      <c r="P88" s="109">
        <f t="shared" ref="P88:Y88" si="118">O92</f>
        <v>0</v>
      </c>
      <c r="Q88" s="109">
        <f t="shared" si="118"/>
        <v>0</v>
      </c>
      <c r="R88" s="109">
        <f t="shared" si="118"/>
        <v>0</v>
      </c>
      <c r="S88" s="109">
        <f t="shared" si="118"/>
        <v>0</v>
      </c>
      <c r="T88" s="109">
        <f t="shared" si="118"/>
        <v>0</v>
      </c>
      <c r="U88" s="109">
        <f t="shared" si="118"/>
        <v>0</v>
      </c>
      <c r="V88" s="109">
        <f t="shared" si="118"/>
        <v>0</v>
      </c>
      <c r="W88" s="109">
        <f t="shared" si="118"/>
        <v>0</v>
      </c>
      <c r="X88" s="109">
        <f t="shared" si="118"/>
        <v>0</v>
      </c>
      <c r="Y88" s="109">
        <f t="shared" si="118"/>
        <v>0</v>
      </c>
      <c r="Z88" s="108"/>
      <c r="AA88" s="14"/>
    </row>
    <row r="89" spans="1:27" s="10" customFormat="1" x14ac:dyDescent="0.2">
      <c r="A89" s="8"/>
      <c r="B89" s="89"/>
      <c r="C89" s="56" t="str">
        <f>KPI!$G$72</f>
        <v>CFIn</v>
      </c>
      <c r="D89" s="81"/>
      <c r="E89" s="56" t="str">
        <f>KPI!$K$72</f>
        <v>Бюджет притоков ДС - Поступление ДС - CashInFlow</v>
      </c>
      <c r="F89" s="81"/>
      <c r="G89" s="56" t="str">
        <f>KPI!$I$72</f>
        <v>тыс.руб.</v>
      </c>
      <c r="H89" s="81"/>
      <c r="I89" s="90"/>
      <c r="J89" s="89"/>
      <c r="K89" s="40">
        <f>SUM(N89:Y89)</f>
        <v>0</v>
      </c>
      <c r="L89" s="90"/>
      <c r="M89" s="89"/>
      <c r="N89" s="40">
        <f>SUMIFS(фин_рсч!232:232,фин_рсч!230:230,"&gt;="&amp;N$8,фин_рсч!230:230,"&lt;="&amp;EOMONTH(N$8,0))</f>
        <v>0</v>
      </c>
      <c r="O89" s="40">
        <f>SUMIFS(фин_рсч!232:232,фин_рсч!230:230,"&gt;="&amp;O$8,фин_рсч!230:230,"&lt;="&amp;EOMONTH(O$8,0))</f>
        <v>0</v>
      </c>
      <c r="P89" s="40">
        <f>SUMIFS(фин_рсч!232:232,фин_рсч!230:230,"&gt;="&amp;P$8,фин_рсч!230:230,"&lt;="&amp;EOMONTH(P$8,0))</f>
        <v>0</v>
      </c>
      <c r="Q89" s="40">
        <f>SUMIFS(фин_рсч!232:232,фин_рсч!230:230,"&gt;="&amp;Q$8,фин_рсч!230:230,"&lt;="&amp;EOMONTH(Q$8,0))</f>
        <v>0</v>
      </c>
      <c r="R89" s="40">
        <f>SUMIFS(фин_рсч!232:232,фин_рсч!230:230,"&gt;="&amp;R$8,фин_рсч!230:230,"&lt;="&amp;EOMONTH(R$8,0))</f>
        <v>0</v>
      </c>
      <c r="S89" s="40">
        <f>SUMIFS(фин_рсч!232:232,фин_рсч!230:230,"&gt;="&amp;S$8,фин_рсч!230:230,"&lt;="&amp;EOMONTH(S$8,0))</f>
        <v>0</v>
      </c>
      <c r="T89" s="40">
        <f>SUMIFS(фин_рсч!232:232,фин_рсч!230:230,"&gt;="&amp;T$8,фин_рсч!230:230,"&lt;="&amp;EOMONTH(T$8,0))</f>
        <v>0</v>
      </c>
      <c r="U89" s="40">
        <f>SUMIFS(фин_рсч!232:232,фин_рсч!230:230,"&gt;="&amp;U$8,фин_рсч!230:230,"&lt;="&amp;EOMONTH(U$8,0))</f>
        <v>0</v>
      </c>
      <c r="V89" s="40">
        <f>SUMIFS(фин_рсч!232:232,фин_рсч!230:230,"&gt;="&amp;V$8,фин_рсч!230:230,"&lt;="&amp;EOMONTH(V$8,0))</f>
        <v>0</v>
      </c>
      <c r="W89" s="40">
        <f>SUMIFS(фин_рсч!232:232,фин_рсч!230:230,"&gt;="&amp;W$8,фин_рсч!230:230,"&lt;="&amp;EOMONTH(W$8,0))</f>
        <v>0</v>
      </c>
      <c r="X89" s="40">
        <f>SUMIFS(фин_рсч!232:232,фин_рсч!230:230,"&gt;="&amp;X$8,фин_рсч!230:230,"&lt;="&amp;EOMONTH(X$8,0))</f>
        <v>0</v>
      </c>
      <c r="Y89" s="40">
        <f>SUMIFS(фин_рсч!232:232,фин_рсч!230:230,"&gt;="&amp;Y$8,фин_рсч!230:230,"&lt;="&amp;EOMONTH(Y$8,0))</f>
        <v>0</v>
      </c>
      <c r="Z89" s="90"/>
      <c r="AA89" s="8"/>
    </row>
    <row r="90" spans="1:27" s="31" customFormat="1" x14ac:dyDescent="0.2">
      <c r="A90" s="14"/>
      <c r="B90" s="105"/>
      <c r="C90" s="116" t="str">
        <f>KPI!$G$73</f>
        <v>CFOut</v>
      </c>
      <c r="D90" s="107"/>
      <c r="E90" s="116" t="str">
        <f>KPI!$K$73</f>
        <v>Бюджет оттоков ДС - Оплаты ДС - CashOutFlow</v>
      </c>
      <c r="F90" s="107"/>
      <c r="G90" s="116" t="str">
        <f>KPI!$I$73</f>
        <v>тыс.руб.</v>
      </c>
      <c r="H90" s="107"/>
      <c r="I90" s="108"/>
      <c r="J90" s="105"/>
      <c r="K90" s="117">
        <f>SUM(N90:Y90)</f>
        <v>0</v>
      </c>
      <c r="L90" s="108"/>
      <c r="M90" s="105"/>
      <c r="N90" s="117">
        <f>SUMIFS(фин_рсч!242:242,фин_рсч!230:230,"&gt;="&amp;N$8,фин_рсч!230:230,"&lt;="&amp;EOMONTH(N$8,0))</f>
        <v>0</v>
      </c>
      <c r="O90" s="117">
        <f>SUMIFS(фин_рсч!242:242,фин_рсч!230:230,"&gt;="&amp;O$8,фин_рсч!230:230,"&lt;="&amp;EOMONTH(O$8,0))</f>
        <v>0</v>
      </c>
      <c r="P90" s="117">
        <f>SUMIFS(фин_рсч!242:242,фин_рсч!230:230,"&gt;="&amp;P$8,фин_рсч!230:230,"&lt;="&amp;EOMONTH(P$8,0))</f>
        <v>0</v>
      </c>
      <c r="Q90" s="117">
        <f>SUMIFS(фин_рсч!242:242,фин_рсч!230:230,"&gt;="&amp;Q$8,фин_рсч!230:230,"&lt;="&amp;EOMONTH(Q$8,0))</f>
        <v>0</v>
      </c>
      <c r="R90" s="117">
        <f>SUMIFS(фин_рсч!242:242,фин_рсч!230:230,"&gt;="&amp;R$8,фин_рсч!230:230,"&lt;="&amp;EOMONTH(R$8,0))</f>
        <v>0</v>
      </c>
      <c r="S90" s="117">
        <f>SUMIFS(фин_рсч!242:242,фин_рсч!230:230,"&gt;="&amp;S$8,фин_рсч!230:230,"&lt;="&amp;EOMONTH(S$8,0))</f>
        <v>0</v>
      </c>
      <c r="T90" s="117">
        <f>SUMIFS(фин_рсч!242:242,фин_рсч!230:230,"&gt;="&amp;T$8,фин_рсч!230:230,"&lt;="&amp;EOMONTH(T$8,0))</f>
        <v>0</v>
      </c>
      <c r="U90" s="117">
        <f>SUMIFS(фин_рсч!242:242,фин_рсч!230:230,"&gt;="&amp;U$8,фин_рсч!230:230,"&lt;="&amp;EOMONTH(U$8,0))</f>
        <v>0</v>
      </c>
      <c r="V90" s="117">
        <f>SUMIFS(фин_рсч!242:242,фин_рсч!230:230,"&gt;="&amp;V$8,фин_рсч!230:230,"&lt;="&amp;EOMONTH(V$8,0))</f>
        <v>0</v>
      </c>
      <c r="W90" s="117">
        <f>SUMIFS(фин_рсч!242:242,фин_рсч!230:230,"&gt;="&amp;W$8,фин_рсч!230:230,"&lt;="&amp;EOMONTH(W$8,0))</f>
        <v>0</v>
      </c>
      <c r="X90" s="117">
        <f>SUMIFS(фин_рсч!242:242,фин_рсч!230:230,"&gt;="&amp;X$8,фин_рсч!230:230,"&lt;="&amp;EOMONTH(X$8,0))</f>
        <v>0</v>
      </c>
      <c r="Y90" s="117">
        <f>SUMIFS(фин_рсч!242:242,фин_рсч!230:230,"&gt;="&amp;Y$8,фин_рсч!230:230,"&lt;="&amp;EOMONTH(Y$8,0))</f>
        <v>0</v>
      </c>
      <c r="Z90" s="108"/>
      <c r="AA90" s="14"/>
    </row>
    <row r="91" spans="1:27" s="10" customFormat="1" x14ac:dyDescent="0.2">
      <c r="A91" s="8"/>
      <c r="B91" s="89"/>
      <c r="C91" s="56" t="str">
        <f>KPI!$G$74</f>
        <v>CF</v>
      </c>
      <c r="D91" s="81"/>
      <c r="E91" s="56" t="str">
        <f>KPI!$K$74</f>
        <v>Финансовый поток - CashFlow</v>
      </c>
      <c r="F91" s="81"/>
      <c r="G91" s="56" t="str">
        <f>KPI!$I$74</f>
        <v>тыс.руб.</v>
      </c>
      <c r="H91" s="81"/>
      <c r="I91" s="90"/>
      <c r="J91" s="89"/>
      <c r="K91" s="40">
        <f>K89-K90</f>
        <v>0</v>
      </c>
      <c r="L91" s="90"/>
      <c r="M91" s="89"/>
      <c r="N91" s="40">
        <f>N89-N90</f>
        <v>0</v>
      </c>
      <c r="O91" s="40">
        <f>O89-O90</f>
        <v>0</v>
      </c>
      <c r="P91" s="40">
        <f>P89-P90</f>
        <v>0</v>
      </c>
      <c r="Q91" s="40">
        <f t="shared" ref="Q91" si="119">Q89-Q90</f>
        <v>0</v>
      </c>
      <c r="R91" s="40">
        <f t="shared" ref="R91" si="120">R89-R90</f>
        <v>0</v>
      </c>
      <c r="S91" s="40">
        <f t="shared" ref="S91" si="121">S89-S90</f>
        <v>0</v>
      </c>
      <c r="T91" s="40">
        <f t="shared" ref="T91" si="122">T89-T90</f>
        <v>0</v>
      </c>
      <c r="U91" s="40">
        <f t="shared" ref="U91" si="123">U89-U90</f>
        <v>0</v>
      </c>
      <c r="V91" s="40">
        <f t="shared" ref="V91" si="124">V89-V90</f>
        <v>0</v>
      </c>
      <c r="W91" s="40">
        <f t="shared" ref="W91" si="125">W89-W90</f>
        <v>0</v>
      </c>
      <c r="X91" s="40">
        <f t="shared" ref="X91" si="126">X89-X90</f>
        <v>0</v>
      </c>
      <c r="Y91" s="40">
        <f t="shared" ref="Y91" si="127">Y89-Y90</f>
        <v>0</v>
      </c>
      <c r="Z91" s="90"/>
      <c r="AA91" s="8"/>
    </row>
    <row r="92" spans="1:27" s="31" customFormat="1" x14ac:dyDescent="0.2">
      <c r="A92" s="14"/>
      <c r="B92" s="105"/>
      <c r="C92" s="116" t="str">
        <f>KPI!$G$75</f>
        <v>EndCF</v>
      </c>
      <c r="D92" s="107"/>
      <c r="E92" s="116" t="str">
        <f>KPI!$K$75</f>
        <v>Остатки ДС на конец периода</v>
      </c>
      <c r="F92" s="107"/>
      <c r="G92" s="116" t="str">
        <f>KPI!$I$75</f>
        <v>тыс.руб.</v>
      </c>
      <c r="H92" s="107"/>
      <c r="I92" s="108"/>
      <c r="J92" s="105"/>
      <c r="K92" s="117">
        <f>K88+K91</f>
        <v>0</v>
      </c>
      <c r="L92" s="108"/>
      <c r="M92" s="105"/>
      <c r="N92" s="117">
        <f>N88+N91</f>
        <v>0</v>
      </c>
      <c r="O92" s="117">
        <f t="shared" ref="O92" si="128">O88+O91</f>
        <v>0</v>
      </c>
      <c r="P92" s="117">
        <f t="shared" ref="P92" si="129">P88+P91</f>
        <v>0</v>
      </c>
      <c r="Q92" s="117">
        <f t="shared" ref="Q92" si="130">Q88+Q91</f>
        <v>0</v>
      </c>
      <c r="R92" s="117">
        <f t="shared" ref="R92" si="131">R88+R91</f>
        <v>0</v>
      </c>
      <c r="S92" s="117">
        <f t="shared" ref="S92" si="132">S88+S91</f>
        <v>0</v>
      </c>
      <c r="T92" s="117">
        <f t="shared" ref="T92" si="133">T88+T91</f>
        <v>0</v>
      </c>
      <c r="U92" s="117">
        <f t="shared" ref="U92" si="134">U88+U91</f>
        <v>0</v>
      </c>
      <c r="V92" s="117">
        <f t="shared" ref="V92" si="135">V88+V91</f>
        <v>0</v>
      </c>
      <c r="W92" s="117">
        <f t="shared" ref="W92" si="136">W88+W91</f>
        <v>0</v>
      </c>
      <c r="X92" s="117">
        <f t="shared" ref="X92" si="137">X88+X91</f>
        <v>0</v>
      </c>
      <c r="Y92" s="117">
        <f t="shared" ref="Y92" si="138">Y88+Y91</f>
        <v>0</v>
      </c>
      <c r="Z92" s="108"/>
      <c r="AA92" s="14"/>
    </row>
    <row r="93" spans="1:27" s="83" customFormat="1" ht="6.6" x14ac:dyDescent="0.15">
      <c r="A93" s="82"/>
      <c r="B93" s="91"/>
      <c r="C93" s="118"/>
      <c r="D93" s="92"/>
      <c r="E93" s="118"/>
      <c r="F93" s="92"/>
      <c r="G93" s="118"/>
      <c r="H93" s="92"/>
      <c r="I93" s="95"/>
      <c r="J93" s="91"/>
      <c r="K93" s="119"/>
      <c r="L93" s="95"/>
      <c r="M93" s="91"/>
      <c r="N93" s="120"/>
      <c r="O93" s="120"/>
      <c r="P93" s="120"/>
      <c r="Q93" s="120"/>
      <c r="R93" s="120"/>
      <c r="S93" s="120"/>
      <c r="T93" s="120"/>
      <c r="U93" s="120"/>
      <c r="V93" s="120"/>
      <c r="W93" s="120"/>
      <c r="X93" s="120"/>
      <c r="Y93" s="120"/>
      <c r="Z93" s="95"/>
      <c r="AA93" s="82"/>
    </row>
    <row r="94" spans="1:27" x14ac:dyDescent="0.2">
      <c r="A94" s="1"/>
      <c r="B94" s="1"/>
      <c r="C94" s="1"/>
      <c r="D94" s="1"/>
      <c r="E94" s="1"/>
      <c r="F94" s="1"/>
      <c r="G94" s="1"/>
      <c r="H94" s="1"/>
      <c r="I94" s="1"/>
      <c r="J94" s="1"/>
      <c r="K94" s="8"/>
      <c r="L94" s="1"/>
      <c r="M94" s="1"/>
      <c r="N94" s="3"/>
      <c r="O94" s="3"/>
      <c r="P94" s="3"/>
      <c r="Q94" s="3"/>
      <c r="R94" s="3"/>
      <c r="S94" s="3"/>
      <c r="T94" s="3"/>
      <c r="U94" s="3"/>
      <c r="V94" s="3"/>
      <c r="W94" s="3"/>
      <c r="X94" s="3"/>
      <c r="Y94" s="3"/>
      <c r="Z94" s="1"/>
      <c r="AA94" s="1"/>
    </row>
    <row r="95" spans="1:27" x14ac:dyDescent="0.2">
      <c r="A95" s="1"/>
      <c r="B95" s="1"/>
      <c r="C95" s="96" t="str">
        <f>KPI!$E$77</f>
        <v>Cash Flow-Finance</v>
      </c>
      <c r="D95" s="1"/>
      <c r="E95" s="96" t="str">
        <f>KPI!$M$77</f>
        <v>Отчет о движении денежных средств - финансовая деятельность</v>
      </c>
      <c r="F95" s="1"/>
      <c r="G95" s="1"/>
      <c r="H95" s="1"/>
      <c r="I95" s="1"/>
      <c r="J95" s="1"/>
      <c r="K95" s="8"/>
      <c r="L95" s="1"/>
      <c r="M95" s="1"/>
      <c r="N95" s="3"/>
      <c r="O95" s="3"/>
      <c r="P95" s="3"/>
      <c r="Q95" s="3"/>
      <c r="R95" s="3"/>
      <c r="S95" s="3"/>
      <c r="T95" s="3"/>
      <c r="U95" s="3"/>
      <c r="V95" s="3"/>
      <c r="W95" s="3"/>
      <c r="X95" s="3"/>
      <c r="Y95" s="3"/>
      <c r="Z95" s="1"/>
      <c r="AA95" s="1"/>
    </row>
    <row r="96" spans="1:27" s="83" customFormat="1" ht="6.6" x14ac:dyDescent="0.15">
      <c r="A96" s="82"/>
      <c r="B96" s="84"/>
      <c r="C96" s="85"/>
      <c r="D96" s="85"/>
      <c r="E96" s="85"/>
      <c r="F96" s="85"/>
      <c r="G96" s="85"/>
      <c r="H96" s="85"/>
      <c r="I96" s="88"/>
      <c r="J96" s="84"/>
      <c r="K96" s="86"/>
      <c r="L96" s="88"/>
      <c r="M96" s="84"/>
      <c r="N96" s="87"/>
      <c r="O96" s="87"/>
      <c r="P96" s="87"/>
      <c r="Q96" s="87"/>
      <c r="R96" s="87"/>
      <c r="S96" s="87"/>
      <c r="T96" s="87"/>
      <c r="U96" s="87"/>
      <c r="V96" s="87"/>
      <c r="W96" s="87"/>
      <c r="X96" s="87"/>
      <c r="Y96" s="87"/>
      <c r="Z96" s="88"/>
      <c r="AA96" s="82"/>
    </row>
    <row r="97" spans="1:27" s="31" customFormat="1" x14ac:dyDescent="0.2">
      <c r="A97" s="14"/>
      <c r="B97" s="105"/>
      <c r="C97" s="106" t="str">
        <f>KPI!$G$77</f>
        <v>BegCredit</v>
      </c>
      <c r="D97" s="107"/>
      <c r="E97" s="106" t="str">
        <f>KPI!$K$77</f>
        <v>Кредитный портфель на начало периода</v>
      </c>
      <c r="F97" s="107"/>
      <c r="G97" s="106" t="str">
        <f>KPI!$I$77</f>
        <v>тыс.руб.</v>
      </c>
      <c r="H97" s="107"/>
      <c r="I97" s="108"/>
      <c r="J97" s="105"/>
      <c r="K97" s="109">
        <f>N97</f>
        <v>0</v>
      </c>
      <c r="L97" s="108"/>
      <c r="M97" s="105"/>
      <c r="N97" s="109">
        <f>фин_рсч!N257</f>
        <v>0</v>
      </c>
      <c r="O97" s="109">
        <f>N101</f>
        <v>0</v>
      </c>
      <c r="P97" s="109">
        <f t="shared" ref="P97" si="139">O101</f>
        <v>0</v>
      </c>
      <c r="Q97" s="109">
        <f t="shared" ref="Q97" si="140">P101</f>
        <v>0</v>
      </c>
      <c r="R97" s="109">
        <f t="shared" ref="R97" si="141">Q101</f>
        <v>0</v>
      </c>
      <c r="S97" s="109">
        <f t="shared" ref="S97" si="142">R101</f>
        <v>0</v>
      </c>
      <c r="T97" s="109">
        <f t="shared" ref="T97" si="143">S101</f>
        <v>0</v>
      </c>
      <c r="U97" s="109">
        <f t="shared" ref="U97" si="144">T101</f>
        <v>0</v>
      </c>
      <c r="V97" s="109">
        <f t="shared" ref="V97" si="145">U101</f>
        <v>0</v>
      </c>
      <c r="W97" s="109">
        <f t="shared" ref="W97" si="146">V101</f>
        <v>0</v>
      </c>
      <c r="X97" s="109">
        <f t="shared" ref="X97" si="147">W101</f>
        <v>0</v>
      </c>
      <c r="Y97" s="109">
        <f t="shared" ref="Y97" si="148">X101</f>
        <v>0</v>
      </c>
      <c r="Z97" s="108"/>
      <c r="AA97" s="14"/>
    </row>
    <row r="98" spans="1:27" s="10" customFormat="1" x14ac:dyDescent="0.2">
      <c r="A98" s="8"/>
      <c r="B98" s="89"/>
      <c r="C98" s="56" t="str">
        <f>KPI!$G$78</f>
        <v>CreditIn</v>
      </c>
      <c r="D98" s="81"/>
      <c r="E98" s="56" t="str">
        <f>KPI!$K$78</f>
        <v>Объем поступлений кредитных средств</v>
      </c>
      <c r="F98" s="81"/>
      <c r="G98" s="56" t="str">
        <f>KPI!$I$78</f>
        <v>тыс.руб.</v>
      </c>
      <c r="H98" s="81"/>
      <c r="I98" s="90"/>
      <c r="J98" s="89"/>
      <c r="K98" s="40">
        <f>SUM(N98:Y98)</f>
        <v>0</v>
      </c>
      <c r="L98" s="90"/>
      <c r="M98" s="89"/>
      <c r="N98" s="40">
        <f>SUMIFS(фин_рсч!259:259,фин_рсч!255:255,"&gt;="&amp;N$8,фин_рсч!255:255,"&lt;="&amp;EOMONTH(N$8,0))</f>
        <v>0</v>
      </c>
      <c r="O98" s="40">
        <f>SUMIFS(фин_рсч!259:259,фин_рсч!255:255,"&gt;="&amp;O$8,фин_рсч!255:255,"&lt;="&amp;EOMONTH(O$8,0))</f>
        <v>0</v>
      </c>
      <c r="P98" s="40">
        <f>SUMIFS(фин_рсч!259:259,фин_рсч!255:255,"&gt;="&amp;P$8,фин_рсч!255:255,"&lt;="&amp;EOMONTH(P$8,0))</f>
        <v>0</v>
      </c>
      <c r="Q98" s="40">
        <f>SUMIFS(фин_рсч!259:259,фин_рсч!255:255,"&gt;="&amp;Q$8,фин_рсч!255:255,"&lt;="&amp;EOMONTH(Q$8,0))</f>
        <v>0</v>
      </c>
      <c r="R98" s="40">
        <f>SUMIFS(фин_рсч!259:259,фин_рсч!255:255,"&gt;="&amp;R$8,фин_рсч!255:255,"&lt;="&amp;EOMONTH(R$8,0))</f>
        <v>0</v>
      </c>
      <c r="S98" s="40">
        <f>SUMIFS(фин_рсч!259:259,фин_рсч!255:255,"&gt;="&amp;S$8,фин_рсч!255:255,"&lt;="&amp;EOMONTH(S$8,0))</f>
        <v>0</v>
      </c>
      <c r="T98" s="40">
        <f>SUMIFS(фин_рсч!259:259,фин_рсч!255:255,"&gt;="&amp;T$8,фин_рсч!255:255,"&lt;="&amp;EOMONTH(T$8,0))</f>
        <v>0</v>
      </c>
      <c r="U98" s="40">
        <f>SUMIFS(фин_рсч!259:259,фин_рсч!255:255,"&gt;="&amp;U$8,фин_рсч!255:255,"&lt;="&amp;EOMONTH(U$8,0))</f>
        <v>0</v>
      </c>
      <c r="V98" s="40">
        <f>SUMIFS(фин_рсч!259:259,фин_рсч!255:255,"&gt;="&amp;V$8,фин_рсч!255:255,"&lt;="&amp;EOMONTH(V$8,0))</f>
        <v>0</v>
      </c>
      <c r="W98" s="40">
        <f>SUMIFS(фин_рсч!259:259,фин_рсч!255:255,"&gt;="&amp;W$8,фин_рсч!255:255,"&lt;="&amp;EOMONTH(W$8,0))</f>
        <v>0</v>
      </c>
      <c r="X98" s="40">
        <f>SUMIFS(фин_рсч!259:259,фин_рсч!255:255,"&gt;="&amp;X$8,фин_рсч!255:255,"&lt;="&amp;EOMONTH(X$8,0))</f>
        <v>0</v>
      </c>
      <c r="Y98" s="40">
        <f>SUMIFS(фин_рсч!259:259,фин_рсч!255:255,"&gt;="&amp;Y$8,фин_рсч!255:255,"&lt;="&amp;EOMONTH(Y$8,0))</f>
        <v>0</v>
      </c>
      <c r="Z98" s="90"/>
      <c r="AA98" s="8"/>
    </row>
    <row r="99" spans="1:27" s="31" customFormat="1" x14ac:dyDescent="0.2">
      <c r="A99" s="14"/>
      <c r="B99" s="105"/>
      <c r="C99" s="116" t="str">
        <f>KPI!$G$79</f>
        <v>CreditOut</v>
      </c>
      <c r="D99" s="107"/>
      <c r="E99" s="116" t="str">
        <f>KPI!$K$79</f>
        <v>Объем возвратов кредитных средств</v>
      </c>
      <c r="F99" s="107"/>
      <c r="G99" s="116" t="str">
        <f>KPI!$I$79</f>
        <v>тыс.руб.</v>
      </c>
      <c r="H99" s="107"/>
      <c r="I99" s="108"/>
      <c r="J99" s="105"/>
      <c r="K99" s="117">
        <f>SUM(N99:Y99)</f>
        <v>0</v>
      </c>
      <c r="L99" s="108"/>
      <c r="M99" s="105"/>
      <c r="N99" s="117">
        <f>SUMIFS(фин_рсч!261:261,фин_рсч!255:255,"&gt;="&amp;N$8,фин_рсч!255:255,"&lt;="&amp;EOMONTH(N$8,0))</f>
        <v>0</v>
      </c>
      <c r="O99" s="117">
        <f>SUMIFS(фин_рсч!261:261,фин_рсч!255:255,"&gt;="&amp;O$8,фин_рсч!255:255,"&lt;="&amp;EOMONTH(O$8,0))</f>
        <v>0</v>
      </c>
      <c r="P99" s="117">
        <f>SUMIFS(фин_рсч!261:261,фин_рсч!255:255,"&gt;="&amp;P$8,фин_рсч!255:255,"&lt;="&amp;EOMONTH(P$8,0))</f>
        <v>0</v>
      </c>
      <c r="Q99" s="117">
        <f>SUMIFS(фин_рсч!261:261,фин_рсч!255:255,"&gt;="&amp;Q$8,фин_рсч!255:255,"&lt;="&amp;EOMONTH(Q$8,0))</f>
        <v>0</v>
      </c>
      <c r="R99" s="117">
        <f>SUMIFS(фин_рсч!261:261,фин_рсч!255:255,"&gt;="&amp;R$8,фин_рсч!255:255,"&lt;="&amp;EOMONTH(R$8,0))</f>
        <v>0</v>
      </c>
      <c r="S99" s="117">
        <f>SUMIFS(фин_рсч!261:261,фин_рсч!255:255,"&gt;="&amp;S$8,фин_рсч!255:255,"&lt;="&amp;EOMONTH(S$8,0))</f>
        <v>0</v>
      </c>
      <c r="T99" s="117">
        <f>SUMIFS(фин_рсч!261:261,фин_рсч!255:255,"&gt;="&amp;T$8,фин_рсч!255:255,"&lt;="&amp;EOMONTH(T$8,0))</f>
        <v>0</v>
      </c>
      <c r="U99" s="117">
        <f>SUMIFS(фин_рсч!261:261,фин_рсч!255:255,"&gt;="&amp;U$8,фин_рсч!255:255,"&lt;="&amp;EOMONTH(U$8,0))</f>
        <v>0</v>
      </c>
      <c r="V99" s="117">
        <f>SUMIFS(фин_рсч!261:261,фин_рсч!255:255,"&gt;="&amp;V$8,фин_рсч!255:255,"&lt;="&amp;EOMONTH(V$8,0))</f>
        <v>0</v>
      </c>
      <c r="W99" s="117">
        <f>SUMIFS(фин_рсч!261:261,фин_рсч!255:255,"&gt;="&amp;W$8,фин_рсч!255:255,"&lt;="&amp;EOMONTH(W$8,0))</f>
        <v>0</v>
      </c>
      <c r="X99" s="117">
        <f>SUMIFS(фин_рсч!261:261,фин_рсч!255:255,"&gt;="&amp;X$8,фин_рсч!255:255,"&lt;="&amp;EOMONTH(X$8,0))</f>
        <v>0</v>
      </c>
      <c r="Y99" s="117">
        <f>SUMIFS(фин_рсч!261:261,фин_рсч!255:255,"&gt;="&amp;Y$8,фин_рсч!255:255,"&lt;="&amp;EOMONTH(Y$8,0))</f>
        <v>0</v>
      </c>
      <c r="Z99" s="108"/>
      <c r="AA99" s="14"/>
    </row>
    <row r="100" spans="1:27" s="10" customFormat="1" x14ac:dyDescent="0.2">
      <c r="A100" s="8"/>
      <c r="B100" s="89"/>
      <c r="C100" s="56" t="str">
        <f>KPI!$G$80</f>
        <v>CreditFlow</v>
      </c>
      <c r="D100" s="81"/>
      <c r="E100" s="56" t="str">
        <f>KPI!$K$80</f>
        <v>Кредитный поток</v>
      </c>
      <c r="F100" s="81"/>
      <c r="G100" s="56" t="str">
        <f>KPI!$I$80</f>
        <v>тыс.руб.</v>
      </c>
      <c r="H100" s="81"/>
      <c r="I100" s="90"/>
      <c r="J100" s="89"/>
      <c r="K100" s="40">
        <f>K98-K99</f>
        <v>0</v>
      </c>
      <c r="L100" s="90"/>
      <c r="M100" s="89"/>
      <c r="N100" s="40">
        <f t="shared" ref="N100:Y100" si="149">N98-N99</f>
        <v>0</v>
      </c>
      <c r="O100" s="40">
        <f t="shared" si="149"/>
        <v>0</v>
      </c>
      <c r="P100" s="40">
        <f t="shared" si="149"/>
        <v>0</v>
      </c>
      <c r="Q100" s="40">
        <f t="shared" si="149"/>
        <v>0</v>
      </c>
      <c r="R100" s="40">
        <f t="shared" si="149"/>
        <v>0</v>
      </c>
      <c r="S100" s="40">
        <f t="shared" si="149"/>
        <v>0</v>
      </c>
      <c r="T100" s="40">
        <f t="shared" si="149"/>
        <v>0</v>
      </c>
      <c r="U100" s="40">
        <f t="shared" si="149"/>
        <v>0</v>
      </c>
      <c r="V100" s="40">
        <f t="shared" si="149"/>
        <v>0</v>
      </c>
      <c r="W100" s="40">
        <f t="shared" si="149"/>
        <v>0</v>
      </c>
      <c r="X100" s="40">
        <f t="shared" si="149"/>
        <v>0</v>
      </c>
      <c r="Y100" s="40">
        <f t="shared" si="149"/>
        <v>0</v>
      </c>
      <c r="Z100" s="90"/>
      <c r="AA100" s="8"/>
    </row>
    <row r="101" spans="1:27" s="31" customFormat="1" x14ac:dyDescent="0.2">
      <c r="A101" s="14"/>
      <c r="B101" s="105"/>
      <c r="C101" s="116" t="str">
        <f>KPI!$G$81</f>
        <v>EndCredit</v>
      </c>
      <c r="D101" s="107"/>
      <c r="E101" s="116" t="str">
        <f>KPI!$K$81</f>
        <v>Кредитный портфель на конец периода</v>
      </c>
      <c r="F101" s="107"/>
      <c r="G101" s="116" t="str">
        <f>KPI!$I$81</f>
        <v>тыс.руб.</v>
      </c>
      <c r="H101" s="107"/>
      <c r="I101" s="108"/>
      <c r="J101" s="105"/>
      <c r="K101" s="117">
        <f>K97+K100</f>
        <v>0</v>
      </c>
      <c r="L101" s="108"/>
      <c r="M101" s="105"/>
      <c r="N101" s="117">
        <f t="shared" ref="N101:Y101" si="150">N97+N100</f>
        <v>0</v>
      </c>
      <c r="O101" s="117">
        <f t="shared" si="150"/>
        <v>0</v>
      </c>
      <c r="P101" s="117">
        <f t="shared" si="150"/>
        <v>0</v>
      </c>
      <c r="Q101" s="117">
        <f t="shared" si="150"/>
        <v>0</v>
      </c>
      <c r="R101" s="117">
        <f t="shared" si="150"/>
        <v>0</v>
      </c>
      <c r="S101" s="117">
        <f t="shared" si="150"/>
        <v>0</v>
      </c>
      <c r="T101" s="117">
        <f t="shared" si="150"/>
        <v>0</v>
      </c>
      <c r="U101" s="117">
        <f t="shared" si="150"/>
        <v>0</v>
      </c>
      <c r="V101" s="117">
        <f t="shared" si="150"/>
        <v>0</v>
      </c>
      <c r="W101" s="117">
        <f t="shared" si="150"/>
        <v>0</v>
      </c>
      <c r="X101" s="117">
        <f t="shared" si="150"/>
        <v>0</v>
      </c>
      <c r="Y101" s="117">
        <f t="shared" si="150"/>
        <v>0</v>
      </c>
      <c r="Z101" s="108"/>
      <c r="AA101" s="14"/>
    </row>
    <row r="102" spans="1:27" s="31" customFormat="1" x14ac:dyDescent="0.2">
      <c r="A102" s="14"/>
      <c r="B102" s="105"/>
      <c r="C102" s="116" t="str">
        <f>KPI!$G$82</f>
        <v>%CreditOut</v>
      </c>
      <c r="D102" s="107"/>
      <c r="E102" s="116" t="str">
        <f>KPI!$K$82</f>
        <v>Оплачено процентов за период</v>
      </c>
      <c r="F102" s="107"/>
      <c r="G102" s="116" t="str">
        <f>KPI!$I$82</f>
        <v>тыс.руб.</v>
      </c>
      <c r="H102" s="107"/>
      <c r="I102" s="108"/>
      <c r="J102" s="105"/>
      <c r="K102" s="117">
        <f>SUM(N102:Y102)</f>
        <v>0</v>
      </c>
      <c r="L102" s="108"/>
      <c r="M102" s="105"/>
      <c r="N102" s="117">
        <f>SUMIFS(фин_рсч!269:269,фин_рсч!255:255,"&gt;="&amp;N$8,фин_рсч!255:255,"&lt;="&amp;EOMONTH(N$8,0))</f>
        <v>0</v>
      </c>
      <c r="O102" s="117">
        <f>SUMIFS(фин_рсч!269:269,фин_рсч!255:255,"&gt;="&amp;O$8,фин_рсч!255:255,"&lt;="&amp;EOMONTH(O$8,0))</f>
        <v>0</v>
      </c>
      <c r="P102" s="117">
        <f>SUMIFS(фин_рсч!269:269,фин_рсч!255:255,"&gt;="&amp;P$8,фин_рсч!255:255,"&lt;="&amp;EOMONTH(P$8,0))</f>
        <v>0</v>
      </c>
      <c r="Q102" s="117">
        <f>SUMIFS(фин_рсч!269:269,фин_рсч!255:255,"&gt;="&amp;Q$8,фин_рсч!255:255,"&lt;="&amp;EOMONTH(Q$8,0))</f>
        <v>0</v>
      </c>
      <c r="R102" s="117">
        <f>SUMIFS(фин_рсч!269:269,фин_рсч!255:255,"&gt;="&amp;R$8,фин_рсч!255:255,"&lt;="&amp;EOMONTH(R$8,0))</f>
        <v>0</v>
      </c>
      <c r="S102" s="117">
        <f>SUMIFS(фин_рсч!269:269,фин_рсч!255:255,"&gt;="&amp;S$8,фин_рсч!255:255,"&lt;="&amp;EOMONTH(S$8,0))</f>
        <v>0</v>
      </c>
      <c r="T102" s="117">
        <f>SUMIFS(фин_рсч!269:269,фин_рсч!255:255,"&gt;="&amp;T$8,фин_рсч!255:255,"&lt;="&amp;EOMONTH(T$8,0))</f>
        <v>0</v>
      </c>
      <c r="U102" s="117">
        <f>SUMIFS(фин_рсч!269:269,фин_рсч!255:255,"&gt;="&amp;U$8,фин_рсч!255:255,"&lt;="&amp;EOMONTH(U$8,0))</f>
        <v>0</v>
      </c>
      <c r="V102" s="117">
        <f>SUMIFS(фин_рсч!269:269,фин_рсч!255:255,"&gt;="&amp;V$8,фин_рсч!255:255,"&lt;="&amp;EOMONTH(V$8,0))</f>
        <v>0</v>
      </c>
      <c r="W102" s="117">
        <f>SUMIFS(фин_рсч!269:269,фин_рсч!255:255,"&gt;="&amp;W$8,фин_рсч!255:255,"&lt;="&amp;EOMONTH(W$8,0))</f>
        <v>0</v>
      </c>
      <c r="X102" s="117">
        <f>SUMIFS(фин_рсч!269:269,фин_рсч!255:255,"&gt;="&amp;X$8,фин_рсч!255:255,"&lt;="&amp;EOMONTH(X$8,0))</f>
        <v>0</v>
      </c>
      <c r="Y102" s="117">
        <f>SUMIFS(фин_рсч!269:269,фин_рсч!255:255,"&gt;="&amp;Y$8,фин_рсч!255:255,"&lt;="&amp;EOMONTH(Y$8,0))</f>
        <v>0</v>
      </c>
      <c r="Z102" s="108"/>
      <c r="AA102" s="14"/>
    </row>
    <row r="103" spans="1:27" s="83" customFormat="1" ht="6.6" x14ac:dyDescent="0.15">
      <c r="A103" s="82"/>
      <c r="B103" s="91"/>
      <c r="C103" s="118"/>
      <c r="D103" s="92"/>
      <c r="E103" s="118"/>
      <c r="F103" s="92"/>
      <c r="G103" s="118"/>
      <c r="H103" s="92"/>
      <c r="I103" s="95"/>
      <c r="J103" s="91"/>
      <c r="K103" s="119"/>
      <c r="L103" s="95"/>
      <c r="M103" s="91"/>
      <c r="N103" s="120"/>
      <c r="O103" s="120"/>
      <c r="P103" s="120"/>
      <c r="Q103" s="120"/>
      <c r="R103" s="120"/>
      <c r="S103" s="120"/>
      <c r="T103" s="120"/>
      <c r="U103" s="120"/>
      <c r="V103" s="120"/>
      <c r="W103" s="120"/>
      <c r="X103" s="120"/>
      <c r="Y103" s="120"/>
      <c r="Z103" s="95"/>
      <c r="AA103" s="82"/>
    </row>
    <row r="104" spans="1:27" x14ac:dyDescent="0.2">
      <c r="A104" s="1"/>
      <c r="B104" s="1"/>
      <c r="C104" s="1"/>
      <c r="D104" s="1"/>
      <c r="E104" s="1"/>
      <c r="F104" s="1"/>
      <c r="G104" s="1"/>
      <c r="H104" s="1"/>
      <c r="I104" s="1"/>
      <c r="J104" s="1"/>
      <c r="K104" s="8"/>
      <c r="L104" s="1"/>
      <c r="M104" s="1"/>
      <c r="N104" s="3"/>
      <c r="O104" s="3"/>
      <c r="P104" s="3"/>
      <c r="Q104" s="3"/>
      <c r="R104" s="3"/>
      <c r="S104" s="3"/>
      <c r="T104" s="3"/>
      <c r="U104" s="3"/>
      <c r="V104" s="3"/>
      <c r="W104" s="3"/>
      <c r="X104" s="3"/>
      <c r="Y104" s="3"/>
      <c r="Z104" s="1"/>
      <c r="AA104" s="1"/>
    </row>
    <row r="105" spans="1:27" x14ac:dyDescent="0.2">
      <c r="A105" s="1"/>
      <c r="B105" s="1"/>
      <c r="C105" s="96" t="str">
        <f>KPI!$E$84</f>
        <v>Cash Flow-Total</v>
      </c>
      <c r="D105" s="1"/>
      <c r="E105" s="96" t="str">
        <f>KPI!$M$84</f>
        <v>Отчет о движении денежных средств - итого</v>
      </c>
      <c r="F105" s="1"/>
      <c r="G105" s="1"/>
      <c r="H105" s="1"/>
      <c r="I105" s="1"/>
      <c r="J105" s="1"/>
      <c r="K105" s="8"/>
      <c r="L105" s="1"/>
      <c r="M105" s="1"/>
      <c r="N105" s="3"/>
      <c r="O105" s="3"/>
      <c r="P105" s="3"/>
      <c r="Q105" s="3"/>
      <c r="R105" s="3"/>
      <c r="S105" s="3"/>
      <c r="T105" s="3"/>
      <c r="U105" s="3"/>
      <c r="V105" s="3"/>
      <c r="W105" s="3"/>
      <c r="X105" s="3"/>
      <c r="Y105" s="3"/>
      <c r="Z105" s="1"/>
      <c r="AA105" s="1"/>
    </row>
    <row r="106" spans="1:27" s="83" customFormat="1" ht="6.6" x14ac:dyDescent="0.15">
      <c r="A106" s="82"/>
      <c r="B106" s="84"/>
      <c r="C106" s="85"/>
      <c r="D106" s="85"/>
      <c r="E106" s="85"/>
      <c r="F106" s="85"/>
      <c r="G106" s="85"/>
      <c r="H106" s="85"/>
      <c r="I106" s="88"/>
      <c r="J106" s="84"/>
      <c r="K106" s="86"/>
      <c r="L106" s="88"/>
      <c r="M106" s="84"/>
      <c r="N106" s="87"/>
      <c r="O106" s="87"/>
      <c r="P106" s="87"/>
      <c r="Q106" s="87"/>
      <c r="R106" s="87"/>
      <c r="S106" s="87"/>
      <c r="T106" s="87"/>
      <c r="U106" s="87"/>
      <c r="V106" s="87"/>
      <c r="W106" s="87"/>
      <c r="X106" s="87"/>
      <c r="Y106" s="87"/>
      <c r="Z106" s="88"/>
      <c r="AA106" s="82"/>
    </row>
    <row r="107" spans="1:27" s="31" customFormat="1" x14ac:dyDescent="0.2">
      <c r="A107" s="14"/>
      <c r="B107" s="105"/>
      <c r="C107" s="106" t="str">
        <f>KPI!$G$84</f>
        <v>BegCF-Total</v>
      </c>
      <c r="D107" s="107"/>
      <c r="E107" s="106" t="str">
        <f>KPI!$K$84</f>
        <v>Остатки ДС на начало периода</v>
      </c>
      <c r="F107" s="107"/>
      <c r="G107" s="106" t="str">
        <f>KPI!$I$84</f>
        <v>тыс.руб.</v>
      </c>
      <c r="H107" s="107"/>
      <c r="I107" s="108"/>
      <c r="J107" s="105"/>
      <c r="K107" s="109">
        <f>N107</f>
        <v>0</v>
      </c>
      <c r="L107" s="108"/>
      <c r="M107" s="105"/>
      <c r="N107" s="109">
        <f>N88</f>
        <v>0</v>
      </c>
      <c r="O107" s="109">
        <f>N111</f>
        <v>0</v>
      </c>
      <c r="P107" s="109">
        <f t="shared" ref="P107" si="151">O111</f>
        <v>0</v>
      </c>
      <c r="Q107" s="109">
        <f t="shared" ref="Q107" si="152">P111</f>
        <v>0</v>
      </c>
      <c r="R107" s="109">
        <f t="shared" ref="R107" si="153">Q111</f>
        <v>0</v>
      </c>
      <c r="S107" s="109">
        <f t="shared" ref="S107" si="154">R111</f>
        <v>0</v>
      </c>
      <c r="T107" s="109">
        <f t="shared" ref="T107" si="155">S111</f>
        <v>0</v>
      </c>
      <c r="U107" s="109">
        <f t="shared" ref="U107" si="156">T111</f>
        <v>0</v>
      </c>
      <c r="V107" s="109">
        <f t="shared" ref="V107" si="157">U111</f>
        <v>0</v>
      </c>
      <c r="W107" s="109">
        <f t="shared" ref="W107" si="158">V111</f>
        <v>0</v>
      </c>
      <c r="X107" s="109">
        <f t="shared" ref="X107" si="159">W111</f>
        <v>0</v>
      </c>
      <c r="Y107" s="109">
        <f t="shared" ref="Y107" si="160">X111</f>
        <v>0</v>
      </c>
      <c r="Z107" s="108"/>
      <c r="AA107" s="14"/>
    </row>
    <row r="108" spans="1:27" s="10" customFormat="1" x14ac:dyDescent="0.2">
      <c r="A108" s="8"/>
      <c r="B108" s="89"/>
      <c r="C108" s="56" t="str">
        <f>KPI!$G$85</f>
        <v>CFIn-Total</v>
      </c>
      <c r="D108" s="81"/>
      <c r="E108" s="56" t="str">
        <f>KPI!$K$85</f>
        <v>Бюджет притоков ДС - Поступление ДС - CashInFlow</v>
      </c>
      <c r="F108" s="81"/>
      <c r="G108" s="56" t="str">
        <f>KPI!$I$85</f>
        <v>тыс.руб.</v>
      </c>
      <c r="H108" s="81"/>
      <c r="I108" s="90"/>
      <c r="J108" s="89"/>
      <c r="K108" s="40">
        <f>SUM(N108:Y108)</f>
        <v>0</v>
      </c>
      <c r="L108" s="90"/>
      <c r="M108" s="89"/>
      <c r="N108" s="40">
        <f>N89+N98</f>
        <v>0</v>
      </c>
      <c r="O108" s="40">
        <f t="shared" ref="O108:Y108" si="161">O89+O98</f>
        <v>0</v>
      </c>
      <c r="P108" s="40">
        <f t="shared" si="161"/>
        <v>0</v>
      </c>
      <c r="Q108" s="40">
        <f t="shared" si="161"/>
        <v>0</v>
      </c>
      <c r="R108" s="40">
        <f t="shared" si="161"/>
        <v>0</v>
      </c>
      <c r="S108" s="40">
        <f t="shared" si="161"/>
        <v>0</v>
      </c>
      <c r="T108" s="40">
        <f t="shared" si="161"/>
        <v>0</v>
      </c>
      <c r="U108" s="40">
        <f t="shared" si="161"/>
        <v>0</v>
      </c>
      <c r="V108" s="40">
        <f t="shared" si="161"/>
        <v>0</v>
      </c>
      <c r="W108" s="40">
        <f t="shared" si="161"/>
        <v>0</v>
      </c>
      <c r="X108" s="40">
        <f t="shared" si="161"/>
        <v>0</v>
      </c>
      <c r="Y108" s="40">
        <f t="shared" si="161"/>
        <v>0</v>
      </c>
      <c r="Z108" s="90"/>
      <c r="AA108" s="8"/>
    </row>
    <row r="109" spans="1:27" s="31" customFormat="1" x14ac:dyDescent="0.2">
      <c r="A109" s="14"/>
      <c r="B109" s="105"/>
      <c r="C109" s="116" t="str">
        <f>KPI!$G$86</f>
        <v>CFOut-Total</v>
      </c>
      <c r="D109" s="107"/>
      <c r="E109" s="116" t="str">
        <f>KPI!$K$86</f>
        <v>Бюджет оттоков ДС - Оплаты ДС - CashOutFlow</v>
      </c>
      <c r="F109" s="107"/>
      <c r="G109" s="116" t="str">
        <f>KPI!$I$86</f>
        <v>тыс.руб.</v>
      </c>
      <c r="H109" s="107"/>
      <c r="I109" s="108"/>
      <c r="J109" s="105"/>
      <c r="K109" s="117">
        <f>SUM(N109:Y109)</f>
        <v>0</v>
      </c>
      <c r="L109" s="108"/>
      <c r="M109" s="105"/>
      <c r="N109" s="117">
        <f>N90+N99+N102</f>
        <v>0</v>
      </c>
      <c r="O109" s="117">
        <f t="shared" ref="O109:Y109" si="162">O90+O99+O102</f>
        <v>0</v>
      </c>
      <c r="P109" s="117">
        <f t="shared" si="162"/>
        <v>0</v>
      </c>
      <c r="Q109" s="117">
        <f t="shared" si="162"/>
        <v>0</v>
      </c>
      <c r="R109" s="117">
        <f t="shared" si="162"/>
        <v>0</v>
      </c>
      <c r="S109" s="117">
        <f t="shared" si="162"/>
        <v>0</v>
      </c>
      <c r="T109" s="117">
        <f t="shared" si="162"/>
        <v>0</v>
      </c>
      <c r="U109" s="117">
        <f t="shared" si="162"/>
        <v>0</v>
      </c>
      <c r="V109" s="117">
        <f t="shared" si="162"/>
        <v>0</v>
      </c>
      <c r="W109" s="117">
        <f t="shared" si="162"/>
        <v>0</v>
      </c>
      <c r="X109" s="117">
        <f t="shared" si="162"/>
        <v>0</v>
      </c>
      <c r="Y109" s="117">
        <f t="shared" si="162"/>
        <v>0</v>
      </c>
      <c r="Z109" s="108"/>
      <c r="AA109" s="14"/>
    </row>
    <row r="110" spans="1:27" s="10" customFormat="1" x14ac:dyDescent="0.2">
      <c r="A110" s="8"/>
      <c r="B110" s="89"/>
      <c r="C110" s="56" t="str">
        <f>KPI!$G$87</f>
        <v>CF-Total</v>
      </c>
      <c r="D110" s="81"/>
      <c r="E110" s="56" t="str">
        <f>KPI!$K$87</f>
        <v>Финансовый поток - CashFlow</v>
      </c>
      <c r="F110" s="81"/>
      <c r="G110" s="56" t="str">
        <f>KPI!$I$87</f>
        <v>тыс.руб.</v>
      </c>
      <c r="H110" s="81"/>
      <c r="I110" s="90"/>
      <c r="J110" s="89"/>
      <c r="K110" s="40">
        <f>K108-K109</f>
        <v>0</v>
      </c>
      <c r="L110" s="90"/>
      <c r="M110" s="89"/>
      <c r="N110" s="40">
        <f>N108-N109</f>
        <v>0</v>
      </c>
      <c r="O110" s="40">
        <f>O108-O109</f>
        <v>0</v>
      </c>
      <c r="P110" s="40">
        <f>P108-P109</f>
        <v>0</v>
      </c>
      <c r="Q110" s="40">
        <f t="shared" ref="Q110:Y110" si="163">Q108-Q109</f>
        <v>0</v>
      </c>
      <c r="R110" s="40">
        <f t="shared" si="163"/>
        <v>0</v>
      </c>
      <c r="S110" s="40">
        <f t="shared" si="163"/>
        <v>0</v>
      </c>
      <c r="T110" s="40">
        <f t="shared" si="163"/>
        <v>0</v>
      </c>
      <c r="U110" s="40">
        <f t="shared" si="163"/>
        <v>0</v>
      </c>
      <c r="V110" s="40">
        <f>V108-V109</f>
        <v>0</v>
      </c>
      <c r="W110" s="40">
        <f t="shared" si="163"/>
        <v>0</v>
      </c>
      <c r="X110" s="40">
        <f t="shared" si="163"/>
        <v>0</v>
      </c>
      <c r="Y110" s="40">
        <f t="shared" si="163"/>
        <v>0</v>
      </c>
      <c r="Z110" s="90"/>
      <c r="AA110" s="8"/>
    </row>
    <row r="111" spans="1:27" s="31" customFormat="1" x14ac:dyDescent="0.2">
      <c r="A111" s="14"/>
      <c r="B111" s="105"/>
      <c r="C111" s="116" t="str">
        <f>KPI!$G$88</f>
        <v>EndCF-Total</v>
      </c>
      <c r="D111" s="107"/>
      <c r="E111" s="116" t="str">
        <f>KPI!$K$88</f>
        <v>Остатки ДС на конец периода</v>
      </c>
      <c r="F111" s="107"/>
      <c r="G111" s="116" t="str">
        <f>KPI!$I$88</f>
        <v>тыс.руб.</v>
      </c>
      <c r="H111" s="107"/>
      <c r="I111" s="108"/>
      <c r="J111" s="105"/>
      <c r="K111" s="117">
        <f>K107+K110</f>
        <v>0</v>
      </c>
      <c r="L111" s="90"/>
      <c r="M111" s="89"/>
      <c r="N111" s="117">
        <f>N107+N110</f>
        <v>0</v>
      </c>
      <c r="O111" s="117">
        <f t="shared" ref="O111:Y111" si="164">O107+O110</f>
        <v>0</v>
      </c>
      <c r="P111" s="117">
        <f t="shared" si="164"/>
        <v>0</v>
      </c>
      <c r="Q111" s="117">
        <f t="shared" si="164"/>
        <v>0</v>
      </c>
      <c r="R111" s="117">
        <f t="shared" si="164"/>
        <v>0</v>
      </c>
      <c r="S111" s="117">
        <f t="shared" si="164"/>
        <v>0</v>
      </c>
      <c r="T111" s="117">
        <f t="shared" si="164"/>
        <v>0</v>
      </c>
      <c r="U111" s="117">
        <f t="shared" si="164"/>
        <v>0</v>
      </c>
      <c r="V111" s="117">
        <f t="shared" si="164"/>
        <v>0</v>
      </c>
      <c r="W111" s="117">
        <f t="shared" si="164"/>
        <v>0</v>
      </c>
      <c r="X111" s="117">
        <f t="shared" si="164"/>
        <v>0</v>
      </c>
      <c r="Y111" s="117">
        <f t="shared" si="164"/>
        <v>0</v>
      </c>
      <c r="Z111" s="108"/>
      <c r="AA111" s="14"/>
    </row>
    <row r="112" spans="1:27" s="83" customFormat="1" ht="6.6" x14ac:dyDescent="0.15">
      <c r="A112" s="82"/>
      <c r="B112" s="91"/>
      <c r="C112" s="118"/>
      <c r="D112" s="92"/>
      <c r="E112" s="118"/>
      <c r="F112" s="92"/>
      <c r="G112" s="118"/>
      <c r="H112" s="92"/>
      <c r="I112" s="95"/>
      <c r="J112" s="91"/>
      <c r="K112" s="119"/>
      <c r="L112" s="95"/>
      <c r="M112" s="91"/>
      <c r="N112" s="120"/>
      <c r="O112" s="120"/>
      <c r="P112" s="120"/>
      <c r="Q112" s="120"/>
      <c r="R112" s="120"/>
      <c r="S112" s="120"/>
      <c r="T112" s="120"/>
      <c r="U112" s="120"/>
      <c r="V112" s="120"/>
      <c r="W112" s="120"/>
      <c r="X112" s="120"/>
      <c r="Y112" s="120"/>
      <c r="Z112" s="95"/>
      <c r="AA112" s="82"/>
    </row>
    <row r="113" spans="1:27" x14ac:dyDescent="0.2">
      <c r="A113" s="1"/>
      <c r="B113" s="1"/>
      <c r="C113" s="1"/>
      <c r="D113" s="1"/>
      <c r="E113" s="1"/>
      <c r="F113" s="1"/>
      <c r="G113" s="1"/>
      <c r="H113" s="1"/>
      <c r="I113" s="1"/>
      <c r="J113" s="1"/>
      <c r="K113" s="8"/>
      <c r="L113" s="1"/>
      <c r="M113" s="1"/>
      <c r="N113" s="3"/>
      <c r="O113" s="3"/>
      <c r="P113" s="3"/>
      <c r="Q113" s="3"/>
      <c r="R113" s="3"/>
      <c r="S113" s="3"/>
      <c r="T113" s="3"/>
      <c r="U113" s="3"/>
      <c r="V113" s="3"/>
      <c r="W113" s="3"/>
      <c r="X113" s="3"/>
      <c r="Y113" s="3"/>
      <c r="Z113" s="1"/>
      <c r="AA113" s="1"/>
    </row>
  </sheetData>
  <conditionalFormatting sqref="N8:Y8">
    <cfRule type="containsBlanks" dxfId="249" priority="18">
      <formula>LEN(TRIM(N8))=0</formula>
    </cfRule>
  </conditionalFormatting>
  <conditionalFormatting sqref="A6:B6 D6:Z6 A7:Z7 A100:J101 Z100:XFD101 A103:XFD110 A112:XFD1048576 A111:J111 Z111:XFD111 L111:M111 E1:Z1 A86:XFD99 AA1:XFD7 A2:Z5 A8:XFD73">
    <cfRule type="cellIs" dxfId="248" priority="17" operator="equal">
      <formula>0</formula>
    </cfRule>
  </conditionalFormatting>
  <conditionalFormatting sqref="K91:K92 N91:Y92">
    <cfRule type="cellIs" dxfId="247" priority="15" operator="lessThan">
      <formula>0</formula>
    </cfRule>
    <cfRule type="cellIs" dxfId="246" priority="16" operator="greaterThan">
      <formula>0</formula>
    </cfRule>
  </conditionalFormatting>
  <conditionalFormatting sqref="K101:Y101">
    <cfRule type="cellIs" dxfId="245" priority="12" operator="equal">
      <formula>0</formula>
    </cfRule>
  </conditionalFormatting>
  <conditionalFormatting sqref="K100:Y100">
    <cfRule type="cellIs" dxfId="244" priority="9" operator="equal">
      <formula>0</formula>
    </cfRule>
    <cfRule type="cellIs" dxfId="243" priority="10" operator="lessThan">
      <formula>0</formula>
    </cfRule>
    <cfRule type="cellIs" dxfId="242" priority="11" operator="greaterThan">
      <formula>0</formula>
    </cfRule>
  </conditionalFormatting>
  <conditionalFormatting sqref="A102:XFD102">
    <cfRule type="cellIs" dxfId="241" priority="8" operator="equal">
      <formula>0</formula>
    </cfRule>
  </conditionalFormatting>
  <conditionalFormatting sqref="K110 N110:Y110">
    <cfRule type="cellIs" dxfId="240" priority="6" operator="lessThan">
      <formula>0</formula>
    </cfRule>
    <cfRule type="cellIs" dxfId="239" priority="7" operator="greaterThan">
      <formula>0</formula>
    </cfRule>
  </conditionalFormatting>
  <conditionalFormatting sqref="K111 N111:Y111">
    <cfRule type="cellIs" dxfId="238" priority="4" operator="greaterThan">
      <formula>-0.4</formula>
    </cfRule>
    <cfRule type="cellIs" dxfId="237" priority="5" operator="lessThan">
      <formula>-0.4</formula>
    </cfRule>
  </conditionalFormatting>
  <conditionalFormatting sqref="A74:XFD85">
    <cfRule type="cellIs" dxfId="236" priority="2" operator="equal">
      <formula>0</formula>
    </cfRule>
  </conditionalFormatting>
  <conditionalFormatting sqref="A1:D1">
    <cfRule type="cellIs" dxfId="235"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Q277"/>
  <sheetViews>
    <sheetView showGridLines="0" workbookViewId="0">
      <pane xSplit="12" ySplit="9" topLeftCell="M10" activePane="bottomRight" state="frozen"/>
      <selection pane="topRight" activeCell="M1" sqref="M1"/>
      <selection pane="bottomLeft" activeCell="A8" sqref="A8"/>
      <selection pane="bottomRight" activeCell="B9" sqref="B9"/>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7.8867187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8"/>
      <c r="L1" s="1"/>
      <c r="M1" s="1"/>
      <c r="N1" s="21" t="str">
        <f>IF($N$9="","",$N$9)</f>
        <v/>
      </c>
      <c r="O1" s="21" t="str">
        <f t="shared" ref="O1:Y1" si="0">IF(N1="","",EOMONTH(N1,0)+1)</f>
        <v/>
      </c>
      <c r="P1" s="21" t="str">
        <f t="shared" si="0"/>
        <v/>
      </c>
      <c r="Q1" s="21" t="str">
        <f t="shared" si="0"/>
        <v/>
      </c>
      <c r="R1" s="21" t="str">
        <f t="shared" si="0"/>
        <v/>
      </c>
      <c r="S1" s="21" t="str">
        <f t="shared" si="0"/>
        <v/>
      </c>
      <c r="T1" s="21" t="str">
        <f t="shared" si="0"/>
        <v/>
      </c>
      <c r="U1" s="21" t="str">
        <f t="shared" si="0"/>
        <v/>
      </c>
      <c r="V1" s="21" t="str">
        <f t="shared" si="0"/>
        <v/>
      </c>
      <c r="W1" s="21" t="str">
        <f t="shared" si="0"/>
        <v/>
      </c>
      <c r="X1" s="21" t="str">
        <f t="shared" si="0"/>
        <v/>
      </c>
      <c r="Y1" s="21" t="str">
        <f t="shared" si="0"/>
        <v/>
      </c>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49" t="s">
        <v>41</v>
      </c>
      <c r="J2" s="50"/>
      <c r="K2" s="51" t="s">
        <v>0</v>
      </c>
      <c r="L2" s="1"/>
      <c r="M2" s="1"/>
      <c r="N2" s="36">
        <f>отчеты!N13</f>
        <v>0</v>
      </c>
      <c r="O2" s="37">
        <f>отчеты!O13</f>
        <v>0</v>
      </c>
      <c r="P2" s="37">
        <f>отчеты!P13</f>
        <v>0</v>
      </c>
      <c r="Q2" s="37">
        <f>отчеты!Q13</f>
        <v>0</v>
      </c>
      <c r="R2" s="37">
        <f>отчеты!R13</f>
        <v>0</v>
      </c>
      <c r="S2" s="37">
        <f>отчеты!S13</f>
        <v>0</v>
      </c>
      <c r="T2" s="37">
        <f>отчеты!T13</f>
        <v>0</v>
      </c>
      <c r="U2" s="37">
        <f>отчеты!U13</f>
        <v>0</v>
      </c>
      <c r="V2" s="37">
        <f>отчеты!V13</f>
        <v>0</v>
      </c>
      <c r="W2" s="37">
        <f>отчеты!W13</f>
        <v>0</v>
      </c>
      <c r="X2" s="37">
        <f>отчеты!X13</f>
        <v>0</v>
      </c>
      <c r="Y2" s="38">
        <f>отчеты!Y13</f>
        <v>0</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оглавление!E2</f>
        <v>в деньгах и в заказах</v>
      </c>
      <c r="F3" s="1"/>
      <c r="G3" s="1"/>
      <c r="H3" s="1"/>
      <c r="I3" s="52" t="s">
        <v>48</v>
      </c>
      <c r="J3" s="53"/>
      <c r="K3" s="54" t="s">
        <v>0</v>
      </c>
      <c r="L3" s="1"/>
      <c r="M3" s="1"/>
      <c r="N3" s="42">
        <f>отчеты!N18</f>
        <v>0</v>
      </c>
      <c r="O3" s="43">
        <f>отчеты!O18</f>
        <v>0</v>
      </c>
      <c r="P3" s="43">
        <f>отчеты!P18</f>
        <v>0</v>
      </c>
      <c r="Q3" s="43">
        <f>отчеты!Q18</f>
        <v>0</v>
      </c>
      <c r="R3" s="43">
        <f>отчеты!R18</f>
        <v>0</v>
      </c>
      <c r="S3" s="43">
        <f>отчеты!S18</f>
        <v>0</v>
      </c>
      <c r="T3" s="43">
        <f>отчеты!T18</f>
        <v>0</v>
      </c>
      <c r="U3" s="43">
        <f>отчеты!U18</f>
        <v>0</v>
      </c>
      <c r="V3" s="43">
        <f>отчеты!V18</f>
        <v>0</v>
      </c>
      <c r="W3" s="43">
        <f>отчеты!W18</f>
        <v>0</v>
      </c>
      <c r="X3" s="43">
        <f>отчеты!X18</f>
        <v>0</v>
      </c>
      <c r="Y3" s="44">
        <f>отчеты!Y18</f>
        <v>0</v>
      </c>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оглавление!C3</f>
        <v>Операционно-финансовая модель интернет-магазина</v>
      </c>
      <c r="D4" s="8"/>
      <c r="E4" s="8"/>
      <c r="F4" s="8"/>
      <c r="G4" s="8"/>
      <c r="H4" s="8"/>
      <c r="I4" s="49" t="s">
        <v>63</v>
      </c>
      <c r="J4" s="50"/>
      <c r="K4" s="51" t="s">
        <v>0</v>
      </c>
      <c r="L4" s="8"/>
      <c r="M4" s="8"/>
      <c r="N4" s="36">
        <f>отчеты!N64</f>
        <v>0</v>
      </c>
      <c r="O4" s="37">
        <f>отчеты!O64</f>
        <v>0</v>
      </c>
      <c r="P4" s="37">
        <f>отчеты!P64</f>
        <v>0</v>
      </c>
      <c r="Q4" s="37">
        <f>отчеты!Q64</f>
        <v>0</v>
      </c>
      <c r="R4" s="37">
        <f>отчеты!R64</f>
        <v>0</v>
      </c>
      <c r="S4" s="37">
        <f>отчеты!S64</f>
        <v>0</v>
      </c>
      <c r="T4" s="37">
        <f>отчеты!T64</f>
        <v>0</v>
      </c>
      <c r="U4" s="37">
        <f>отчеты!U64</f>
        <v>0</v>
      </c>
      <c r="V4" s="37">
        <f>отчеты!V64</f>
        <v>0</v>
      </c>
      <c r="W4" s="37">
        <f>отчеты!W64</f>
        <v>0</v>
      </c>
      <c r="X4" s="37">
        <f>отчеты!X64</f>
        <v>0</v>
      </c>
      <c r="Y4" s="38">
        <f>отчеты!Y64</f>
        <v>0</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s="10" customFormat="1" x14ac:dyDescent="0.2">
      <c r="A5" s="8"/>
      <c r="B5" s="8"/>
      <c r="C5" s="8"/>
      <c r="D5" s="8"/>
      <c r="E5" s="8"/>
      <c r="F5" s="8"/>
      <c r="G5" s="8"/>
      <c r="H5" s="8"/>
      <c r="I5" s="55" t="s">
        <v>49</v>
      </c>
      <c r="J5" s="56"/>
      <c r="K5" s="57" t="s">
        <v>0</v>
      </c>
      <c r="L5" s="8"/>
      <c r="M5" s="8"/>
      <c r="N5" s="39">
        <f>отчеты!N66</f>
        <v>0</v>
      </c>
      <c r="O5" s="40">
        <f>отчеты!O66</f>
        <v>0</v>
      </c>
      <c r="P5" s="40">
        <f>отчеты!P66</f>
        <v>0</v>
      </c>
      <c r="Q5" s="40">
        <f>отчеты!Q66</f>
        <v>0</v>
      </c>
      <c r="R5" s="40">
        <f>отчеты!R66</f>
        <v>0</v>
      </c>
      <c r="S5" s="40">
        <f>отчеты!S66</f>
        <v>0</v>
      </c>
      <c r="T5" s="40">
        <f>отчеты!T66</f>
        <v>0</v>
      </c>
      <c r="U5" s="40">
        <f>отчеты!U66</f>
        <v>0</v>
      </c>
      <c r="V5" s="40">
        <f>отчеты!V66</f>
        <v>0</v>
      </c>
      <c r="W5" s="40">
        <f>отчеты!W66</f>
        <v>0</v>
      </c>
      <c r="X5" s="40">
        <f>отчеты!X66</f>
        <v>0</v>
      </c>
      <c r="Y5" s="41">
        <f>отчеты!Y66</f>
        <v>0</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row>
    <row r="6" spans="1:381" x14ac:dyDescent="0.2">
      <c r="A6" s="1"/>
      <c r="B6" s="1"/>
      <c r="C6" s="1" t="str">
        <f>оглавление!C4</f>
        <v>С расчетом кредитования кассовых разрывов</v>
      </c>
      <c r="D6" s="1"/>
      <c r="E6" s="1"/>
      <c r="F6" s="1"/>
      <c r="G6" s="1"/>
      <c r="H6" s="1"/>
      <c r="I6" s="121" t="s">
        <v>50</v>
      </c>
      <c r="J6" s="122"/>
      <c r="K6" s="123" t="s">
        <v>1</v>
      </c>
      <c r="L6" s="75"/>
      <c r="M6" s="75"/>
      <c r="N6" s="45">
        <f>IF(N4=0,0,N5/N4)</f>
        <v>0</v>
      </c>
      <c r="O6" s="46">
        <f t="shared" ref="O6:Y6" si="1">IF(O4=0,0,O5/O4)</f>
        <v>0</v>
      </c>
      <c r="P6" s="46">
        <f t="shared" si="1"/>
        <v>0</v>
      </c>
      <c r="Q6" s="46">
        <f t="shared" si="1"/>
        <v>0</v>
      </c>
      <c r="R6" s="46">
        <f t="shared" si="1"/>
        <v>0</v>
      </c>
      <c r="S6" s="46">
        <f t="shared" si="1"/>
        <v>0</v>
      </c>
      <c r="T6" s="46">
        <f t="shared" si="1"/>
        <v>0</v>
      </c>
      <c r="U6" s="46">
        <f t="shared" si="1"/>
        <v>0</v>
      </c>
      <c r="V6" s="46">
        <f t="shared" si="1"/>
        <v>0</v>
      </c>
      <c r="W6" s="46">
        <f t="shared" si="1"/>
        <v>0</v>
      </c>
      <c r="X6" s="46">
        <f t="shared" si="1"/>
        <v>0</v>
      </c>
      <c r="Y6" s="47">
        <f t="shared" si="1"/>
        <v>0</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row>
    <row r="7" spans="1:381" s="10" customFormat="1" x14ac:dyDescent="0.2">
      <c r="A7" s="8"/>
      <c r="B7" s="8"/>
      <c r="C7" s="8"/>
      <c r="D7" s="8"/>
      <c r="E7" s="8"/>
      <c r="F7" s="8"/>
      <c r="G7" s="8"/>
      <c r="H7" s="8"/>
      <c r="I7" s="58" t="s">
        <v>124</v>
      </c>
      <c r="J7" s="59"/>
      <c r="K7" s="60" t="s">
        <v>0</v>
      </c>
      <c r="L7" s="8"/>
      <c r="M7" s="8"/>
      <c r="N7" s="33">
        <f>отчеты!N92</f>
        <v>0</v>
      </c>
      <c r="O7" s="34">
        <f>отчеты!O92</f>
        <v>0</v>
      </c>
      <c r="P7" s="34">
        <f>отчеты!P92</f>
        <v>0</v>
      </c>
      <c r="Q7" s="34">
        <f>отчеты!Q92</f>
        <v>0</v>
      </c>
      <c r="R7" s="34">
        <f>отчеты!R92</f>
        <v>0</v>
      </c>
      <c r="S7" s="34">
        <f>отчеты!S92</f>
        <v>0</v>
      </c>
      <c r="T7" s="34">
        <f>отчеты!T92</f>
        <v>0</v>
      </c>
      <c r="U7" s="34">
        <f>отчеты!U92</f>
        <v>0</v>
      </c>
      <c r="V7" s="34">
        <f>отчеты!V92</f>
        <v>0</v>
      </c>
      <c r="W7" s="34">
        <f>отчеты!W92</f>
        <v>0</v>
      </c>
      <c r="X7" s="34">
        <f>отчеты!X92</f>
        <v>0</v>
      </c>
      <c r="Y7" s="35">
        <f>отчеты!Y92</f>
        <v>0</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row>
    <row r="8" spans="1:381" x14ac:dyDescent="0.2">
      <c r="A8" s="1"/>
      <c r="B8" s="1"/>
      <c r="C8" s="8" t="str">
        <f>оглавление!E36</f>
        <v>Финансовая модель фулфилмента</v>
      </c>
      <c r="D8" s="1"/>
      <c r="E8" s="1"/>
      <c r="F8" s="1"/>
      <c r="G8" s="1"/>
      <c r="H8" s="1"/>
      <c r="I8" s="1"/>
      <c r="J8" s="1"/>
      <c r="K8" s="14"/>
      <c r="L8" s="1"/>
      <c r="M8" s="1"/>
      <c r="N8" s="15" t="str">
        <f>IF(N9="","",IF(WEEKDAY(N9)=2,"пн",IF(WEEKDAY(N9)=3,"вт",IF(WEEKDAY(N9)=4,"ср",IF(WEEKDAY(N9)=5,"чт",IF(WEEKDAY(N9)=6,"пт",IF(WEEKDAY(N9)=7,"сб",IF(WEEKDAY(N9)=1,"вс",0))))))))</f>
        <v/>
      </c>
      <c r="O8" s="15" t="str">
        <f t="shared" ref="O8:BZ8" si="2">IF(O9="","",IF(WEEKDAY(O9)=2,"пн",IF(WEEKDAY(O9)=3,"вт",IF(WEEKDAY(O9)=4,"ср",IF(WEEKDAY(O9)=5,"чт",IF(WEEKDAY(O9)=6,"пт",IF(WEEKDAY(O9)=7,"сб",IF(WEEKDAY(O9)=1,"вс",0))))))))</f>
        <v/>
      </c>
      <c r="P8" s="15" t="str">
        <f t="shared" si="2"/>
        <v/>
      </c>
      <c r="Q8" s="15" t="str">
        <f t="shared" si="2"/>
        <v/>
      </c>
      <c r="R8" s="15" t="str">
        <f t="shared" si="2"/>
        <v/>
      </c>
      <c r="S8" s="15" t="str">
        <f t="shared" si="2"/>
        <v/>
      </c>
      <c r="T8" s="15" t="str">
        <f t="shared" si="2"/>
        <v/>
      </c>
      <c r="U8" s="15" t="str">
        <f t="shared" si="2"/>
        <v/>
      </c>
      <c r="V8" s="15" t="str">
        <f t="shared" si="2"/>
        <v/>
      </c>
      <c r="W8" s="15" t="str">
        <f t="shared" si="2"/>
        <v/>
      </c>
      <c r="X8" s="15" t="str">
        <f t="shared" si="2"/>
        <v/>
      </c>
      <c r="Y8" s="15" t="str">
        <f t="shared" si="2"/>
        <v/>
      </c>
      <c r="Z8" s="15" t="str">
        <f t="shared" si="2"/>
        <v/>
      </c>
      <c r="AA8" s="15" t="str">
        <f t="shared" si="2"/>
        <v/>
      </c>
      <c r="AB8" s="15" t="str">
        <f t="shared" si="2"/>
        <v/>
      </c>
      <c r="AC8" s="15" t="str">
        <f t="shared" si="2"/>
        <v/>
      </c>
      <c r="AD8" s="15" t="str">
        <f t="shared" si="2"/>
        <v/>
      </c>
      <c r="AE8" s="15" t="str">
        <f t="shared" si="2"/>
        <v/>
      </c>
      <c r="AF8" s="15" t="str">
        <f t="shared" si="2"/>
        <v/>
      </c>
      <c r="AG8" s="15" t="str">
        <f t="shared" si="2"/>
        <v/>
      </c>
      <c r="AH8" s="15" t="str">
        <f t="shared" si="2"/>
        <v/>
      </c>
      <c r="AI8" s="15" t="str">
        <f t="shared" si="2"/>
        <v/>
      </c>
      <c r="AJ8" s="15" t="str">
        <f t="shared" si="2"/>
        <v/>
      </c>
      <c r="AK8" s="15" t="str">
        <f t="shared" si="2"/>
        <v/>
      </c>
      <c r="AL8" s="15" t="str">
        <f t="shared" si="2"/>
        <v/>
      </c>
      <c r="AM8" s="15" t="str">
        <f t="shared" si="2"/>
        <v/>
      </c>
      <c r="AN8" s="15" t="str">
        <f t="shared" si="2"/>
        <v/>
      </c>
      <c r="AO8" s="15" t="str">
        <f t="shared" si="2"/>
        <v/>
      </c>
      <c r="AP8" s="15" t="str">
        <f t="shared" si="2"/>
        <v/>
      </c>
      <c r="AQ8" s="15" t="str">
        <f t="shared" si="2"/>
        <v/>
      </c>
      <c r="AR8" s="15" t="str">
        <f t="shared" si="2"/>
        <v/>
      </c>
      <c r="AS8" s="15" t="str">
        <f t="shared" si="2"/>
        <v/>
      </c>
      <c r="AT8" s="15" t="str">
        <f t="shared" si="2"/>
        <v/>
      </c>
      <c r="AU8" s="15" t="str">
        <f t="shared" si="2"/>
        <v/>
      </c>
      <c r="AV8" s="15" t="str">
        <f t="shared" si="2"/>
        <v/>
      </c>
      <c r="AW8" s="15" t="str">
        <f t="shared" si="2"/>
        <v/>
      </c>
      <c r="AX8" s="15" t="str">
        <f t="shared" si="2"/>
        <v/>
      </c>
      <c r="AY8" s="15" t="str">
        <f t="shared" si="2"/>
        <v/>
      </c>
      <c r="AZ8" s="15" t="str">
        <f t="shared" si="2"/>
        <v/>
      </c>
      <c r="BA8" s="15" t="str">
        <f t="shared" si="2"/>
        <v/>
      </c>
      <c r="BB8" s="15" t="str">
        <f t="shared" si="2"/>
        <v/>
      </c>
      <c r="BC8" s="15" t="str">
        <f t="shared" si="2"/>
        <v/>
      </c>
      <c r="BD8" s="15" t="str">
        <f t="shared" si="2"/>
        <v/>
      </c>
      <c r="BE8" s="15" t="str">
        <f t="shared" si="2"/>
        <v/>
      </c>
      <c r="BF8" s="15" t="str">
        <f t="shared" si="2"/>
        <v/>
      </c>
      <c r="BG8" s="15" t="str">
        <f t="shared" si="2"/>
        <v/>
      </c>
      <c r="BH8" s="15" t="str">
        <f t="shared" si="2"/>
        <v/>
      </c>
      <c r="BI8" s="15" t="str">
        <f t="shared" si="2"/>
        <v/>
      </c>
      <c r="BJ8" s="15" t="str">
        <f t="shared" si="2"/>
        <v/>
      </c>
      <c r="BK8" s="15" t="str">
        <f t="shared" si="2"/>
        <v/>
      </c>
      <c r="BL8" s="15" t="str">
        <f t="shared" si="2"/>
        <v/>
      </c>
      <c r="BM8" s="15" t="str">
        <f t="shared" si="2"/>
        <v/>
      </c>
      <c r="BN8" s="15" t="str">
        <f t="shared" si="2"/>
        <v/>
      </c>
      <c r="BO8" s="15" t="str">
        <f t="shared" si="2"/>
        <v/>
      </c>
      <c r="BP8" s="15" t="str">
        <f t="shared" si="2"/>
        <v/>
      </c>
      <c r="BQ8" s="15" t="str">
        <f t="shared" si="2"/>
        <v/>
      </c>
      <c r="BR8" s="15" t="str">
        <f t="shared" si="2"/>
        <v/>
      </c>
      <c r="BS8" s="15" t="str">
        <f t="shared" si="2"/>
        <v/>
      </c>
      <c r="BT8" s="15" t="str">
        <f t="shared" si="2"/>
        <v/>
      </c>
      <c r="BU8" s="15" t="str">
        <f t="shared" si="2"/>
        <v/>
      </c>
      <c r="BV8" s="15" t="str">
        <f t="shared" si="2"/>
        <v/>
      </c>
      <c r="BW8" s="15" t="str">
        <f t="shared" si="2"/>
        <v/>
      </c>
      <c r="BX8" s="15" t="str">
        <f t="shared" si="2"/>
        <v/>
      </c>
      <c r="BY8" s="15" t="str">
        <f t="shared" si="2"/>
        <v/>
      </c>
      <c r="BZ8" s="15" t="str">
        <f t="shared" si="2"/>
        <v/>
      </c>
      <c r="CA8" s="15" t="str">
        <f t="shared" ref="CA8:EL8" si="3">IF(CA9="","",IF(WEEKDAY(CA9)=2,"пн",IF(WEEKDAY(CA9)=3,"вт",IF(WEEKDAY(CA9)=4,"ср",IF(WEEKDAY(CA9)=5,"чт",IF(WEEKDAY(CA9)=6,"пт",IF(WEEKDAY(CA9)=7,"сб",IF(WEEKDAY(CA9)=1,"вс",0))))))))</f>
        <v/>
      </c>
      <c r="CB8" s="15" t="str">
        <f t="shared" si="3"/>
        <v/>
      </c>
      <c r="CC8" s="15" t="str">
        <f t="shared" si="3"/>
        <v/>
      </c>
      <c r="CD8" s="15" t="str">
        <f t="shared" si="3"/>
        <v/>
      </c>
      <c r="CE8" s="15" t="str">
        <f t="shared" si="3"/>
        <v/>
      </c>
      <c r="CF8" s="15" t="str">
        <f t="shared" si="3"/>
        <v/>
      </c>
      <c r="CG8" s="15" t="str">
        <f t="shared" si="3"/>
        <v/>
      </c>
      <c r="CH8" s="15" t="str">
        <f t="shared" si="3"/>
        <v/>
      </c>
      <c r="CI8" s="15" t="str">
        <f t="shared" si="3"/>
        <v/>
      </c>
      <c r="CJ8" s="15" t="str">
        <f t="shared" si="3"/>
        <v/>
      </c>
      <c r="CK8" s="15" t="str">
        <f t="shared" si="3"/>
        <v/>
      </c>
      <c r="CL8" s="15" t="str">
        <f t="shared" si="3"/>
        <v/>
      </c>
      <c r="CM8" s="15" t="str">
        <f t="shared" si="3"/>
        <v/>
      </c>
      <c r="CN8" s="15" t="str">
        <f t="shared" si="3"/>
        <v/>
      </c>
      <c r="CO8" s="15" t="str">
        <f t="shared" si="3"/>
        <v/>
      </c>
      <c r="CP8" s="15" t="str">
        <f t="shared" si="3"/>
        <v/>
      </c>
      <c r="CQ8" s="15" t="str">
        <f t="shared" si="3"/>
        <v/>
      </c>
      <c r="CR8" s="15" t="str">
        <f t="shared" si="3"/>
        <v/>
      </c>
      <c r="CS8" s="15" t="str">
        <f t="shared" si="3"/>
        <v/>
      </c>
      <c r="CT8" s="15" t="str">
        <f t="shared" si="3"/>
        <v/>
      </c>
      <c r="CU8" s="15" t="str">
        <f t="shared" si="3"/>
        <v/>
      </c>
      <c r="CV8" s="15" t="str">
        <f t="shared" si="3"/>
        <v/>
      </c>
      <c r="CW8" s="15" t="str">
        <f t="shared" si="3"/>
        <v/>
      </c>
      <c r="CX8" s="15" t="str">
        <f t="shared" si="3"/>
        <v/>
      </c>
      <c r="CY8" s="15" t="str">
        <f t="shared" si="3"/>
        <v/>
      </c>
      <c r="CZ8" s="15" t="str">
        <f t="shared" si="3"/>
        <v/>
      </c>
      <c r="DA8" s="15" t="str">
        <f t="shared" si="3"/>
        <v/>
      </c>
      <c r="DB8" s="15" t="str">
        <f t="shared" si="3"/>
        <v/>
      </c>
      <c r="DC8" s="15" t="str">
        <f t="shared" si="3"/>
        <v/>
      </c>
      <c r="DD8" s="15" t="str">
        <f t="shared" si="3"/>
        <v/>
      </c>
      <c r="DE8" s="15" t="str">
        <f t="shared" si="3"/>
        <v/>
      </c>
      <c r="DF8" s="15" t="str">
        <f t="shared" si="3"/>
        <v/>
      </c>
      <c r="DG8" s="15" t="str">
        <f t="shared" si="3"/>
        <v/>
      </c>
      <c r="DH8" s="15" t="str">
        <f t="shared" si="3"/>
        <v/>
      </c>
      <c r="DI8" s="15" t="str">
        <f t="shared" si="3"/>
        <v/>
      </c>
      <c r="DJ8" s="15" t="str">
        <f t="shared" si="3"/>
        <v/>
      </c>
      <c r="DK8" s="15" t="str">
        <f t="shared" si="3"/>
        <v/>
      </c>
      <c r="DL8" s="15" t="str">
        <f t="shared" si="3"/>
        <v/>
      </c>
      <c r="DM8" s="15" t="str">
        <f t="shared" si="3"/>
        <v/>
      </c>
      <c r="DN8" s="15" t="str">
        <f t="shared" si="3"/>
        <v/>
      </c>
      <c r="DO8" s="15" t="str">
        <f t="shared" si="3"/>
        <v/>
      </c>
      <c r="DP8" s="15" t="str">
        <f t="shared" si="3"/>
        <v/>
      </c>
      <c r="DQ8" s="15" t="str">
        <f t="shared" si="3"/>
        <v/>
      </c>
      <c r="DR8" s="15" t="str">
        <f t="shared" si="3"/>
        <v/>
      </c>
      <c r="DS8" s="15" t="str">
        <f t="shared" si="3"/>
        <v/>
      </c>
      <c r="DT8" s="15" t="str">
        <f t="shared" si="3"/>
        <v/>
      </c>
      <c r="DU8" s="15" t="str">
        <f t="shared" si="3"/>
        <v/>
      </c>
      <c r="DV8" s="15" t="str">
        <f t="shared" si="3"/>
        <v/>
      </c>
      <c r="DW8" s="15" t="str">
        <f t="shared" si="3"/>
        <v/>
      </c>
      <c r="DX8" s="15" t="str">
        <f t="shared" si="3"/>
        <v/>
      </c>
      <c r="DY8" s="15" t="str">
        <f t="shared" si="3"/>
        <v/>
      </c>
      <c r="DZ8" s="15" t="str">
        <f t="shared" si="3"/>
        <v/>
      </c>
      <c r="EA8" s="15" t="str">
        <f t="shared" si="3"/>
        <v/>
      </c>
      <c r="EB8" s="15" t="str">
        <f t="shared" si="3"/>
        <v/>
      </c>
      <c r="EC8" s="15" t="str">
        <f t="shared" si="3"/>
        <v/>
      </c>
      <c r="ED8" s="15" t="str">
        <f t="shared" si="3"/>
        <v/>
      </c>
      <c r="EE8" s="15" t="str">
        <f t="shared" si="3"/>
        <v/>
      </c>
      <c r="EF8" s="15" t="str">
        <f t="shared" si="3"/>
        <v/>
      </c>
      <c r="EG8" s="15" t="str">
        <f t="shared" si="3"/>
        <v/>
      </c>
      <c r="EH8" s="15" t="str">
        <f t="shared" si="3"/>
        <v/>
      </c>
      <c r="EI8" s="15" t="str">
        <f t="shared" si="3"/>
        <v/>
      </c>
      <c r="EJ8" s="15" t="str">
        <f t="shared" si="3"/>
        <v/>
      </c>
      <c r="EK8" s="15" t="str">
        <f t="shared" si="3"/>
        <v/>
      </c>
      <c r="EL8" s="15" t="str">
        <f t="shared" si="3"/>
        <v/>
      </c>
      <c r="EM8" s="15" t="str">
        <f t="shared" ref="EM8:GX8" si="4">IF(EM9="","",IF(WEEKDAY(EM9)=2,"пн",IF(WEEKDAY(EM9)=3,"вт",IF(WEEKDAY(EM9)=4,"ср",IF(WEEKDAY(EM9)=5,"чт",IF(WEEKDAY(EM9)=6,"пт",IF(WEEKDAY(EM9)=7,"сб",IF(WEEKDAY(EM9)=1,"вс",0))))))))</f>
        <v/>
      </c>
      <c r="EN8" s="15" t="str">
        <f t="shared" si="4"/>
        <v/>
      </c>
      <c r="EO8" s="15" t="str">
        <f t="shared" si="4"/>
        <v/>
      </c>
      <c r="EP8" s="15" t="str">
        <f t="shared" si="4"/>
        <v/>
      </c>
      <c r="EQ8" s="15" t="str">
        <f t="shared" si="4"/>
        <v/>
      </c>
      <c r="ER8" s="15" t="str">
        <f t="shared" si="4"/>
        <v/>
      </c>
      <c r="ES8" s="15" t="str">
        <f t="shared" si="4"/>
        <v/>
      </c>
      <c r="ET8" s="15" t="str">
        <f t="shared" si="4"/>
        <v/>
      </c>
      <c r="EU8" s="15" t="str">
        <f t="shared" si="4"/>
        <v/>
      </c>
      <c r="EV8" s="15" t="str">
        <f t="shared" si="4"/>
        <v/>
      </c>
      <c r="EW8" s="15" t="str">
        <f t="shared" si="4"/>
        <v/>
      </c>
      <c r="EX8" s="15" t="str">
        <f t="shared" si="4"/>
        <v/>
      </c>
      <c r="EY8" s="15" t="str">
        <f t="shared" si="4"/>
        <v/>
      </c>
      <c r="EZ8" s="15" t="str">
        <f t="shared" si="4"/>
        <v/>
      </c>
      <c r="FA8" s="15" t="str">
        <f t="shared" si="4"/>
        <v/>
      </c>
      <c r="FB8" s="15" t="str">
        <f t="shared" si="4"/>
        <v/>
      </c>
      <c r="FC8" s="15" t="str">
        <f t="shared" si="4"/>
        <v/>
      </c>
      <c r="FD8" s="15" t="str">
        <f t="shared" si="4"/>
        <v/>
      </c>
      <c r="FE8" s="15" t="str">
        <f t="shared" si="4"/>
        <v/>
      </c>
      <c r="FF8" s="15" t="str">
        <f t="shared" si="4"/>
        <v/>
      </c>
      <c r="FG8" s="15" t="str">
        <f t="shared" si="4"/>
        <v/>
      </c>
      <c r="FH8" s="15" t="str">
        <f t="shared" si="4"/>
        <v/>
      </c>
      <c r="FI8" s="15" t="str">
        <f t="shared" si="4"/>
        <v/>
      </c>
      <c r="FJ8" s="15" t="str">
        <f t="shared" si="4"/>
        <v/>
      </c>
      <c r="FK8" s="15" t="str">
        <f t="shared" si="4"/>
        <v/>
      </c>
      <c r="FL8" s="15" t="str">
        <f t="shared" si="4"/>
        <v/>
      </c>
      <c r="FM8" s="15" t="str">
        <f t="shared" si="4"/>
        <v/>
      </c>
      <c r="FN8" s="15" t="str">
        <f t="shared" si="4"/>
        <v/>
      </c>
      <c r="FO8" s="15" t="str">
        <f t="shared" si="4"/>
        <v/>
      </c>
      <c r="FP8" s="15" t="str">
        <f t="shared" si="4"/>
        <v/>
      </c>
      <c r="FQ8" s="15" t="str">
        <f t="shared" si="4"/>
        <v/>
      </c>
      <c r="FR8" s="15" t="str">
        <f t="shared" si="4"/>
        <v/>
      </c>
      <c r="FS8" s="15" t="str">
        <f t="shared" si="4"/>
        <v/>
      </c>
      <c r="FT8" s="15" t="str">
        <f t="shared" si="4"/>
        <v/>
      </c>
      <c r="FU8" s="15" t="str">
        <f t="shared" si="4"/>
        <v/>
      </c>
      <c r="FV8" s="15" t="str">
        <f t="shared" si="4"/>
        <v/>
      </c>
      <c r="FW8" s="15" t="str">
        <f t="shared" si="4"/>
        <v/>
      </c>
      <c r="FX8" s="15" t="str">
        <f t="shared" si="4"/>
        <v/>
      </c>
      <c r="FY8" s="15" t="str">
        <f t="shared" si="4"/>
        <v/>
      </c>
      <c r="FZ8" s="15" t="str">
        <f t="shared" si="4"/>
        <v/>
      </c>
      <c r="GA8" s="15" t="str">
        <f t="shared" si="4"/>
        <v/>
      </c>
      <c r="GB8" s="15" t="str">
        <f t="shared" si="4"/>
        <v/>
      </c>
      <c r="GC8" s="15" t="str">
        <f t="shared" si="4"/>
        <v/>
      </c>
      <c r="GD8" s="15" t="str">
        <f t="shared" si="4"/>
        <v/>
      </c>
      <c r="GE8" s="15" t="str">
        <f t="shared" si="4"/>
        <v/>
      </c>
      <c r="GF8" s="15" t="str">
        <f t="shared" si="4"/>
        <v/>
      </c>
      <c r="GG8" s="15" t="str">
        <f t="shared" si="4"/>
        <v/>
      </c>
      <c r="GH8" s="15" t="str">
        <f t="shared" si="4"/>
        <v/>
      </c>
      <c r="GI8" s="15" t="str">
        <f t="shared" si="4"/>
        <v/>
      </c>
      <c r="GJ8" s="15" t="str">
        <f t="shared" si="4"/>
        <v/>
      </c>
      <c r="GK8" s="15" t="str">
        <f t="shared" si="4"/>
        <v/>
      </c>
      <c r="GL8" s="15" t="str">
        <f t="shared" si="4"/>
        <v/>
      </c>
      <c r="GM8" s="15" t="str">
        <f t="shared" si="4"/>
        <v/>
      </c>
      <c r="GN8" s="15" t="str">
        <f t="shared" si="4"/>
        <v/>
      </c>
      <c r="GO8" s="15" t="str">
        <f t="shared" si="4"/>
        <v/>
      </c>
      <c r="GP8" s="15" t="str">
        <f t="shared" si="4"/>
        <v/>
      </c>
      <c r="GQ8" s="15" t="str">
        <f t="shared" si="4"/>
        <v/>
      </c>
      <c r="GR8" s="15" t="str">
        <f t="shared" si="4"/>
        <v/>
      </c>
      <c r="GS8" s="15" t="str">
        <f t="shared" si="4"/>
        <v/>
      </c>
      <c r="GT8" s="15" t="str">
        <f t="shared" si="4"/>
        <v/>
      </c>
      <c r="GU8" s="15" t="str">
        <f t="shared" si="4"/>
        <v/>
      </c>
      <c r="GV8" s="15" t="str">
        <f t="shared" si="4"/>
        <v/>
      </c>
      <c r="GW8" s="15" t="str">
        <f t="shared" si="4"/>
        <v/>
      </c>
      <c r="GX8" s="15" t="str">
        <f t="shared" si="4"/>
        <v/>
      </c>
      <c r="GY8" s="15" t="str">
        <f t="shared" ref="GY8:JJ8" si="5">IF(GY9="","",IF(WEEKDAY(GY9)=2,"пн",IF(WEEKDAY(GY9)=3,"вт",IF(WEEKDAY(GY9)=4,"ср",IF(WEEKDAY(GY9)=5,"чт",IF(WEEKDAY(GY9)=6,"пт",IF(WEEKDAY(GY9)=7,"сб",IF(WEEKDAY(GY9)=1,"вс",0))))))))</f>
        <v/>
      </c>
      <c r="GZ8" s="15" t="str">
        <f t="shared" si="5"/>
        <v/>
      </c>
      <c r="HA8" s="15" t="str">
        <f t="shared" si="5"/>
        <v/>
      </c>
      <c r="HB8" s="15" t="str">
        <f t="shared" si="5"/>
        <v/>
      </c>
      <c r="HC8" s="15" t="str">
        <f t="shared" si="5"/>
        <v/>
      </c>
      <c r="HD8" s="15" t="str">
        <f t="shared" si="5"/>
        <v/>
      </c>
      <c r="HE8" s="15" t="str">
        <f t="shared" si="5"/>
        <v/>
      </c>
      <c r="HF8" s="15" t="str">
        <f t="shared" si="5"/>
        <v/>
      </c>
      <c r="HG8" s="15" t="str">
        <f t="shared" si="5"/>
        <v/>
      </c>
      <c r="HH8" s="15" t="str">
        <f t="shared" si="5"/>
        <v/>
      </c>
      <c r="HI8" s="15" t="str">
        <f t="shared" si="5"/>
        <v/>
      </c>
      <c r="HJ8" s="15" t="str">
        <f t="shared" si="5"/>
        <v/>
      </c>
      <c r="HK8" s="15" t="str">
        <f t="shared" si="5"/>
        <v/>
      </c>
      <c r="HL8" s="15" t="str">
        <f t="shared" si="5"/>
        <v/>
      </c>
      <c r="HM8" s="15" t="str">
        <f t="shared" si="5"/>
        <v/>
      </c>
      <c r="HN8" s="15" t="str">
        <f t="shared" si="5"/>
        <v/>
      </c>
      <c r="HO8" s="15" t="str">
        <f t="shared" si="5"/>
        <v/>
      </c>
      <c r="HP8" s="15" t="str">
        <f t="shared" si="5"/>
        <v/>
      </c>
      <c r="HQ8" s="15" t="str">
        <f t="shared" si="5"/>
        <v/>
      </c>
      <c r="HR8" s="15" t="str">
        <f t="shared" si="5"/>
        <v/>
      </c>
      <c r="HS8" s="15" t="str">
        <f t="shared" si="5"/>
        <v/>
      </c>
      <c r="HT8" s="15" t="str">
        <f t="shared" si="5"/>
        <v/>
      </c>
      <c r="HU8" s="15" t="str">
        <f t="shared" si="5"/>
        <v/>
      </c>
      <c r="HV8" s="15" t="str">
        <f t="shared" si="5"/>
        <v/>
      </c>
      <c r="HW8" s="15" t="str">
        <f t="shared" si="5"/>
        <v/>
      </c>
      <c r="HX8" s="15" t="str">
        <f t="shared" si="5"/>
        <v/>
      </c>
      <c r="HY8" s="15" t="str">
        <f t="shared" si="5"/>
        <v/>
      </c>
      <c r="HZ8" s="15" t="str">
        <f t="shared" si="5"/>
        <v/>
      </c>
      <c r="IA8" s="15" t="str">
        <f t="shared" si="5"/>
        <v/>
      </c>
      <c r="IB8" s="15" t="str">
        <f t="shared" si="5"/>
        <v/>
      </c>
      <c r="IC8" s="15" t="str">
        <f t="shared" si="5"/>
        <v/>
      </c>
      <c r="ID8" s="15" t="str">
        <f t="shared" si="5"/>
        <v/>
      </c>
      <c r="IE8" s="15" t="str">
        <f t="shared" si="5"/>
        <v/>
      </c>
      <c r="IF8" s="15" t="str">
        <f t="shared" si="5"/>
        <v/>
      </c>
      <c r="IG8" s="15" t="str">
        <f t="shared" si="5"/>
        <v/>
      </c>
      <c r="IH8" s="15" t="str">
        <f t="shared" si="5"/>
        <v/>
      </c>
      <c r="II8" s="15" t="str">
        <f t="shared" si="5"/>
        <v/>
      </c>
      <c r="IJ8" s="15" t="str">
        <f t="shared" si="5"/>
        <v/>
      </c>
      <c r="IK8" s="15" t="str">
        <f t="shared" si="5"/>
        <v/>
      </c>
      <c r="IL8" s="15" t="str">
        <f t="shared" si="5"/>
        <v/>
      </c>
      <c r="IM8" s="15" t="str">
        <f t="shared" si="5"/>
        <v/>
      </c>
      <c r="IN8" s="15" t="str">
        <f t="shared" si="5"/>
        <v/>
      </c>
      <c r="IO8" s="15" t="str">
        <f t="shared" si="5"/>
        <v/>
      </c>
      <c r="IP8" s="15" t="str">
        <f t="shared" si="5"/>
        <v/>
      </c>
      <c r="IQ8" s="15" t="str">
        <f t="shared" si="5"/>
        <v/>
      </c>
      <c r="IR8" s="15" t="str">
        <f t="shared" si="5"/>
        <v/>
      </c>
      <c r="IS8" s="15" t="str">
        <f t="shared" si="5"/>
        <v/>
      </c>
      <c r="IT8" s="15" t="str">
        <f t="shared" si="5"/>
        <v/>
      </c>
      <c r="IU8" s="15" t="str">
        <f t="shared" si="5"/>
        <v/>
      </c>
      <c r="IV8" s="15" t="str">
        <f t="shared" si="5"/>
        <v/>
      </c>
      <c r="IW8" s="15" t="str">
        <f t="shared" si="5"/>
        <v/>
      </c>
      <c r="IX8" s="15" t="str">
        <f t="shared" si="5"/>
        <v/>
      </c>
      <c r="IY8" s="15" t="str">
        <f t="shared" si="5"/>
        <v/>
      </c>
      <c r="IZ8" s="15" t="str">
        <f t="shared" si="5"/>
        <v/>
      </c>
      <c r="JA8" s="15" t="str">
        <f t="shared" si="5"/>
        <v/>
      </c>
      <c r="JB8" s="15" t="str">
        <f t="shared" si="5"/>
        <v/>
      </c>
      <c r="JC8" s="15" t="str">
        <f t="shared" si="5"/>
        <v/>
      </c>
      <c r="JD8" s="15" t="str">
        <f t="shared" si="5"/>
        <v/>
      </c>
      <c r="JE8" s="15" t="str">
        <f t="shared" si="5"/>
        <v/>
      </c>
      <c r="JF8" s="15" t="str">
        <f t="shared" si="5"/>
        <v/>
      </c>
      <c r="JG8" s="15" t="str">
        <f t="shared" si="5"/>
        <v/>
      </c>
      <c r="JH8" s="15" t="str">
        <f t="shared" si="5"/>
        <v/>
      </c>
      <c r="JI8" s="15" t="str">
        <f t="shared" si="5"/>
        <v/>
      </c>
      <c r="JJ8" s="15" t="str">
        <f t="shared" si="5"/>
        <v/>
      </c>
      <c r="JK8" s="15" t="str">
        <f t="shared" ref="JK8:LV8" si="6">IF(JK9="","",IF(WEEKDAY(JK9)=2,"пн",IF(WEEKDAY(JK9)=3,"вт",IF(WEEKDAY(JK9)=4,"ср",IF(WEEKDAY(JK9)=5,"чт",IF(WEEKDAY(JK9)=6,"пт",IF(WEEKDAY(JK9)=7,"сб",IF(WEEKDAY(JK9)=1,"вс",0))))))))</f>
        <v/>
      </c>
      <c r="JL8" s="15" t="str">
        <f t="shared" si="6"/>
        <v/>
      </c>
      <c r="JM8" s="15" t="str">
        <f t="shared" si="6"/>
        <v/>
      </c>
      <c r="JN8" s="15" t="str">
        <f t="shared" si="6"/>
        <v/>
      </c>
      <c r="JO8" s="15" t="str">
        <f t="shared" si="6"/>
        <v/>
      </c>
      <c r="JP8" s="15" t="str">
        <f t="shared" si="6"/>
        <v/>
      </c>
      <c r="JQ8" s="15" t="str">
        <f t="shared" si="6"/>
        <v/>
      </c>
      <c r="JR8" s="15" t="str">
        <f t="shared" si="6"/>
        <v/>
      </c>
      <c r="JS8" s="15" t="str">
        <f t="shared" si="6"/>
        <v/>
      </c>
      <c r="JT8" s="15" t="str">
        <f t="shared" si="6"/>
        <v/>
      </c>
      <c r="JU8" s="15" t="str">
        <f t="shared" si="6"/>
        <v/>
      </c>
      <c r="JV8" s="15" t="str">
        <f t="shared" si="6"/>
        <v/>
      </c>
      <c r="JW8" s="15" t="str">
        <f t="shared" si="6"/>
        <v/>
      </c>
      <c r="JX8" s="15" t="str">
        <f t="shared" si="6"/>
        <v/>
      </c>
      <c r="JY8" s="15" t="str">
        <f t="shared" si="6"/>
        <v/>
      </c>
      <c r="JZ8" s="15" t="str">
        <f t="shared" si="6"/>
        <v/>
      </c>
      <c r="KA8" s="15" t="str">
        <f t="shared" si="6"/>
        <v/>
      </c>
      <c r="KB8" s="15" t="str">
        <f t="shared" si="6"/>
        <v/>
      </c>
      <c r="KC8" s="15" t="str">
        <f t="shared" si="6"/>
        <v/>
      </c>
      <c r="KD8" s="15" t="str">
        <f t="shared" si="6"/>
        <v/>
      </c>
      <c r="KE8" s="15" t="str">
        <f t="shared" si="6"/>
        <v/>
      </c>
      <c r="KF8" s="15" t="str">
        <f t="shared" si="6"/>
        <v/>
      </c>
      <c r="KG8" s="15" t="str">
        <f t="shared" si="6"/>
        <v/>
      </c>
      <c r="KH8" s="15" t="str">
        <f t="shared" si="6"/>
        <v/>
      </c>
      <c r="KI8" s="15" t="str">
        <f t="shared" si="6"/>
        <v/>
      </c>
      <c r="KJ8" s="15" t="str">
        <f t="shared" si="6"/>
        <v/>
      </c>
      <c r="KK8" s="15" t="str">
        <f t="shared" si="6"/>
        <v/>
      </c>
      <c r="KL8" s="15" t="str">
        <f t="shared" si="6"/>
        <v/>
      </c>
      <c r="KM8" s="15" t="str">
        <f t="shared" si="6"/>
        <v/>
      </c>
      <c r="KN8" s="15" t="str">
        <f t="shared" si="6"/>
        <v/>
      </c>
      <c r="KO8" s="15" t="str">
        <f t="shared" si="6"/>
        <v/>
      </c>
      <c r="KP8" s="15" t="str">
        <f t="shared" si="6"/>
        <v/>
      </c>
      <c r="KQ8" s="15" t="str">
        <f t="shared" si="6"/>
        <v/>
      </c>
      <c r="KR8" s="15" t="str">
        <f t="shared" si="6"/>
        <v/>
      </c>
      <c r="KS8" s="15" t="str">
        <f t="shared" si="6"/>
        <v/>
      </c>
      <c r="KT8" s="15" t="str">
        <f t="shared" si="6"/>
        <v/>
      </c>
      <c r="KU8" s="15" t="str">
        <f t="shared" si="6"/>
        <v/>
      </c>
      <c r="KV8" s="15" t="str">
        <f t="shared" si="6"/>
        <v/>
      </c>
      <c r="KW8" s="15" t="str">
        <f t="shared" si="6"/>
        <v/>
      </c>
      <c r="KX8" s="15" t="str">
        <f t="shared" si="6"/>
        <v/>
      </c>
      <c r="KY8" s="15" t="str">
        <f t="shared" si="6"/>
        <v/>
      </c>
      <c r="KZ8" s="15" t="str">
        <f t="shared" si="6"/>
        <v/>
      </c>
      <c r="LA8" s="15" t="str">
        <f t="shared" si="6"/>
        <v/>
      </c>
      <c r="LB8" s="15" t="str">
        <f t="shared" si="6"/>
        <v/>
      </c>
      <c r="LC8" s="15" t="str">
        <f t="shared" si="6"/>
        <v/>
      </c>
      <c r="LD8" s="15" t="str">
        <f t="shared" si="6"/>
        <v/>
      </c>
      <c r="LE8" s="15" t="str">
        <f t="shared" si="6"/>
        <v/>
      </c>
      <c r="LF8" s="15" t="str">
        <f t="shared" si="6"/>
        <v/>
      </c>
      <c r="LG8" s="15" t="str">
        <f t="shared" si="6"/>
        <v/>
      </c>
      <c r="LH8" s="15" t="str">
        <f t="shared" si="6"/>
        <v/>
      </c>
      <c r="LI8" s="15" t="str">
        <f t="shared" si="6"/>
        <v/>
      </c>
      <c r="LJ8" s="15" t="str">
        <f t="shared" si="6"/>
        <v/>
      </c>
      <c r="LK8" s="15" t="str">
        <f t="shared" si="6"/>
        <v/>
      </c>
      <c r="LL8" s="15" t="str">
        <f t="shared" si="6"/>
        <v/>
      </c>
      <c r="LM8" s="15" t="str">
        <f t="shared" si="6"/>
        <v/>
      </c>
      <c r="LN8" s="15" t="str">
        <f t="shared" si="6"/>
        <v/>
      </c>
      <c r="LO8" s="15" t="str">
        <f t="shared" si="6"/>
        <v/>
      </c>
      <c r="LP8" s="15" t="str">
        <f t="shared" si="6"/>
        <v/>
      </c>
      <c r="LQ8" s="15" t="str">
        <f t="shared" si="6"/>
        <v/>
      </c>
      <c r="LR8" s="15" t="str">
        <f t="shared" si="6"/>
        <v/>
      </c>
      <c r="LS8" s="15" t="str">
        <f t="shared" si="6"/>
        <v/>
      </c>
      <c r="LT8" s="15" t="str">
        <f t="shared" si="6"/>
        <v/>
      </c>
      <c r="LU8" s="15" t="str">
        <f t="shared" si="6"/>
        <v/>
      </c>
      <c r="LV8" s="15" t="str">
        <f t="shared" si="6"/>
        <v/>
      </c>
      <c r="LW8" s="15" t="str">
        <f t="shared" ref="LW8:NO8" si="7">IF(LW9="","",IF(WEEKDAY(LW9)=2,"пн",IF(WEEKDAY(LW9)=3,"вт",IF(WEEKDAY(LW9)=4,"ср",IF(WEEKDAY(LW9)=5,"чт",IF(WEEKDAY(LW9)=6,"пт",IF(WEEKDAY(LW9)=7,"сб",IF(WEEKDAY(LW9)=1,"вс",0))))))))</f>
        <v/>
      </c>
      <c r="LX8" s="15" t="str">
        <f t="shared" si="7"/>
        <v/>
      </c>
      <c r="LY8" s="15" t="str">
        <f t="shared" si="7"/>
        <v/>
      </c>
      <c r="LZ8" s="15" t="str">
        <f t="shared" si="7"/>
        <v/>
      </c>
      <c r="MA8" s="15" t="str">
        <f t="shared" si="7"/>
        <v/>
      </c>
      <c r="MB8" s="15" t="str">
        <f t="shared" si="7"/>
        <v/>
      </c>
      <c r="MC8" s="15" t="str">
        <f t="shared" si="7"/>
        <v/>
      </c>
      <c r="MD8" s="15" t="str">
        <f t="shared" si="7"/>
        <v/>
      </c>
      <c r="ME8" s="15" t="str">
        <f t="shared" si="7"/>
        <v/>
      </c>
      <c r="MF8" s="15" t="str">
        <f t="shared" si="7"/>
        <v/>
      </c>
      <c r="MG8" s="15" t="str">
        <f t="shared" si="7"/>
        <v/>
      </c>
      <c r="MH8" s="15" t="str">
        <f t="shared" si="7"/>
        <v/>
      </c>
      <c r="MI8" s="15" t="str">
        <f t="shared" si="7"/>
        <v/>
      </c>
      <c r="MJ8" s="15" t="str">
        <f t="shared" si="7"/>
        <v/>
      </c>
      <c r="MK8" s="15" t="str">
        <f t="shared" si="7"/>
        <v/>
      </c>
      <c r="ML8" s="15" t="str">
        <f t="shared" si="7"/>
        <v/>
      </c>
      <c r="MM8" s="15" t="str">
        <f t="shared" si="7"/>
        <v/>
      </c>
      <c r="MN8" s="15" t="str">
        <f t="shared" si="7"/>
        <v/>
      </c>
      <c r="MO8" s="15" t="str">
        <f t="shared" si="7"/>
        <v/>
      </c>
      <c r="MP8" s="15" t="str">
        <f t="shared" si="7"/>
        <v/>
      </c>
      <c r="MQ8" s="15" t="str">
        <f t="shared" si="7"/>
        <v/>
      </c>
      <c r="MR8" s="15" t="str">
        <f t="shared" si="7"/>
        <v/>
      </c>
      <c r="MS8" s="15" t="str">
        <f t="shared" si="7"/>
        <v/>
      </c>
      <c r="MT8" s="15" t="str">
        <f t="shared" si="7"/>
        <v/>
      </c>
      <c r="MU8" s="15" t="str">
        <f t="shared" si="7"/>
        <v/>
      </c>
      <c r="MV8" s="15" t="str">
        <f t="shared" si="7"/>
        <v/>
      </c>
      <c r="MW8" s="15" t="str">
        <f t="shared" si="7"/>
        <v/>
      </c>
      <c r="MX8" s="15" t="str">
        <f t="shared" si="7"/>
        <v/>
      </c>
      <c r="MY8" s="15" t="str">
        <f t="shared" si="7"/>
        <v/>
      </c>
      <c r="MZ8" s="15" t="str">
        <f t="shared" si="7"/>
        <v/>
      </c>
      <c r="NA8" s="15" t="str">
        <f t="shared" si="7"/>
        <v/>
      </c>
      <c r="NB8" s="15" t="str">
        <f t="shared" si="7"/>
        <v/>
      </c>
      <c r="NC8" s="15" t="str">
        <f t="shared" si="7"/>
        <v/>
      </c>
      <c r="ND8" s="15" t="str">
        <f t="shared" si="7"/>
        <v/>
      </c>
      <c r="NE8" s="15" t="str">
        <f t="shared" si="7"/>
        <v/>
      </c>
      <c r="NF8" s="15" t="str">
        <f t="shared" si="7"/>
        <v/>
      </c>
      <c r="NG8" s="15" t="str">
        <f t="shared" si="7"/>
        <v/>
      </c>
      <c r="NH8" s="15" t="str">
        <f t="shared" si="7"/>
        <v/>
      </c>
      <c r="NI8" s="15" t="str">
        <f t="shared" si="7"/>
        <v/>
      </c>
      <c r="NJ8" s="15" t="str">
        <f t="shared" si="7"/>
        <v/>
      </c>
      <c r="NK8" s="15" t="str">
        <f t="shared" si="7"/>
        <v/>
      </c>
      <c r="NL8" s="15" t="str">
        <f t="shared" si="7"/>
        <v/>
      </c>
      <c r="NM8" s="15" t="str">
        <f t="shared" si="7"/>
        <v/>
      </c>
      <c r="NN8" s="15" t="str">
        <f t="shared" si="7"/>
        <v/>
      </c>
      <c r="NO8" s="15" t="str">
        <f t="shared" si="7"/>
        <v/>
      </c>
      <c r="NP8" s="1"/>
      <c r="NQ8" s="1"/>
    </row>
    <row r="9" spans="1:381" s="13" customFormat="1" x14ac:dyDescent="0.2">
      <c r="A9" s="12"/>
      <c r="B9" s="12"/>
      <c r="C9" s="16" t="s">
        <v>5</v>
      </c>
      <c r="D9" s="12"/>
      <c r="E9" s="16" t="s">
        <v>6</v>
      </c>
      <c r="F9" s="12"/>
      <c r="G9" s="16" t="s">
        <v>7</v>
      </c>
      <c r="H9" s="12"/>
      <c r="I9" s="16" t="s">
        <v>9</v>
      </c>
      <c r="J9" s="12"/>
      <c r="K9" s="18" t="s">
        <v>8</v>
      </c>
      <c r="L9" s="12"/>
      <c r="M9" s="1"/>
      <c r="N9" s="72" t="str">
        <f>IF(условия_коммерц!$N$8="","",условия_коммерц!$N$8)</f>
        <v/>
      </c>
      <c r="O9" s="72" t="str">
        <f>IF(N9="","",N9+1)</f>
        <v/>
      </c>
      <c r="P9" s="72" t="str">
        <f t="shared" ref="P9:CA9" si="8">IF(O9="","",O9+1)</f>
        <v/>
      </c>
      <c r="Q9" s="72" t="str">
        <f t="shared" si="8"/>
        <v/>
      </c>
      <c r="R9" s="72" t="str">
        <f t="shared" si="8"/>
        <v/>
      </c>
      <c r="S9" s="72" t="str">
        <f t="shared" si="8"/>
        <v/>
      </c>
      <c r="T9" s="72" t="str">
        <f t="shared" si="8"/>
        <v/>
      </c>
      <c r="U9" s="72" t="str">
        <f t="shared" si="8"/>
        <v/>
      </c>
      <c r="V9" s="72" t="str">
        <f t="shared" si="8"/>
        <v/>
      </c>
      <c r="W9" s="72" t="str">
        <f t="shared" si="8"/>
        <v/>
      </c>
      <c r="X9" s="72" t="str">
        <f t="shared" si="8"/>
        <v/>
      </c>
      <c r="Y9" s="72" t="str">
        <f t="shared" si="8"/>
        <v/>
      </c>
      <c r="Z9" s="72" t="str">
        <f t="shared" si="8"/>
        <v/>
      </c>
      <c r="AA9" s="72" t="str">
        <f t="shared" si="8"/>
        <v/>
      </c>
      <c r="AB9" s="72" t="str">
        <f t="shared" si="8"/>
        <v/>
      </c>
      <c r="AC9" s="72" t="str">
        <f t="shared" si="8"/>
        <v/>
      </c>
      <c r="AD9" s="72" t="str">
        <f t="shared" si="8"/>
        <v/>
      </c>
      <c r="AE9" s="72" t="str">
        <f t="shared" si="8"/>
        <v/>
      </c>
      <c r="AF9" s="72" t="str">
        <f t="shared" si="8"/>
        <v/>
      </c>
      <c r="AG9" s="72" t="str">
        <f t="shared" si="8"/>
        <v/>
      </c>
      <c r="AH9" s="72" t="str">
        <f t="shared" si="8"/>
        <v/>
      </c>
      <c r="AI9" s="72" t="str">
        <f t="shared" si="8"/>
        <v/>
      </c>
      <c r="AJ9" s="72" t="str">
        <f t="shared" si="8"/>
        <v/>
      </c>
      <c r="AK9" s="72" t="str">
        <f t="shared" si="8"/>
        <v/>
      </c>
      <c r="AL9" s="72" t="str">
        <f t="shared" si="8"/>
        <v/>
      </c>
      <c r="AM9" s="72" t="str">
        <f t="shared" si="8"/>
        <v/>
      </c>
      <c r="AN9" s="72" t="str">
        <f t="shared" si="8"/>
        <v/>
      </c>
      <c r="AO9" s="72" t="str">
        <f t="shared" si="8"/>
        <v/>
      </c>
      <c r="AP9" s="72" t="str">
        <f t="shared" si="8"/>
        <v/>
      </c>
      <c r="AQ9" s="72" t="str">
        <f t="shared" si="8"/>
        <v/>
      </c>
      <c r="AR9" s="72" t="str">
        <f t="shared" si="8"/>
        <v/>
      </c>
      <c r="AS9" s="72" t="str">
        <f t="shared" si="8"/>
        <v/>
      </c>
      <c r="AT9" s="72" t="str">
        <f t="shared" si="8"/>
        <v/>
      </c>
      <c r="AU9" s="72" t="str">
        <f t="shared" si="8"/>
        <v/>
      </c>
      <c r="AV9" s="72" t="str">
        <f t="shared" si="8"/>
        <v/>
      </c>
      <c r="AW9" s="72" t="str">
        <f t="shared" si="8"/>
        <v/>
      </c>
      <c r="AX9" s="72" t="str">
        <f t="shared" si="8"/>
        <v/>
      </c>
      <c r="AY9" s="72" t="str">
        <f t="shared" si="8"/>
        <v/>
      </c>
      <c r="AZ9" s="72" t="str">
        <f t="shared" si="8"/>
        <v/>
      </c>
      <c r="BA9" s="72" t="str">
        <f t="shared" si="8"/>
        <v/>
      </c>
      <c r="BB9" s="72" t="str">
        <f t="shared" si="8"/>
        <v/>
      </c>
      <c r="BC9" s="72" t="str">
        <f t="shared" si="8"/>
        <v/>
      </c>
      <c r="BD9" s="72" t="str">
        <f t="shared" si="8"/>
        <v/>
      </c>
      <c r="BE9" s="72" t="str">
        <f t="shared" si="8"/>
        <v/>
      </c>
      <c r="BF9" s="72" t="str">
        <f t="shared" si="8"/>
        <v/>
      </c>
      <c r="BG9" s="72" t="str">
        <f t="shared" si="8"/>
        <v/>
      </c>
      <c r="BH9" s="72" t="str">
        <f t="shared" si="8"/>
        <v/>
      </c>
      <c r="BI9" s="72" t="str">
        <f t="shared" si="8"/>
        <v/>
      </c>
      <c r="BJ9" s="72" t="str">
        <f t="shared" si="8"/>
        <v/>
      </c>
      <c r="BK9" s="72" t="str">
        <f t="shared" si="8"/>
        <v/>
      </c>
      <c r="BL9" s="72" t="str">
        <f t="shared" si="8"/>
        <v/>
      </c>
      <c r="BM9" s="72" t="str">
        <f t="shared" si="8"/>
        <v/>
      </c>
      <c r="BN9" s="72" t="str">
        <f t="shared" si="8"/>
        <v/>
      </c>
      <c r="BO9" s="72" t="str">
        <f t="shared" si="8"/>
        <v/>
      </c>
      <c r="BP9" s="72" t="str">
        <f t="shared" si="8"/>
        <v/>
      </c>
      <c r="BQ9" s="72" t="str">
        <f t="shared" si="8"/>
        <v/>
      </c>
      <c r="BR9" s="72" t="str">
        <f t="shared" si="8"/>
        <v/>
      </c>
      <c r="BS9" s="72" t="str">
        <f t="shared" si="8"/>
        <v/>
      </c>
      <c r="BT9" s="72" t="str">
        <f t="shared" si="8"/>
        <v/>
      </c>
      <c r="BU9" s="72" t="str">
        <f t="shared" si="8"/>
        <v/>
      </c>
      <c r="BV9" s="72" t="str">
        <f t="shared" si="8"/>
        <v/>
      </c>
      <c r="BW9" s="72" t="str">
        <f t="shared" si="8"/>
        <v/>
      </c>
      <c r="BX9" s="72" t="str">
        <f t="shared" si="8"/>
        <v/>
      </c>
      <c r="BY9" s="72" t="str">
        <f t="shared" si="8"/>
        <v/>
      </c>
      <c r="BZ9" s="72" t="str">
        <f t="shared" si="8"/>
        <v/>
      </c>
      <c r="CA9" s="72" t="str">
        <f t="shared" si="8"/>
        <v/>
      </c>
      <c r="CB9" s="72" t="str">
        <f t="shared" ref="CB9:EM9" si="9">IF(CA9="","",CA9+1)</f>
        <v/>
      </c>
      <c r="CC9" s="72" t="str">
        <f t="shared" si="9"/>
        <v/>
      </c>
      <c r="CD9" s="72" t="str">
        <f t="shared" si="9"/>
        <v/>
      </c>
      <c r="CE9" s="72" t="str">
        <f t="shared" si="9"/>
        <v/>
      </c>
      <c r="CF9" s="72" t="str">
        <f t="shared" si="9"/>
        <v/>
      </c>
      <c r="CG9" s="72" t="str">
        <f t="shared" si="9"/>
        <v/>
      </c>
      <c r="CH9" s="72" t="str">
        <f t="shared" si="9"/>
        <v/>
      </c>
      <c r="CI9" s="72" t="str">
        <f t="shared" si="9"/>
        <v/>
      </c>
      <c r="CJ9" s="72" t="str">
        <f t="shared" si="9"/>
        <v/>
      </c>
      <c r="CK9" s="72" t="str">
        <f t="shared" si="9"/>
        <v/>
      </c>
      <c r="CL9" s="72" t="str">
        <f t="shared" si="9"/>
        <v/>
      </c>
      <c r="CM9" s="72" t="str">
        <f t="shared" si="9"/>
        <v/>
      </c>
      <c r="CN9" s="72" t="str">
        <f t="shared" si="9"/>
        <v/>
      </c>
      <c r="CO9" s="72" t="str">
        <f t="shared" si="9"/>
        <v/>
      </c>
      <c r="CP9" s="72" t="str">
        <f t="shared" si="9"/>
        <v/>
      </c>
      <c r="CQ9" s="72" t="str">
        <f t="shared" si="9"/>
        <v/>
      </c>
      <c r="CR9" s="72" t="str">
        <f t="shared" si="9"/>
        <v/>
      </c>
      <c r="CS9" s="72" t="str">
        <f t="shared" si="9"/>
        <v/>
      </c>
      <c r="CT9" s="72" t="str">
        <f t="shared" si="9"/>
        <v/>
      </c>
      <c r="CU9" s="72" t="str">
        <f t="shared" si="9"/>
        <v/>
      </c>
      <c r="CV9" s="72" t="str">
        <f t="shared" si="9"/>
        <v/>
      </c>
      <c r="CW9" s="72" t="str">
        <f t="shared" si="9"/>
        <v/>
      </c>
      <c r="CX9" s="72" t="str">
        <f t="shared" si="9"/>
        <v/>
      </c>
      <c r="CY9" s="72" t="str">
        <f t="shared" si="9"/>
        <v/>
      </c>
      <c r="CZ9" s="72" t="str">
        <f t="shared" si="9"/>
        <v/>
      </c>
      <c r="DA9" s="72" t="str">
        <f t="shared" si="9"/>
        <v/>
      </c>
      <c r="DB9" s="72" t="str">
        <f t="shared" si="9"/>
        <v/>
      </c>
      <c r="DC9" s="72" t="str">
        <f t="shared" si="9"/>
        <v/>
      </c>
      <c r="DD9" s="72" t="str">
        <f t="shared" si="9"/>
        <v/>
      </c>
      <c r="DE9" s="72" t="str">
        <f t="shared" si="9"/>
        <v/>
      </c>
      <c r="DF9" s="72" t="str">
        <f t="shared" si="9"/>
        <v/>
      </c>
      <c r="DG9" s="72" t="str">
        <f t="shared" si="9"/>
        <v/>
      </c>
      <c r="DH9" s="72" t="str">
        <f t="shared" si="9"/>
        <v/>
      </c>
      <c r="DI9" s="72" t="str">
        <f t="shared" si="9"/>
        <v/>
      </c>
      <c r="DJ9" s="72" t="str">
        <f t="shared" si="9"/>
        <v/>
      </c>
      <c r="DK9" s="72" t="str">
        <f t="shared" si="9"/>
        <v/>
      </c>
      <c r="DL9" s="72" t="str">
        <f t="shared" si="9"/>
        <v/>
      </c>
      <c r="DM9" s="72" t="str">
        <f t="shared" si="9"/>
        <v/>
      </c>
      <c r="DN9" s="72" t="str">
        <f t="shared" si="9"/>
        <v/>
      </c>
      <c r="DO9" s="72" t="str">
        <f t="shared" si="9"/>
        <v/>
      </c>
      <c r="DP9" s="72" t="str">
        <f t="shared" si="9"/>
        <v/>
      </c>
      <c r="DQ9" s="72" t="str">
        <f t="shared" si="9"/>
        <v/>
      </c>
      <c r="DR9" s="72" t="str">
        <f t="shared" si="9"/>
        <v/>
      </c>
      <c r="DS9" s="72" t="str">
        <f t="shared" si="9"/>
        <v/>
      </c>
      <c r="DT9" s="72" t="str">
        <f t="shared" si="9"/>
        <v/>
      </c>
      <c r="DU9" s="72" t="str">
        <f t="shared" si="9"/>
        <v/>
      </c>
      <c r="DV9" s="72" t="str">
        <f t="shared" si="9"/>
        <v/>
      </c>
      <c r="DW9" s="72" t="str">
        <f t="shared" si="9"/>
        <v/>
      </c>
      <c r="DX9" s="72" t="str">
        <f t="shared" si="9"/>
        <v/>
      </c>
      <c r="DY9" s="72" t="str">
        <f t="shared" si="9"/>
        <v/>
      </c>
      <c r="DZ9" s="72" t="str">
        <f t="shared" si="9"/>
        <v/>
      </c>
      <c r="EA9" s="72" t="str">
        <f t="shared" si="9"/>
        <v/>
      </c>
      <c r="EB9" s="72" t="str">
        <f t="shared" si="9"/>
        <v/>
      </c>
      <c r="EC9" s="72" t="str">
        <f t="shared" si="9"/>
        <v/>
      </c>
      <c r="ED9" s="72" t="str">
        <f t="shared" si="9"/>
        <v/>
      </c>
      <c r="EE9" s="72" t="str">
        <f t="shared" si="9"/>
        <v/>
      </c>
      <c r="EF9" s="72" t="str">
        <f t="shared" si="9"/>
        <v/>
      </c>
      <c r="EG9" s="72" t="str">
        <f t="shared" si="9"/>
        <v/>
      </c>
      <c r="EH9" s="72" t="str">
        <f t="shared" si="9"/>
        <v/>
      </c>
      <c r="EI9" s="72" t="str">
        <f t="shared" si="9"/>
        <v/>
      </c>
      <c r="EJ9" s="72" t="str">
        <f t="shared" si="9"/>
        <v/>
      </c>
      <c r="EK9" s="72" t="str">
        <f t="shared" si="9"/>
        <v/>
      </c>
      <c r="EL9" s="72" t="str">
        <f t="shared" si="9"/>
        <v/>
      </c>
      <c r="EM9" s="72" t="str">
        <f t="shared" si="9"/>
        <v/>
      </c>
      <c r="EN9" s="72" t="str">
        <f t="shared" ref="EN9:GY9" si="10">IF(EM9="","",EM9+1)</f>
        <v/>
      </c>
      <c r="EO9" s="72" t="str">
        <f t="shared" si="10"/>
        <v/>
      </c>
      <c r="EP9" s="72" t="str">
        <f t="shared" si="10"/>
        <v/>
      </c>
      <c r="EQ9" s="72" t="str">
        <f t="shared" si="10"/>
        <v/>
      </c>
      <c r="ER9" s="72" t="str">
        <f t="shared" si="10"/>
        <v/>
      </c>
      <c r="ES9" s="72" t="str">
        <f t="shared" si="10"/>
        <v/>
      </c>
      <c r="ET9" s="72" t="str">
        <f t="shared" si="10"/>
        <v/>
      </c>
      <c r="EU9" s="72" t="str">
        <f t="shared" si="10"/>
        <v/>
      </c>
      <c r="EV9" s="72" t="str">
        <f t="shared" si="10"/>
        <v/>
      </c>
      <c r="EW9" s="72" t="str">
        <f t="shared" si="10"/>
        <v/>
      </c>
      <c r="EX9" s="72" t="str">
        <f t="shared" si="10"/>
        <v/>
      </c>
      <c r="EY9" s="72" t="str">
        <f t="shared" si="10"/>
        <v/>
      </c>
      <c r="EZ9" s="72" t="str">
        <f t="shared" si="10"/>
        <v/>
      </c>
      <c r="FA9" s="72" t="str">
        <f t="shared" si="10"/>
        <v/>
      </c>
      <c r="FB9" s="72" t="str">
        <f t="shared" si="10"/>
        <v/>
      </c>
      <c r="FC9" s="72" t="str">
        <f t="shared" si="10"/>
        <v/>
      </c>
      <c r="FD9" s="72" t="str">
        <f t="shared" si="10"/>
        <v/>
      </c>
      <c r="FE9" s="72" t="str">
        <f t="shared" si="10"/>
        <v/>
      </c>
      <c r="FF9" s="72" t="str">
        <f t="shared" si="10"/>
        <v/>
      </c>
      <c r="FG9" s="72" t="str">
        <f t="shared" si="10"/>
        <v/>
      </c>
      <c r="FH9" s="72" t="str">
        <f t="shared" si="10"/>
        <v/>
      </c>
      <c r="FI9" s="72" t="str">
        <f t="shared" si="10"/>
        <v/>
      </c>
      <c r="FJ9" s="72" t="str">
        <f t="shared" si="10"/>
        <v/>
      </c>
      <c r="FK9" s="72" t="str">
        <f t="shared" si="10"/>
        <v/>
      </c>
      <c r="FL9" s="72" t="str">
        <f t="shared" si="10"/>
        <v/>
      </c>
      <c r="FM9" s="72" t="str">
        <f t="shared" si="10"/>
        <v/>
      </c>
      <c r="FN9" s="72" t="str">
        <f t="shared" si="10"/>
        <v/>
      </c>
      <c r="FO9" s="72" t="str">
        <f t="shared" si="10"/>
        <v/>
      </c>
      <c r="FP9" s="72" t="str">
        <f t="shared" si="10"/>
        <v/>
      </c>
      <c r="FQ9" s="72" t="str">
        <f t="shared" si="10"/>
        <v/>
      </c>
      <c r="FR9" s="72" t="str">
        <f t="shared" si="10"/>
        <v/>
      </c>
      <c r="FS9" s="72" t="str">
        <f t="shared" si="10"/>
        <v/>
      </c>
      <c r="FT9" s="72" t="str">
        <f t="shared" si="10"/>
        <v/>
      </c>
      <c r="FU9" s="72" t="str">
        <f t="shared" si="10"/>
        <v/>
      </c>
      <c r="FV9" s="72" t="str">
        <f t="shared" si="10"/>
        <v/>
      </c>
      <c r="FW9" s="72" t="str">
        <f t="shared" si="10"/>
        <v/>
      </c>
      <c r="FX9" s="72" t="str">
        <f t="shared" si="10"/>
        <v/>
      </c>
      <c r="FY9" s="72" t="str">
        <f t="shared" si="10"/>
        <v/>
      </c>
      <c r="FZ9" s="72" t="str">
        <f t="shared" si="10"/>
        <v/>
      </c>
      <c r="GA9" s="72" t="str">
        <f t="shared" si="10"/>
        <v/>
      </c>
      <c r="GB9" s="72" t="str">
        <f t="shared" si="10"/>
        <v/>
      </c>
      <c r="GC9" s="72" t="str">
        <f t="shared" si="10"/>
        <v/>
      </c>
      <c r="GD9" s="72" t="str">
        <f t="shared" si="10"/>
        <v/>
      </c>
      <c r="GE9" s="72" t="str">
        <f t="shared" si="10"/>
        <v/>
      </c>
      <c r="GF9" s="72" t="str">
        <f t="shared" si="10"/>
        <v/>
      </c>
      <c r="GG9" s="72" t="str">
        <f t="shared" si="10"/>
        <v/>
      </c>
      <c r="GH9" s="72" t="str">
        <f t="shared" si="10"/>
        <v/>
      </c>
      <c r="GI9" s="72" t="str">
        <f t="shared" si="10"/>
        <v/>
      </c>
      <c r="GJ9" s="72" t="str">
        <f t="shared" si="10"/>
        <v/>
      </c>
      <c r="GK9" s="72" t="str">
        <f t="shared" si="10"/>
        <v/>
      </c>
      <c r="GL9" s="72" t="str">
        <f t="shared" si="10"/>
        <v/>
      </c>
      <c r="GM9" s="72" t="str">
        <f t="shared" si="10"/>
        <v/>
      </c>
      <c r="GN9" s="72" t="str">
        <f t="shared" si="10"/>
        <v/>
      </c>
      <c r="GO9" s="72" t="str">
        <f t="shared" si="10"/>
        <v/>
      </c>
      <c r="GP9" s="72" t="str">
        <f t="shared" si="10"/>
        <v/>
      </c>
      <c r="GQ9" s="72" t="str">
        <f t="shared" si="10"/>
        <v/>
      </c>
      <c r="GR9" s="72" t="str">
        <f t="shared" si="10"/>
        <v/>
      </c>
      <c r="GS9" s="72" t="str">
        <f t="shared" si="10"/>
        <v/>
      </c>
      <c r="GT9" s="72" t="str">
        <f t="shared" si="10"/>
        <v/>
      </c>
      <c r="GU9" s="72" t="str">
        <f t="shared" si="10"/>
        <v/>
      </c>
      <c r="GV9" s="72" t="str">
        <f t="shared" si="10"/>
        <v/>
      </c>
      <c r="GW9" s="72" t="str">
        <f t="shared" si="10"/>
        <v/>
      </c>
      <c r="GX9" s="72" t="str">
        <f t="shared" si="10"/>
        <v/>
      </c>
      <c r="GY9" s="72" t="str">
        <f t="shared" si="10"/>
        <v/>
      </c>
      <c r="GZ9" s="72" t="str">
        <f t="shared" ref="GZ9:JK9" si="11">IF(GY9="","",GY9+1)</f>
        <v/>
      </c>
      <c r="HA9" s="72" t="str">
        <f t="shared" si="11"/>
        <v/>
      </c>
      <c r="HB9" s="72" t="str">
        <f t="shared" si="11"/>
        <v/>
      </c>
      <c r="HC9" s="72" t="str">
        <f t="shared" si="11"/>
        <v/>
      </c>
      <c r="HD9" s="72" t="str">
        <f t="shared" si="11"/>
        <v/>
      </c>
      <c r="HE9" s="72" t="str">
        <f t="shared" si="11"/>
        <v/>
      </c>
      <c r="HF9" s="72" t="str">
        <f t="shared" si="11"/>
        <v/>
      </c>
      <c r="HG9" s="72" t="str">
        <f t="shared" si="11"/>
        <v/>
      </c>
      <c r="HH9" s="72" t="str">
        <f t="shared" si="11"/>
        <v/>
      </c>
      <c r="HI9" s="72" t="str">
        <f t="shared" si="11"/>
        <v/>
      </c>
      <c r="HJ9" s="72" t="str">
        <f t="shared" si="11"/>
        <v/>
      </c>
      <c r="HK9" s="72" t="str">
        <f t="shared" si="11"/>
        <v/>
      </c>
      <c r="HL9" s="72" t="str">
        <f t="shared" si="11"/>
        <v/>
      </c>
      <c r="HM9" s="72" t="str">
        <f t="shared" si="11"/>
        <v/>
      </c>
      <c r="HN9" s="72" t="str">
        <f t="shared" si="11"/>
        <v/>
      </c>
      <c r="HO9" s="72" t="str">
        <f t="shared" si="11"/>
        <v/>
      </c>
      <c r="HP9" s="72" t="str">
        <f t="shared" si="11"/>
        <v/>
      </c>
      <c r="HQ9" s="72" t="str">
        <f t="shared" si="11"/>
        <v/>
      </c>
      <c r="HR9" s="72" t="str">
        <f t="shared" si="11"/>
        <v/>
      </c>
      <c r="HS9" s="72" t="str">
        <f t="shared" si="11"/>
        <v/>
      </c>
      <c r="HT9" s="72" t="str">
        <f t="shared" si="11"/>
        <v/>
      </c>
      <c r="HU9" s="72" t="str">
        <f t="shared" si="11"/>
        <v/>
      </c>
      <c r="HV9" s="72" t="str">
        <f t="shared" si="11"/>
        <v/>
      </c>
      <c r="HW9" s="72" t="str">
        <f t="shared" si="11"/>
        <v/>
      </c>
      <c r="HX9" s="72" t="str">
        <f t="shared" si="11"/>
        <v/>
      </c>
      <c r="HY9" s="72" t="str">
        <f t="shared" si="11"/>
        <v/>
      </c>
      <c r="HZ9" s="72" t="str">
        <f t="shared" si="11"/>
        <v/>
      </c>
      <c r="IA9" s="72" t="str">
        <f t="shared" si="11"/>
        <v/>
      </c>
      <c r="IB9" s="72" t="str">
        <f t="shared" si="11"/>
        <v/>
      </c>
      <c r="IC9" s="72" t="str">
        <f t="shared" si="11"/>
        <v/>
      </c>
      <c r="ID9" s="72" t="str">
        <f t="shared" si="11"/>
        <v/>
      </c>
      <c r="IE9" s="72" t="str">
        <f t="shared" si="11"/>
        <v/>
      </c>
      <c r="IF9" s="72" t="str">
        <f t="shared" si="11"/>
        <v/>
      </c>
      <c r="IG9" s="72" t="str">
        <f t="shared" si="11"/>
        <v/>
      </c>
      <c r="IH9" s="72" t="str">
        <f t="shared" si="11"/>
        <v/>
      </c>
      <c r="II9" s="72" t="str">
        <f t="shared" si="11"/>
        <v/>
      </c>
      <c r="IJ9" s="72" t="str">
        <f t="shared" si="11"/>
        <v/>
      </c>
      <c r="IK9" s="72" t="str">
        <f t="shared" si="11"/>
        <v/>
      </c>
      <c r="IL9" s="72" t="str">
        <f t="shared" si="11"/>
        <v/>
      </c>
      <c r="IM9" s="72" t="str">
        <f t="shared" si="11"/>
        <v/>
      </c>
      <c r="IN9" s="72" t="str">
        <f t="shared" si="11"/>
        <v/>
      </c>
      <c r="IO9" s="72" t="str">
        <f t="shared" si="11"/>
        <v/>
      </c>
      <c r="IP9" s="72" t="str">
        <f t="shared" si="11"/>
        <v/>
      </c>
      <c r="IQ9" s="72" t="str">
        <f t="shared" si="11"/>
        <v/>
      </c>
      <c r="IR9" s="72" t="str">
        <f t="shared" si="11"/>
        <v/>
      </c>
      <c r="IS9" s="72" t="str">
        <f t="shared" si="11"/>
        <v/>
      </c>
      <c r="IT9" s="72" t="str">
        <f t="shared" si="11"/>
        <v/>
      </c>
      <c r="IU9" s="72" t="str">
        <f t="shared" si="11"/>
        <v/>
      </c>
      <c r="IV9" s="72" t="str">
        <f t="shared" si="11"/>
        <v/>
      </c>
      <c r="IW9" s="72" t="str">
        <f t="shared" si="11"/>
        <v/>
      </c>
      <c r="IX9" s="72" t="str">
        <f t="shared" si="11"/>
        <v/>
      </c>
      <c r="IY9" s="72" t="str">
        <f t="shared" si="11"/>
        <v/>
      </c>
      <c r="IZ9" s="72" t="str">
        <f t="shared" si="11"/>
        <v/>
      </c>
      <c r="JA9" s="72" t="str">
        <f t="shared" si="11"/>
        <v/>
      </c>
      <c r="JB9" s="72" t="str">
        <f t="shared" si="11"/>
        <v/>
      </c>
      <c r="JC9" s="72" t="str">
        <f t="shared" si="11"/>
        <v/>
      </c>
      <c r="JD9" s="72" t="str">
        <f t="shared" si="11"/>
        <v/>
      </c>
      <c r="JE9" s="72" t="str">
        <f t="shared" si="11"/>
        <v/>
      </c>
      <c r="JF9" s="72" t="str">
        <f t="shared" si="11"/>
        <v/>
      </c>
      <c r="JG9" s="72" t="str">
        <f t="shared" si="11"/>
        <v/>
      </c>
      <c r="JH9" s="72" t="str">
        <f t="shared" si="11"/>
        <v/>
      </c>
      <c r="JI9" s="72" t="str">
        <f t="shared" si="11"/>
        <v/>
      </c>
      <c r="JJ9" s="72" t="str">
        <f t="shared" si="11"/>
        <v/>
      </c>
      <c r="JK9" s="72" t="str">
        <f t="shared" si="11"/>
        <v/>
      </c>
      <c r="JL9" s="72" t="str">
        <f t="shared" ref="JL9:LW9" si="12">IF(JK9="","",JK9+1)</f>
        <v/>
      </c>
      <c r="JM9" s="72" t="str">
        <f t="shared" si="12"/>
        <v/>
      </c>
      <c r="JN9" s="72" t="str">
        <f t="shared" si="12"/>
        <v/>
      </c>
      <c r="JO9" s="72" t="str">
        <f t="shared" si="12"/>
        <v/>
      </c>
      <c r="JP9" s="72" t="str">
        <f t="shared" si="12"/>
        <v/>
      </c>
      <c r="JQ9" s="72" t="str">
        <f t="shared" si="12"/>
        <v/>
      </c>
      <c r="JR9" s="72" t="str">
        <f t="shared" si="12"/>
        <v/>
      </c>
      <c r="JS9" s="72" t="str">
        <f t="shared" si="12"/>
        <v/>
      </c>
      <c r="JT9" s="72" t="str">
        <f t="shared" si="12"/>
        <v/>
      </c>
      <c r="JU9" s="72" t="str">
        <f t="shared" si="12"/>
        <v/>
      </c>
      <c r="JV9" s="72" t="str">
        <f t="shared" si="12"/>
        <v/>
      </c>
      <c r="JW9" s="72" t="str">
        <f t="shared" si="12"/>
        <v/>
      </c>
      <c r="JX9" s="72" t="str">
        <f t="shared" si="12"/>
        <v/>
      </c>
      <c r="JY9" s="72" t="str">
        <f t="shared" si="12"/>
        <v/>
      </c>
      <c r="JZ9" s="72" t="str">
        <f t="shared" si="12"/>
        <v/>
      </c>
      <c r="KA9" s="72" t="str">
        <f t="shared" si="12"/>
        <v/>
      </c>
      <c r="KB9" s="72" t="str">
        <f t="shared" si="12"/>
        <v/>
      </c>
      <c r="KC9" s="72" t="str">
        <f t="shared" si="12"/>
        <v/>
      </c>
      <c r="KD9" s="72" t="str">
        <f t="shared" si="12"/>
        <v/>
      </c>
      <c r="KE9" s="72" t="str">
        <f t="shared" si="12"/>
        <v/>
      </c>
      <c r="KF9" s="72" t="str">
        <f t="shared" si="12"/>
        <v/>
      </c>
      <c r="KG9" s="72" t="str">
        <f t="shared" si="12"/>
        <v/>
      </c>
      <c r="KH9" s="72" t="str">
        <f t="shared" si="12"/>
        <v/>
      </c>
      <c r="KI9" s="72" t="str">
        <f t="shared" si="12"/>
        <v/>
      </c>
      <c r="KJ9" s="72" t="str">
        <f t="shared" si="12"/>
        <v/>
      </c>
      <c r="KK9" s="72" t="str">
        <f t="shared" si="12"/>
        <v/>
      </c>
      <c r="KL9" s="72" t="str">
        <f t="shared" si="12"/>
        <v/>
      </c>
      <c r="KM9" s="72" t="str">
        <f t="shared" si="12"/>
        <v/>
      </c>
      <c r="KN9" s="72" t="str">
        <f t="shared" si="12"/>
        <v/>
      </c>
      <c r="KO9" s="72" t="str">
        <f t="shared" si="12"/>
        <v/>
      </c>
      <c r="KP9" s="72" t="str">
        <f t="shared" si="12"/>
        <v/>
      </c>
      <c r="KQ9" s="72" t="str">
        <f t="shared" si="12"/>
        <v/>
      </c>
      <c r="KR9" s="72" t="str">
        <f t="shared" si="12"/>
        <v/>
      </c>
      <c r="KS9" s="72" t="str">
        <f t="shared" si="12"/>
        <v/>
      </c>
      <c r="KT9" s="72" t="str">
        <f t="shared" si="12"/>
        <v/>
      </c>
      <c r="KU9" s="72" t="str">
        <f t="shared" si="12"/>
        <v/>
      </c>
      <c r="KV9" s="72" t="str">
        <f t="shared" si="12"/>
        <v/>
      </c>
      <c r="KW9" s="72" t="str">
        <f t="shared" si="12"/>
        <v/>
      </c>
      <c r="KX9" s="72" t="str">
        <f t="shared" si="12"/>
        <v/>
      </c>
      <c r="KY9" s="72" t="str">
        <f t="shared" si="12"/>
        <v/>
      </c>
      <c r="KZ9" s="72" t="str">
        <f t="shared" si="12"/>
        <v/>
      </c>
      <c r="LA9" s="72" t="str">
        <f t="shared" si="12"/>
        <v/>
      </c>
      <c r="LB9" s="72" t="str">
        <f t="shared" si="12"/>
        <v/>
      </c>
      <c r="LC9" s="72" t="str">
        <f t="shared" si="12"/>
        <v/>
      </c>
      <c r="LD9" s="72" t="str">
        <f t="shared" si="12"/>
        <v/>
      </c>
      <c r="LE9" s="72" t="str">
        <f t="shared" si="12"/>
        <v/>
      </c>
      <c r="LF9" s="72" t="str">
        <f t="shared" si="12"/>
        <v/>
      </c>
      <c r="LG9" s="72" t="str">
        <f t="shared" si="12"/>
        <v/>
      </c>
      <c r="LH9" s="72" t="str">
        <f t="shared" si="12"/>
        <v/>
      </c>
      <c r="LI9" s="72" t="str">
        <f t="shared" si="12"/>
        <v/>
      </c>
      <c r="LJ9" s="72" t="str">
        <f t="shared" si="12"/>
        <v/>
      </c>
      <c r="LK9" s="72" t="str">
        <f t="shared" si="12"/>
        <v/>
      </c>
      <c r="LL9" s="72" t="str">
        <f t="shared" si="12"/>
        <v/>
      </c>
      <c r="LM9" s="72" t="str">
        <f t="shared" si="12"/>
        <v/>
      </c>
      <c r="LN9" s="72" t="str">
        <f t="shared" si="12"/>
        <v/>
      </c>
      <c r="LO9" s="72" t="str">
        <f t="shared" si="12"/>
        <v/>
      </c>
      <c r="LP9" s="72" t="str">
        <f t="shared" si="12"/>
        <v/>
      </c>
      <c r="LQ9" s="72" t="str">
        <f t="shared" si="12"/>
        <v/>
      </c>
      <c r="LR9" s="72" t="str">
        <f t="shared" si="12"/>
        <v/>
      </c>
      <c r="LS9" s="72" t="str">
        <f t="shared" si="12"/>
        <v/>
      </c>
      <c r="LT9" s="72" t="str">
        <f t="shared" si="12"/>
        <v/>
      </c>
      <c r="LU9" s="72" t="str">
        <f t="shared" si="12"/>
        <v/>
      </c>
      <c r="LV9" s="72" t="str">
        <f t="shared" si="12"/>
        <v/>
      </c>
      <c r="LW9" s="72" t="str">
        <f t="shared" si="12"/>
        <v/>
      </c>
      <c r="LX9" s="72" t="str">
        <f t="shared" ref="LX9:NO9" si="13">IF(LW9="","",LW9+1)</f>
        <v/>
      </c>
      <c r="LY9" s="72" t="str">
        <f t="shared" si="13"/>
        <v/>
      </c>
      <c r="LZ9" s="72" t="str">
        <f t="shared" si="13"/>
        <v/>
      </c>
      <c r="MA9" s="72" t="str">
        <f t="shared" si="13"/>
        <v/>
      </c>
      <c r="MB9" s="72" t="str">
        <f t="shared" si="13"/>
        <v/>
      </c>
      <c r="MC9" s="72" t="str">
        <f t="shared" si="13"/>
        <v/>
      </c>
      <c r="MD9" s="72" t="str">
        <f t="shared" si="13"/>
        <v/>
      </c>
      <c r="ME9" s="72" t="str">
        <f t="shared" si="13"/>
        <v/>
      </c>
      <c r="MF9" s="72" t="str">
        <f t="shared" si="13"/>
        <v/>
      </c>
      <c r="MG9" s="72" t="str">
        <f t="shared" si="13"/>
        <v/>
      </c>
      <c r="MH9" s="72" t="str">
        <f t="shared" si="13"/>
        <v/>
      </c>
      <c r="MI9" s="72" t="str">
        <f t="shared" si="13"/>
        <v/>
      </c>
      <c r="MJ9" s="72" t="str">
        <f t="shared" si="13"/>
        <v/>
      </c>
      <c r="MK9" s="72" t="str">
        <f t="shared" si="13"/>
        <v/>
      </c>
      <c r="ML9" s="72" t="str">
        <f t="shared" si="13"/>
        <v/>
      </c>
      <c r="MM9" s="72" t="str">
        <f t="shared" si="13"/>
        <v/>
      </c>
      <c r="MN9" s="72" t="str">
        <f t="shared" si="13"/>
        <v/>
      </c>
      <c r="MO9" s="72" t="str">
        <f t="shared" si="13"/>
        <v/>
      </c>
      <c r="MP9" s="72" t="str">
        <f t="shared" si="13"/>
        <v/>
      </c>
      <c r="MQ9" s="72" t="str">
        <f t="shared" si="13"/>
        <v/>
      </c>
      <c r="MR9" s="72" t="str">
        <f t="shared" si="13"/>
        <v/>
      </c>
      <c r="MS9" s="72" t="str">
        <f t="shared" si="13"/>
        <v/>
      </c>
      <c r="MT9" s="72" t="str">
        <f t="shared" si="13"/>
        <v/>
      </c>
      <c r="MU9" s="72" t="str">
        <f t="shared" si="13"/>
        <v/>
      </c>
      <c r="MV9" s="72" t="str">
        <f t="shared" si="13"/>
        <v/>
      </c>
      <c r="MW9" s="72" t="str">
        <f t="shared" si="13"/>
        <v/>
      </c>
      <c r="MX9" s="72" t="str">
        <f t="shared" si="13"/>
        <v/>
      </c>
      <c r="MY9" s="72" t="str">
        <f t="shared" si="13"/>
        <v/>
      </c>
      <c r="MZ9" s="72" t="str">
        <f t="shared" si="13"/>
        <v/>
      </c>
      <c r="NA9" s="72" t="str">
        <f t="shared" si="13"/>
        <v/>
      </c>
      <c r="NB9" s="72" t="str">
        <f t="shared" si="13"/>
        <v/>
      </c>
      <c r="NC9" s="72" t="str">
        <f t="shared" si="13"/>
        <v/>
      </c>
      <c r="ND9" s="72" t="str">
        <f t="shared" si="13"/>
        <v/>
      </c>
      <c r="NE9" s="72" t="str">
        <f t="shared" si="13"/>
        <v/>
      </c>
      <c r="NF9" s="72" t="str">
        <f t="shared" si="13"/>
        <v/>
      </c>
      <c r="NG9" s="72" t="str">
        <f t="shared" si="13"/>
        <v/>
      </c>
      <c r="NH9" s="72" t="str">
        <f t="shared" si="13"/>
        <v/>
      </c>
      <c r="NI9" s="72" t="str">
        <f t="shared" si="13"/>
        <v/>
      </c>
      <c r="NJ9" s="72" t="str">
        <f t="shared" si="13"/>
        <v/>
      </c>
      <c r="NK9" s="72" t="str">
        <f t="shared" si="13"/>
        <v/>
      </c>
      <c r="NL9" s="72" t="str">
        <f t="shared" si="13"/>
        <v/>
      </c>
      <c r="NM9" s="72" t="str">
        <f t="shared" si="13"/>
        <v/>
      </c>
      <c r="NN9" s="72" t="str">
        <f t="shared" si="13"/>
        <v/>
      </c>
      <c r="NO9" s="72" t="str">
        <f t="shared" si="13"/>
        <v/>
      </c>
      <c r="NP9" s="12"/>
      <c r="NQ9" s="12"/>
    </row>
    <row r="10" spans="1:381" x14ac:dyDescent="0.2">
      <c r="A10" s="1"/>
      <c r="B10" s="1"/>
      <c r="C10" s="17"/>
      <c r="D10" s="1"/>
      <c r="E10" s="17"/>
      <c r="F10" s="1"/>
      <c r="G10" s="17"/>
      <c r="H10" s="1"/>
      <c r="I10" s="17"/>
      <c r="J10" s="1"/>
      <c r="K10" s="19"/>
      <c r="L10" s="1"/>
      <c r="M10" s="1"/>
      <c r="N10" s="2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
      <c r="NQ10" s="1"/>
    </row>
    <row r="11" spans="1:381" x14ac:dyDescent="0.2">
      <c r="A11" s="1"/>
      <c r="B11" s="1"/>
      <c r="C11" s="1" t="s">
        <v>139</v>
      </c>
      <c r="D11" s="1"/>
      <c r="E11" s="1" t="s">
        <v>138</v>
      </c>
      <c r="F11" s="1"/>
      <c r="G11" s="1" t="s">
        <v>0</v>
      </c>
      <c r="H11" s="1"/>
      <c r="I11" s="1"/>
      <c r="J11" s="1"/>
      <c r="K11" s="8"/>
      <c r="L11" s="1"/>
      <c r="M11" s="1"/>
      <c r="N11" s="61">
        <f>условия_коммерц!N12</f>
        <v>0</v>
      </c>
      <c r="O11" s="62">
        <f>условия_коммерц!O12</f>
        <v>0</v>
      </c>
      <c r="P11" s="62">
        <f>условия_коммерц!P12</f>
        <v>0</v>
      </c>
      <c r="Q11" s="62">
        <f>условия_коммерц!Q12</f>
        <v>0</v>
      </c>
      <c r="R11" s="62">
        <f>условия_коммерц!R12</f>
        <v>0</v>
      </c>
      <c r="S11" s="62">
        <f>условия_коммерц!S12</f>
        <v>0</v>
      </c>
      <c r="T11" s="62">
        <f>условия_коммерц!T12</f>
        <v>0</v>
      </c>
      <c r="U11" s="62">
        <f>условия_коммерц!U12</f>
        <v>0</v>
      </c>
      <c r="V11" s="62">
        <f>условия_коммерц!V12</f>
        <v>0</v>
      </c>
      <c r="W11" s="62">
        <f>условия_коммерц!W12</f>
        <v>0</v>
      </c>
      <c r="X11" s="62">
        <f>условия_коммерц!X12</f>
        <v>0</v>
      </c>
      <c r="Y11" s="62">
        <f>условия_коммерц!Y12</f>
        <v>0</v>
      </c>
      <c r="Z11" s="62">
        <f>условия_коммерц!Z12</f>
        <v>0</v>
      </c>
      <c r="AA11" s="62">
        <f>условия_коммерц!AA12</f>
        <v>0</v>
      </c>
      <c r="AB11" s="62">
        <f>условия_коммерц!AB12</f>
        <v>0</v>
      </c>
      <c r="AC11" s="62">
        <f>условия_коммерц!AC12</f>
        <v>0</v>
      </c>
      <c r="AD11" s="62">
        <f>условия_коммерц!AD12</f>
        <v>0</v>
      </c>
      <c r="AE11" s="62">
        <f>условия_коммерц!AE12</f>
        <v>0</v>
      </c>
      <c r="AF11" s="62">
        <f>условия_коммерц!AF12</f>
        <v>0</v>
      </c>
      <c r="AG11" s="62">
        <f>условия_коммерц!AG12</f>
        <v>0</v>
      </c>
      <c r="AH11" s="62">
        <f>условия_коммерц!AH12</f>
        <v>0</v>
      </c>
      <c r="AI11" s="62">
        <f>условия_коммерц!AI12</f>
        <v>0</v>
      </c>
      <c r="AJ11" s="62">
        <f>условия_коммерц!AJ12</f>
        <v>0</v>
      </c>
      <c r="AK11" s="62">
        <f>условия_коммерц!AK12</f>
        <v>0</v>
      </c>
      <c r="AL11" s="62">
        <f>условия_коммерц!AL12</f>
        <v>0</v>
      </c>
      <c r="AM11" s="62">
        <f>условия_коммерц!AM12</f>
        <v>0</v>
      </c>
      <c r="AN11" s="62">
        <f>условия_коммерц!AN12</f>
        <v>0</v>
      </c>
      <c r="AO11" s="62">
        <f>условия_коммерц!AO12</f>
        <v>0</v>
      </c>
      <c r="AP11" s="62">
        <f>условия_коммерц!AP12</f>
        <v>0</v>
      </c>
      <c r="AQ11" s="62">
        <f>условия_коммерц!AQ12</f>
        <v>0</v>
      </c>
      <c r="AR11" s="62">
        <f>условия_коммерц!AR12</f>
        <v>0</v>
      </c>
      <c r="AS11" s="62">
        <f>условия_коммерц!AS12</f>
        <v>0</v>
      </c>
      <c r="AT11" s="62">
        <f>условия_коммерц!AT12</f>
        <v>0</v>
      </c>
      <c r="AU11" s="62">
        <f>условия_коммерц!AU12</f>
        <v>0</v>
      </c>
      <c r="AV11" s="62">
        <f>условия_коммерц!AV12</f>
        <v>0</v>
      </c>
      <c r="AW11" s="62">
        <f>условия_коммерц!AW12</f>
        <v>0</v>
      </c>
      <c r="AX11" s="62">
        <f>условия_коммерц!AX12</f>
        <v>0</v>
      </c>
      <c r="AY11" s="62">
        <f>условия_коммерц!AY12</f>
        <v>0</v>
      </c>
      <c r="AZ11" s="62">
        <f>условия_коммерц!AZ12</f>
        <v>0</v>
      </c>
      <c r="BA11" s="62">
        <f>условия_коммерц!BA12</f>
        <v>0</v>
      </c>
      <c r="BB11" s="62">
        <f>условия_коммерц!BB12</f>
        <v>0</v>
      </c>
      <c r="BC11" s="62">
        <f>условия_коммерц!BC12</f>
        <v>0</v>
      </c>
      <c r="BD11" s="62">
        <f>условия_коммерц!BD12</f>
        <v>0</v>
      </c>
      <c r="BE11" s="62">
        <f>условия_коммерц!BE12</f>
        <v>0</v>
      </c>
      <c r="BF11" s="62">
        <f>условия_коммерц!BF12</f>
        <v>0</v>
      </c>
      <c r="BG11" s="62">
        <f>условия_коммерц!BG12</f>
        <v>0</v>
      </c>
      <c r="BH11" s="62">
        <f>условия_коммерц!BH12</f>
        <v>0</v>
      </c>
      <c r="BI11" s="62">
        <f>условия_коммерц!BI12</f>
        <v>0</v>
      </c>
      <c r="BJ11" s="62">
        <f>условия_коммерц!BJ12</f>
        <v>0</v>
      </c>
      <c r="BK11" s="62">
        <f>условия_коммерц!BK12</f>
        <v>0</v>
      </c>
      <c r="BL11" s="62">
        <f>условия_коммерц!BL12</f>
        <v>0</v>
      </c>
      <c r="BM11" s="62">
        <f>условия_коммерц!BM12</f>
        <v>0</v>
      </c>
      <c r="BN11" s="62">
        <f>условия_коммерц!BN12</f>
        <v>0</v>
      </c>
      <c r="BO11" s="62">
        <f>условия_коммерц!BO12</f>
        <v>0</v>
      </c>
      <c r="BP11" s="62">
        <f>условия_коммерц!BP12</f>
        <v>0</v>
      </c>
      <c r="BQ11" s="62">
        <f>условия_коммерц!BQ12</f>
        <v>0</v>
      </c>
      <c r="BR11" s="62">
        <f>условия_коммерц!BR12</f>
        <v>0</v>
      </c>
      <c r="BS11" s="62">
        <f>условия_коммерц!BS12</f>
        <v>0</v>
      </c>
      <c r="BT11" s="62">
        <f>условия_коммерц!BT12</f>
        <v>0</v>
      </c>
      <c r="BU11" s="62">
        <f>условия_коммерц!BU12</f>
        <v>0</v>
      </c>
      <c r="BV11" s="62">
        <f>условия_коммерц!BV12</f>
        <v>0</v>
      </c>
      <c r="BW11" s="62">
        <f>условия_коммерц!BW12</f>
        <v>0</v>
      </c>
      <c r="BX11" s="62">
        <f>условия_коммерц!BX12</f>
        <v>0</v>
      </c>
      <c r="BY11" s="62">
        <f>условия_коммерц!BY12</f>
        <v>0</v>
      </c>
      <c r="BZ11" s="62">
        <f>условия_коммерц!BZ12</f>
        <v>0</v>
      </c>
      <c r="CA11" s="62">
        <f>условия_коммерц!CA12</f>
        <v>0</v>
      </c>
      <c r="CB11" s="62">
        <f>условия_коммерц!CB12</f>
        <v>0</v>
      </c>
      <c r="CC11" s="62">
        <f>условия_коммерц!CC12</f>
        <v>0</v>
      </c>
      <c r="CD11" s="62">
        <f>условия_коммерц!CD12</f>
        <v>0</v>
      </c>
      <c r="CE11" s="62">
        <f>условия_коммерц!CE12</f>
        <v>0</v>
      </c>
      <c r="CF11" s="62">
        <f>условия_коммерц!CF12</f>
        <v>0</v>
      </c>
      <c r="CG11" s="62">
        <f>условия_коммерц!CG12</f>
        <v>0</v>
      </c>
      <c r="CH11" s="62">
        <f>условия_коммерц!CH12</f>
        <v>0</v>
      </c>
      <c r="CI11" s="62">
        <f>условия_коммерц!CI12</f>
        <v>0</v>
      </c>
      <c r="CJ11" s="62">
        <f>условия_коммерц!CJ12</f>
        <v>0</v>
      </c>
      <c r="CK11" s="62">
        <f>условия_коммерц!CK12</f>
        <v>0</v>
      </c>
      <c r="CL11" s="62">
        <f>условия_коммерц!CL12</f>
        <v>0</v>
      </c>
      <c r="CM11" s="62">
        <f>условия_коммерц!CM12</f>
        <v>0</v>
      </c>
      <c r="CN11" s="62">
        <f>условия_коммерц!CN12</f>
        <v>0</v>
      </c>
      <c r="CO11" s="62">
        <f>условия_коммерц!CO12</f>
        <v>0</v>
      </c>
      <c r="CP11" s="62">
        <f>условия_коммерц!CP12</f>
        <v>0</v>
      </c>
      <c r="CQ11" s="62">
        <f>условия_коммерц!CQ12</f>
        <v>0</v>
      </c>
      <c r="CR11" s="62">
        <f>условия_коммерц!CR12</f>
        <v>0</v>
      </c>
      <c r="CS11" s="62">
        <f>условия_коммерц!CS12</f>
        <v>0</v>
      </c>
      <c r="CT11" s="62">
        <f>условия_коммерц!CT12</f>
        <v>0</v>
      </c>
      <c r="CU11" s="62">
        <f>условия_коммерц!CU12</f>
        <v>0</v>
      </c>
      <c r="CV11" s="62">
        <f>условия_коммерц!CV12</f>
        <v>0</v>
      </c>
      <c r="CW11" s="62">
        <f>условия_коммерц!CW12</f>
        <v>0</v>
      </c>
      <c r="CX11" s="62">
        <f>условия_коммерц!CX12</f>
        <v>0</v>
      </c>
      <c r="CY11" s="62">
        <f>условия_коммерц!CY12</f>
        <v>0</v>
      </c>
      <c r="CZ11" s="62">
        <f>условия_коммерц!CZ12</f>
        <v>0</v>
      </c>
      <c r="DA11" s="62">
        <f>условия_коммерц!DA12</f>
        <v>0</v>
      </c>
      <c r="DB11" s="62">
        <f>условия_коммерц!DB12</f>
        <v>0</v>
      </c>
      <c r="DC11" s="62">
        <f>условия_коммерц!DC12</f>
        <v>0</v>
      </c>
      <c r="DD11" s="62">
        <f>условия_коммерц!DD12</f>
        <v>0</v>
      </c>
      <c r="DE11" s="62">
        <f>условия_коммерц!DE12</f>
        <v>0</v>
      </c>
      <c r="DF11" s="62">
        <f>условия_коммерц!DF12</f>
        <v>0</v>
      </c>
      <c r="DG11" s="62">
        <f>условия_коммерц!DG12</f>
        <v>0</v>
      </c>
      <c r="DH11" s="62">
        <f>условия_коммерц!DH12</f>
        <v>0</v>
      </c>
      <c r="DI11" s="62">
        <f>условия_коммерц!DI12</f>
        <v>0</v>
      </c>
      <c r="DJ11" s="62">
        <f>условия_коммерц!DJ12</f>
        <v>0</v>
      </c>
      <c r="DK11" s="62">
        <f>условия_коммерц!DK12</f>
        <v>0</v>
      </c>
      <c r="DL11" s="62">
        <f>условия_коммерц!DL12</f>
        <v>0</v>
      </c>
      <c r="DM11" s="62">
        <f>условия_коммерц!DM12</f>
        <v>0</v>
      </c>
      <c r="DN11" s="62">
        <f>условия_коммерц!DN12</f>
        <v>0</v>
      </c>
      <c r="DO11" s="62">
        <f>условия_коммерц!DO12</f>
        <v>0</v>
      </c>
      <c r="DP11" s="62">
        <f>условия_коммерц!DP12</f>
        <v>0</v>
      </c>
      <c r="DQ11" s="62">
        <f>условия_коммерц!DQ12</f>
        <v>0</v>
      </c>
      <c r="DR11" s="62">
        <f>условия_коммерц!DR12</f>
        <v>0</v>
      </c>
      <c r="DS11" s="62">
        <f>условия_коммерц!DS12</f>
        <v>0</v>
      </c>
      <c r="DT11" s="62">
        <f>условия_коммерц!DT12</f>
        <v>0</v>
      </c>
      <c r="DU11" s="62">
        <f>условия_коммерц!DU12</f>
        <v>0</v>
      </c>
      <c r="DV11" s="62">
        <f>условия_коммерц!DV12</f>
        <v>0</v>
      </c>
      <c r="DW11" s="62">
        <f>условия_коммерц!DW12</f>
        <v>0</v>
      </c>
      <c r="DX11" s="62">
        <f>условия_коммерц!DX12</f>
        <v>0</v>
      </c>
      <c r="DY11" s="62">
        <f>условия_коммерц!DY12</f>
        <v>0</v>
      </c>
      <c r="DZ11" s="62">
        <f>условия_коммерц!DZ12</f>
        <v>0</v>
      </c>
      <c r="EA11" s="62">
        <f>условия_коммерц!EA12</f>
        <v>0</v>
      </c>
      <c r="EB11" s="62">
        <f>условия_коммерц!EB12</f>
        <v>0</v>
      </c>
      <c r="EC11" s="62">
        <f>условия_коммерц!EC12</f>
        <v>0</v>
      </c>
      <c r="ED11" s="62">
        <f>условия_коммерц!ED12</f>
        <v>0</v>
      </c>
      <c r="EE11" s="62">
        <f>условия_коммерц!EE12</f>
        <v>0</v>
      </c>
      <c r="EF11" s="62">
        <f>условия_коммерц!EF12</f>
        <v>0</v>
      </c>
      <c r="EG11" s="62">
        <f>условия_коммерц!EG12</f>
        <v>0</v>
      </c>
      <c r="EH11" s="62">
        <f>условия_коммерц!EH12</f>
        <v>0</v>
      </c>
      <c r="EI11" s="62">
        <f>условия_коммерц!EI12</f>
        <v>0</v>
      </c>
      <c r="EJ11" s="62">
        <f>условия_коммерц!EJ12</f>
        <v>0</v>
      </c>
      <c r="EK11" s="62">
        <f>условия_коммерц!EK12</f>
        <v>0</v>
      </c>
      <c r="EL11" s="62">
        <f>условия_коммерц!EL12</f>
        <v>0</v>
      </c>
      <c r="EM11" s="62">
        <f>условия_коммерц!EM12</f>
        <v>0</v>
      </c>
      <c r="EN11" s="62">
        <f>условия_коммерц!EN12</f>
        <v>0</v>
      </c>
      <c r="EO11" s="62">
        <f>условия_коммерц!EO12</f>
        <v>0</v>
      </c>
      <c r="EP11" s="62">
        <f>условия_коммерц!EP12</f>
        <v>0</v>
      </c>
      <c r="EQ11" s="62">
        <f>условия_коммерц!EQ12</f>
        <v>0</v>
      </c>
      <c r="ER11" s="62">
        <f>условия_коммерц!ER12</f>
        <v>0</v>
      </c>
      <c r="ES11" s="62">
        <f>условия_коммерц!ES12</f>
        <v>0</v>
      </c>
      <c r="ET11" s="62">
        <f>условия_коммерц!ET12</f>
        <v>0</v>
      </c>
      <c r="EU11" s="62">
        <f>условия_коммерц!EU12</f>
        <v>0</v>
      </c>
      <c r="EV11" s="62">
        <f>условия_коммерц!EV12</f>
        <v>0</v>
      </c>
      <c r="EW11" s="62">
        <f>условия_коммерц!EW12</f>
        <v>0</v>
      </c>
      <c r="EX11" s="62">
        <f>условия_коммерц!EX12</f>
        <v>0</v>
      </c>
      <c r="EY11" s="62">
        <f>условия_коммерц!EY12</f>
        <v>0</v>
      </c>
      <c r="EZ11" s="62">
        <f>условия_коммерц!EZ12</f>
        <v>0</v>
      </c>
      <c r="FA11" s="62">
        <f>условия_коммерц!FA12</f>
        <v>0</v>
      </c>
      <c r="FB11" s="62">
        <f>условия_коммерц!FB12</f>
        <v>0</v>
      </c>
      <c r="FC11" s="62">
        <f>условия_коммерц!FC12</f>
        <v>0</v>
      </c>
      <c r="FD11" s="62">
        <f>условия_коммерц!FD12</f>
        <v>0</v>
      </c>
      <c r="FE11" s="62">
        <f>условия_коммерц!FE12</f>
        <v>0</v>
      </c>
      <c r="FF11" s="62">
        <f>условия_коммерц!FF12</f>
        <v>0</v>
      </c>
      <c r="FG11" s="62">
        <f>условия_коммерц!FG12</f>
        <v>0</v>
      </c>
      <c r="FH11" s="62">
        <f>условия_коммерц!FH12</f>
        <v>0</v>
      </c>
      <c r="FI11" s="62">
        <f>условия_коммерц!FI12</f>
        <v>0</v>
      </c>
      <c r="FJ11" s="62">
        <f>условия_коммерц!FJ12</f>
        <v>0</v>
      </c>
      <c r="FK11" s="62">
        <f>условия_коммерц!FK12</f>
        <v>0</v>
      </c>
      <c r="FL11" s="62">
        <f>условия_коммерц!FL12</f>
        <v>0</v>
      </c>
      <c r="FM11" s="62">
        <f>условия_коммерц!FM12</f>
        <v>0</v>
      </c>
      <c r="FN11" s="62">
        <f>условия_коммерц!FN12</f>
        <v>0</v>
      </c>
      <c r="FO11" s="62">
        <f>условия_коммерц!FO12</f>
        <v>0</v>
      </c>
      <c r="FP11" s="62">
        <f>условия_коммерц!FP12</f>
        <v>0</v>
      </c>
      <c r="FQ11" s="62">
        <f>условия_коммерц!FQ12</f>
        <v>0</v>
      </c>
      <c r="FR11" s="62">
        <f>условия_коммерц!FR12</f>
        <v>0</v>
      </c>
      <c r="FS11" s="62">
        <f>условия_коммерц!FS12</f>
        <v>0</v>
      </c>
      <c r="FT11" s="62">
        <f>условия_коммерц!FT12</f>
        <v>0</v>
      </c>
      <c r="FU11" s="62">
        <f>условия_коммерц!FU12</f>
        <v>0</v>
      </c>
      <c r="FV11" s="62">
        <f>условия_коммерц!FV12</f>
        <v>0</v>
      </c>
      <c r="FW11" s="62">
        <f>условия_коммерц!FW12</f>
        <v>0</v>
      </c>
      <c r="FX11" s="62">
        <f>условия_коммерц!FX12</f>
        <v>0</v>
      </c>
      <c r="FY11" s="62">
        <f>условия_коммерц!FY12</f>
        <v>0</v>
      </c>
      <c r="FZ11" s="62">
        <f>условия_коммерц!FZ12</f>
        <v>0</v>
      </c>
      <c r="GA11" s="62">
        <f>условия_коммерц!GA12</f>
        <v>0</v>
      </c>
      <c r="GB11" s="62">
        <f>условия_коммерц!GB12</f>
        <v>0</v>
      </c>
      <c r="GC11" s="62">
        <f>условия_коммерц!GC12</f>
        <v>0</v>
      </c>
      <c r="GD11" s="62">
        <f>условия_коммерц!GD12</f>
        <v>0</v>
      </c>
      <c r="GE11" s="62">
        <f>условия_коммерц!GE12</f>
        <v>0</v>
      </c>
      <c r="GF11" s="62">
        <f>условия_коммерц!GF12</f>
        <v>0</v>
      </c>
      <c r="GG11" s="62">
        <f>условия_коммерц!GG12</f>
        <v>0</v>
      </c>
      <c r="GH11" s="62">
        <f>условия_коммерц!GH12</f>
        <v>0</v>
      </c>
      <c r="GI11" s="62">
        <f>условия_коммерц!GI12</f>
        <v>0</v>
      </c>
      <c r="GJ11" s="62">
        <f>условия_коммерц!GJ12</f>
        <v>0</v>
      </c>
      <c r="GK11" s="62">
        <f>условия_коммерц!GK12</f>
        <v>0</v>
      </c>
      <c r="GL11" s="62">
        <f>условия_коммерц!GL12</f>
        <v>0</v>
      </c>
      <c r="GM11" s="62">
        <f>условия_коммерц!GM12</f>
        <v>0</v>
      </c>
      <c r="GN11" s="62">
        <f>условия_коммерц!GN12</f>
        <v>0</v>
      </c>
      <c r="GO11" s="62">
        <f>условия_коммерц!GO12</f>
        <v>0</v>
      </c>
      <c r="GP11" s="62">
        <f>условия_коммерц!GP12</f>
        <v>0</v>
      </c>
      <c r="GQ11" s="62">
        <f>условия_коммерц!GQ12</f>
        <v>0</v>
      </c>
      <c r="GR11" s="62">
        <f>условия_коммерц!GR12</f>
        <v>0</v>
      </c>
      <c r="GS11" s="62">
        <f>условия_коммерц!GS12</f>
        <v>0</v>
      </c>
      <c r="GT11" s="62">
        <f>условия_коммерц!GT12</f>
        <v>0</v>
      </c>
      <c r="GU11" s="62">
        <f>условия_коммерц!GU12</f>
        <v>0</v>
      </c>
      <c r="GV11" s="62">
        <f>условия_коммерц!GV12</f>
        <v>0</v>
      </c>
      <c r="GW11" s="62">
        <f>условия_коммерц!GW12</f>
        <v>0</v>
      </c>
      <c r="GX11" s="62">
        <f>условия_коммерц!GX12</f>
        <v>0</v>
      </c>
      <c r="GY11" s="62">
        <f>условия_коммерц!GY12</f>
        <v>0</v>
      </c>
      <c r="GZ11" s="62">
        <f>условия_коммерц!GZ12</f>
        <v>0</v>
      </c>
      <c r="HA11" s="62">
        <f>условия_коммерц!HA12</f>
        <v>0</v>
      </c>
      <c r="HB11" s="62">
        <f>условия_коммерц!HB12</f>
        <v>0</v>
      </c>
      <c r="HC11" s="62">
        <f>условия_коммерц!HC12</f>
        <v>0</v>
      </c>
      <c r="HD11" s="62">
        <f>условия_коммерц!HD12</f>
        <v>0</v>
      </c>
      <c r="HE11" s="62">
        <f>условия_коммерц!HE12</f>
        <v>0</v>
      </c>
      <c r="HF11" s="62">
        <f>условия_коммерц!HF12</f>
        <v>0</v>
      </c>
      <c r="HG11" s="62">
        <f>условия_коммерц!HG12</f>
        <v>0</v>
      </c>
      <c r="HH11" s="62">
        <f>условия_коммерц!HH12</f>
        <v>0</v>
      </c>
      <c r="HI11" s="62">
        <f>условия_коммерц!HI12</f>
        <v>0</v>
      </c>
      <c r="HJ11" s="62">
        <f>условия_коммерц!HJ12</f>
        <v>0</v>
      </c>
      <c r="HK11" s="62">
        <f>условия_коммерц!HK12</f>
        <v>0</v>
      </c>
      <c r="HL11" s="62">
        <f>условия_коммерц!HL12</f>
        <v>0</v>
      </c>
      <c r="HM11" s="62">
        <f>условия_коммерц!HM12</f>
        <v>0</v>
      </c>
      <c r="HN11" s="62">
        <f>условия_коммерц!HN12</f>
        <v>0</v>
      </c>
      <c r="HO11" s="62">
        <f>условия_коммерц!HO12</f>
        <v>0</v>
      </c>
      <c r="HP11" s="62">
        <f>условия_коммерц!HP12</f>
        <v>0</v>
      </c>
      <c r="HQ11" s="62">
        <f>условия_коммерц!HQ12</f>
        <v>0</v>
      </c>
      <c r="HR11" s="62">
        <f>условия_коммерц!HR12</f>
        <v>0</v>
      </c>
      <c r="HS11" s="62">
        <f>условия_коммерц!HS12</f>
        <v>0</v>
      </c>
      <c r="HT11" s="62">
        <f>условия_коммерц!HT12</f>
        <v>0</v>
      </c>
      <c r="HU11" s="62">
        <f>условия_коммерц!HU12</f>
        <v>0</v>
      </c>
      <c r="HV11" s="62">
        <f>условия_коммерц!HV12</f>
        <v>0</v>
      </c>
      <c r="HW11" s="62">
        <f>условия_коммерц!HW12</f>
        <v>0</v>
      </c>
      <c r="HX11" s="62">
        <f>условия_коммерц!HX12</f>
        <v>0</v>
      </c>
      <c r="HY11" s="62">
        <f>условия_коммерц!HY12</f>
        <v>0</v>
      </c>
      <c r="HZ11" s="62">
        <f>условия_коммерц!HZ12</f>
        <v>0</v>
      </c>
      <c r="IA11" s="62">
        <f>условия_коммерц!IA12</f>
        <v>0</v>
      </c>
      <c r="IB11" s="62">
        <f>условия_коммерц!IB12</f>
        <v>0</v>
      </c>
      <c r="IC11" s="62">
        <f>условия_коммерц!IC12</f>
        <v>0</v>
      </c>
      <c r="ID11" s="62">
        <f>условия_коммерц!ID12</f>
        <v>0</v>
      </c>
      <c r="IE11" s="62">
        <f>условия_коммерц!IE12</f>
        <v>0</v>
      </c>
      <c r="IF11" s="62">
        <f>условия_коммерц!IF12</f>
        <v>0</v>
      </c>
      <c r="IG11" s="62">
        <f>условия_коммерц!IG12</f>
        <v>0</v>
      </c>
      <c r="IH11" s="62">
        <f>условия_коммерц!IH12</f>
        <v>0</v>
      </c>
      <c r="II11" s="62">
        <f>условия_коммерц!II12</f>
        <v>0</v>
      </c>
      <c r="IJ11" s="62">
        <f>условия_коммерц!IJ12</f>
        <v>0</v>
      </c>
      <c r="IK11" s="62">
        <f>условия_коммерц!IK12</f>
        <v>0</v>
      </c>
      <c r="IL11" s="62">
        <f>условия_коммерц!IL12</f>
        <v>0</v>
      </c>
      <c r="IM11" s="62">
        <f>условия_коммерц!IM12</f>
        <v>0</v>
      </c>
      <c r="IN11" s="62">
        <f>условия_коммерц!IN12</f>
        <v>0</v>
      </c>
      <c r="IO11" s="62">
        <f>условия_коммерц!IO12</f>
        <v>0</v>
      </c>
      <c r="IP11" s="62">
        <f>условия_коммерц!IP12</f>
        <v>0</v>
      </c>
      <c r="IQ11" s="62">
        <f>условия_коммерц!IQ12</f>
        <v>0</v>
      </c>
      <c r="IR11" s="62">
        <f>условия_коммерц!IR12</f>
        <v>0</v>
      </c>
      <c r="IS11" s="62">
        <f>условия_коммерц!IS12</f>
        <v>0</v>
      </c>
      <c r="IT11" s="62">
        <f>условия_коммерц!IT12</f>
        <v>0</v>
      </c>
      <c r="IU11" s="62">
        <f>условия_коммерц!IU12</f>
        <v>0</v>
      </c>
      <c r="IV11" s="62">
        <f>условия_коммерц!IV12</f>
        <v>0</v>
      </c>
      <c r="IW11" s="62">
        <f>условия_коммерц!IW12</f>
        <v>0</v>
      </c>
      <c r="IX11" s="62">
        <f>условия_коммерц!IX12</f>
        <v>0</v>
      </c>
      <c r="IY11" s="62">
        <f>условия_коммерц!IY12</f>
        <v>0</v>
      </c>
      <c r="IZ11" s="62">
        <f>условия_коммерц!IZ12</f>
        <v>0</v>
      </c>
      <c r="JA11" s="62">
        <f>условия_коммерц!JA12</f>
        <v>0</v>
      </c>
      <c r="JB11" s="62">
        <f>условия_коммерц!JB12</f>
        <v>0</v>
      </c>
      <c r="JC11" s="62">
        <f>условия_коммерц!JC12</f>
        <v>0</v>
      </c>
      <c r="JD11" s="62">
        <f>условия_коммерц!JD12</f>
        <v>0</v>
      </c>
      <c r="JE11" s="62">
        <f>условия_коммерц!JE12</f>
        <v>0</v>
      </c>
      <c r="JF11" s="62">
        <f>условия_коммерц!JF12</f>
        <v>0</v>
      </c>
      <c r="JG11" s="62">
        <f>условия_коммерц!JG12</f>
        <v>0</v>
      </c>
      <c r="JH11" s="62">
        <f>условия_коммерц!JH12</f>
        <v>0</v>
      </c>
      <c r="JI11" s="62">
        <f>условия_коммерц!JI12</f>
        <v>0</v>
      </c>
      <c r="JJ11" s="62">
        <f>условия_коммерц!JJ12</f>
        <v>0</v>
      </c>
      <c r="JK11" s="62">
        <f>условия_коммерц!JK12</f>
        <v>0</v>
      </c>
      <c r="JL11" s="62">
        <f>условия_коммерц!JL12</f>
        <v>0</v>
      </c>
      <c r="JM11" s="62">
        <f>условия_коммерц!JM12</f>
        <v>0</v>
      </c>
      <c r="JN11" s="62">
        <f>условия_коммерц!JN12</f>
        <v>0</v>
      </c>
      <c r="JO11" s="62">
        <f>условия_коммерц!JO12</f>
        <v>0</v>
      </c>
      <c r="JP11" s="62">
        <f>условия_коммерц!JP12</f>
        <v>0</v>
      </c>
      <c r="JQ11" s="62">
        <f>условия_коммерц!JQ12</f>
        <v>0</v>
      </c>
      <c r="JR11" s="62">
        <f>условия_коммерц!JR12</f>
        <v>0</v>
      </c>
      <c r="JS11" s="62">
        <f>условия_коммерц!JS12</f>
        <v>0</v>
      </c>
      <c r="JT11" s="62">
        <f>условия_коммерц!JT12</f>
        <v>0</v>
      </c>
      <c r="JU11" s="62">
        <f>условия_коммерц!JU12</f>
        <v>0</v>
      </c>
      <c r="JV11" s="62">
        <f>условия_коммерц!JV12</f>
        <v>0</v>
      </c>
      <c r="JW11" s="62">
        <f>условия_коммерц!JW12</f>
        <v>0</v>
      </c>
      <c r="JX11" s="62">
        <f>условия_коммерц!JX12</f>
        <v>0</v>
      </c>
      <c r="JY11" s="62">
        <f>условия_коммерц!JY12</f>
        <v>0</v>
      </c>
      <c r="JZ11" s="62">
        <f>условия_коммерц!JZ12</f>
        <v>0</v>
      </c>
      <c r="KA11" s="62">
        <f>условия_коммерц!KA12</f>
        <v>0</v>
      </c>
      <c r="KB11" s="62">
        <f>условия_коммерц!KB12</f>
        <v>0</v>
      </c>
      <c r="KC11" s="62">
        <f>условия_коммерц!KC12</f>
        <v>0</v>
      </c>
      <c r="KD11" s="62">
        <f>условия_коммерц!KD12</f>
        <v>0</v>
      </c>
      <c r="KE11" s="62">
        <f>условия_коммерц!KE12</f>
        <v>0</v>
      </c>
      <c r="KF11" s="62">
        <f>условия_коммерц!KF12</f>
        <v>0</v>
      </c>
      <c r="KG11" s="62">
        <f>условия_коммерц!KG12</f>
        <v>0</v>
      </c>
      <c r="KH11" s="62">
        <f>условия_коммерц!KH12</f>
        <v>0</v>
      </c>
      <c r="KI11" s="62">
        <f>условия_коммерц!KI12</f>
        <v>0</v>
      </c>
      <c r="KJ11" s="62">
        <f>условия_коммерц!KJ12</f>
        <v>0</v>
      </c>
      <c r="KK11" s="62">
        <f>условия_коммерц!KK12</f>
        <v>0</v>
      </c>
      <c r="KL11" s="62">
        <f>условия_коммерц!KL12</f>
        <v>0</v>
      </c>
      <c r="KM11" s="62">
        <f>условия_коммерц!KM12</f>
        <v>0</v>
      </c>
      <c r="KN11" s="62">
        <f>условия_коммерц!KN12</f>
        <v>0</v>
      </c>
      <c r="KO11" s="62">
        <f>условия_коммерц!KO12</f>
        <v>0</v>
      </c>
      <c r="KP11" s="62">
        <f>условия_коммерц!KP12</f>
        <v>0</v>
      </c>
      <c r="KQ11" s="62">
        <f>условия_коммерц!KQ12</f>
        <v>0</v>
      </c>
      <c r="KR11" s="62">
        <f>условия_коммерц!KR12</f>
        <v>0</v>
      </c>
      <c r="KS11" s="62">
        <f>условия_коммерц!KS12</f>
        <v>0</v>
      </c>
      <c r="KT11" s="62">
        <f>условия_коммерц!KT12</f>
        <v>0</v>
      </c>
      <c r="KU11" s="62">
        <f>условия_коммерц!KU12</f>
        <v>0</v>
      </c>
      <c r="KV11" s="62">
        <f>условия_коммерц!KV12</f>
        <v>0</v>
      </c>
      <c r="KW11" s="62">
        <f>условия_коммерц!KW12</f>
        <v>0</v>
      </c>
      <c r="KX11" s="62">
        <f>условия_коммерц!KX12</f>
        <v>0</v>
      </c>
      <c r="KY11" s="62">
        <f>условия_коммерц!KY12</f>
        <v>0</v>
      </c>
      <c r="KZ11" s="62">
        <f>условия_коммерц!KZ12</f>
        <v>0</v>
      </c>
      <c r="LA11" s="62">
        <f>условия_коммерц!LA12</f>
        <v>0</v>
      </c>
      <c r="LB11" s="62">
        <f>условия_коммерц!LB12</f>
        <v>0</v>
      </c>
      <c r="LC11" s="62">
        <f>условия_коммерц!LC12</f>
        <v>0</v>
      </c>
      <c r="LD11" s="62">
        <f>условия_коммерц!LD12</f>
        <v>0</v>
      </c>
      <c r="LE11" s="62">
        <f>условия_коммерц!LE12</f>
        <v>0</v>
      </c>
      <c r="LF11" s="62">
        <f>условия_коммерц!LF12</f>
        <v>0</v>
      </c>
      <c r="LG11" s="62">
        <f>условия_коммерц!LG12</f>
        <v>0</v>
      </c>
      <c r="LH11" s="62">
        <f>условия_коммерц!LH12</f>
        <v>0</v>
      </c>
      <c r="LI11" s="62">
        <f>условия_коммерц!LI12</f>
        <v>0</v>
      </c>
      <c r="LJ11" s="62">
        <f>условия_коммерц!LJ12</f>
        <v>0</v>
      </c>
      <c r="LK11" s="62">
        <f>условия_коммерц!LK12</f>
        <v>0</v>
      </c>
      <c r="LL11" s="62">
        <f>условия_коммерц!LL12</f>
        <v>0</v>
      </c>
      <c r="LM11" s="62">
        <f>условия_коммерц!LM12</f>
        <v>0</v>
      </c>
      <c r="LN11" s="62">
        <f>условия_коммерц!LN12</f>
        <v>0</v>
      </c>
      <c r="LO11" s="62">
        <f>условия_коммерц!LO12</f>
        <v>0</v>
      </c>
      <c r="LP11" s="62">
        <f>условия_коммерц!LP12</f>
        <v>0</v>
      </c>
      <c r="LQ11" s="62">
        <f>условия_коммерц!LQ12</f>
        <v>0</v>
      </c>
      <c r="LR11" s="62">
        <f>условия_коммерц!LR12</f>
        <v>0</v>
      </c>
      <c r="LS11" s="62">
        <f>условия_коммерц!LS12</f>
        <v>0</v>
      </c>
      <c r="LT11" s="62">
        <f>условия_коммерц!LT12</f>
        <v>0</v>
      </c>
      <c r="LU11" s="62">
        <f>условия_коммерц!LU12</f>
        <v>0</v>
      </c>
      <c r="LV11" s="62">
        <f>условия_коммерц!LV12</f>
        <v>0</v>
      </c>
      <c r="LW11" s="62">
        <f>условия_коммерц!LW12</f>
        <v>0</v>
      </c>
      <c r="LX11" s="62">
        <f>условия_коммерц!LX12</f>
        <v>0</v>
      </c>
      <c r="LY11" s="62">
        <f>условия_коммерц!LY12</f>
        <v>0</v>
      </c>
      <c r="LZ11" s="62">
        <f>условия_коммерц!LZ12</f>
        <v>0</v>
      </c>
      <c r="MA11" s="62">
        <f>условия_коммерц!MA12</f>
        <v>0</v>
      </c>
      <c r="MB11" s="62">
        <f>условия_коммерц!MB12</f>
        <v>0</v>
      </c>
      <c r="MC11" s="62">
        <f>условия_коммерц!MC12</f>
        <v>0</v>
      </c>
      <c r="MD11" s="62">
        <f>условия_коммерц!MD12</f>
        <v>0</v>
      </c>
      <c r="ME11" s="62">
        <f>условия_коммерц!ME12</f>
        <v>0</v>
      </c>
      <c r="MF11" s="62">
        <f>условия_коммерц!MF12</f>
        <v>0</v>
      </c>
      <c r="MG11" s="62">
        <f>условия_коммерц!MG12</f>
        <v>0</v>
      </c>
      <c r="MH11" s="62">
        <f>условия_коммерц!MH12</f>
        <v>0</v>
      </c>
      <c r="MI11" s="62">
        <f>условия_коммерц!MI12</f>
        <v>0</v>
      </c>
      <c r="MJ11" s="62">
        <f>условия_коммерц!MJ12</f>
        <v>0</v>
      </c>
      <c r="MK11" s="62">
        <f>условия_коммерц!MK12</f>
        <v>0</v>
      </c>
      <c r="ML11" s="62">
        <f>условия_коммерц!ML12</f>
        <v>0</v>
      </c>
      <c r="MM11" s="62">
        <f>условия_коммерц!MM12</f>
        <v>0</v>
      </c>
      <c r="MN11" s="62">
        <f>условия_коммерц!MN12</f>
        <v>0</v>
      </c>
      <c r="MO11" s="62">
        <f>условия_коммерц!MO12</f>
        <v>0</v>
      </c>
      <c r="MP11" s="62">
        <f>условия_коммерц!MP12</f>
        <v>0</v>
      </c>
      <c r="MQ11" s="62">
        <f>условия_коммерц!MQ12</f>
        <v>0</v>
      </c>
      <c r="MR11" s="62">
        <f>условия_коммерц!MR12</f>
        <v>0</v>
      </c>
      <c r="MS11" s="62">
        <f>условия_коммерц!MS12</f>
        <v>0</v>
      </c>
      <c r="MT11" s="62">
        <f>условия_коммерц!MT12</f>
        <v>0</v>
      </c>
      <c r="MU11" s="62">
        <f>условия_коммерц!MU12</f>
        <v>0</v>
      </c>
      <c r="MV11" s="62">
        <f>условия_коммерц!MV12</f>
        <v>0</v>
      </c>
      <c r="MW11" s="62">
        <f>условия_коммерц!MW12</f>
        <v>0</v>
      </c>
      <c r="MX11" s="62">
        <f>условия_коммерц!MX12</f>
        <v>0</v>
      </c>
      <c r="MY11" s="62">
        <f>условия_коммерц!MY12</f>
        <v>0</v>
      </c>
      <c r="MZ11" s="62">
        <f>условия_коммерц!MZ12</f>
        <v>0</v>
      </c>
      <c r="NA11" s="62">
        <f>условия_коммерц!NA12</f>
        <v>0</v>
      </c>
      <c r="NB11" s="62">
        <f>условия_коммерц!NB12</f>
        <v>0</v>
      </c>
      <c r="NC11" s="62">
        <f>условия_коммерц!NC12</f>
        <v>0</v>
      </c>
      <c r="ND11" s="62">
        <f>условия_коммерц!ND12</f>
        <v>0</v>
      </c>
      <c r="NE11" s="62">
        <f>условия_коммерц!NE12</f>
        <v>0</v>
      </c>
      <c r="NF11" s="62">
        <f>условия_коммерц!NF12</f>
        <v>0</v>
      </c>
      <c r="NG11" s="62">
        <f>условия_коммерц!NG12</f>
        <v>0</v>
      </c>
      <c r="NH11" s="62">
        <f>условия_коммерц!NH12</f>
        <v>0</v>
      </c>
      <c r="NI11" s="62">
        <f>условия_коммерц!NI12</f>
        <v>0</v>
      </c>
      <c r="NJ11" s="62">
        <f>условия_коммерц!NJ12</f>
        <v>0</v>
      </c>
      <c r="NK11" s="62">
        <f>условия_коммерц!NK12</f>
        <v>0</v>
      </c>
      <c r="NL11" s="62">
        <f>условия_коммерц!NL12</f>
        <v>0</v>
      </c>
      <c r="NM11" s="62">
        <f>условия_коммерц!NM12</f>
        <v>0</v>
      </c>
      <c r="NN11" s="62">
        <f>условия_коммерц!NN12</f>
        <v>0</v>
      </c>
      <c r="NO11" s="63">
        <f>условия_коммерц!NO12</f>
        <v>0</v>
      </c>
      <c r="NP11" s="1"/>
      <c r="NQ11" s="1"/>
    </row>
    <row r="12" spans="1:381" x14ac:dyDescent="0.2">
      <c r="A12" s="1"/>
      <c r="B12" s="1"/>
      <c r="C12" s="1"/>
      <c r="D12" s="1"/>
      <c r="E12" s="1"/>
      <c r="F12" s="1"/>
      <c r="G12" s="1"/>
      <c r="H12" s="1"/>
      <c r="I12" s="1"/>
      <c r="J12" s="1"/>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row>
    <row r="13" spans="1:381" x14ac:dyDescent="0.2">
      <c r="A13" s="1"/>
      <c r="B13" s="1"/>
      <c r="C13" s="1" t="s">
        <v>18</v>
      </c>
      <c r="D13" s="1"/>
      <c r="E13" s="1" t="s">
        <v>10</v>
      </c>
      <c r="F13" s="1"/>
      <c r="G13" s="1" t="s">
        <v>0</v>
      </c>
      <c r="H13" s="1"/>
      <c r="I13" s="330">
        <f>условия_коммерц!I14</f>
        <v>0</v>
      </c>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19</v>
      </c>
      <c r="D14" s="1"/>
      <c r="E14" s="1" t="s">
        <v>16</v>
      </c>
      <c r="F14" s="1"/>
      <c r="G14" s="1" t="s">
        <v>1</v>
      </c>
      <c r="H14" s="1"/>
      <c r="I14" s="331">
        <f>условия_коммерц!I15</f>
        <v>0</v>
      </c>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20</v>
      </c>
      <c r="D15" s="1"/>
      <c r="E15" s="1" t="s">
        <v>17</v>
      </c>
      <c r="F15" s="1"/>
      <c r="G15" s="1" t="s">
        <v>0</v>
      </c>
      <c r="H15" s="1"/>
      <c r="I15" s="3">
        <f>IF(1-I14=0,0,I13/(1-I14))</f>
        <v>0</v>
      </c>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c r="D16" s="1"/>
      <c r="E16" s="1"/>
      <c r="F16" s="1"/>
      <c r="G16" s="1"/>
      <c r="H16" s="1"/>
      <c r="I16" s="1"/>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80"/>
      <c r="D17" s="1"/>
      <c r="E17" s="180"/>
      <c r="F17" s="1"/>
      <c r="G17" s="180" t="s">
        <v>11</v>
      </c>
      <c r="H17" s="1"/>
      <c r="I17" s="180"/>
      <c r="J17" s="1"/>
      <c r="K17" s="96"/>
      <c r="L17" s="1"/>
      <c r="M17" s="1"/>
      <c r="N17" s="23">
        <v>1</v>
      </c>
      <c r="O17" s="23">
        <f>N17+1</f>
        <v>2</v>
      </c>
      <c r="P17" s="23">
        <f t="shared" ref="P17" si="14">O17+1</f>
        <v>3</v>
      </c>
      <c r="Q17" s="23">
        <f t="shared" ref="Q17" si="15">P17+1</f>
        <v>4</v>
      </c>
      <c r="R17" s="23">
        <f t="shared" ref="R17" si="16">Q17+1</f>
        <v>5</v>
      </c>
      <c r="S17" s="23">
        <f t="shared" ref="S17" si="17">R17+1</f>
        <v>6</v>
      </c>
      <c r="T17" s="23">
        <f t="shared" ref="T17" si="18">S17+1</f>
        <v>7</v>
      </c>
      <c r="U17" s="23">
        <f t="shared" ref="U17" si="19">T17+1</f>
        <v>8</v>
      </c>
      <c r="V17" s="23">
        <f t="shared" ref="V17" si="20">U17+1</f>
        <v>9</v>
      </c>
      <c r="W17" s="23">
        <f t="shared" ref="W17" si="21">V17+1</f>
        <v>10</v>
      </c>
      <c r="X17" s="23">
        <f t="shared" ref="X17" si="22">W17+1</f>
        <v>11</v>
      </c>
      <c r="Y17" s="23">
        <f t="shared" ref="Y17" si="23">X17+1</f>
        <v>12</v>
      </c>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
      <c r="D18" s="1"/>
      <c r="E18" s="1"/>
      <c r="F18" s="1"/>
      <c r="G18" s="1"/>
      <c r="H18" s="1"/>
      <c r="I18" s="1"/>
      <c r="J18" s="1"/>
      <c r="K18" s="8"/>
      <c r="L18" s="1"/>
      <c r="M18" s="1"/>
      <c r="N18" s="24" t="str">
        <f>IF(OR(N19&lt;0%,N19&gt;100%),"Ошибка!","")</f>
        <v/>
      </c>
      <c r="O18" s="24" t="str">
        <f t="shared" ref="O18:Y18" si="24">IF(OR(O19&lt;0%,O19&gt;100%),"Ошибка!","")</f>
        <v/>
      </c>
      <c r="P18" s="24" t="str">
        <f t="shared" si="24"/>
        <v/>
      </c>
      <c r="Q18" s="24" t="str">
        <f t="shared" si="24"/>
        <v/>
      </c>
      <c r="R18" s="24" t="str">
        <f t="shared" si="24"/>
        <v/>
      </c>
      <c r="S18" s="24" t="str">
        <f t="shared" si="24"/>
        <v/>
      </c>
      <c r="T18" s="24" t="str">
        <f t="shared" si="24"/>
        <v/>
      </c>
      <c r="U18" s="24" t="str">
        <f t="shared" si="24"/>
        <v/>
      </c>
      <c r="V18" s="24" t="str">
        <f t="shared" si="24"/>
        <v/>
      </c>
      <c r="W18" s="24" t="str">
        <f t="shared" si="24"/>
        <v/>
      </c>
      <c r="X18" s="24" t="str">
        <f t="shared" si="24"/>
        <v/>
      </c>
      <c r="Y18" s="24" t="str">
        <f t="shared" si="24"/>
        <v/>
      </c>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t="s">
        <v>128</v>
      </c>
      <c r="D19" s="1"/>
      <c r="E19" s="1" t="s">
        <v>125</v>
      </c>
      <c r="F19" s="1"/>
      <c r="G19" s="1" t="s">
        <v>1</v>
      </c>
      <c r="H19" s="1"/>
      <c r="I19" s="1"/>
      <c r="J19" s="1"/>
      <c r="K19" s="7">
        <f>SUM(N19:NO19)</f>
        <v>1</v>
      </c>
      <c r="L19" s="1"/>
      <c r="M19" s="1"/>
      <c r="N19" s="332">
        <f>условия_коммерц!N23</f>
        <v>0</v>
      </c>
      <c r="O19" s="332">
        <f>условия_коммерц!O23</f>
        <v>0</v>
      </c>
      <c r="P19" s="332">
        <f>условия_коммерц!P23</f>
        <v>0</v>
      </c>
      <c r="Q19" s="332">
        <f>условия_коммерц!Q23</f>
        <v>0</v>
      </c>
      <c r="R19" s="332">
        <f>условия_коммерц!R23</f>
        <v>0</v>
      </c>
      <c r="S19" s="332">
        <f>условия_коммерц!S23</f>
        <v>0</v>
      </c>
      <c r="T19" s="332">
        <f>условия_коммерц!T23</f>
        <v>0</v>
      </c>
      <c r="U19" s="332">
        <f>условия_коммерц!U23</f>
        <v>0</v>
      </c>
      <c r="V19" s="332">
        <f>условия_коммерц!V23</f>
        <v>0</v>
      </c>
      <c r="W19" s="332">
        <f>условия_коммерц!W23</f>
        <v>0</v>
      </c>
      <c r="X19" s="332">
        <f>условия_коммерц!X23</f>
        <v>0</v>
      </c>
      <c r="Y19" s="332">
        <f>условия_коммерц!Y23</f>
        <v>1</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c r="D20" s="1"/>
      <c r="E20" s="1"/>
      <c r="F20" s="1"/>
      <c r="G20" s="1"/>
      <c r="H20" s="1"/>
      <c r="I20" s="1"/>
      <c r="J20" s="1"/>
      <c r="K20" s="8"/>
      <c r="L20" s="1"/>
      <c r="M20" s="1"/>
      <c r="N20" s="78" t="str">
        <f>IF(OR(N21&lt;0%,N21&gt;100%),"Ошибка!","")</f>
        <v/>
      </c>
      <c r="O20" s="78" t="str">
        <f t="shared" ref="O20:Y20" si="25">IF(OR(O21&lt;0%,O21&gt;100%),"Ошибка!","")</f>
        <v/>
      </c>
      <c r="P20" s="78" t="str">
        <f t="shared" si="25"/>
        <v/>
      </c>
      <c r="Q20" s="78" t="str">
        <f t="shared" si="25"/>
        <v/>
      </c>
      <c r="R20" s="78" t="str">
        <f t="shared" si="25"/>
        <v/>
      </c>
      <c r="S20" s="78" t="str">
        <f t="shared" si="25"/>
        <v/>
      </c>
      <c r="T20" s="78" t="str">
        <f t="shared" si="25"/>
        <v/>
      </c>
      <c r="U20" s="78" t="str">
        <f t="shared" si="25"/>
        <v/>
      </c>
      <c r="V20" s="78" t="str">
        <f t="shared" si="25"/>
        <v/>
      </c>
      <c r="W20" s="78" t="str">
        <f t="shared" si="25"/>
        <v/>
      </c>
      <c r="X20" s="78" t="str">
        <f t="shared" si="25"/>
        <v/>
      </c>
      <c r="Y20" s="78" t="str">
        <f t="shared" si="25"/>
        <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 t="s">
        <v>51</v>
      </c>
      <c r="D21" s="1"/>
      <c r="E21" s="1" t="s">
        <v>126</v>
      </c>
      <c r="F21" s="1"/>
      <c r="G21" s="1" t="s">
        <v>1</v>
      </c>
      <c r="H21" s="1"/>
      <c r="I21" s="1"/>
      <c r="J21" s="1"/>
      <c r="K21" s="7"/>
      <c r="L21" s="1"/>
      <c r="M21" s="1"/>
      <c r="N21" s="332">
        <f>условия_коммерц!N25</f>
        <v>0</v>
      </c>
      <c r="O21" s="332">
        <f>условия_коммерц!O25</f>
        <v>0</v>
      </c>
      <c r="P21" s="332">
        <f>условия_коммерц!P25</f>
        <v>0</v>
      </c>
      <c r="Q21" s="332">
        <f>условия_коммерц!Q25</f>
        <v>0</v>
      </c>
      <c r="R21" s="332">
        <f>условия_коммерц!R25</f>
        <v>0</v>
      </c>
      <c r="S21" s="332">
        <f>условия_коммерц!S25</f>
        <v>0</v>
      </c>
      <c r="T21" s="332">
        <f>условия_коммерц!T25</f>
        <v>0</v>
      </c>
      <c r="U21" s="332">
        <f>условия_коммерц!U25</f>
        <v>0</v>
      </c>
      <c r="V21" s="332">
        <f>условия_коммерц!V25</f>
        <v>0</v>
      </c>
      <c r="W21" s="332">
        <f>условия_коммерц!W25</f>
        <v>0</v>
      </c>
      <c r="X21" s="332">
        <f>условия_коммерц!X25</f>
        <v>0</v>
      </c>
      <c r="Y21" s="332">
        <f>условия_коммерц!Y25</f>
        <v>0</v>
      </c>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
      <c r="D22" s="1"/>
      <c r="E22" s="1"/>
      <c r="F22" s="1"/>
      <c r="G22" s="1"/>
      <c r="H22" s="1"/>
      <c r="I22" s="1"/>
      <c r="J22" s="1"/>
      <c r="K22" s="8"/>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80"/>
      <c r="D23" s="1"/>
      <c r="E23" s="180"/>
      <c r="F23" s="1"/>
      <c r="G23" s="180" t="s">
        <v>12</v>
      </c>
      <c r="H23" s="1"/>
      <c r="I23" s="180"/>
      <c r="J23" s="1"/>
      <c r="K23" s="96"/>
      <c r="L23" s="1"/>
      <c r="M23" s="1"/>
      <c r="N23" s="21" t="str">
        <f>IF($N$9="","",$N$9)</f>
        <v/>
      </c>
      <c r="O23" s="21" t="str">
        <f>IF(N23="","",EOMONTH(N23,0)+1)</f>
        <v/>
      </c>
      <c r="P23" s="21" t="str">
        <f t="shared" ref="P23:Y23" si="26">IF(O23="","",EOMONTH(O23,0)+1)</f>
        <v/>
      </c>
      <c r="Q23" s="21" t="str">
        <f t="shared" si="26"/>
        <v/>
      </c>
      <c r="R23" s="21" t="str">
        <f t="shared" si="26"/>
        <v/>
      </c>
      <c r="S23" s="21" t="str">
        <f t="shared" si="26"/>
        <v/>
      </c>
      <c r="T23" s="21" t="str">
        <f t="shared" si="26"/>
        <v/>
      </c>
      <c r="U23" s="21" t="str">
        <f t="shared" si="26"/>
        <v/>
      </c>
      <c r="V23" s="21" t="str">
        <f t="shared" si="26"/>
        <v/>
      </c>
      <c r="W23" s="21" t="str">
        <f t="shared" si="26"/>
        <v/>
      </c>
      <c r="X23" s="21" t="str">
        <f t="shared" si="26"/>
        <v/>
      </c>
      <c r="Y23" s="21" t="str">
        <f t="shared" si="26"/>
        <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c r="D24" s="1"/>
      <c r="E24" s="1"/>
      <c r="F24" s="1"/>
      <c r="G24" s="1"/>
      <c r="H24" s="1"/>
      <c r="I24" s="1"/>
      <c r="J24" s="1"/>
      <c r="K24" s="8"/>
      <c r="L24" s="1"/>
      <c r="M24" s="1"/>
      <c r="N24" s="17"/>
      <c r="O24" s="17"/>
      <c r="P24" s="17"/>
      <c r="Q24" s="17"/>
      <c r="R24" s="17"/>
      <c r="S24" s="17"/>
      <c r="T24" s="17"/>
      <c r="U24" s="17"/>
      <c r="V24" s="17"/>
      <c r="W24" s="17"/>
      <c r="X24" s="17"/>
      <c r="Y24" s="17"/>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t="s">
        <v>129</v>
      </c>
      <c r="D25" s="1"/>
      <c r="E25" s="1" t="s">
        <v>127</v>
      </c>
      <c r="F25" s="1"/>
      <c r="G25" s="1" t="s">
        <v>0</v>
      </c>
      <c r="H25" s="1"/>
      <c r="I25" s="1"/>
      <c r="J25" s="1"/>
      <c r="K25" s="9">
        <f>SUM(N25:NO25)</f>
        <v>0</v>
      </c>
      <c r="L25" s="3"/>
      <c r="M25" s="3"/>
      <c r="N25" s="61">
        <f>$I13*N19</f>
        <v>0</v>
      </c>
      <c r="O25" s="62">
        <f>$I13*O19</f>
        <v>0</v>
      </c>
      <c r="P25" s="62">
        <f t="shared" ref="P25:Y25" si="27">$I13*P19</f>
        <v>0</v>
      </c>
      <c r="Q25" s="62">
        <f t="shared" si="27"/>
        <v>0</v>
      </c>
      <c r="R25" s="62">
        <f t="shared" si="27"/>
        <v>0</v>
      </c>
      <c r="S25" s="62">
        <f t="shared" si="27"/>
        <v>0</v>
      </c>
      <c r="T25" s="62">
        <f t="shared" si="27"/>
        <v>0</v>
      </c>
      <c r="U25" s="62">
        <f t="shared" si="27"/>
        <v>0</v>
      </c>
      <c r="V25" s="62">
        <f t="shared" si="27"/>
        <v>0</v>
      </c>
      <c r="W25" s="62">
        <f t="shared" si="27"/>
        <v>0</v>
      </c>
      <c r="X25" s="62">
        <f t="shared" si="27"/>
        <v>0</v>
      </c>
      <c r="Y25" s="63">
        <f t="shared" si="27"/>
        <v>0</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c r="H26" s="1"/>
      <c r="I26" s="1"/>
      <c r="J26" s="1"/>
      <c r="K26" s="1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row>
    <row r="27" spans="1:381" x14ac:dyDescent="0.2">
      <c r="A27" s="1"/>
      <c r="B27" s="1"/>
      <c r="C27" s="1" t="s">
        <v>132</v>
      </c>
      <c r="D27" s="1"/>
      <c r="E27" s="1" t="s">
        <v>131</v>
      </c>
      <c r="F27" s="1"/>
      <c r="G27" s="1" t="s">
        <v>0</v>
      </c>
      <c r="H27" s="1"/>
      <c r="I27" s="134"/>
      <c r="J27" s="1"/>
      <c r="K27" s="9">
        <f>SUM(N27:NO27)</f>
        <v>0</v>
      </c>
      <c r="L27" s="3"/>
      <c r="M27" s="3"/>
      <c r="N27" s="61">
        <f>$I15*N19</f>
        <v>0</v>
      </c>
      <c r="O27" s="62">
        <f t="shared" ref="O27:Y27" si="28">$I15*O19</f>
        <v>0</v>
      </c>
      <c r="P27" s="62">
        <f t="shared" si="28"/>
        <v>0</v>
      </c>
      <c r="Q27" s="62">
        <f t="shared" si="28"/>
        <v>0</v>
      </c>
      <c r="R27" s="62">
        <f t="shared" si="28"/>
        <v>0</v>
      </c>
      <c r="S27" s="62">
        <f t="shared" si="28"/>
        <v>0</v>
      </c>
      <c r="T27" s="62">
        <f t="shared" si="28"/>
        <v>0</v>
      </c>
      <c r="U27" s="62">
        <f t="shared" si="28"/>
        <v>0</v>
      </c>
      <c r="V27" s="62">
        <f t="shared" si="28"/>
        <v>0</v>
      </c>
      <c r="W27" s="62">
        <f t="shared" si="28"/>
        <v>0</v>
      </c>
      <c r="X27" s="62">
        <f t="shared" si="28"/>
        <v>0</v>
      </c>
      <c r="Y27" s="63">
        <f t="shared" si="28"/>
        <v>0</v>
      </c>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row>
    <row r="28" spans="1:381" x14ac:dyDescent="0.2">
      <c r="A28" s="1"/>
      <c r="B28" s="1"/>
      <c r="C28" s="1"/>
      <c r="D28" s="1"/>
      <c r="E28" s="1"/>
      <c r="F28" s="1"/>
      <c r="G28" s="1"/>
      <c r="H28" s="1"/>
      <c r="I28" s="1"/>
      <c r="J28" s="1"/>
      <c r="K28" s="1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row>
    <row r="29" spans="1:381" x14ac:dyDescent="0.2">
      <c r="A29" s="1"/>
      <c r="B29" s="1"/>
      <c r="C29" s="135" t="s">
        <v>130</v>
      </c>
      <c r="D29" s="135"/>
      <c r="E29" s="135" t="s">
        <v>133</v>
      </c>
      <c r="F29" s="1"/>
      <c r="G29" s="1" t="s">
        <v>0</v>
      </c>
      <c r="H29" s="1"/>
      <c r="I29" s="134"/>
      <c r="J29" s="1"/>
      <c r="K29" s="9">
        <f>SUM(N29:NO29)</f>
        <v>0</v>
      </c>
      <c r="L29" s="3"/>
      <c r="M29" s="3"/>
      <c r="N29" s="61">
        <f>IF(1-N21=0,0,N27*(1-N21))</f>
        <v>0</v>
      </c>
      <c r="O29" s="62">
        <f>IF(1-O21=0,0,O27*(1-O21))</f>
        <v>0</v>
      </c>
      <c r="P29" s="62">
        <f t="shared" ref="P29:Y29" si="29">IF(1-P21=0,0,P27*(1-P21))</f>
        <v>0</v>
      </c>
      <c r="Q29" s="62">
        <f>IF(1-Q21=0,0,Q27*(1-Q21))</f>
        <v>0</v>
      </c>
      <c r="R29" s="62">
        <f t="shared" si="29"/>
        <v>0</v>
      </c>
      <c r="S29" s="62">
        <f t="shared" si="29"/>
        <v>0</v>
      </c>
      <c r="T29" s="62">
        <f t="shared" si="29"/>
        <v>0</v>
      </c>
      <c r="U29" s="62">
        <f t="shared" si="29"/>
        <v>0</v>
      </c>
      <c r="V29" s="62">
        <f t="shared" si="29"/>
        <v>0</v>
      </c>
      <c r="W29" s="62">
        <f t="shared" si="29"/>
        <v>0</v>
      </c>
      <c r="X29" s="62">
        <f t="shared" si="29"/>
        <v>0</v>
      </c>
      <c r="Y29" s="63">
        <f t="shared" si="29"/>
        <v>0</v>
      </c>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row>
    <row r="30" spans="1:381" x14ac:dyDescent="0.2">
      <c r="A30" s="1"/>
      <c r="B30" s="1"/>
      <c r="C30" s="1"/>
      <c r="D30" s="1"/>
      <c r="E30" s="1"/>
      <c r="F30" s="1"/>
      <c r="G30" s="1"/>
      <c r="H30" s="1"/>
      <c r="I30" s="1"/>
      <c r="J30" s="1"/>
      <c r="K30" s="1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288" t="s">
        <v>457</v>
      </c>
      <c r="D31" s="288"/>
      <c r="E31" s="288" t="s">
        <v>458</v>
      </c>
      <c r="F31" s="288"/>
      <c r="G31" s="288" t="s">
        <v>0</v>
      </c>
      <c r="H31" s="1"/>
      <c r="I31" s="1"/>
      <c r="J31" s="1"/>
      <c r="K31" s="9">
        <f>SUM(N31:NO31)</f>
        <v>0</v>
      </c>
      <c r="L31" s="3"/>
      <c r="M31" s="3"/>
      <c r="N31" s="61">
        <f>опер_рсч!N144</f>
        <v>0</v>
      </c>
      <c r="O31" s="62">
        <f>опер_рсч!O144</f>
        <v>0</v>
      </c>
      <c r="P31" s="62">
        <f>опер_рсч!P144</f>
        <v>0</v>
      </c>
      <c r="Q31" s="62">
        <f>опер_рсч!Q144</f>
        <v>0</v>
      </c>
      <c r="R31" s="62">
        <f>опер_рсч!R144</f>
        <v>0</v>
      </c>
      <c r="S31" s="62">
        <f>опер_рсч!S144</f>
        <v>0</v>
      </c>
      <c r="T31" s="62">
        <f>опер_рсч!T144</f>
        <v>0</v>
      </c>
      <c r="U31" s="62">
        <f>опер_рсч!U144</f>
        <v>0</v>
      </c>
      <c r="V31" s="62">
        <f>опер_рсч!V144</f>
        <v>0</v>
      </c>
      <c r="W31" s="62">
        <f>опер_рсч!W144</f>
        <v>0</v>
      </c>
      <c r="X31" s="62">
        <f>опер_рсч!X144</f>
        <v>0</v>
      </c>
      <c r="Y31" s="63">
        <f>опер_рсч!Y144</f>
        <v>0</v>
      </c>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row>
    <row r="32" spans="1:381" x14ac:dyDescent="0.2">
      <c r="A32" s="1"/>
      <c r="B32" s="1"/>
      <c r="C32" s="1"/>
      <c r="D32" s="1"/>
      <c r="E32" s="1"/>
      <c r="F32" s="1"/>
      <c r="G32" s="1"/>
      <c r="H32" s="1"/>
      <c r="I32" s="1"/>
      <c r="J32" s="1"/>
      <c r="K32" s="1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row>
    <row r="33" spans="1:381" x14ac:dyDescent="0.2">
      <c r="A33" s="1"/>
      <c r="B33" s="1"/>
      <c r="C33" s="288" t="s">
        <v>465</v>
      </c>
      <c r="D33" s="288"/>
      <c r="E33" s="288" t="s">
        <v>466</v>
      </c>
      <c r="F33" s="288"/>
      <c r="G33" s="288" t="s">
        <v>0</v>
      </c>
      <c r="H33" s="1"/>
      <c r="I33" s="1"/>
      <c r="J33" s="1"/>
      <c r="K33" s="9">
        <f>SUM(N33:NO33)</f>
        <v>0</v>
      </c>
      <c r="L33" s="3"/>
      <c r="M33" s="3"/>
      <c r="N33" s="61">
        <f>опер_рсч!N150</f>
        <v>0</v>
      </c>
      <c r="O33" s="62">
        <f>опер_рсч!O150</f>
        <v>0</v>
      </c>
      <c r="P33" s="62">
        <f>опер_рсч!P150</f>
        <v>0</v>
      </c>
      <c r="Q33" s="62">
        <f>опер_рсч!Q150</f>
        <v>0</v>
      </c>
      <c r="R33" s="62">
        <f>опер_рсч!R150</f>
        <v>0</v>
      </c>
      <c r="S33" s="62">
        <f>опер_рсч!S150</f>
        <v>0</v>
      </c>
      <c r="T33" s="62">
        <f>опер_рсч!T150</f>
        <v>0</v>
      </c>
      <c r="U33" s="62">
        <f>опер_рсч!U150</f>
        <v>0</v>
      </c>
      <c r="V33" s="62">
        <f>опер_рсч!V150</f>
        <v>0</v>
      </c>
      <c r="W33" s="62">
        <f>опер_рсч!W150</f>
        <v>0</v>
      </c>
      <c r="X33" s="62">
        <f>опер_рсч!X150</f>
        <v>0</v>
      </c>
      <c r="Y33" s="63">
        <f>опер_рсч!Y150</f>
        <v>0</v>
      </c>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row>
    <row r="34" spans="1:381" x14ac:dyDescent="0.2">
      <c r="A34" s="1"/>
      <c r="B34" s="1"/>
      <c r="C34" s="1"/>
      <c r="D34" s="1"/>
      <c r="E34" s="1"/>
      <c r="F34" s="1"/>
      <c r="G34" s="1"/>
      <c r="H34" s="1"/>
      <c r="I34" s="1"/>
      <c r="J34" s="1"/>
      <c r="K34" s="1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
      <c r="D35" s="1"/>
      <c r="E35" s="1"/>
      <c r="F35" s="1"/>
      <c r="G35" s="1" t="s">
        <v>14</v>
      </c>
      <c r="H35" s="1"/>
      <c r="I35" s="1"/>
      <c r="J35" s="1"/>
      <c r="K35" s="14"/>
      <c r="L35" s="1"/>
      <c r="M35" s="1"/>
      <c r="N35" s="15" t="str">
        <f>IF(N36="","",IF(WEEKDAY(N36)=2,"пн",IF(WEEKDAY(N36)=3,"вт",IF(WEEKDAY(N36)=4,"ср",IF(WEEKDAY(N36)=5,"чт",IF(WEEKDAY(N36)=6,"пт",IF(WEEKDAY(N36)=7,"сб",IF(WEEKDAY(N36)=1,"вс",0))))))))</f>
        <v/>
      </c>
      <c r="O35" s="15" t="str">
        <f t="shared" ref="O35" si="30">IF(O36="","",IF(WEEKDAY(O36)=2,"пн",IF(WEEKDAY(O36)=3,"вт",IF(WEEKDAY(O36)=4,"ср",IF(WEEKDAY(O36)=5,"чт",IF(WEEKDAY(O36)=6,"пт",IF(WEEKDAY(O36)=7,"сб",IF(WEEKDAY(O36)=1,"вс",0))))))))</f>
        <v/>
      </c>
      <c r="P35" s="15" t="str">
        <f t="shared" ref="P35" si="31">IF(P36="","",IF(WEEKDAY(P36)=2,"пн",IF(WEEKDAY(P36)=3,"вт",IF(WEEKDAY(P36)=4,"ср",IF(WEEKDAY(P36)=5,"чт",IF(WEEKDAY(P36)=6,"пт",IF(WEEKDAY(P36)=7,"сб",IF(WEEKDAY(P36)=1,"вс",0))))))))</f>
        <v/>
      </c>
      <c r="Q35" s="15" t="str">
        <f t="shared" ref="Q35" si="32">IF(Q36="","",IF(WEEKDAY(Q36)=2,"пн",IF(WEEKDAY(Q36)=3,"вт",IF(WEEKDAY(Q36)=4,"ср",IF(WEEKDAY(Q36)=5,"чт",IF(WEEKDAY(Q36)=6,"пт",IF(WEEKDAY(Q36)=7,"сб",IF(WEEKDAY(Q36)=1,"вс",0))))))))</f>
        <v/>
      </c>
      <c r="R35" s="15" t="str">
        <f t="shared" ref="R35" si="33">IF(R36="","",IF(WEEKDAY(R36)=2,"пн",IF(WEEKDAY(R36)=3,"вт",IF(WEEKDAY(R36)=4,"ср",IF(WEEKDAY(R36)=5,"чт",IF(WEEKDAY(R36)=6,"пт",IF(WEEKDAY(R36)=7,"сб",IF(WEEKDAY(R36)=1,"вс",0))))))))</f>
        <v/>
      </c>
      <c r="S35" s="15" t="str">
        <f t="shared" ref="S35" si="34">IF(S36="","",IF(WEEKDAY(S36)=2,"пн",IF(WEEKDAY(S36)=3,"вт",IF(WEEKDAY(S36)=4,"ср",IF(WEEKDAY(S36)=5,"чт",IF(WEEKDAY(S36)=6,"пт",IF(WEEKDAY(S36)=7,"сб",IF(WEEKDAY(S36)=1,"вс",0))))))))</f>
        <v/>
      </c>
      <c r="T35" s="15" t="str">
        <f t="shared" ref="T35" si="35">IF(T36="","",IF(WEEKDAY(T36)=2,"пн",IF(WEEKDAY(T36)=3,"вт",IF(WEEKDAY(T36)=4,"ср",IF(WEEKDAY(T36)=5,"чт",IF(WEEKDAY(T36)=6,"пт",IF(WEEKDAY(T36)=7,"сб",IF(WEEKDAY(T36)=1,"вс",0))))))))</f>
        <v/>
      </c>
      <c r="U35" s="15" t="str">
        <f t="shared" ref="U35" si="36">IF(U36="","",IF(WEEKDAY(U36)=2,"пн",IF(WEEKDAY(U36)=3,"вт",IF(WEEKDAY(U36)=4,"ср",IF(WEEKDAY(U36)=5,"чт",IF(WEEKDAY(U36)=6,"пт",IF(WEEKDAY(U36)=7,"сб",IF(WEEKDAY(U36)=1,"вс",0))))))))</f>
        <v/>
      </c>
      <c r="V35" s="15" t="str">
        <f t="shared" ref="V35" si="37">IF(V36="","",IF(WEEKDAY(V36)=2,"пн",IF(WEEKDAY(V36)=3,"вт",IF(WEEKDAY(V36)=4,"ср",IF(WEEKDAY(V36)=5,"чт",IF(WEEKDAY(V36)=6,"пт",IF(WEEKDAY(V36)=7,"сб",IF(WEEKDAY(V36)=1,"вс",0))))))))</f>
        <v/>
      </c>
      <c r="W35" s="15" t="str">
        <f t="shared" ref="W35" si="38">IF(W36="","",IF(WEEKDAY(W36)=2,"пн",IF(WEEKDAY(W36)=3,"вт",IF(WEEKDAY(W36)=4,"ср",IF(WEEKDAY(W36)=5,"чт",IF(WEEKDAY(W36)=6,"пт",IF(WEEKDAY(W36)=7,"сб",IF(WEEKDAY(W36)=1,"вс",0))))))))</f>
        <v/>
      </c>
      <c r="X35" s="15" t="str">
        <f t="shared" ref="X35" si="39">IF(X36="","",IF(WEEKDAY(X36)=2,"пн",IF(WEEKDAY(X36)=3,"вт",IF(WEEKDAY(X36)=4,"ср",IF(WEEKDAY(X36)=5,"чт",IF(WEEKDAY(X36)=6,"пт",IF(WEEKDAY(X36)=7,"сб",IF(WEEKDAY(X36)=1,"вс",0))))))))</f>
        <v/>
      </c>
      <c r="Y35" s="15" t="str">
        <f t="shared" ref="Y35" si="40">IF(Y36="","",IF(WEEKDAY(Y36)=2,"пн",IF(WEEKDAY(Y36)=3,"вт",IF(WEEKDAY(Y36)=4,"ср",IF(WEEKDAY(Y36)=5,"чт",IF(WEEKDAY(Y36)=6,"пт",IF(WEEKDAY(Y36)=7,"сб",IF(WEEKDAY(Y36)=1,"вс",0))))))))</f>
        <v/>
      </c>
      <c r="Z35" s="15" t="str">
        <f t="shared" ref="Z35" si="41">IF(Z36="","",IF(WEEKDAY(Z36)=2,"пн",IF(WEEKDAY(Z36)=3,"вт",IF(WEEKDAY(Z36)=4,"ср",IF(WEEKDAY(Z36)=5,"чт",IF(WEEKDAY(Z36)=6,"пт",IF(WEEKDAY(Z36)=7,"сб",IF(WEEKDAY(Z36)=1,"вс",0))))))))</f>
        <v/>
      </c>
      <c r="AA35" s="15" t="str">
        <f t="shared" ref="AA35" si="42">IF(AA36="","",IF(WEEKDAY(AA36)=2,"пн",IF(WEEKDAY(AA36)=3,"вт",IF(WEEKDAY(AA36)=4,"ср",IF(WEEKDAY(AA36)=5,"чт",IF(WEEKDAY(AA36)=6,"пт",IF(WEEKDAY(AA36)=7,"сб",IF(WEEKDAY(AA36)=1,"вс",0))))))))</f>
        <v/>
      </c>
      <c r="AB35" s="15" t="str">
        <f t="shared" ref="AB35" si="43">IF(AB36="","",IF(WEEKDAY(AB36)=2,"пн",IF(WEEKDAY(AB36)=3,"вт",IF(WEEKDAY(AB36)=4,"ср",IF(WEEKDAY(AB36)=5,"чт",IF(WEEKDAY(AB36)=6,"пт",IF(WEEKDAY(AB36)=7,"сб",IF(WEEKDAY(AB36)=1,"вс",0))))))))</f>
        <v/>
      </c>
      <c r="AC35" s="15" t="str">
        <f t="shared" ref="AC35" si="44">IF(AC36="","",IF(WEEKDAY(AC36)=2,"пн",IF(WEEKDAY(AC36)=3,"вт",IF(WEEKDAY(AC36)=4,"ср",IF(WEEKDAY(AC36)=5,"чт",IF(WEEKDAY(AC36)=6,"пт",IF(WEEKDAY(AC36)=7,"сб",IF(WEEKDAY(AC36)=1,"вс",0))))))))</f>
        <v/>
      </c>
      <c r="AD35" s="15" t="str">
        <f t="shared" ref="AD35" si="45">IF(AD36="","",IF(WEEKDAY(AD36)=2,"пн",IF(WEEKDAY(AD36)=3,"вт",IF(WEEKDAY(AD36)=4,"ср",IF(WEEKDAY(AD36)=5,"чт",IF(WEEKDAY(AD36)=6,"пт",IF(WEEKDAY(AD36)=7,"сб",IF(WEEKDAY(AD36)=1,"вс",0))))))))</f>
        <v/>
      </c>
      <c r="AE35" s="15" t="str">
        <f t="shared" ref="AE35" si="46">IF(AE36="","",IF(WEEKDAY(AE36)=2,"пн",IF(WEEKDAY(AE36)=3,"вт",IF(WEEKDAY(AE36)=4,"ср",IF(WEEKDAY(AE36)=5,"чт",IF(WEEKDAY(AE36)=6,"пт",IF(WEEKDAY(AE36)=7,"сб",IF(WEEKDAY(AE36)=1,"вс",0))))))))</f>
        <v/>
      </c>
      <c r="AF35" s="15" t="str">
        <f t="shared" ref="AF35" si="47">IF(AF36="","",IF(WEEKDAY(AF36)=2,"пн",IF(WEEKDAY(AF36)=3,"вт",IF(WEEKDAY(AF36)=4,"ср",IF(WEEKDAY(AF36)=5,"чт",IF(WEEKDAY(AF36)=6,"пт",IF(WEEKDAY(AF36)=7,"сб",IF(WEEKDAY(AF36)=1,"вс",0))))))))</f>
        <v/>
      </c>
      <c r="AG35" s="15" t="str">
        <f t="shared" ref="AG35" si="48">IF(AG36="","",IF(WEEKDAY(AG36)=2,"пн",IF(WEEKDAY(AG36)=3,"вт",IF(WEEKDAY(AG36)=4,"ср",IF(WEEKDAY(AG36)=5,"чт",IF(WEEKDAY(AG36)=6,"пт",IF(WEEKDAY(AG36)=7,"сб",IF(WEEKDAY(AG36)=1,"вс",0))))))))</f>
        <v/>
      </c>
      <c r="AH35" s="15" t="str">
        <f t="shared" ref="AH35" si="49">IF(AH36="","",IF(WEEKDAY(AH36)=2,"пн",IF(WEEKDAY(AH36)=3,"вт",IF(WEEKDAY(AH36)=4,"ср",IF(WEEKDAY(AH36)=5,"чт",IF(WEEKDAY(AH36)=6,"пт",IF(WEEKDAY(AH36)=7,"сб",IF(WEEKDAY(AH36)=1,"вс",0))))))))</f>
        <v/>
      </c>
      <c r="AI35" s="15" t="str">
        <f t="shared" ref="AI35" si="50">IF(AI36="","",IF(WEEKDAY(AI36)=2,"пн",IF(WEEKDAY(AI36)=3,"вт",IF(WEEKDAY(AI36)=4,"ср",IF(WEEKDAY(AI36)=5,"чт",IF(WEEKDAY(AI36)=6,"пт",IF(WEEKDAY(AI36)=7,"сб",IF(WEEKDAY(AI36)=1,"вс",0))))))))</f>
        <v/>
      </c>
      <c r="AJ35" s="15" t="str">
        <f t="shared" ref="AJ35" si="51">IF(AJ36="","",IF(WEEKDAY(AJ36)=2,"пн",IF(WEEKDAY(AJ36)=3,"вт",IF(WEEKDAY(AJ36)=4,"ср",IF(WEEKDAY(AJ36)=5,"чт",IF(WEEKDAY(AJ36)=6,"пт",IF(WEEKDAY(AJ36)=7,"сб",IF(WEEKDAY(AJ36)=1,"вс",0))))))))</f>
        <v/>
      </c>
      <c r="AK35" s="15" t="str">
        <f t="shared" ref="AK35" si="52">IF(AK36="","",IF(WEEKDAY(AK36)=2,"пн",IF(WEEKDAY(AK36)=3,"вт",IF(WEEKDAY(AK36)=4,"ср",IF(WEEKDAY(AK36)=5,"чт",IF(WEEKDAY(AK36)=6,"пт",IF(WEEKDAY(AK36)=7,"сб",IF(WEEKDAY(AK36)=1,"вс",0))))))))</f>
        <v/>
      </c>
      <c r="AL35" s="15" t="str">
        <f t="shared" ref="AL35" si="53">IF(AL36="","",IF(WEEKDAY(AL36)=2,"пн",IF(WEEKDAY(AL36)=3,"вт",IF(WEEKDAY(AL36)=4,"ср",IF(WEEKDAY(AL36)=5,"чт",IF(WEEKDAY(AL36)=6,"пт",IF(WEEKDAY(AL36)=7,"сб",IF(WEEKDAY(AL36)=1,"вс",0))))))))</f>
        <v/>
      </c>
      <c r="AM35" s="15" t="str">
        <f t="shared" ref="AM35" si="54">IF(AM36="","",IF(WEEKDAY(AM36)=2,"пн",IF(WEEKDAY(AM36)=3,"вт",IF(WEEKDAY(AM36)=4,"ср",IF(WEEKDAY(AM36)=5,"чт",IF(WEEKDAY(AM36)=6,"пт",IF(WEEKDAY(AM36)=7,"сб",IF(WEEKDAY(AM36)=1,"вс",0))))))))</f>
        <v/>
      </c>
      <c r="AN35" s="15" t="str">
        <f t="shared" ref="AN35" si="55">IF(AN36="","",IF(WEEKDAY(AN36)=2,"пн",IF(WEEKDAY(AN36)=3,"вт",IF(WEEKDAY(AN36)=4,"ср",IF(WEEKDAY(AN36)=5,"чт",IF(WEEKDAY(AN36)=6,"пт",IF(WEEKDAY(AN36)=7,"сб",IF(WEEKDAY(AN36)=1,"вс",0))))))))</f>
        <v/>
      </c>
      <c r="AO35" s="15" t="str">
        <f t="shared" ref="AO35" si="56">IF(AO36="","",IF(WEEKDAY(AO36)=2,"пн",IF(WEEKDAY(AO36)=3,"вт",IF(WEEKDAY(AO36)=4,"ср",IF(WEEKDAY(AO36)=5,"чт",IF(WEEKDAY(AO36)=6,"пт",IF(WEEKDAY(AO36)=7,"сб",IF(WEEKDAY(AO36)=1,"вс",0))))))))</f>
        <v/>
      </c>
      <c r="AP35" s="15" t="str">
        <f t="shared" ref="AP35" si="57">IF(AP36="","",IF(WEEKDAY(AP36)=2,"пн",IF(WEEKDAY(AP36)=3,"вт",IF(WEEKDAY(AP36)=4,"ср",IF(WEEKDAY(AP36)=5,"чт",IF(WEEKDAY(AP36)=6,"пт",IF(WEEKDAY(AP36)=7,"сб",IF(WEEKDAY(AP36)=1,"вс",0))))))))</f>
        <v/>
      </c>
      <c r="AQ35" s="15" t="str">
        <f t="shared" ref="AQ35" si="58">IF(AQ36="","",IF(WEEKDAY(AQ36)=2,"пн",IF(WEEKDAY(AQ36)=3,"вт",IF(WEEKDAY(AQ36)=4,"ср",IF(WEEKDAY(AQ36)=5,"чт",IF(WEEKDAY(AQ36)=6,"пт",IF(WEEKDAY(AQ36)=7,"сб",IF(WEEKDAY(AQ36)=1,"вс",0))))))))</f>
        <v/>
      </c>
      <c r="AR35" s="15" t="str">
        <f t="shared" ref="AR35" si="59">IF(AR36="","",IF(WEEKDAY(AR36)=2,"пн",IF(WEEKDAY(AR36)=3,"вт",IF(WEEKDAY(AR36)=4,"ср",IF(WEEKDAY(AR36)=5,"чт",IF(WEEKDAY(AR36)=6,"пт",IF(WEEKDAY(AR36)=7,"сб",IF(WEEKDAY(AR36)=1,"вс",0))))))))</f>
        <v/>
      </c>
      <c r="AS35" s="15" t="str">
        <f t="shared" ref="AS35" si="60">IF(AS36="","",IF(WEEKDAY(AS36)=2,"пн",IF(WEEKDAY(AS36)=3,"вт",IF(WEEKDAY(AS36)=4,"ср",IF(WEEKDAY(AS36)=5,"чт",IF(WEEKDAY(AS36)=6,"пт",IF(WEEKDAY(AS36)=7,"сб",IF(WEEKDAY(AS36)=1,"вс",0))))))))</f>
        <v/>
      </c>
      <c r="AT35" s="15" t="str">
        <f t="shared" ref="AT35" si="61">IF(AT36="","",IF(WEEKDAY(AT36)=2,"пн",IF(WEEKDAY(AT36)=3,"вт",IF(WEEKDAY(AT36)=4,"ср",IF(WEEKDAY(AT36)=5,"чт",IF(WEEKDAY(AT36)=6,"пт",IF(WEEKDAY(AT36)=7,"сб",IF(WEEKDAY(AT36)=1,"вс",0))))))))</f>
        <v/>
      </c>
      <c r="AU35" s="15" t="str">
        <f t="shared" ref="AU35" si="62">IF(AU36="","",IF(WEEKDAY(AU36)=2,"пн",IF(WEEKDAY(AU36)=3,"вт",IF(WEEKDAY(AU36)=4,"ср",IF(WEEKDAY(AU36)=5,"чт",IF(WEEKDAY(AU36)=6,"пт",IF(WEEKDAY(AU36)=7,"сб",IF(WEEKDAY(AU36)=1,"вс",0))))))))</f>
        <v/>
      </c>
      <c r="AV35" s="15" t="str">
        <f t="shared" ref="AV35" si="63">IF(AV36="","",IF(WEEKDAY(AV36)=2,"пн",IF(WEEKDAY(AV36)=3,"вт",IF(WEEKDAY(AV36)=4,"ср",IF(WEEKDAY(AV36)=5,"чт",IF(WEEKDAY(AV36)=6,"пт",IF(WEEKDAY(AV36)=7,"сб",IF(WEEKDAY(AV36)=1,"вс",0))))))))</f>
        <v/>
      </c>
      <c r="AW35" s="15" t="str">
        <f t="shared" ref="AW35" si="64">IF(AW36="","",IF(WEEKDAY(AW36)=2,"пн",IF(WEEKDAY(AW36)=3,"вт",IF(WEEKDAY(AW36)=4,"ср",IF(WEEKDAY(AW36)=5,"чт",IF(WEEKDAY(AW36)=6,"пт",IF(WEEKDAY(AW36)=7,"сб",IF(WEEKDAY(AW36)=1,"вс",0))))))))</f>
        <v/>
      </c>
      <c r="AX35" s="15" t="str">
        <f t="shared" ref="AX35" si="65">IF(AX36="","",IF(WEEKDAY(AX36)=2,"пн",IF(WEEKDAY(AX36)=3,"вт",IF(WEEKDAY(AX36)=4,"ср",IF(WEEKDAY(AX36)=5,"чт",IF(WEEKDAY(AX36)=6,"пт",IF(WEEKDAY(AX36)=7,"сб",IF(WEEKDAY(AX36)=1,"вс",0))))))))</f>
        <v/>
      </c>
      <c r="AY35" s="15" t="str">
        <f t="shared" ref="AY35" si="66">IF(AY36="","",IF(WEEKDAY(AY36)=2,"пн",IF(WEEKDAY(AY36)=3,"вт",IF(WEEKDAY(AY36)=4,"ср",IF(WEEKDAY(AY36)=5,"чт",IF(WEEKDAY(AY36)=6,"пт",IF(WEEKDAY(AY36)=7,"сб",IF(WEEKDAY(AY36)=1,"вс",0))))))))</f>
        <v/>
      </c>
      <c r="AZ35" s="15" t="str">
        <f t="shared" ref="AZ35" si="67">IF(AZ36="","",IF(WEEKDAY(AZ36)=2,"пн",IF(WEEKDAY(AZ36)=3,"вт",IF(WEEKDAY(AZ36)=4,"ср",IF(WEEKDAY(AZ36)=5,"чт",IF(WEEKDAY(AZ36)=6,"пт",IF(WEEKDAY(AZ36)=7,"сб",IF(WEEKDAY(AZ36)=1,"вс",0))))))))</f>
        <v/>
      </c>
      <c r="BA35" s="15" t="str">
        <f t="shared" ref="BA35" si="68">IF(BA36="","",IF(WEEKDAY(BA36)=2,"пн",IF(WEEKDAY(BA36)=3,"вт",IF(WEEKDAY(BA36)=4,"ср",IF(WEEKDAY(BA36)=5,"чт",IF(WEEKDAY(BA36)=6,"пт",IF(WEEKDAY(BA36)=7,"сб",IF(WEEKDAY(BA36)=1,"вс",0))))))))</f>
        <v/>
      </c>
      <c r="BB35" s="15" t="str">
        <f t="shared" ref="BB35" si="69">IF(BB36="","",IF(WEEKDAY(BB36)=2,"пн",IF(WEEKDAY(BB36)=3,"вт",IF(WEEKDAY(BB36)=4,"ср",IF(WEEKDAY(BB36)=5,"чт",IF(WEEKDAY(BB36)=6,"пт",IF(WEEKDAY(BB36)=7,"сб",IF(WEEKDAY(BB36)=1,"вс",0))))))))</f>
        <v/>
      </c>
      <c r="BC35" s="15" t="str">
        <f t="shared" ref="BC35" si="70">IF(BC36="","",IF(WEEKDAY(BC36)=2,"пн",IF(WEEKDAY(BC36)=3,"вт",IF(WEEKDAY(BC36)=4,"ср",IF(WEEKDAY(BC36)=5,"чт",IF(WEEKDAY(BC36)=6,"пт",IF(WEEKDAY(BC36)=7,"сб",IF(WEEKDAY(BC36)=1,"вс",0))))))))</f>
        <v/>
      </c>
      <c r="BD35" s="15" t="str">
        <f t="shared" ref="BD35" si="71">IF(BD36="","",IF(WEEKDAY(BD36)=2,"пн",IF(WEEKDAY(BD36)=3,"вт",IF(WEEKDAY(BD36)=4,"ср",IF(WEEKDAY(BD36)=5,"чт",IF(WEEKDAY(BD36)=6,"пт",IF(WEEKDAY(BD36)=7,"сб",IF(WEEKDAY(BD36)=1,"вс",0))))))))</f>
        <v/>
      </c>
      <c r="BE35" s="15" t="str">
        <f t="shared" ref="BE35" si="72">IF(BE36="","",IF(WEEKDAY(BE36)=2,"пн",IF(WEEKDAY(BE36)=3,"вт",IF(WEEKDAY(BE36)=4,"ср",IF(WEEKDAY(BE36)=5,"чт",IF(WEEKDAY(BE36)=6,"пт",IF(WEEKDAY(BE36)=7,"сб",IF(WEEKDAY(BE36)=1,"вс",0))))))))</f>
        <v/>
      </c>
      <c r="BF35" s="15" t="str">
        <f t="shared" ref="BF35" si="73">IF(BF36="","",IF(WEEKDAY(BF36)=2,"пн",IF(WEEKDAY(BF36)=3,"вт",IF(WEEKDAY(BF36)=4,"ср",IF(WEEKDAY(BF36)=5,"чт",IF(WEEKDAY(BF36)=6,"пт",IF(WEEKDAY(BF36)=7,"сб",IF(WEEKDAY(BF36)=1,"вс",0))))))))</f>
        <v/>
      </c>
      <c r="BG35" s="15" t="str">
        <f t="shared" ref="BG35" si="74">IF(BG36="","",IF(WEEKDAY(BG36)=2,"пн",IF(WEEKDAY(BG36)=3,"вт",IF(WEEKDAY(BG36)=4,"ср",IF(WEEKDAY(BG36)=5,"чт",IF(WEEKDAY(BG36)=6,"пт",IF(WEEKDAY(BG36)=7,"сб",IF(WEEKDAY(BG36)=1,"вс",0))))))))</f>
        <v/>
      </c>
      <c r="BH35" s="15" t="str">
        <f t="shared" ref="BH35" si="75">IF(BH36="","",IF(WEEKDAY(BH36)=2,"пн",IF(WEEKDAY(BH36)=3,"вт",IF(WEEKDAY(BH36)=4,"ср",IF(WEEKDAY(BH36)=5,"чт",IF(WEEKDAY(BH36)=6,"пт",IF(WEEKDAY(BH36)=7,"сб",IF(WEEKDAY(BH36)=1,"вс",0))))))))</f>
        <v/>
      </c>
      <c r="BI35" s="15" t="str">
        <f t="shared" ref="BI35" si="76">IF(BI36="","",IF(WEEKDAY(BI36)=2,"пн",IF(WEEKDAY(BI36)=3,"вт",IF(WEEKDAY(BI36)=4,"ср",IF(WEEKDAY(BI36)=5,"чт",IF(WEEKDAY(BI36)=6,"пт",IF(WEEKDAY(BI36)=7,"сб",IF(WEEKDAY(BI36)=1,"вс",0))))))))</f>
        <v/>
      </c>
      <c r="BJ35" s="15" t="str">
        <f t="shared" ref="BJ35" si="77">IF(BJ36="","",IF(WEEKDAY(BJ36)=2,"пн",IF(WEEKDAY(BJ36)=3,"вт",IF(WEEKDAY(BJ36)=4,"ср",IF(WEEKDAY(BJ36)=5,"чт",IF(WEEKDAY(BJ36)=6,"пт",IF(WEEKDAY(BJ36)=7,"сб",IF(WEEKDAY(BJ36)=1,"вс",0))))))))</f>
        <v/>
      </c>
      <c r="BK35" s="15" t="str">
        <f t="shared" ref="BK35" si="78">IF(BK36="","",IF(WEEKDAY(BK36)=2,"пн",IF(WEEKDAY(BK36)=3,"вт",IF(WEEKDAY(BK36)=4,"ср",IF(WEEKDAY(BK36)=5,"чт",IF(WEEKDAY(BK36)=6,"пт",IF(WEEKDAY(BK36)=7,"сб",IF(WEEKDAY(BK36)=1,"вс",0))))))))</f>
        <v/>
      </c>
      <c r="BL35" s="15" t="str">
        <f t="shared" ref="BL35" si="79">IF(BL36="","",IF(WEEKDAY(BL36)=2,"пн",IF(WEEKDAY(BL36)=3,"вт",IF(WEEKDAY(BL36)=4,"ср",IF(WEEKDAY(BL36)=5,"чт",IF(WEEKDAY(BL36)=6,"пт",IF(WEEKDAY(BL36)=7,"сб",IF(WEEKDAY(BL36)=1,"вс",0))))))))</f>
        <v/>
      </c>
      <c r="BM35" s="15" t="str">
        <f t="shared" ref="BM35" si="80">IF(BM36="","",IF(WEEKDAY(BM36)=2,"пн",IF(WEEKDAY(BM36)=3,"вт",IF(WEEKDAY(BM36)=4,"ср",IF(WEEKDAY(BM36)=5,"чт",IF(WEEKDAY(BM36)=6,"пт",IF(WEEKDAY(BM36)=7,"сб",IF(WEEKDAY(BM36)=1,"вс",0))))))))</f>
        <v/>
      </c>
      <c r="BN35" s="15" t="str">
        <f t="shared" ref="BN35" si="81">IF(BN36="","",IF(WEEKDAY(BN36)=2,"пн",IF(WEEKDAY(BN36)=3,"вт",IF(WEEKDAY(BN36)=4,"ср",IF(WEEKDAY(BN36)=5,"чт",IF(WEEKDAY(BN36)=6,"пт",IF(WEEKDAY(BN36)=7,"сб",IF(WEEKDAY(BN36)=1,"вс",0))))))))</f>
        <v/>
      </c>
      <c r="BO35" s="15" t="str">
        <f t="shared" ref="BO35" si="82">IF(BO36="","",IF(WEEKDAY(BO36)=2,"пн",IF(WEEKDAY(BO36)=3,"вт",IF(WEEKDAY(BO36)=4,"ср",IF(WEEKDAY(BO36)=5,"чт",IF(WEEKDAY(BO36)=6,"пт",IF(WEEKDAY(BO36)=7,"сб",IF(WEEKDAY(BO36)=1,"вс",0))))))))</f>
        <v/>
      </c>
      <c r="BP35" s="15" t="str">
        <f t="shared" ref="BP35" si="83">IF(BP36="","",IF(WEEKDAY(BP36)=2,"пн",IF(WEEKDAY(BP36)=3,"вт",IF(WEEKDAY(BP36)=4,"ср",IF(WEEKDAY(BP36)=5,"чт",IF(WEEKDAY(BP36)=6,"пт",IF(WEEKDAY(BP36)=7,"сб",IF(WEEKDAY(BP36)=1,"вс",0))))))))</f>
        <v/>
      </c>
      <c r="BQ35" s="15" t="str">
        <f t="shared" ref="BQ35" si="84">IF(BQ36="","",IF(WEEKDAY(BQ36)=2,"пн",IF(WEEKDAY(BQ36)=3,"вт",IF(WEEKDAY(BQ36)=4,"ср",IF(WEEKDAY(BQ36)=5,"чт",IF(WEEKDAY(BQ36)=6,"пт",IF(WEEKDAY(BQ36)=7,"сб",IF(WEEKDAY(BQ36)=1,"вс",0))))))))</f>
        <v/>
      </c>
      <c r="BR35" s="15" t="str">
        <f t="shared" ref="BR35" si="85">IF(BR36="","",IF(WEEKDAY(BR36)=2,"пн",IF(WEEKDAY(BR36)=3,"вт",IF(WEEKDAY(BR36)=4,"ср",IF(WEEKDAY(BR36)=5,"чт",IF(WEEKDAY(BR36)=6,"пт",IF(WEEKDAY(BR36)=7,"сб",IF(WEEKDAY(BR36)=1,"вс",0))))))))</f>
        <v/>
      </c>
      <c r="BS35" s="15" t="str">
        <f t="shared" ref="BS35" si="86">IF(BS36="","",IF(WEEKDAY(BS36)=2,"пн",IF(WEEKDAY(BS36)=3,"вт",IF(WEEKDAY(BS36)=4,"ср",IF(WEEKDAY(BS36)=5,"чт",IF(WEEKDAY(BS36)=6,"пт",IF(WEEKDAY(BS36)=7,"сб",IF(WEEKDAY(BS36)=1,"вс",0))))))))</f>
        <v/>
      </c>
      <c r="BT35" s="15" t="str">
        <f t="shared" ref="BT35" si="87">IF(BT36="","",IF(WEEKDAY(BT36)=2,"пн",IF(WEEKDAY(BT36)=3,"вт",IF(WEEKDAY(BT36)=4,"ср",IF(WEEKDAY(BT36)=5,"чт",IF(WEEKDAY(BT36)=6,"пт",IF(WEEKDAY(BT36)=7,"сб",IF(WEEKDAY(BT36)=1,"вс",0))))))))</f>
        <v/>
      </c>
      <c r="BU35" s="15" t="str">
        <f t="shared" ref="BU35" si="88">IF(BU36="","",IF(WEEKDAY(BU36)=2,"пн",IF(WEEKDAY(BU36)=3,"вт",IF(WEEKDAY(BU36)=4,"ср",IF(WEEKDAY(BU36)=5,"чт",IF(WEEKDAY(BU36)=6,"пт",IF(WEEKDAY(BU36)=7,"сб",IF(WEEKDAY(BU36)=1,"вс",0))))))))</f>
        <v/>
      </c>
      <c r="BV35" s="15" t="str">
        <f t="shared" ref="BV35" si="89">IF(BV36="","",IF(WEEKDAY(BV36)=2,"пн",IF(WEEKDAY(BV36)=3,"вт",IF(WEEKDAY(BV36)=4,"ср",IF(WEEKDAY(BV36)=5,"чт",IF(WEEKDAY(BV36)=6,"пт",IF(WEEKDAY(BV36)=7,"сб",IF(WEEKDAY(BV36)=1,"вс",0))))))))</f>
        <v/>
      </c>
      <c r="BW35" s="15" t="str">
        <f t="shared" ref="BW35" si="90">IF(BW36="","",IF(WEEKDAY(BW36)=2,"пн",IF(WEEKDAY(BW36)=3,"вт",IF(WEEKDAY(BW36)=4,"ср",IF(WEEKDAY(BW36)=5,"чт",IF(WEEKDAY(BW36)=6,"пт",IF(WEEKDAY(BW36)=7,"сб",IF(WEEKDAY(BW36)=1,"вс",0))))))))</f>
        <v/>
      </c>
      <c r="BX35" s="15" t="str">
        <f t="shared" ref="BX35" si="91">IF(BX36="","",IF(WEEKDAY(BX36)=2,"пн",IF(WEEKDAY(BX36)=3,"вт",IF(WEEKDAY(BX36)=4,"ср",IF(WEEKDAY(BX36)=5,"чт",IF(WEEKDAY(BX36)=6,"пт",IF(WEEKDAY(BX36)=7,"сб",IF(WEEKDAY(BX36)=1,"вс",0))))))))</f>
        <v/>
      </c>
      <c r="BY35" s="15" t="str">
        <f t="shared" ref="BY35" si="92">IF(BY36="","",IF(WEEKDAY(BY36)=2,"пн",IF(WEEKDAY(BY36)=3,"вт",IF(WEEKDAY(BY36)=4,"ср",IF(WEEKDAY(BY36)=5,"чт",IF(WEEKDAY(BY36)=6,"пт",IF(WEEKDAY(BY36)=7,"сб",IF(WEEKDAY(BY36)=1,"вс",0))))))))</f>
        <v/>
      </c>
      <c r="BZ35" s="15" t="str">
        <f t="shared" ref="BZ35" si="93">IF(BZ36="","",IF(WEEKDAY(BZ36)=2,"пн",IF(WEEKDAY(BZ36)=3,"вт",IF(WEEKDAY(BZ36)=4,"ср",IF(WEEKDAY(BZ36)=5,"чт",IF(WEEKDAY(BZ36)=6,"пт",IF(WEEKDAY(BZ36)=7,"сб",IF(WEEKDAY(BZ36)=1,"вс",0))))))))</f>
        <v/>
      </c>
      <c r="CA35" s="15" t="str">
        <f t="shared" ref="CA35" si="94">IF(CA36="","",IF(WEEKDAY(CA36)=2,"пн",IF(WEEKDAY(CA36)=3,"вт",IF(WEEKDAY(CA36)=4,"ср",IF(WEEKDAY(CA36)=5,"чт",IF(WEEKDAY(CA36)=6,"пт",IF(WEEKDAY(CA36)=7,"сб",IF(WEEKDAY(CA36)=1,"вс",0))))))))</f>
        <v/>
      </c>
      <c r="CB35" s="15" t="str">
        <f t="shared" ref="CB35" si="95">IF(CB36="","",IF(WEEKDAY(CB36)=2,"пн",IF(WEEKDAY(CB36)=3,"вт",IF(WEEKDAY(CB36)=4,"ср",IF(WEEKDAY(CB36)=5,"чт",IF(WEEKDAY(CB36)=6,"пт",IF(WEEKDAY(CB36)=7,"сб",IF(WEEKDAY(CB36)=1,"вс",0))))))))</f>
        <v/>
      </c>
      <c r="CC35" s="15" t="str">
        <f t="shared" ref="CC35" si="96">IF(CC36="","",IF(WEEKDAY(CC36)=2,"пн",IF(WEEKDAY(CC36)=3,"вт",IF(WEEKDAY(CC36)=4,"ср",IF(WEEKDAY(CC36)=5,"чт",IF(WEEKDAY(CC36)=6,"пт",IF(WEEKDAY(CC36)=7,"сб",IF(WEEKDAY(CC36)=1,"вс",0))))))))</f>
        <v/>
      </c>
      <c r="CD35" s="15" t="str">
        <f t="shared" ref="CD35" si="97">IF(CD36="","",IF(WEEKDAY(CD36)=2,"пн",IF(WEEKDAY(CD36)=3,"вт",IF(WEEKDAY(CD36)=4,"ср",IF(WEEKDAY(CD36)=5,"чт",IF(WEEKDAY(CD36)=6,"пт",IF(WEEKDAY(CD36)=7,"сб",IF(WEEKDAY(CD36)=1,"вс",0))))))))</f>
        <v/>
      </c>
      <c r="CE35" s="15" t="str">
        <f t="shared" ref="CE35" si="98">IF(CE36="","",IF(WEEKDAY(CE36)=2,"пн",IF(WEEKDAY(CE36)=3,"вт",IF(WEEKDAY(CE36)=4,"ср",IF(WEEKDAY(CE36)=5,"чт",IF(WEEKDAY(CE36)=6,"пт",IF(WEEKDAY(CE36)=7,"сб",IF(WEEKDAY(CE36)=1,"вс",0))))))))</f>
        <v/>
      </c>
      <c r="CF35" s="15" t="str">
        <f t="shared" ref="CF35" si="99">IF(CF36="","",IF(WEEKDAY(CF36)=2,"пн",IF(WEEKDAY(CF36)=3,"вт",IF(WEEKDAY(CF36)=4,"ср",IF(WEEKDAY(CF36)=5,"чт",IF(WEEKDAY(CF36)=6,"пт",IF(WEEKDAY(CF36)=7,"сб",IF(WEEKDAY(CF36)=1,"вс",0))))))))</f>
        <v/>
      </c>
      <c r="CG35" s="15" t="str">
        <f t="shared" ref="CG35" si="100">IF(CG36="","",IF(WEEKDAY(CG36)=2,"пн",IF(WEEKDAY(CG36)=3,"вт",IF(WEEKDAY(CG36)=4,"ср",IF(WEEKDAY(CG36)=5,"чт",IF(WEEKDAY(CG36)=6,"пт",IF(WEEKDAY(CG36)=7,"сб",IF(WEEKDAY(CG36)=1,"вс",0))))))))</f>
        <v/>
      </c>
      <c r="CH35" s="15" t="str">
        <f t="shared" ref="CH35" si="101">IF(CH36="","",IF(WEEKDAY(CH36)=2,"пн",IF(WEEKDAY(CH36)=3,"вт",IF(WEEKDAY(CH36)=4,"ср",IF(WEEKDAY(CH36)=5,"чт",IF(WEEKDAY(CH36)=6,"пт",IF(WEEKDAY(CH36)=7,"сб",IF(WEEKDAY(CH36)=1,"вс",0))))))))</f>
        <v/>
      </c>
      <c r="CI35" s="15" t="str">
        <f t="shared" ref="CI35" si="102">IF(CI36="","",IF(WEEKDAY(CI36)=2,"пн",IF(WEEKDAY(CI36)=3,"вт",IF(WEEKDAY(CI36)=4,"ср",IF(WEEKDAY(CI36)=5,"чт",IF(WEEKDAY(CI36)=6,"пт",IF(WEEKDAY(CI36)=7,"сб",IF(WEEKDAY(CI36)=1,"вс",0))))))))</f>
        <v/>
      </c>
      <c r="CJ35" s="15" t="str">
        <f t="shared" ref="CJ35" si="103">IF(CJ36="","",IF(WEEKDAY(CJ36)=2,"пн",IF(WEEKDAY(CJ36)=3,"вт",IF(WEEKDAY(CJ36)=4,"ср",IF(WEEKDAY(CJ36)=5,"чт",IF(WEEKDAY(CJ36)=6,"пт",IF(WEEKDAY(CJ36)=7,"сб",IF(WEEKDAY(CJ36)=1,"вс",0))))))))</f>
        <v/>
      </c>
      <c r="CK35" s="15" t="str">
        <f t="shared" ref="CK35" si="104">IF(CK36="","",IF(WEEKDAY(CK36)=2,"пн",IF(WEEKDAY(CK36)=3,"вт",IF(WEEKDAY(CK36)=4,"ср",IF(WEEKDAY(CK36)=5,"чт",IF(WEEKDAY(CK36)=6,"пт",IF(WEEKDAY(CK36)=7,"сб",IF(WEEKDAY(CK36)=1,"вс",0))))))))</f>
        <v/>
      </c>
      <c r="CL35" s="15" t="str">
        <f t="shared" ref="CL35" si="105">IF(CL36="","",IF(WEEKDAY(CL36)=2,"пн",IF(WEEKDAY(CL36)=3,"вт",IF(WEEKDAY(CL36)=4,"ср",IF(WEEKDAY(CL36)=5,"чт",IF(WEEKDAY(CL36)=6,"пт",IF(WEEKDAY(CL36)=7,"сб",IF(WEEKDAY(CL36)=1,"вс",0))))))))</f>
        <v/>
      </c>
      <c r="CM35" s="15" t="str">
        <f t="shared" ref="CM35" si="106">IF(CM36="","",IF(WEEKDAY(CM36)=2,"пн",IF(WEEKDAY(CM36)=3,"вт",IF(WEEKDAY(CM36)=4,"ср",IF(WEEKDAY(CM36)=5,"чт",IF(WEEKDAY(CM36)=6,"пт",IF(WEEKDAY(CM36)=7,"сб",IF(WEEKDAY(CM36)=1,"вс",0))))))))</f>
        <v/>
      </c>
      <c r="CN35" s="15" t="str">
        <f t="shared" ref="CN35" si="107">IF(CN36="","",IF(WEEKDAY(CN36)=2,"пн",IF(WEEKDAY(CN36)=3,"вт",IF(WEEKDAY(CN36)=4,"ср",IF(WEEKDAY(CN36)=5,"чт",IF(WEEKDAY(CN36)=6,"пт",IF(WEEKDAY(CN36)=7,"сб",IF(WEEKDAY(CN36)=1,"вс",0))))))))</f>
        <v/>
      </c>
      <c r="CO35" s="15" t="str">
        <f t="shared" ref="CO35" si="108">IF(CO36="","",IF(WEEKDAY(CO36)=2,"пн",IF(WEEKDAY(CO36)=3,"вт",IF(WEEKDAY(CO36)=4,"ср",IF(WEEKDAY(CO36)=5,"чт",IF(WEEKDAY(CO36)=6,"пт",IF(WEEKDAY(CO36)=7,"сб",IF(WEEKDAY(CO36)=1,"вс",0))))))))</f>
        <v/>
      </c>
      <c r="CP35" s="15" t="str">
        <f t="shared" ref="CP35" si="109">IF(CP36="","",IF(WEEKDAY(CP36)=2,"пн",IF(WEEKDAY(CP36)=3,"вт",IF(WEEKDAY(CP36)=4,"ср",IF(WEEKDAY(CP36)=5,"чт",IF(WEEKDAY(CP36)=6,"пт",IF(WEEKDAY(CP36)=7,"сб",IF(WEEKDAY(CP36)=1,"вс",0))))))))</f>
        <v/>
      </c>
      <c r="CQ35" s="15" t="str">
        <f t="shared" ref="CQ35" si="110">IF(CQ36="","",IF(WEEKDAY(CQ36)=2,"пн",IF(WEEKDAY(CQ36)=3,"вт",IF(WEEKDAY(CQ36)=4,"ср",IF(WEEKDAY(CQ36)=5,"чт",IF(WEEKDAY(CQ36)=6,"пт",IF(WEEKDAY(CQ36)=7,"сб",IF(WEEKDAY(CQ36)=1,"вс",0))))))))</f>
        <v/>
      </c>
      <c r="CR35" s="15" t="str">
        <f t="shared" ref="CR35" si="111">IF(CR36="","",IF(WEEKDAY(CR36)=2,"пн",IF(WEEKDAY(CR36)=3,"вт",IF(WEEKDAY(CR36)=4,"ср",IF(WEEKDAY(CR36)=5,"чт",IF(WEEKDAY(CR36)=6,"пт",IF(WEEKDAY(CR36)=7,"сб",IF(WEEKDAY(CR36)=1,"вс",0))))))))</f>
        <v/>
      </c>
      <c r="CS35" s="15" t="str">
        <f t="shared" ref="CS35" si="112">IF(CS36="","",IF(WEEKDAY(CS36)=2,"пн",IF(WEEKDAY(CS36)=3,"вт",IF(WEEKDAY(CS36)=4,"ср",IF(WEEKDAY(CS36)=5,"чт",IF(WEEKDAY(CS36)=6,"пт",IF(WEEKDAY(CS36)=7,"сб",IF(WEEKDAY(CS36)=1,"вс",0))))))))</f>
        <v/>
      </c>
      <c r="CT35" s="15" t="str">
        <f t="shared" ref="CT35" si="113">IF(CT36="","",IF(WEEKDAY(CT36)=2,"пн",IF(WEEKDAY(CT36)=3,"вт",IF(WEEKDAY(CT36)=4,"ср",IF(WEEKDAY(CT36)=5,"чт",IF(WEEKDAY(CT36)=6,"пт",IF(WEEKDAY(CT36)=7,"сб",IF(WEEKDAY(CT36)=1,"вс",0))))))))</f>
        <v/>
      </c>
      <c r="CU35" s="15" t="str">
        <f t="shared" ref="CU35" si="114">IF(CU36="","",IF(WEEKDAY(CU36)=2,"пн",IF(WEEKDAY(CU36)=3,"вт",IF(WEEKDAY(CU36)=4,"ср",IF(WEEKDAY(CU36)=5,"чт",IF(WEEKDAY(CU36)=6,"пт",IF(WEEKDAY(CU36)=7,"сб",IF(WEEKDAY(CU36)=1,"вс",0))))))))</f>
        <v/>
      </c>
      <c r="CV35" s="15" t="str">
        <f t="shared" ref="CV35" si="115">IF(CV36="","",IF(WEEKDAY(CV36)=2,"пн",IF(WEEKDAY(CV36)=3,"вт",IF(WEEKDAY(CV36)=4,"ср",IF(WEEKDAY(CV36)=5,"чт",IF(WEEKDAY(CV36)=6,"пт",IF(WEEKDAY(CV36)=7,"сб",IF(WEEKDAY(CV36)=1,"вс",0))))))))</f>
        <v/>
      </c>
      <c r="CW35" s="15" t="str">
        <f t="shared" ref="CW35" si="116">IF(CW36="","",IF(WEEKDAY(CW36)=2,"пн",IF(WEEKDAY(CW36)=3,"вт",IF(WEEKDAY(CW36)=4,"ср",IF(WEEKDAY(CW36)=5,"чт",IF(WEEKDAY(CW36)=6,"пт",IF(WEEKDAY(CW36)=7,"сб",IF(WEEKDAY(CW36)=1,"вс",0))))))))</f>
        <v/>
      </c>
      <c r="CX35" s="15" t="str">
        <f t="shared" ref="CX35" si="117">IF(CX36="","",IF(WEEKDAY(CX36)=2,"пн",IF(WEEKDAY(CX36)=3,"вт",IF(WEEKDAY(CX36)=4,"ср",IF(WEEKDAY(CX36)=5,"чт",IF(WEEKDAY(CX36)=6,"пт",IF(WEEKDAY(CX36)=7,"сб",IF(WEEKDAY(CX36)=1,"вс",0))))))))</f>
        <v/>
      </c>
      <c r="CY35" s="15" t="str">
        <f t="shared" ref="CY35" si="118">IF(CY36="","",IF(WEEKDAY(CY36)=2,"пн",IF(WEEKDAY(CY36)=3,"вт",IF(WEEKDAY(CY36)=4,"ср",IF(WEEKDAY(CY36)=5,"чт",IF(WEEKDAY(CY36)=6,"пт",IF(WEEKDAY(CY36)=7,"сб",IF(WEEKDAY(CY36)=1,"вс",0))))))))</f>
        <v/>
      </c>
      <c r="CZ35" s="15" t="str">
        <f t="shared" ref="CZ35" si="119">IF(CZ36="","",IF(WEEKDAY(CZ36)=2,"пн",IF(WEEKDAY(CZ36)=3,"вт",IF(WEEKDAY(CZ36)=4,"ср",IF(WEEKDAY(CZ36)=5,"чт",IF(WEEKDAY(CZ36)=6,"пт",IF(WEEKDAY(CZ36)=7,"сб",IF(WEEKDAY(CZ36)=1,"вс",0))))))))</f>
        <v/>
      </c>
      <c r="DA35" s="15" t="str">
        <f t="shared" ref="DA35" si="120">IF(DA36="","",IF(WEEKDAY(DA36)=2,"пн",IF(WEEKDAY(DA36)=3,"вт",IF(WEEKDAY(DA36)=4,"ср",IF(WEEKDAY(DA36)=5,"чт",IF(WEEKDAY(DA36)=6,"пт",IF(WEEKDAY(DA36)=7,"сб",IF(WEEKDAY(DA36)=1,"вс",0))))))))</f>
        <v/>
      </c>
      <c r="DB35" s="15" t="str">
        <f t="shared" ref="DB35" si="121">IF(DB36="","",IF(WEEKDAY(DB36)=2,"пн",IF(WEEKDAY(DB36)=3,"вт",IF(WEEKDAY(DB36)=4,"ср",IF(WEEKDAY(DB36)=5,"чт",IF(WEEKDAY(DB36)=6,"пт",IF(WEEKDAY(DB36)=7,"сб",IF(WEEKDAY(DB36)=1,"вс",0))))))))</f>
        <v/>
      </c>
      <c r="DC35" s="15" t="str">
        <f t="shared" ref="DC35" si="122">IF(DC36="","",IF(WEEKDAY(DC36)=2,"пн",IF(WEEKDAY(DC36)=3,"вт",IF(WEEKDAY(DC36)=4,"ср",IF(WEEKDAY(DC36)=5,"чт",IF(WEEKDAY(DC36)=6,"пт",IF(WEEKDAY(DC36)=7,"сб",IF(WEEKDAY(DC36)=1,"вс",0))))))))</f>
        <v/>
      </c>
      <c r="DD35" s="15" t="str">
        <f t="shared" ref="DD35" si="123">IF(DD36="","",IF(WEEKDAY(DD36)=2,"пн",IF(WEEKDAY(DD36)=3,"вт",IF(WEEKDAY(DD36)=4,"ср",IF(WEEKDAY(DD36)=5,"чт",IF(WEEKDAY(DD36)=6,"пт",IF(WEEKDAY(DD36)=7,"сб",IF(WEEKDAY(DD36)=1,"вс",0))))))))</f>
        <v/>
      </c>
      <c r="DE35" s="15" t="str">
        <f t="shared" ref="DE35" si="124">IF(DE36="","",IF(WEEKDAY(DE36)=2,"пн",IF(WEEKDAY(DE36)=3,"вт",IF(WEEKDAY(DE36)=4,"ср",IF(WEEKDAY(DE36)=5,"чт",IF(WEEKDAY(DE36)=6,"пт",IF(WEEKDAY(DE36)=7,"сб",IF(WEEKDAY(DE36)=1,"вс",0))))))))</f>
        <v/>
      </c>
      <c r="DF35" s="15" t="str">
        <f t="shared" ref="DF35" si="125">IF(DF36="","",IF(WEEKDAY(DF36)=2,"пн",IF(WEEKDAY(DF36)=3,"вт",IF(WEEKDAY(DF36)=4,"ср",IF(WEEKDAY(DF36)=5,"чт",IF(WEEKDAY(DF36)=6,"пт",IF(WEEKDAY(DF36)=7,"сб",IF(WEEKDAY(DF36)=1,"вс",0))))))))</f>
        <v/>
      </c>
      <c r="DG35" s="15" t="str">
        <f t="shared" ref="DG35" si="126">IF(DG36="","",IF(WEEKDAY(DG36)=2,"пн",IF(WEEKDAY(DG36)=3,"вт",IF(WEEKDAY(DG36)=4,"ср",IF(WEEKDAY(DG36)=5,"чт",IF(WEEKDAY(DG36)=6,"пт",IF(WEEKDAY(DG36)=7,"сб",IF(WEEKDAY(DG36)=1,"вс",0))))))))</f>
        <v/>
      </c>
      <c r="DH35" s="15" t="str">
        <f t="shared" ref="DH35" si="127">IF(DH36="","",IF(WEEKDAY(DH36)=2,"пн",IF(WEEKDAY(DH36)=3,"вт",IF(WEEKDAY(DH36)=4,"ср",IF(WEEKDAY(DH36)=5,"чт",IF(WEEKDAY(DH36)=6,"пт",IF(WEEKDAY(DH36)=7,"сб",IF(WEEKDAY(DH36)=1,"вс",0))))))))</f>
        <v/>
      </c>
      <c r="DI35" s="15" t="str">
        <f t="shared" ref="DI35" si="128">IF(DI36="","",IF(WEEKDAY(DI36)=2,"пн",IF(WEEKDAY(DI36)=3,"вт",IF(WEEKDAY(DI36)=4,"ср",IF(WEEKDAY(DI36)=5,"чт",IF(WEEKDAY(DI36)=6,"пт",IF(WEEKDAY(DI36)=7,"сб",IF(WEEKDAY(DI36)=1,"вс",0))))))))</f>
        <v/>
      </c>
      <c r="DJ35" s="15" t="str">
        <f t="shared" ref="DJ35" si="129">IF(DJ36="","",IF(WEEKDAY(DJ36)=2,"пн",IF(WEEKDAY(DJ36)=3,"вт",IF(WEEKDAY(DJ36)=4,"ср",IF(WEEKDAY(DJ36)=5,"чт",IF(WEEKDAY(DJ36)=6,"пт",IF(WEEKDAY(DJ36)=7,"сб",IF(WEEKDAY(DJ36)=1,"вс",0))))))))</f>
        <v/>
      </c>
      <c r="DK35" s="15" t="str">
        <f t="shared" ref="DK35" si="130">IF(DK36="","",IF(WEEKDAY(DK36)=2,"пн",IF(WEEKDAY(DK36)=3,"вт",IF(WEEKDAY(DK36)=4,"ср",IF(WEEKDAY(DK36)=5,"чт",IF(WEEKDAY(DK36)=6,"пт",IF(WEEKDAY(DK36)=7,"сб",IF(WEEKDAY(DK36)=1,"вс",0))))))))</f>
        <v/>
      </c>
      <c r="DL35" s="15" t="str">
        <f t="shared" ref="DL35" si="131">IF(DL36="","",IF(WEEKDAY(DL36)=2,"пн",IF(WEEKDAY(DL36)=3,"вт",IF(WEEKDAY(DL36)=4,"ср",IF(WEEKDAY(DL36)=5,"чт",IF(WEEKDAY(DL36)=6,"пт",IF(WEEKDAY(DL36)=7,"сб",IF(WEEKDAY(DL36)=1,"вс",0))))))))</f>
        <v/>
      </c>
      <c r="DM35" s="15" t="str">
        <f t="shared" ref="DM35" si="132">IF(DM36="","",IF(WEEKDAY(DM36)=2,"пн",IF(WEEKDAY(DM36)=3,"вт",IF(WEEKDAY(DM36)=4,"ср",IF(WEEKDAY(DM36)=5,"чт",IF(WEEKDAY(DM36)=6,"пт",IF(WEEKDAY(DM36)=7,"сб",IF(WEEKDAY(DM36)=1,"вс",0))))))))</f>
        <v/>
      </c>
      <c r="DN35" s="15" t="str">
        <f t="shared" ref="DN35" si="133">IF(DN36="","",IF(WEEKDAY(DN36)=2,"пн",IF(WEEKDAY(DN36)=3,"вт",IF(WEEKDAY(DN36)=4,"ср",IF(WEEKDAY(DN36)=5,"чт",IF(WEEKDAY(DN36)=6,"пт",IF(WEEKDAY(DN36)=7,"сб",IF(WEEKDAY(DN36)=1,"вс",0))))))))</f>
        <v/>
      </c>
      <c r="DO35" s="15" t="str">
        <f t="shared" ref="DO35" si="134">IF(DO36="","",IF(WEEKDAY(DO36)=2,"пн",IF(WEEKDAY(DO36)=3,"вт",IF(WEEKDAY(DO36)=4,"ср",IF(WEEKDAY(DO36)=5,"чт",IF(WEEKDAY(DO36)=6,"пт",IF(WEEKDAY(DO36)=7,"сб",IF(WEEKDAY(DO36)=1,"вс",0))))))))</f>
        <v/>
      </c>
      <c r="DP35" s="15" t="str">
        <f t="shared" ref="DP35" si="135">IF(DP36="","",IF(WEEKDAY(DP36)=2,"пн",IF(WEEKDAY(DP36)=3,"вт",IF(WEEKDAY(DP36)=4,"ср",IF(WEEKDAY(DP36)=5,"чт",IF(WEEKDAY(DP36)=6,"пт",IF(WEEKDAY(DP36)=7,"сб",IF(WEEKDAY(DP36)=1,"вс",0))))))))</f>
        <v/>
      </c>
      <c r="DQ35" s="15" t="str">
        <f t="shared" ref="DQ35" si="136">IF(DQ36="","",IF(WEEKDAY(DQ36)=2,"пн",IF(WEEKDAY(DQ36)=3,"вт",IF(WEEKDAY(DQ36)=4,"ср",IF(WEEKDAY(DQ36)=5,"чт",IF(WEEKDAY(DQ36)=6,"пт",IF(WEEKDAY(DQ36)=7,"сб",IF(WEEKDAY(DQ36)=1,"вс",0))))))))</f>
        <v/>
      </c>
      <c r="DR35" s="15" t="str">
        <f t="shared" ref="DR35" si="137">IF(DR36="","",IF(WEEKDAY(DR36)=2,"пн",IF(WEEKDAY(DR36)=3,"вт",IF(WEEKDAY(DR36)=4,"ср",IF(WEEKDAY(DR36)=5,"чт",IF(WEEKDAY(DR36)=6,"пт",IF(WEEKDAY(DR36)=7,"сб",IF(WEEKDAY(DR36)=1,"вс",0))))))))</f>
        <v/>
      </c>
      <c r="DS35" s="15" t="str">
        <f t="shared" ref="DS35" si="138">IF(DS36="","",IF(WEEKDAY(DS36)=2,"пн",IF(WEEKDAY(DS36)=3,"вт",IF(WEEKDAY(DS36)=4,"ср",IF(WEEKDAY(DS36)=5,"чт",IF(WEEKDAY(DS36)=6,"пт",IF(WEEKDAY(DS36)=7,"сб",IF(WEEKDAY(DS36)=1,"вс",0))))))))</f>
        <v/>
      </c>
      <c r="DT35" s="15" t="str">
        <f t="shared" ref="DT35" si="139">IF(DT36="","",IF(WEEKDAY(DT36)=2,"пн",IF(WEEKDAY(DT36)=3,"вт",IF(WEEKDAY(DT36)=4,"ср",IF(WEEKDAY(DT36)=5,"чт",IF(WEEKDAY(DT36)=6,"пт",IF(WEEKDAY(DT36)=7,"сб",IF(WEEKDAY(DT36)=1,"вс",0))))))))</f>
        <v/>
      </c>
      <c r="DU35" s="15" t="str">
        <f t="shared" ref="DU35" si="140">IF(DU36="","",IF(WEEKDAY(DU36)=2,"пн",IF(WEEKDAY(DU36)=3,"вт",IF(WEEKDAY(DU36)=4,"ср",IF(WEEKDAY(DU36)=5,"чт",IF(WEEKDAY(DU36)=6,"пт",IF(WEEKDAY(DU36)=7,"сб",IF(WEEKDAY(DU36)=1,"вс",0))))))))</f>
        <v/>
      </c>
      <c r="DV35" s="15" t="str">
        <f t="shared" ref="DV35" si="141">IF(DV36="","",IF(WEEKDAY(DV36)=2,"пн",IF(WEEKDAY(DV36)=3,"вт",IF(WEEKDAY(DV36)=4,"ср",IF(WEEKDAY(DV36)=5,"чт",IF(WEEKDAY(DV36)=6,"пт",IF(WEEKDAY(DV36)=7,"сб",IF(WEEKDAY(DV36)=1,"вс",0))))))))</f>
        <v/>
      </c>
      <c r="DW35" s="15" t="str">
        <f t="shared" ref="DW35" si="142">IF(DW36="","",IF(WEEKDAY(DW36)=2,"пн",IF(WEEKDAY(DW36)=3,"вт",IF(WEEKDAY(DW36)=4,"ср",IF(WEEKDAY(DW36)=5,"чт",IF(WEEKDAY(DW36)=6,"пт",IF(WEEKDAY(DW36)=7,"сб",IF(WEEKDAY(DW36)=1,"вс",0))))))))</f>
        <v/>
      </c>
      <c r="DX35" s="15" t="str">
        <f t="shared" ref="DX35" si="143">IF(DX36="","",IF(WEEKDAY(DX36)=2,"пн",IF(WEEKDAY(DX36)=3,"вт",IF(WEEKDAY(DX36)=4,"ср",IF(WEEKDAY(DX36)=5,"чт",IF(WEEKDAY(DX36)=6,"пт",IF(WEEKDAY(DX36)=7,"сб",IF(WEEKDAY(DX36)=1,"вс",0))))))))</f>
        <v/>
      </c>
      <c r="DY35" s="15" t="str">
        <f t="shared" ref="DY35" si="144">IF(DY36="","",IF(WEEKDAY(DY36)=2,"пн",IF(WEEKDAY(DY36)=3,"вт",IF(WEEKDAY(DY36)=4,"ср",IF(WEEKDAY(DY36)=5,"чт",IF(WEEKDAY(DY36)=6,"пт",IF(WEEKDAY(DY36)=7,"сб",IF(WEEKDAY(DY36)=1,"вс",0))))))))</f>
        <v/>
      </c>
      <c r="DZ35" s="15" t="str">
        <f t="shared" ref="DZ35" si="145">IF(DZ36="","",IF(WEEKDAY(DZ36)=2,"пн",IF(WEEKDAY(DZ36)=3,"вт",IF(WEEKDAY(DZ36)=4,"ср",IF(WEEKDAY(DZ36)=5,"чт",IF(WEEKDAY(DZ36)=6,"пт",IF(WEEKDAY(DZ36)=7,"сб",IF(WEEKDAY(DZ36)=1,"вс",0))))))))</f>
        <v/>
      </c>
      <c r="EA35" s="15" t="str">
        <f t="shared" ref="EA35" si="146">IF(EA36="","",IF(WEEKDAY(EA36)=2,"пн",IF(WEEKDAY(EA36)=3,"вт",IF(WEEKDAY(EA36)=4,"ср",IF(WEEKDAY(EA36)=5,"чт",IF(WEEKDAY(EA36)=6,"пт",IF(WEEKDAY(EA36)=7,"сб",IF(WEEKDAY(EA36)=1,"вс",0))))))))</f>
        <v/>
      </c>
      <c r="EB35" s="15" t="str">
        <f t="shared" ref="EB35" si="147">IF(EB36="","",IF(WEEKDAY(EB36)=2,"пн",IF(WEEKDAY(EB36)=3,"вт",IF(WEEKDAY(EB36)=4,"ср",IF(WEEKDAY(EB36)=5,"чт",IF(WEEKDAY(EB36)=6,"пт",IF(WEEKDAY(EB36)=7,"сб",IF(WEEKDAY(EB36)=1,"вс",0))))))))</f>
        <v/>
      </c>
      <c r="EC35" s="15" t="str">
        <f t="shared" ref="EC35" si="148">IF(EC36="","",IF(WEEKDAY(EC36)=2,"пн",IF(WEEKDAY(EC36)=3,"вт",IF(WEEKDAY(EC36)=4,"ср",IF(WEEKDAY(EC36)=5,"чт",IF(WEEKDAY(EC36)=6,"пт",IF(WEEKDAY(EC36)=7,"сб",IF(WEEKDAY(EC36)=1,"вс",0))))))))</f>
        <v/>
      </c>
      <c r="ED35" s="15" t="str">
        <f t="shared" ref="ED35" si="149">IF(ED36="","",IF(WEEKDAY(ED36)=2,"пн",IF(WEEKDAY(ED36)=3,"вт",IF(WEEKDAY(ED36)=4,"ср",IF(WEEKDAY(ED36)=5,"чт",IF(WEEKDAY(ED36)=6,"пт",IF(WEEKDAY(ED36)=7,"сб",IF(WEEKDAY(ED36)=1,"вс",0))))))))</f>
        <v/>
      </c>
      <c r="EE35" s="15" t="str">
        <f t="shared" ref="EE35" si="150">IF(EE36="","",IF(WEEKDAY(EE36)=2,"пн",IF(WEEKDAY(EE36)=3,"вт",IF(WEEKDAY(EE36)=4,"ср",IF(WEEKDAY(EE36)=5,"чт",IF(WEEKDAY(EE36)=6,"пт",IF(WEEKDAY(EE36)=7,"сб",IF(WEEKDAY(EE36)=1,"вс",0))))))))</f>
        <v/>
      </c>
      <c r="EF35" s="15" t="str">
        <f t="shared" ref="EF35" si="151">IF(EF36="","",IF(WEEKDAY(EF36)=2,"пн",IF(WEEKDAY(EF36)=3,"вт",IF(WEEKDAY(EF36)=4,"ср",IF(WEEKDAY(EF36)=5,"чт",IF(WEEKDAY(EF36)=6,"пт",IF(WEEKDAY(EF36)=7,"сб",IF(WEEKDAY(EF36)=1,"вс",0))))))))</f>
        <v/>
      </c>
      <c r="EG35" s="15" t="str">
        <f t="shared" ref="EG35" si="152">IF(EG36="","",IF(WEEKDAY(EG36)=2,"пн",IF(WEEKDAY(EG36)=3,"вт",IF(WEEKDAY(EG36)=4,"ср",IF(WEEKDAY(EG36)=5,"чт",IF(WEEKDAY(EG36)=6,"пт",IF(WEEKDAY(EG36)=7,"сб",IF(WEEKDAY(EG36)=1,"вс",0))))))))</f>
        <v/>
      </c>
      <c r="EH35" s="15" t="str">
        <f t="shared" ref="EH35" si="153">IF(EH36="","",IF(WEEKDAY(EH36)=2,"пн",IF(WEEKDAY(EH36)=3,"вт",IF(WEEKDAY(EH36)=4,"ср",IF(WEEKDAY(EH36)=5,"чт",IF(WEEKDAY(EH36)=6,"пт",IF(WEEKDAY(EH36)=7,"сб",IF(WEEKDAY(EH36)=1,"вс",0))))))))</f>
        <v/>
      </c>
      <c r="EI35" s="15" t="str">
        <f t="shared" ref="EI35" si="154">IF(EI36="","",IF(WEEKDAY(EI36)=2,"пн",IF(WEEKDAY(EI36)=3,"вт",IF(WEEKDAY(EI36)=4,"ср",IF(WEEKDAY(EI36)=5,"чт",IF(WEEKDAY(EI36)=6,"пт",IF(WEEKDAY(EI36)=7,"сб",IF(WEEKDAY(EI36)=1,"вс",0))))))))</f>
        <v/>
      </c>
      <c r="EJ35" s="15" t="str">
        <f t="shared" ref="EJ35" si="155">IF(EJ36="","",IF(WEEKDAY(EJ36)=2,"пн",IF(WEEKDAY(EJ36)=3,"вт",IF(WEEKDAY(EJ36)=4,"ср",IF(WEEKDAY(EJ36)=5,"чт",IF(WEEKDAY(EJ36)=6,"пт",IF(WEEKDAY(EJ36)=7,"сб",IF(WEEKDAY(EJ36)=1,"вс",0))))))))</f>
        <v/>
      </c>
      <c r="EK35" s="15" t="str">
        <f t="shared" ref="EK35" si="156">IF(EK36="","",IF(WEEKDAY(EK36)=2,"пн",IF(WEEKDAY(EK36)=3,"вт",IF(WEEKDAY(EK36)=4,"ср",IF(WEEKDAY(EK36)=5,"чт",IF(WEEKDAY(EK36)=6,"пт",IF(WEEKDAY(EK36)=7,"сб",IF(WEEKDAY(EK36)=1,"вс",0))))))))</f>
        <v/>
      </c>
      <c r="EL35" s="15" t="str">
        <f t="shared" ref="EL35" si="157">IF(EL36="","",IF(WEEKDAY(EL36)=2,"пн",IF(WEEKDAY(EL36)=3,"вт",IF(WEEKDAY(EL36)=4,"ср",IF(WEEKDAY(EL36)=5,"чт",IF(WEEKDAY(EL36)=6,"пт",IF(WEEKDAY(EL36)=7,"сб",IF(WEEKDAY(EL36)=1,"вс",0))))))))</f>
        <v/>
      </c>
      <c r="EM35" s="15" t="str">
        <f t="shared" ref="EM35" si="158">IF(EM36="","",IF(WEEKDAY(EM36)=2,"пн",IF(WEEKDAY(EM36)=3,"вт",IF(WEEKDAY(EM36)=4,"ср",IF(WEEKDAY(EM36)=5,"чт",IF(WEEKDAY(EM36)=6,"пт",IF(WEEKDAY(EM36)=7,"сб",IF(WEEKDAY(EM36)=1,"вс",0))))))))</f>
        <v/>
      </c>
      <c r="EN35" s="15" t="str">
        <f t="shared" ref="EN35" si="159">IF(EN36="","",IF(WEEKDAY(EN36)=2,"пн",IF(WEEKDAY(EN36)=3,"вт",IF(WEEKDAY(EN36)=4,"ср",IF(WEEKDAY(EN36)=5,"чт",IF(WEEKDAY(EN36)=6,"пт",IF(WEEKDAY(EN36)=7,"сб",IF(WEEKDAY(EN36)=1,"вс",0))))))))</f>
        <v/>
      </c>
      <c r="EO35" s="15" t="str">
        <f t="shared" ref="EO35" si="160">IF(EO36="","",IF(WEEKDAY(EO36)=2,"пн",IF(WEEKDAY(EO36)=3,"вт",IF(WEEKDAY(EO36)=4,"ср",IF(WEEKDAY(EO36)=5,"чт",IF(WEEKDAY(EO36)=6,"пт",IF(WEEKDAY(EO36)=7,"сб",IF(WEEKDAY(EO36)=1,"вс",0))))))))</f>
        <v/>
      </c>
      <c r="EP35" s="15" t="str">
        <f t="shared" ref="EP35" si="161">IF(EP36="","",IF(WEEKDAY(EP36)=2,"пн",IF(WEEKDAY(EP36)=3,"вт",IF(WEEKDAY(EP36)=4,"ср",IF(WEEKDAY(EP36)=5,"чт",IF(WEEKDAY(EP36)=6,"пт",IF(WEEKDAY(EP36)=7,"сб",IF(WEEKDAY(EP36)=1,"вс",0))))))))</f>
        <v/>
      </c>
      <c r="EQ35" s="15" t="str">
        <f t="shared" ref="EQ35" si="162">IF(EQ36="","",IF(WEEKDAY(EQ36)=2,"пн",IF(WEEKDAY(EQ36)=3,"вт",IF(WEEKDAY(EQ36)=4,"ср",IF(WEEKDAY(EQ36)=5,"чт",IF(WEEKDAY(EQ36)=6,"пт",IF(WEEKDAY(EQ36)=7,"сб",IF(WEEKDAY(EQ36)=1,"вс",0))))))))</f>
        <v/>
      </c>
      <c r="ER35" s="15" t="str">
        <f t="shared" ref="ER35" si="163">IF(ER36="","",IF(WEEKDAY(ER36)=2,"пн",IF(WEEKDAY(ER36)=3,"вт",IF(WEEKDAY(ER36)=4,"ср",IF(WEEKDAY(ER36)=5,"чт",IF(WEEKDAY(ER36)=6,"пт",IF(WEEKDAY(ER36)=7,"сб",IF(WEEKDAY(ER36)=1,"вс",0))))))))</f>
        <v/>
      </c>
      <c r="ES35" s="15" t="str">
        <f t="shared" ref="ES35" si="164">IF(ES36="","",IF(WEEKDAY(ES36)=2,"пн",IF(WEEKDAY(ES36)=3,"вт",IF(WEEKDAY(ES36)=4,"ср",IF(WEEKDAY(ES36)=5,"чт",IF(WEEKDAY(ES36)=6,"пт",IF(WEEKDAY(ES36)=7,"сб",IF(WEEKDAY(ES36)=1,"вс",0))))))))</f>
        <v/>
      </c>
      <c r="ET35" s="15" t="str">
        <f t="shared" ref="ET35" si="165">IF(ET36="","",IF(WEEKDAY(ET36)=2,"пн",IF(WEEKDAY(ET36)=3,"вт",IF(WEEKDAY(ET36)=4,"ср",IF(WEEKDAY(ET36)=5,"чт",IF(WEEKDAY(ET36)=6,"пт",IF(WEEKDAY(ET36)=7,"сб",IF(WEEKDAY(ET36)=1,"вс",0))))))))</f>
        <v/>
      </c>
      <c r="EU35" s="15" t="str">
        <f t="shared" ref="EU35" si="166">IF(EU36="","",IF(WEEKDAY(EU36)=2,"пн",IF(WEEKDAY(EU36)=3,"вт",IF(WEEKDAY(EU36)=4,"ср",IF(WEEKDAY(EU36)=5,"чт",IF(WEEKDAY(EU36)=6,"пт",IF(WEEKDAY(EU36)=7,"сб",IF(WEEKDAY(EU36)=1,"вс",0))))))))</f>
        <v/>
      </c>
      <c r="EV35" s="15" t="str">
        <f t="shared" ref="EV35" si="167">IF(EV36="","",IF(WEEKDAY(EV36)=2,"пн",IF(WEEKDAY(EV36)=3,"вт",IF(WEEKDAY(EV36)=4,"ср",IF(WEEKDAY(EV36)=5,"чт",IF(WEEKDAY(EV36)=6,"пт",IF(WEEKDAY(EV36)=7,"сб",IF(WEEKDAY(EV36)=1,"вс",0))))))))</f>
        <v/>
      </c>
      <c r="EW35" s="15" t="str">
        <f t="shared" ref="EW35" si="168">IF(EW36="","",IF(WEEKDAY(EW36)=2,"пн",IF(WEEKDAY(EW36)=3,"вт",IF(WEEKDAY(EW36)=4,"ср",IF(WEEKDAY(EW36)=5,"чт",IF(WEEKDAY(EW36)=6,"пт",IF(WEEKDAY(EW36)=7,"сб",IF(WEEKDAY(EW36)=1,"вс",0))))))))</f>
        <v/>
      </c>
      <c r="EX35" s="15" t="str">
        <f t="shared" ref="EX35" si="169">IF(EX36="","",IF(WEEKDAY(EX36)=2,"пн",IF(WEEKDAY(EX36)=3,"вт",IF(WEEKDAY(EX36)=4,"ср",IF(WEEKDAY(EX36)=5,"чт",IF(WEEKDAY(EX36)=6,"пт",IF(WEEKDAY(EX36)=7,"сб",IF(WEEKDAY(EX36)=1,"вс",0))))))))</f>
        <v/>
      </c>
      <c r="EY35" s="15" t="str">
        <f t="shared" ref="EY35" si="170">IF(EY36="","",IF(WEEKDAY(EY36)=2,"пн",IF(WEEKDAY(EY36)=3,"вт",IF(WEEKDAY(EY36)=4,"ср",IF(WEEKDAY(EY36)=5,"чт",IF(WEEKDAY(EY36)=6,"пт",IF(WEEKDAY(EY36)=7,"сб",IF(WEEKDAY(EY36)=1,"вс",0))))))))</f>
        <v/>
      </c>
      <c r="EZ35" s="15" t="str">
        <f t="shared" ref="EZ35" si="171">IF(EZ36="","",IF(WEEKDAY(EZ36)=2,"пн",IF(WEEKDAY(EZ36)=3,"вт",IF(WEEKDAY(EZ36)=4,"ср",IF(WEEKDAY(EZ36)=5,"чт",IF(WEEKDAY(EZ36)=6,"пт",IF(WEEKDAY(EZ36)=7,"сб",IF(WEEKDAY(EZ36)=1,"вс",0))))))))</f>
        <v/>
      </c>
      <c r="FA35" s="15" t="str">
        <f t="shared" ref="FA35" si="172">IF(FA36="","",IF(WEEKDAY(FA36)=2,"пн",IF(WEEKDAY(FA36)=3,"вт",IF(WEEKDAY(FA36)=4,"ср",IF(WEEKDAY(FA36)=5,"чт",IF(WEEKDAY(FA36)=6,"пт",IF(WEEKDAY(FA36)=7,"сб",IF(WEEKDAY(FA36)=1,"вс",0))))))))</f>
        <v/>
      </c>
      <c r="FB35" s="15" t="str">
        <f t="shared" ref="FB35" si="173">IF(FB36="","",IF(WEEKDAY(FB36)=2,"пн",IF(WEEKDAY(FB36)=3,"вт",IF(WEEKDAY(FB36)=4,"ср",IF(WEEKDAY(FB36)=5,"чт",IF(WEEKDAY(FB36)=6,"пт",IF(WEEKDAY(FB36)=7,"сб",IF(WEEKDAY(FB36)=1,"вс",0))))))))</f>
        <v/>
      </c>
      <c r="FC35" s="15" t="str">
        <f t="shared" ref="FC35" si="174">IF(FC36="","",IF(WEEKDAY(FC36)=2,"пн",IF(WEEKDAY(FC36)=3,"вт",IF(WEEKDAY(FC36)=4,"ср",IF(WEEKDAY(FC36)=5,"чт",IF(WEEKDAY(FC36)=6,"пт",IF(WEEKDAY(FC36)=7,"сб",IF(WEEKDAY(FC36)=1,"вс",0))))))))</f>
        <v/>
      </c>
      <c r="FD35" s="15" t="str">
        <f t="shared" ref="FD35" si="175">IF(FD36="","",IF(WEEKDAY(FD36)=2,"пн",IF(WEEKDAY(FD36)=3,"вт",IF(WEEKDAY(FD36)=4,"ср",IF(WEEKDAY(FD36)=5,"чт",IF(WEEKDAY(FD36)=6,"пт",IF(WEEKDAY(FD36)=7,"сб",IF(WEEKDAY(FD36)=1,"вс",0))))))))</f>
        <v/>
      </c>
      <c r="FE35" s="15" t="str">
        <f t="shared" ref="FE35" si="176">IF(FE36="","",IF(WEEKDAY(FE36)=2,"пн",IF(WEEKDAY(FE36)=3,"вт",IF(WEEKDAY(FE36)=4,"ср",IF(WEEKDAY(FE36)=5,"чт",IF(WEEKDAY(FE36)=6,"пт",IF(WEEKDAY(FE36)=7,"сб",IF(WEEKDAY(FE36)=1,"вс",0))))))))</f>
        <v/>
      </c>
      <c r="FF35" s="15" t="str">
        <f t="shared" ref="FF35" si="177">IF(FF36="","",IF(WEEKDAY(FF36)=2,"пн",IF(WEEKDAY(FF36)=3,"вт",IF(WEEKDAY(FF36)=4,"ср",IF(WEEKDAY(FF36)=5,"чт",IF(WEEKDAY(FF36)=6,"пт",IF(WEEKDAY(FF36)=7,"сб",IF(WEEKDAY(FF36)=1,"вс",0))))))))</f>
        <v/>
      </c>
      <c r="FG35" s="15" t="str">
        <f t="shared" ref="FG35" si="178">IF(FG36="","",IF(WEEKDAY(FG36)=2,"пн",IF(WEEKDAY(FG36)=3,"вт",IF(WEEKDAY(FG36)=4,"ср",IF(WEEKDAY(FG36)=5,"чт",IF(WEEKDAY(FG36)=6,"пт",IF(WEEKDAY(FG36)=7,"сб",IF(WEEKDAY(FG36)=1,"вс",0))))))))</f>
        <v/>
      </c>
      <c r="FH35" s="15" t="str">
        <f t="shared" ref="FH35" si="179">IF(FH36="","",IF(WEEKDAY(FH36)=2,"пн",IF(WEEKDAY(FH36)=3,"вт",IF(WEEKDAY(FH36)=4,"ср",IF(WEEKDAY(FH36)=5,"чт",IF(WEEKDAY(FH36)=6,"пт",IF(WEEKDAY(FH36)=7,"сб",IF(WEEKDAY(FH36)=1,"вс",0))))))))</f>
        <v/>
      </c>
      <c r="FI35" s="15" t="str">
        <f t="shared" ref="FI35" si="180">IF(FI36="","",IF(WEEKDAY(FI36)=2,"пн",IF(WEEKDAY(FI36)=3,"вт",IF(WEEKDAY(FI36)=4,"ср",IF(WEEKDAY(FI36)=5,"чт",IF(WEEKDAY(FI36)=6,"пт",IF(WEEKDAY(FI36)=7,"сб",IF(WEEKDAY(FI36)=1,"вс",0))))))))</f>
        <v/>
      </c>
      <c r="FJ35" s="15" t="str">
        <f t="shared" ref="FJ35" si="181">IF(FJ36="","",IF(WEEKDAY(FJ36)=2,"пн",IF(WEEKDAY(FJ36)=3,"вт",IF(WEEKDAY(FJ36)=4,"ср",IF(WEEKDAY(FJ36)=5,"чт",IF(WEEKDAY(FJ36)=6,"пт",IF(WEEKDAY(FJ36)=7,"сб",IF(WEEKDAY(FJ36)=1,"вс",0))))))))</f>
        <v/>
      </c>
      <c r="FK35" s="15" t="str">
        <f t="shared" ref="FK35" si="182">IF(FK36="","",IF(WEEKDAY(FK36)=2,"пн",IF(WEEKDAY(FK36)=3,"вт",IF(WEEKDAY(FK36)=4,"ср",IF(WEEKDAY(FK36)=5,"чт",IF(WEEKDAY(FK36)=6,"пт",IF(WEEKDAY(FK36)=7,"сб",IF(WEEKDAY(FK36)=1,"вс",0))))))))</f>
        <v/>
      </c>
      <c r="FL35" s="15" t="str">
        <f t="shared" ref="FL35" si="183">IF(FL36="","",IF(WEEKDAY(FL36)=2,"пн",IF(WEEKDAY(FL36)=3,"вт",IF(WEEKDAY(FL36)=4,"ср",IF(WEEKDAY(FL36)=5,"чт",IF(WEEKDAY(FL36)=6,"пт",IF(WEEKDAY(FL36)=7,"сб",IF(WEEKDAY(FL36)=1,"вс",0))))))))</f>
        <v/>
      </c>
      <c r="FM35" s="15" t="str">
        <f t="shared" ref="FM35" si="184">IF(FM36="","",IF(WEEKDAY(FM36)=2,"пн",IF(WEEKDAY(FM36)=3,"вт",IF(WEEKDAY(FM36)=4,"ср",IF(WEEKDAY(FM36)=5,"чт",IF(WEEKDAY(FM36)=6,"пт",IF(WEEKDAY(FM36)=7,"сб",IF(WEEKDAY(FM36)=1,"вс",0))))))))</f>
        <v/>
      </c>
      <c r="FN35" s="15" t="str">
        <f t="shared" ref="FN35" si="185">IF(FN36="","",IF(WEEKDAY(FN36)=2,"пн",IF(WEEKDAY(FN36)=3,"вт",IF(WEEKDAY(FN36)=4,"ср",IF(WEEKDAY(FN36)=5,"чт",IF(WEEKDAY(FN36)=6,"пт",IF(WEEKDAY(FN36)=7,"сб",IF(WEEKDAY(FN36)=1,"вс",0))))))))</f>
        <v/>
      </c>
      <c r="FO35" s="15" t="str">
        <f t="shared" ref="FO35" si="186">IF(FO36="","",IF(WEEKDAY(FO36)=2,"пн",IF(WEEKDAY(FO36)=3,"вт",IF(WEEKDAY(FO36)=4,"ср",IF(WEEKDAY(FO36)=5,"чт",IF(WEEKDAY(FO36)=6,"пт",IF(WEEKDAY(FO36)=7,"сб",IF(WEEKDAY(FO36)=1,"вс",0))))))))</f>
        <v/>
      </c>
      <c r="FP35" s="15" t="str">
        <f t="shared" ref="FP35" si="187">IF(FP36="","",IF(WEEKDAY(FP36)=2,"пн",IF(WEEKDAY(FP36)=3,"вт",IF(WEEKDAY(FP36)=4,"ср",IF(WEEKDAY(FP36)=5,"чт",IF(WEEKDAY(FP36)=6,"пт",IF(WEEKDAY(FP36)=7,"сб",IF(WEEKDAY(FP36)=1,"вс",0))))))))</f>
        <v/>
      </c>
      <c r="FQ35" s="15" t="str">
        <f t="shared" ref="FQ35" si="188">IF(FQ36="","",IF(WEEKDAY(FQ36)=2,"пн",IF(WEEKDAY(FQ36)=3,"вт",IF(WEEKDAY(FQ36)=4,"ср",IF(WEEKDAY(FQ36)=5,"чт",IF(WEEKDAY(FQ36)=6,"пт",IF(WEEKDAY(FQ36)=7,"сб",IF(WEEKDAY(FQ36)=1,"вс",0))))))))</f>
        <v/>
      </c>
      <c r="FR35" s="15" t="str">
        <f t="shared" ref="FR35" si="189">IF(FR36="","",IF(WEEKDAY(FR36)=2,"пн",IF(WEEKDAY(FR36)=3,"вт",IF(WEEKDAY(FR36)=4,"ср",IF(WEEKDAY(FR36)=5,"чт",IF(WEEKDAY(FR36)=6,"пт",IF(WEEKDAY(FR36)=7,"сб",IF(WEEKDAY(FR36)=1,"вс",0))))))))</f>
        <v/>
      </c>
      <c r="FS35" s="15" t="str">
        <f t="shared" ref="FS35" si="190">IF(FS36="","",IF(WEEKDAY(FS36)=2,"пн",IF(WEEKDAY(FS36)=3,"вт",IF(WEEKDAY(FS36)=4,"ср",IF(WEEKDAY(FS36)=5,"чт",IF(WEEKDAY(FS36)=6,"пт",IF(WEEKDAY(FS36)=7,"сб",IF(WEEKDAY(FS36)=1,"вс",0))))))))</f>
        <v/>
      </c>
      <c r="FT35" s="15" t="str">
        <f t="shared" ref="FT35" si="191">IF(FT36="","",IF(WEEKDAY(FT36)=2,"пн",IF(WEEKDAY(FT36)=3,"вт",IF(WEEKDAY(FT36)=4,"ср",IF(WEEKDAY(FT36)=5,"чт",IF(WEEKDAY(FT36)=6,"пт",IF(WEEKDAY(FT36)=7,"сб",IF(WEEKDAY(FT36)=1,"вс",0))))))))</f>
        <v/>
      </c>
      <c r="FU35" s="15" t="str">
        <f t="shared" ref="FU35" si="192">IF(FU36="","",IF(WEEKDAY(FU36)=2,"пн",IF(WEEKDAY(FU36)=3,"вт",IF(WEEKDAY(FU36)=4,"ср",IF(WEEKDAY(FU36)=5,"чт",IF(WEEKDAY(FU36)=6,"пт",IF(WEEKDAY(FU36)=7,"сб",IF(WEEKDAY(FU36)=1,"вс",0))))))))</f>
        <v/>
      </c>
      <c r="FV35" s="15" t="str">
        <f t="shared" ref="FV35" si="193">IF(FV36="","",IF(WEEKDAY(FV36)=2,"пн",IF(WEEKDAY(FV36)=3,"вт",IF(WEEKDAY(FV36)=4,"ср",IF(WEEKDAY(FV36)=5,"чт",IF(WEEKDAY(FV36)=6,"пт",IF(WEEKDAY(FV36)=7,"сб",IF(WEEKDAY(FV36)=1,"вс",0))))))))</f>
        <v/>
      </c>
      <c r="FW35" s="15" t="str">
        <f t="shared" ref="FW35" si="194">IF(FW36="","",IF(WEEKDAY(FW36)=2,"пн",IF(WEEKDAY(FW36)=3,"вт",IF(WEEKDAY(FW36)=4,"ср",IF(WEEKDAY(FW36)=5,"чт",IF(WEEKDAY(FW36)=6,"пт",IF(WEEKDAY(FW36)=7,"сб",IF(WEEKDAY(FW36)=1,"вс",0))))))))</f>
        <v/>
      </c>
      <c r="FX35" s="15" t="str">
        <f t="shared" ref="FX35" si="195">IF(FX36="","",IF(WEEKDAY(FX36)=2,"пн",IF(WEEKDAY(FX36)=3,"вт",IF(WEEKDAY(FX36)=4,"ср",IF(WEEKDAY(FX36)=5,"чт",IF(WEEKDAY(FX36)=6,"пт",IF(WEEKDAY(FX36)=7,"сб",IF(WEEKDAY(FX36)=1,"вс",0))))))))</f>
        <v/>
      </c>
      <c r="FY35" s="15" t="str">
        <f t="shared" ref="FY35" si="196">IF(FY36="","",IF(WEEKDAY(FY36)=2,"пн",IF(WEEKDAY(FY36)=3,"вт",IF(WEEKDAY(FY36)=4,"ср",IF(WEEKDAY(FY36)=5,"чт",IF(WEEKDAY(FY36)=6,"пт",IF(WEEKDAY(FY36)=7,"сб",IF(WEEKDAY(FY36)=1,"вс",0))))))))</f>
        <v/>
      </c>
      <c r="FZ35" s="15" t="str">
        <f t="shared" ref="FZ35" si="197">IF(FZ36="","",IF(WEEKDAY(FZ36)=2,"пн",IF(WEEKDAY(FZ36)=3,"вт",IF(WEEKDAY(FZ36)=4,"ср",IF(WEEKDAY(FZ36)=5,"чт",IF(WEEKDAY(FZ36)=6,"пт",IF(WEEKDAY(FZ36)=7,"сб",IF(WEEKDAY(FZ36)=1,"вс",0))))))))</f>
        <v/>
      </c>
      <c r="GA35" s="15" t="str">
        <f t="shared" ref="GA35" si="198">IF(GA36="","",IF(WEEKDAY(GA36)=2,"пн",IF(WEEKDAY(GA36)=3,"вт",IF(WEEKDAY(GA36)=4,"ср",IF(WEEKDAY(GA36)=5,"чт",IF(WEEKDAY(GA36)=6,"пт",IF(WEEKDAY(GA36)=7,"сб",IF(WEEKDAY(GA36)=1,"вс",0))))))))</f>
        <v/>
      </c>
      <c r="GB35" s="15" t="str">
        <f t="shared" ref="GB35" si="199">IF(GB36="","",IF(WEEKDAY(GB36)=2,"пн",IF(WEEKDAY(GB36)=3,"вт",IF(WEEKDAY(GB36)=4,"ср",IF(WEEKDAY(GB36)=5,"чт",IF(WEEKDAY(GB36)=6,"пт",IF(WEEKDAY(GB36)=7,"сб",IF(WEEKDAY(GB36)=1,"вс",0))))))))</f>
        <v/>
      </c>
      <c r="GC35" s="15" t="str">
        <f t="shared" ref="GC35" si="200">IF(GC36="","",IF(WEEKDAY(GC36)=2,"пн",IF(WEEKDAY(GC36)=3,"вт",IF(WEEKDAY(GC36)=4,"ср",IF(WEEKDAY(GC36)=5,"чт",IF(WEEKDAY(GC36)=6,"пт",IF(WEEKDAY(GC36)=7,"сб",IF(WEEKDAY(GC36)=1,"вс",0))))))))</f>
        <v/>
      </c>
      <c r="GD35" s="15" t="str">
        <f t="shared" ref="GD35" si="201">IF(GD36="","",IF(WEEKDAY(GD36)=2,"пн",IF(WEEKDAY(GD36)=3,"вт",IF(WEEKDAY(GD36)=4,"ср",IF(WEEKDAY(GD36)=5,"чт",IF(WEEKDAY(GD36)=6,"пт",IF(WEEKDAY(GD36)=7,"сб",IF(WEEKDAY(GD36)=1,"вс",0))))))))</f>
        <v/>
      </c>
      <c r="GE35" s="15" t="str">
        <f t="shared" ref="GE35" si="202">IF(GE36="","",IF(WEEKDAY(GE36)=2,"пн",IF(WEEKDAY(GE36)=3,"вт",IF(WEEKDAY(GE36)=4,"ср",IF(WEEKDAY(GE36)=5,"чт",IF(WEEKDAY(GE36)=6,"пт",IF(WEEKDAY(GE36)=7,"сб",IF(WEEKDAY(GE36)=1,"вс",0))))))))</f>
        <v/>
      </c>
      <c r="GF35" s="15" t="str">
        <f t="shared" ref="GF35" si="203">IF(GF36="","",IF(WEEKDAY(GF36)=2,"пн",IF(WEEKDAY(GF36)=3,"вт",IF(WEEKDAY(GF36)=4,"ср",IF(WEEKDAY(GF36)=5,"чт",IF(WEEKDAY(GF36)=6,"пт",IF(WEEKDAY(GF36)=7,"сб",IF(WEEKDAY(GF36)=1,"вс",0))))))))</f>
        <v/>
      </c>
      <c r="GG35" s="15" t="str">
        <f t="shared" ref="GG35" si="204">IF(GG36="","",IF(WEEKDAY(GG36)=2,"пн",IF(WEEKDAY(GG36)=3,"вт",IF(WEEKDAY(GG36)=4,"ср",IF(WEEKDAY(GG36)=5,"чт",IF(WEEKDAY(GG36)=6,"пт",IF(WEEKDAY(GG36)=7,"сб",IF(WEEKDAY(GG36)=1,"вс",0))))))))</f>
        <v/>
      </c>
      <c r="GH35" s="15" t="str">
        <f t="shared" ref="GH35" si="205">IF(GH36="","",IF(WEEKDAY(GH36)=2,"пн",IF(WEEKDAY(GH36)=3,"вт",IF(WEEKDAY(GH36)=4,"ср",IF(WEEKDAY(GH36)=5,"чт",IF(WEEKDAY(GH36)=6,"пт",IF(WEEKDAY(GH36)=7,"сб",IF(WEEKDAY(GH36)=1,"вс",0))))))))</f>
        <v/>
      </c>
      <c r="GI35" s="15" t="str">
        <f t="shared" ref="GI35" si="206">IF(GI36="","",IF(WEEKDAY(GI36)=2,"пн",IF(WEEKDAY(GI36)=3,"вт",IF(WEEKDAY(GI36)=4,"ср",IF(WEEKDAY(GI36)=5,"чт",IF(WEEKDAY(GI36)=6,"пт",IF(WEEKDAY(GI36)=7,"сб",IF(WEEKDAY(GI36)=1,"вс",0))))))))</f>
        <v/>
      </c>
      <c r="GJ35" s="15" t="str">
        <f t="shared" ref="GJ35" si="207">IF(GJ36="","",IF(WEEKDAY(GJ36)=2,"пн",IF(WEEKDAY(GJ36)=3,"вт",IF(WEEKDAY(GJ36)=4,"ср",IF(WEEKDAY(GJ36)=5,"чт",IF(WEEKDAY(GJ36)=6,"пт",IF(WEEKDAY(GJ36)=7,"сб",IF(WEEKDAY(GJ36)=1,"вс",0))))))))</f>
        <v/>
      </c>
      <c r="GK35" s="15" t="str">
        <f t="shared" ref="GK35" si="208">IF(GK36="","",IF(WEEKDAY(GK36)=2,"пн",IF(WEEKDAY(GK36)=3,"вт",IF(WEEKDAY(GK36)=4,"ср",IF(WEEKDAY(GK36)=5,"чт",IF(WEEKDAY(GK36)=6,"пт",IF(WEEKDAY(GK36)=7,"сб",IF(WEEKDAY(GK36)=1,"вс",0))))))))</f>
        <v/>
      </c>
      <c r="GL35" s="15" t="str">
        <f t="shared" ref="GL35" si="209">IF(GL36="","",IF(WEEKDAY(GL36)=2,"пн",IF(WEEKDAY(GL36)=3,"вт",IF(WEEKDAY(GL36)=4,"ср",IF(WEEKDAY(GL36)=5,"чт",IF(WEEKDAY(GL36)=6,"пт",IF(WEEKDAY(GL36)=7,"сб",IF(WEEKDAY(GL36)=1,"вс",0))))))))</f>
        <v/>
      </c>
      <c r="GM35" s="15" t="str">
        <f t="shared" ref="GM35" si="210">IF(GM36="","",IF(WEEKDAY(GM36)=2,"пн",IF(WEEKDAY(GM36)=3,"вт",IF(WEEKDAY(GM36)=4,"ср",IF(WEEKDAY(GM36)=5,"чт",IF(WEEKDAY(GM36)=6,"пт",IF(WEEKDAY(GM36)=7,"сб",IF(WEEKDAY(GM36)=1,"вс",0))))))))</f>
        <v/>
      </c>
      <c r="GN35" s="15" t="str">
        <f t="shared" ref="GN35" si="211">IF(GN36="","",IF(WEEKDAY(GN36)=2,"пн",IF(WEEKDAY(GN36)=3,"вт",IF(WEEKDAY(GN36)=4,"ср",IF(WEEKDAY(GN36)=5,"чт",IF(WEEKDAY(GN36)=6,"пт",IF(WEEKDAY(GN36)=7,"сб",IF(WEEKDAY(GN36)=1,"вс",0))))))))</f>
        <v/>
      </c>
      <c r="GO35" s="15" t="str">
        <f t="shared" ref="GO35" si="212">IF(GO36="","",IF(WEEKDAY(GO36)=2,"пн",IF(WEEKDAY(GO36)=3,"вт",IF(WEEKDAY(GO36)=4,"ср",IF(WEEKDAY(GO36)=5,"чт",IF(WEEKDAY(GO36)=6,"пт",IF(WEEKDAY(GO36)=7,"сб",IF(WEEKDAY(GO36)=1,"вс",0))))))))</f>
        <v/>
      </c>
      <c r="GP35" s="15" t="str">
        <f t="shared" ref="GP35" si="213">IF(GP36="","",IF(WEEKDAY(GP36)=2,"пн",IF(WEEKDAY(GP36)=3,"вт",IF(WEEKDAY(GP36)=4,"ср",IF(WEEKDAY(GP36)=5,"чт",IF(WEEKDAY(GP36)=6,"пт",IF(WEEKDAY(GP36)=7,"сб",IF(WEEKDAY(GP36)=1,"вс",0))))))))</f>
        <v/>
      </c>
      <c r="GQ35" s="15" t="str">
        <f t="shared" ref="GQ35" si="214">IF(GQ36="","",IF(WEEKDAY(GQ36)=2,"пн",IF(WEEKDAY(GQ36)=3,"вт",IF(WEEKDAY(GQ36)=4,"ср",IF(WEEKDAY(GQ36)=5,"чт",IF(WEEKDAY(GQ36)=6,"пт",IF(WEEKDAY(GQ36)=7,"сб",IF(WEEKDAY(GQ36)=1,"вс",0))))))))</f>
        <v/>
      </c>
      <c r="GR35" s="15" t="str">
        <f t="shared" ref="GR35" si="215">IF(GR36="","",IF(WEEKDAY(GR36)=2,"пн",IF(WEEKDAY(GR36)=3,"вт",IF(WEEKDAY(GR36)=4,"ср",IF(WEEKDAY(GR36)=5,"чт",IF(WEEKDAY(GR36)=6,"пт",IF(WEEKDAY(GR36)=7,"сб",IF(WEEKDAY(GR36)=1,"вс",0))))))))</f>
        <v/>
      </c>
      <c r="GS35" s="15" t="str">
        <f t="shared" ref="GS35" si="216">IF(GS36="","",IF(WEEKDAY(GS36)=2,"пн",IF(WEEKDAY(GS36)=3,"вт",IF(WEEKDAY(GS36)=4,"ср",IF(WEEKDAY(GS36)=5,"чт",IF(WEEKDAY(GS36)=6,"пт",IF(WEEKDAY(GS36)=7,"сб",IF(WEEKDAY(GS36)=1,"вс",0))))))))</f>
        <v/>
      </c>
      <c r="GT35" s="15" t="str">
        <f t="shared" ref="GT35" si="217">IF(GT36="","",IF(WEEKDAY(GT36)=2,"пн",IF(WEEKDAY(GT36)=3,"вт",IF(WEEKDAY(GT36)=4,"ср",IF(WEEKDAY(GT36)=5,"чт",IF(WEEKDAY(GT36)=6,"пт",IF(WEEKDAY(GT36)=7,"сб",IF(WEEKDAY(GT36)=1,"вс",0))))))))</f>
        <v/>
      </c>
      <c r="GU35" s="15" t="str">
        <f t="shared" ref="GU35" si="218">IF(GU36="","",IF(WEEKDAY(GU36)=2,"пн",IF(WEEKDAY(GU36)=3,"вт",IF(WEEKDAY(GU36)=4,"ср",IF(WEEKDAY(GU36)=5,"чт",IF(WEEKDAY(GU36)=6,"пт",IF(WEEKDAY(GU36)=7,"сб",IF(WEEKDAY(GU36)=1,"вс",0))))))))</f>
        <v/>
      </c>
      <c r="GV35" s="15" t="str">
        <f t="shared" ref="GV35" si="219">IF(GV36="","",IF(WEEKDAY(GV36)=2,"пн",IF(WEEKDAY(GV36)=3,"вт",IF(WEEKDAY(GV36)=4,"ср",IF(WEEKDAY(GV36)=5,"чт",IF(WEEKDAY(GV36)=6,"пт",IF(WEEKDAY(GV36)=7,"сб",IF(WEEKDAY(GV36)=1,"вс",0))))))))</f>
        <v/>
      </c>
      <c r="GW35" s="15" t="str">
        <f t="shared" ref="GW35" si="220">IF(GW36="","",IF(WEEKDAY(GW36)=2,"пн",IF(WEEKDAY(GW36)=3,"вт",IF(WEEKDAY(GW36)=4,"ср",IF(WEEKDAY(GW36)=5,"чт",IF(WEEKDAY(GW36)=6,"пт",IF(WEEKDAY(GW36)=7,"сб",IF(WEEKDAY(GW36)=1,"вс",0))))))))</f>
        <v/>
      </c>
      <c r="GX35" s="15" t="str">
        <f t="shared" ref="GX35" si="221">IF(GX36="","",IF(WEEKDAY(GX36)=2,"пн",IF(WEEKDAY(GX36)=3,"вт",IF(WEEKDAY(GX36)=4,"ср",IF(WEEKDAY(GX36)=5,"чт",IF(WEEKDAY(GX36)=6,"пт",IF(WEEKDAY(GX36)=7,"сб",IF(WEEKDAY(GX36)=1,"вс",0))))))))</f>
        <v/>
      </c>
      <c r="GY35" s="15" t="str">
        <f t="shared" ref="GY35" si="222">IF(GY36="","",IF(WEEKDAY(GY36)=2,"пн",IF(WEEKDAY(GY36)=3,"вт",IF(WEEKDAY(GY36)=4,"ср",IF(WEEKDAY(GY36)=5,"чт",IF(WEEKDAY(GY36)=6,"пт",IF(WEEKDAY(GY36)=7,"сб",IF(WEEKDAY(GY36)=1,"вс",0))))))))</f>
        <v/>
      </c>
      <c r="GZ35" s="15" t="str">
        <f t="shared" ref="GZ35" si="223">IF(GZ36="","",IF(WEEKDAY(GZ36)=2,"пн",IF(WEEKDAY(GZ36)=3,"вт",IF(WEEKDAY(GZ36)=4,"ср",IF(WEEKDAY(GZ36)=5,"чт",IF(WEEKDAY(GZ36)=6,"пт",IF(WEEKDAY(GZ36)=7,"сб",IF(WEEKDAY(GZ36)=1,"вс",0))))))))</f>
        <v/>
      </c>
      <c r="HA35" s="15" t="str">
        <f t="shared" ref="HA35" si="224">IF(HA36="","",IF(WEEKDAY(HA36)=2,"пн",IF(WEEKDAY(HA36)=3,"вт",IF(WEEKDAY(HA36)=4,"ср",IF(WEEKDAY(HA36)=5,"чт",IF(WEEKDAY(HA36)=6,"пт",IF(WEEKDAY(HA36)=7,"сб",IF(WEEKDAY(HA36)=1,"вс",0))))))))</f>
        <v/>
      </c>
      <c r="HB35" s="15" t="str">
        <f t="shared" ref="HB35" si="225">IF(HB36="","",IF(WEEKDAY(HB36)=2,"пн",IF(WEEKDAY(HB36)=3,"вт",IF(WEEKDAY(HB36)=4,"ср",IF(WEEKDAY(HB36)=5,"чт",IF(WEEKDAY(HB36)=6,"пт",IF(WEEKDAY(HB36)=7,"сб",IF(WEEKDAY(HB36)=1,"вс",0))))))))</f>
        <v/>
      </c>
      <c r="HC35" s="15" t="str">
        <f t="shared" ref="HC35" si="226">IF(HC36="","",IF(WEEKDAY(HC36)=2,"пн",IF(WEEKDAY(HC36)=3,"вт",IF(WEEKDAY(HC36)=4,"ср",IF(WEEKDAY(HC36)=5,"чт",IF(WEEKDAY(HC36)=6,"пт",IF(WEEKDAY(HC36)=7,"сб",IF(WEEKDAY(HC36)=1,"вс",0))))))))</f>
        <v/>
      </c>
      <c r="HD35" s="15" t="str">
        <f t="shared" ref="HD35" si="227">IF(HD36="","",IF(WEEKDAY(HD36)=2,"пн",IF(WEEKDAY(HD36)=3,"вт",IF(WEEKDAY(HD36)=4,"ср",IF(WEEKDAY(HD36)=5,"чт",IF(WEEKDAY(HD36)=6,"пт",IF(WEEKDAY(HD36)=7,"сб",IF(WEEKDAY(HD36)=1,"вс",0))))))))</f>
        <v/>
      </c>
      <c r="HE35" s="15" t="str">
        <f t="shared" ref="HE35" si="228">IF(HE36="","",IF(WEEKDAY(HE36)=2,"пн",IF(WEEKDAY(HE36)=3,"вт",IF(WEEKDAY(HE36)=4,"ср",IF(WEEKDAY(HE36)=5,"чт",IF(WEEKDAY(HE36)=6,"пт",IF(WEEKDAY(HE36)=7,"сб",IF(WEEKDAY(HE36)=1,"вс",0))))))))</f>
        <v/>
      </c>
      <c r="HF35" s="15" t="str">
        <f t="shared" ref="HF35" si="229">IF(HF36="","",IF(WEEKDAY(HF36)=2,"пн",IF(WEEKDAY(HF36)=3,"вт",IF(WEEKDAY(HF36)=4,"ср",IF(WEEKDAY(HF36)=5,"чт",IF(WEEKDAY(HF36)=6,"пт",IF(WEEKDAY(HF36)=7,"сб",IF(WEEKDAY(HF36)=1,"вс",0))))))))</f>
        <v/>
      </c>
      <c r="HG35" s="15" t="str">
        <f t="shared" ref="HG35" si="230">IF(HG36="","",IF(WEEKDAY(HG36)=2,"пн",IF(WEEKDAY(HG36)=3,"вт",IF(WEEKDAY(HG36)=4,"ср",IF(WEEKDAY(HG36)=5,"чт",IF(WEEKDAY(HG36)=6,"пт",IF(WEEKDAY(HG36)=7,"сб",IF(WEEKDAY(HG36)=1,"вс",0))))))))</f>
        <v/>
      </c>
      <c r="HH35" s="15" t="str">
        <f t="shared" ref="HH35" si="231">IF(HH36="","",IF(WEEKDAY(HH36)=2,"пн",IF(WEEKDAY(HH36)=3,"вт",IF(WEEKDAY(HH36)=4,"ср",IF(WEEKDAY(HH36)=5,"чт",IF(WEEKDAY(HH36)=6,"пт",IF(WEEKDAY(HH36)=7,"сб",IF(WEEKDAY(HH36)=1,"вс",0))))))))</f>
        <v/>
      </c>
      <c r="HI35" s="15" t="str">
        <f t="shared" ref="HI35" si="232">IF(HI36="","",IF(WEEKDAY(HI36)=2,"пн",IF(WEEKDAY(HI36)=3,"вт",IF(WEEKDAY(HI36)=4,"ср",IF(WEEKDAY(HI36)=5,"чт",IF(WEEKDAY(HI36)=6,"пт",IF(WEEKDAY(HI36)=7,"сб",IF(WEEKDAY(HI36)=1,"вс",0))))))))</f>
        <v/>
      </c>
      <c r="HJ35" s="15" t="str">
        <f t="shared" ref="HJ35" si="233">IF(HJ36="","",IF(WEEKDAY(HJ36)=2,"пн",IF(WEEKDAY(HJ36)=3,"вт",IF(WEEKDAY(HJ36)=4,"ср",IF(WEEKDAY(HJ36)=5,"чт",IF(WEEKDAY(HJ36)=6,"пт",IF(WEEKDAY(HJ36)=7,"сб",IF(WEEKDAY(HJ36)=1,"вс",0))))))))</f>
        <v/>
      </c>
      <c r="HK35" s="15" t="str">
        <f t="shared" ref="HK35" si="234">IF(HK36="","",IF(WEEKDAY(HK36)=2,"пн",IF(WEEKDAY(HK36)=3,"вт",IF(WEEKDAY(HK36)=4,"ср",IF(WEEKDAY(HK36)=5,"чт",IF(WEEKDAY(HK36)=6,"пт",IF(WEEKDAY(HK36)=7,"сб",IF(WEEKDAY(HK36)=1,"вс",0))))))))</f>
        <v/>
      </c>
      <c r="HL35" s="15" t="str">
        <f t="shared" ref="HL35" si="235">IF(HL36="","",IF(WEEKDAY(HL36)=2,"пн",IF(WEEKDAY(HL36)=3,"вт",IF(WEEKDAY(HL36)=4,"ср",IF(WEEKDAY(HL36)=5,"чт",IF(WEEKDAY(HL36)=6,"пт",IF(WEEKDAY(HL36)=7,"сб",IF(WEEKDAY(HL36)=1,"вс",0))))))))</f>
        <v/>
      </c>
      <c r="HM35" s="15" t="str">
        <f t="shared" ref="HM35" si="236">IF(HM36="","",IF(WEEKDAY(HM36)=2,"пн",IF(WEEKDAY(HM36)=3,"вт",IF(WEEKDAY(HM36)=4,"ср",IF(WEEKDAY(HM36)=5,"чт",IF(WEEKDAY(HM36)=6,"пт",IF(WEEKDAY(HM36)=7,"сб",IF(WEEKDAY(HM36)=1,"вс",0))))))))</f>
        <v/>
      </c>
      <c r="HN35" s="15" t="str">
        <f t="shared" ref="HN35" si="237">IF(HN36="","",IF(WEEKDAY(HN36)=2,"пн",IF(WEEKDAY(HN36)=3,"вт",IF(WEEKDAY(HN36)=4,"ср",IF(WEEKDAY(HN36)=5,"чт",IF(WEEKDAY(HN36)=6,"пт",IF(WEEKDAY(HN36)=7,"сб",IF(WEEKDAY(HN36)=1,"вс",0))))))))</f>
        <v/>
      </c>
      <c r="HO35" s="15" t="str">
        <f t="shared" ref="HO35" si="238">IF(HO36="","",IF(WEEKDAY(HO36)=2,"пн",IF(WEEKDAY(HO36)=3,"вт",IF(WEEKDAY(HO36)=4,"ср",IF(WEEKDAY(HO36)=5,"чт",IF(WEEKDAY(HO36)=6,"пт",IF(WEEKDAY(HO36)=7,"сб",IF(WEEKDAY(HO36)=1,"вс",0))))))))</f>
        <v/>
      </c>
      <c r="HP35" s="15" t="str">
        <f t="shared" ref="HP35" si="239">IF(HP36="","",IF(WEEKDAY(HP36)=2,"пн",IF(WEEKDAY(HP36)=3,"вт",IF(WEEKDAY(HP36)=4,"ср",IF(WEEKDAY(HP36)=5,"чт",IF(WEEKDAY(HP36)=6,"пт",IF(WEEKDAY(HP36)=7,"сб",IF(WEEKDAY(HP36)=1,"вс",0))))))))</f>
        <v/>
      </c>
      <c r="HQ35" s="15" t="str">
        <f t="shared" ref="HQ35" si="240">IF(HQ36="","",IF(WEEKDAY(HQ36)=2,"пн",IF(WEEKDAY(HQ36)=3,"вт",IF(WEEKDAY(HQ36)=4,"ср",IF(WEEKDAY(HQ36)=5,"чт",IF(WEEKDAY(HQ36)=6,"пт",IF(WEEKDAY(HQ36)=7,"сб",IF(WEEKDAY(HQ36)=1,"вс",0))))))))</f>
        <v/>
      </c>
      <c r="HR35" s="15" t="str">
        <f t="shared" ref="HR35" si="241">IF(HR36="","",IF(WEEKDAY(HR36)=2,"пн",IF(WEEKDAY(HR36)=3,"вт",IF(WEEKDAY(HR36)=4,"ср",IF(WEEKDAY(HR36)=5,"чт",IF(WEEKDAY(HR36)=6,"пт",IF(WEEKDAY(HR36)=7,"сб",IF(WEEKDAY(HR36)=1,"вс",0))))))))</f>
        <v/>
      </c>
      <c r="HS35" s="15" t="str">
        <f t="shared" ref="HS35" si="242">IF(HS36="","",IF(WEEKDAY(HS36)=2,"пн",IF(WEEKDAY(HS36)=3,"вт",IF(WEEKDAY(HS36)=4,"ср",IF(WEEKDAY(HS36)=5,"чт",IF(WEEKDAY(HS36)=6,"пт",IF(WEEKDAY(HS36)=7,"сб",IF(WEEKDAY(HS36)=1,"вс",0))))))))</f>
        <v/>
      </c>
      <c r="HT35" s="15" t="str">
        <f t="shared" ref="HT35" si="243">IF(HT36="","",IF(WEEKDAY(HT36)=2,"пн",IF(WEEKDAY(HT36)=3,"вт",IF(WEEKDAY(HT36)=4,"ср",IF(WEEKDAY(HT36)=5,"чт",IF(WEEKDAY(HT36)=6,"пт",IF(WEEKDAY(HT36)=7,"сб",IF(WEEKDAY(HT36)=1,"вс",0))))))))</f>
        <v/>
      </c>
      <c r="HU35" s="15" t="str">
        <f t="shared" ref="HU35" si="244">IF(HU36="","",IF(WEEKDAY(HU36)=2,"пн",IF(WEEKDAY(HU36)=3,"вт",IF(WEEKDAY(HU36)=4,"ср",IF(WEEKDAY(HU36)=5,"чт",IF(WEEKDAY(HU36)=6,"пт",IF(WEEKDAY(HU36)=7,"сб",IF(WEEKDAY(HU36)=1,"вс",0))))))))</f>
        <v/>
      </c>
      <c r="HV35" s="15" t="str">
        <f t="shared" ref="HV35" si="245">IF(HV36="","",IF(WEEKDAY(HV36)=2,"пн",IF(WEEKDAY(HV36)=3,"вт",IF(WEEKDAY(HV36)=4,"ср",IF(WEEKDAY(HV36)=5,"чт",IF(WEEKDAY(HV36)=6,"пт",IF(WEEKDAY(HV36)=7,"сб",IF(WEEKDAY(HV36)=1,"вс",0))))))))</f>
        <v/>
      </c>
      <c r="HW35" s="15" t="str">
        <f t="shared" ref="HW35" si="246">IF(HW36="","",IF(WEEKDAY(HW36)=2,"пн",IF(WEEKDAY(HW36)=3,"вт",IF(WEEKDAY(HW36)=4,"ср",IF(WEEKDAY(HW36)=5,"чт",IF(WEEKDAY(HW36)=6,"пт",IF(WEEKDAY(HW36)=7,"сб",IF(WEEKDAY(HW36)=1,"вс",0))))))))</f>
        <v/>
      </c>
      <c r="HX35" s="15" t="str">
        <f t="shared" ref="HX35" si="247">IF(HX36="","",IF(WEEKDAY(HX36)=2,"пн",IF(WEEKDAY(HX36)=3,"вт",IF(WEEKDAY(HX36)=4,"ср",IF(WEEKDAY(HX36)=5,"чт",IF(WEEKDAY(HX36)=6,"пт",IF(WEEKDAY(HX36)=7,"сб",IF(WEEKDAY(HX36)=1,"вс",0))))))))</f>
        <v/>
      </c>
      <c r="HY35" s="15" t="str">
        <f t="shared" ref="HY35" si="248">IF(HY36="","",IF(WEEKDAY(HY36)=2,"пн",IF(WEEKDAY(HY36)=3,"вт",IF(WEEKDAY(HY36)=4,"ср",IF(WEEKDAY(HY36)=5,"чт",IF(WEEKDAY(HY36)=6,"пт",IF(WEEKDAY(HY36)=7,"сб",IF(WEEKDAY(HY36)=1,"вс",0))))))))</f>
        <v/>
      </c>
      <c r="HZ35" s="15" t="str">
        <f t="shared" ref="HZ35" si="249">IF(HZ36="","",IF(WEEKDAY(HZ36)=2,"пн",IF(WEEKDAY(HZ36)=3,"вт",IF(WEEKDAY(HZ36)=4,"ср",IF(WEEKDAY(HZ36)=5,"чт",IF(WEEKDAY(HZ36)=6,"пт",IF(WEEKDAY(HZ36)=7,"сб",IF(WEEKDAY(HZ36)=1,"вс",0))))))))</f>
        <v/>
      </c>
      <c r="IA35" s="15" t="str">
        <f t="shared" ref="IA35" si="250">IF(IA36="","",IF(WEEKDAY(IA36)=2,"пн",IF(WEEKDAY(IA36)=3,"вт",IF(WEEKDAY(IA36)=4,"ср",IF(WEEKDAY(IA36)=5,"чт",IF(WEEKDAY(IA36)=6,"пт",IF(WEEKDAY(IA36)=7,"сб",IF(WEEKDAY(IA36)=1,"вс",0))))))))</f>
        <v/>
      </c>
      <c r="IB35" s="15" t="str">
        <f t="shared" ref="IB35" si="251">IF(IB36="","",IF(WEEKDAY(IB36)=2,"пн",IF(WEEKDAY(IB36)=3,"вт",IF(WEEKDAY(IB36)=4,"ср",IF(WEEKDAY(IB36)=5,"чт",IF(WEEKDAY(IB36)=6,"пт",IF(WEEKDAY(IB36)=7,"сб",IF(WEEKDAY(IB36)=1,"вс",0))))))))</f>
        <v/>
      </c>
      <c r="IC35" s="15" t="str">
        <f t="shared" ref="IC35" si="252">IF(IC36="","",IF(WEEKDAY(IC36)=2,"пн",IF(WEEKDAY(IC36)=3,"вт",IF(WEEKDAY(IC36)=4,"ср",IF(WEEKDAY(IC36)=5,"чт",IF(WEEKDAY(IC36)=6,"пт",IF(WEEKDAY(IC36)=7,"сб",IF(WEEKDAY(IC36)=1,"вс",0))))))))</f>
        <v/>
      </c>
      <c r="ID35" s="15" t="str">
        <f t="shared" ref="ID35" si="253">IF(ID36="","",IF(WEEKDAY(ID36)=2,"пн",IF(WEEKDAY(ID36)=3,"вт",IF(WEEKDAY(ID36)=4,"ср",IF(WEEKDAY(ID36)=5,"чт",IF(WEEKDAY(ID36)=6,"пт",IF(WEEKDAY(ID36)=7,"сб",IF(WEEKDAY(ID36)=1,"вс",0))))))))</f>
        <v/>
      </c>
      <c r="IE35" s="15" t="str">
        <f t="shared" ref="IE35" si="254">IF(IE36="","",IF(WEEKDAY(IE36)=2,"пн",IF(WEEKDAY(IE36)=3,"вт",IF(WEEKDAY(IE36)=4,"ср",IF(WEEKDAY(IE36)=5,"чт",IF(WEEKDAY(IE36)=6,"пт",IF(WEEKDAY(IE36)=7,"сб",IF(WEEKDAY(IE36)=1,"вс",0))))))))</f>
        <v/>
      </c>
      <c r="IF35" s="15" t="str">
        <f t="shared" ref="IF35" si="255">IF(IF36="","",IF(WEEKDAY(IF36)=2,"пн",IF(WEEKDAY(IF36)=3,"вт",IF(WEEKDAY(IF36)=4,"ср",IF(WEEKDAY(IF36)=5,"чт",IF(WEEKDAY(IF36)=6,"пт",IF(WEEKDAY(IF36)=7,"сб",IF(WEEKDAY(IF36)=1,"вс",0))))))))</f>
        <v/>
      </c>
      <c r="IG35" s="15" t="str">
        <f t="shared" ref="IG35" si="256">IF(IG36="","",IF(WEEKDAY(IG36)=2,"пн",IF(WEEKDAY(IG36)=3,"вт",IF(WEEKDAY(IG36)=4,"ср",IF(WEEKDAY(IG36)=5,"чт",IF(WEEKDAY(IG36)=6,"пт",IF(WEEKDAY(IG36)=7,"сб",IF(WEEKDAY(IG36)=1,"вс",0))))))))</f>
        <v/>
      </c>
      <c r="IH35" s="15" t="str">
        <f t="shared" ref="IH35" si="257">IF(IH36="","",IF(WEEKDAY(IH36)=2,"пн",IF(WEEKDAY(IH36)=3,"вт",IF(WEEKDAY(IH36)=4,"ср",IF(WEEKDAY(IH36)=5,"чт",IF(WEEKDAY(IH36)=6,"пт",IF(WEEKDAY(IH36)=7,"сб",IF(WEEKDAY(IH36)=1,"вс",0))))))))</f>
        <v/>
      </c>
      <c r="II35" s="15" t="str">
        <f t="shared" ref="II35" si="258">IF(II36="","",IF(WEEKDAY(II36)=2,"пн",IF(WEEKDAY(II36)=3,"вт",IF(WEEKDAY(II36)=4,"ср",IF(WEEKDAY(II36)=5,"чт",IF(WEEKDAY(II36)=6,"пт",IF(WEEKDAY(II36)=7,"сб",IF(WEEKDAY(II36)=1,"вс",0))))))))</f>
        <v/>
      </c>
      <c r="IJ35" s="15" t="str">
        <f t="shared" ref="IJ35" si="259">IF(IJ36="","",IF(WEEKDAY(IJ36)=2,"пн",IF(WEEKDAY(IJ36)=3,"вт",IF(WEEKDAY(IJ36)=4,"ср",IF(WEEKDAY(IJ36)=5,"чт",IF(WEEKDAY(IJ36)=6,"пт",IF(WEEKDAY(IJ36)=7,"сб",IF(WEEKDAY(IJ36)=1,"вс",0))))))))</f>
        <v/>
      </c>
      <c r="IK35" s="15" t="str">
        <f t="shared" ref="IK35" si="260">IF(IK36="","",IF(WEEKDAY(IK36)=2,"пн",IF(WEEKDAY(IK36)=3,"вт",IF(WEEKDAY(IK36)=4,"ср",IF(WEEKDAY(IK36)=5,"чт",IF(WEEKDAY(IK36)=6,"пт",IF(WEEKDAY(IK36)=7,"сб",IF(WEEKDAY(IK36)=1,"вс",0))))))))</f>
        <v/>
      </c>
      <c r="IL35" s="15" t="str">
        <f t="shared" ref="IL35" si="261">IF(IL36="","",IF(WEEKDAY(IL36)=2,"пн",IF(WEEKDAY(IL36)=3,"вт",IF(WEEKDAY(IL36)=4,"ср",IF(WEEKDAY(IL36)=5,"чт",IF(WEEKDAY(IL36)=6,"пт",IF(WEEKDAY(IL36)=7,"сб",IF(WEEKDAY(IL36)=1,"вс",0))))))))</f>
        <v/>
      </c>
      <c r="IM35" s="15" t="str">
        <f t="shared" ref="IM35" si="262">IF(IM36="","",IF(WEEKDAY(IM36)=2,"пн",IF(WEEKDAY(IM36)=3,"вт",IF(WEEKDAY(IM36)=4,"ср",IF(WEEKDAY(IM36)=5,"чт",IF(WEEKDAY(IM36)=6,"пт",IF(WEEKDAY(IM36)=7,"сб",IF(WEEKDAY(IM36)=1,"вс",0))))))))</f>
        <v/>
      </c>
      <c r="IN35" s="15" t="str">
        <f t="shared" ref="IN35" si="263">IF(IN36="","",IF(WEEKDAY(IN36)=2,"пн",IF(WEEKDAY(IN36)=3,"вт",IF(WEEKDAY(IN36)=4,"ср",IF(WEEKDAY(IN36)=5,"чт",IF(WEEKDAY(IN36)=6,"пт",IF(WEEKDAY(IN36)=7,"сб",IF(WEEKDAY(IN36)=1,"вс",0))))))))</f>
        <v/>
      </c>
      <c r="IO35" s="15" t="str">
        <f t="shared" ref="IO35" si="264">IF(IO36="","",IF(WEEKDAY(IO36)=2,"пн",IF(WEEKDAY(IO36)=3,"вт",IF(WEEKDAY(IO36)=4,"ср",IF(WEEKDAY(IO36)=5,"чт",IF(WEEKDAY(IO36)=6,"пт",IF(WEEKDAY(IO36)=7,"сб",IF(WEEKDAY(IO36)=1,"вс",0))))))))</f>
        <v/>
      </c>
      <c r="IP35" s="15" t="str">
        <f t="shared" ref="IP35" si="265">IF(IP36="","",IF(WEEKDAY(IP36)=2,"пн",IF(WEEKDAY(IP36)=3,"вт",IF(WEEKDAY(IP36)=4,"ср",IF(WEEKDAY(IP36)=5,"чт",IF(WEEKDAY(IP36)=6,"пт",IF(WEEKDAY(IP36)=7,"сб",IF(WEEKDAY(IP36)=1,"вс",0))))))))</f>
        <v/>
      </c>
      <c r="IQ35" s="15" t="str">
        <f t="shared" ref="IQ35" si="266">IF(IQ36="","",IF(WEEKDAY(IQ36)=2,"пн",IF(WEEKDAY(IQ36)=3,"вт",IF(WEEKDAY(IQ36)=4,"ср",IF(WEEKDAY(IQ36)=5,"чт",IF(WEEKDAY(IQ36)=6,"пт",IF(WEEKDAY(IQ36)=7,"сб",IF(WEEKDAY(IQ36)=1,"вс",0))))))))</f>
        <v/>
      </c>
      <c r="IR35" s="15" t="str">
        <f t="shared" ref="IR35" si="267">IF(IR36="","",IF(WEEKDAY(IR36)=2,"пн",IF(WEEKDAY(IR36)=3,"вт",IF(WEEKDAY(IR36)=4,"ср",IF(WEEKDAY(IR36)=5,"чт",IF(WEEKDAY(IR36)=6,"пт",IF(WEEKDAY(IR36)=7,"сб",IF(WEEKDAY(IR36)=1,"вс",0))))))))</f>
        <v/>
      </c>
      <c r="IS35" s="15" t="str">
        <f t="shared" ref="IS35" si="268">IF(IS36="","",IF(WEEKDAY(IS36)=2,"пн",IF(WEEKDAY(IS36)=3,"вт",IF(WEEKDAY(IS36)=4,"ср",IF(WEEKDAY(IS36)=5,"чт",IF(WEEKDAY(IS36)=6,"пт",IF(WEEKDAY(IS36)=7,"сб",IF(WEEKDAY(IS36)=1,"вс",0))))))))</f>
        <v/>
      </c>
      <c r="IT35" s="15" t="str">
        <f t="shared" ref="IT35" si="269">IF(IT36="","",IF(WEEKDAY(IT36)=2,"пн",IF(WEEKDAY(IT36)=3,"вт",IF(WEEKDAY(IT36)=4,"ср",IF(WEEKDAY(IT36)=5,"чт",IF(WEEKDAY(IT36)=6,"пт",IF(WEEKDAY(IT36)=7,"сб",IF(WEEKDAY(IT36)=1,"вс",0))))))))</f>
        <v/>
      </c>
      <c r="IU35" s="15" t="str">
        <f t="shared" ref="IU35" si="270">IF(IU36="","",IF(WEEKDAY(IU36)=2,"пн",IF(WEEKDAY(IU36)=3,"вт",IF(WEEKDAY(IU36)=4,"ср",IF(WEEKDAY(IU36)=5,"чт",IF(WEEKDAY(IU36)=6,"пт",IF(WEEKDAY(IU36)=7,"сб",IF(WEEKDAY(IU36)=1,"вс",0))))))))</f>
        <v/>
      </c>
      <c r="IV35" s="15" t="str">
        <f t="shared" ref="IV35" si="271">IF(IV36="","",IF(WEEKDAY(IV36)=2,"пн",IF(WEEKDAY(IV36)=3,"вт",IF(WEEKDAY(IV36)=4,"ср",IF(WEEKDAY(IV36)=5,"чт",IF(WEEKDAY(IV36)=6,"пт",IF(WEEKDAY(IV36)=7,"сб",IF(WEEKDAY(IV36)=1,"вс",0))))))))</f>
        <v/>
      </c>
      <c r="IW35" s="15" t="str">
        <f t="shared" ref="IW35" si="272">IF(IW36="","",IF(WEEKDAY(IW36)=2,"пн",IF(WEEKDAY(IW36)=3,"вт",IF(WEEKDAY(IW36)=4,"ср",IF(WEEKDAY(IW36)=5,"чт",IF(WEEKDAY(IW36)=6,"пт",IF(WEEKDAY(IW36)=7,"сб",IF(WEEKDAY(IW36)=1,"вс",0))))))))</f>
        <v/>
      </c>
      <c r="IX35" s="15" t="str">
        <f t="shared" ref="IX35" si="273">IF(IX36="","",IF(WEEKDAY(IX36)=2,"пн",IF(WEEKDAY(IX36)=3,"вт",IF(WEEKDAY(IX36)=4,"ср",IF(WEEKDAY(IX36)=5,"чт",IF(WEEKDAY(IX36)=6,"пт",IF(WEEKDAY(IX36)=7,"сб",IF(WEEKDAY(IX36)=1,"вс",0))))))))</f>
        <v/>
      </c>
      <c r="IY35" s="15" t="str">
        <f t="shared" ref="IY35" si="274">IF(IY36="","",IF(WEEKDAY(IY36)=2,"пн",IF(WEEKDAY(IY36)=3,"вт",IF(WEEKDAY(IY36)=4,"ср",IF(WEEKDAY(IY36)=5,"чт",IF(WEEKDAY(IY36)=6,"пт",IF(WEEKDAY(IY36)=7,"сб",IF(WEEKDAY(IY36)=1,"вс",0))))))))</f>
        <v/>
      </c>
      <c r="IZ35" s="15" t="str">
        <f t="shared" ref="IZ35" si="275">IF(IZ36="","",IF(WEEKDAY(IZ36)=2,"пн",IF(WEEKDAY(IZ36)=3,"вт",IF(WEEKDAY(IZ36)=4,"ср",IF(WEEKDAY(IZ36)=5,"чт",IF(WEEKDAY(IZ36)=6,"пт",IF(WEEKDAY(IZ36)=7,"сб",IF(WEEKDAY(IZ36)=1,"вс",0))))))))</f>
        <v/>
      </c>
      <c r="JA35" s="15" t="str">
        <f t="shared" ref="JA35" si="276">IF(JA36="","",IF(WEEKDAY(JA36)=2,"пн",IF(WEEKDAY(JA36)=3,"вт",IF(WEEKDAY(JA36)=4,"ср",IF(WEEKDAY(JA36)=5,"чт",IF(WEEKDAY(JA36)=6,"пт",IF(WEEKDAY(JA36)=7,"сб",IF(WEEKDAY(JA36)=1,"вс",0))))))))</f>
        <v/>
      </c>
      <c r="JB35" s="15" t="str">
        <f t="shared" ref="JB35" si="277">IF(JB36="","",IF(WEEKDAY(JB36)=2,"пн",IF(WEEKDAY(JB36)=3,"вт",IF(WEEKDAY(JB36)=4,"ср",IF(WEEKDAY(JB36)=5,"чт",IF(WEEKDAY(JB36)=6,"пт",IF(WEEKDAY(JB36)=7,"сб",IF(WEEKDAY(JB36)=1,"вс",0))))))))</f>
        <v/>
      </c>
      <c r="JC35" s="15" t="str">
        <f t="shared" ref="JC35" si="278">IF(JC36="","",IF(WEEKDAY(JC36)=2,"пн",IF(WEEKDAY(JC36)=3,"вт",IF(WEEKDAY(JC36)=4,"ср",IF(WEEKDAY(JC36)=5,"чт",IF(WEEKDAY(JC36)=6,"пт",IF(WEEKDAY(JC36)=7,"сб",IF(WEEKDAY(JC36)=1,"вс",0))))))))</f>
        <v/>
      </c>
      <c r="JD35" s="15" t="str">
        <f t="shared" ref="JD35" si="279">IF(JD36="","",IF(WEEKDAY(JD36)=2,"пн",IF(WEEKDAY(JD36)=3,"вт",IF(WEEKDAY(JD36)=4,"ср",IF(WEEKDAY(JD36)=5,"чт",IF(WEEKDAY(JD36)=6,"пт",IF(WEEKDAY(JD36)=7,"сб",IF(WEEKDAY(JD36)=1,"вс",0))))))))</f>
        <v/>
      </c>
      <c r="JE35" s="15" t="str">
        <f t="shared" ref="JE35" si="280">IF(JE36="","",IF(WEEKDAY(JE36)=2,"пн",IF(WEEKDAY(JE36)=3,"вт",IF(WEEKDAY(JE36)=4,"ср",IF(WEEKDAY(JE36)=5,"чт",IF(WEEKDAY(JE36)=6,"пт",IF(WEEKDAY(JE36)=7,"сб",IF(WEEKDAY(JE36)=1,"вс",0))))))))</f>
        <v/>
      </c>
      <c r="JF35" s="15" t="str">
        <f t="shared" ref="JF35" si="281">IF(JF36="","",IF(WEEKDAY(JF36)=2,"пн",IF(WEEKDAY(JF36)=3,"вт",IF(WEEKDAY(JF36)=4,"ср",IF(WEEKDAY(JF36)=5,"чт",IF(WEEKDAY(JF36)=6,"пт",IF(WEEKDAY(JF36)=7,"сб",IF(WEEKDAY(JF36)=1,"вс",0))))))))</f>
        <v/>
      </c>
      <c r="JG35" s="15" t="str">
        <f t="shared" ref="JG35" si="282">IF(JG36="","",IF(WEEKDAY(JG36)=2,"пн",IF(WEEKDAY(JG36)=3,"вт",IF(WEEKDAY(JG36)=4,"ср",IF(WEEKDAY(JG36)=5,"чт",IF(WEEKDAY(JG36)=6,"пт",IF(WEEKDAY(JG36)=7,"сб",IF(WEEKDAY(JG36)=1,"вс",0))))))))</f>
        <v/>
      </c>
      <c r="JH35" s="15" t="str">
        <f t="shared" ref="JH35" si="283">IF(JH36="","",IF(WEEKDAY(JH36)=2,"пн",IF(WEEKDAY(JH36)=3,"вт",IF(WEEKDAY(JH36)=4,"ср",IF(WEEKDAY(JH36)=5,"чт",IF(WEEKDAY(JH36)=6,"пт",IF(WEEKDAY(JH36)=7,"сб",IF(WEEKDAY(JH36)=1,"вс",0))))))))</f>
        <v/>
      </c>
      <c r="JI35" s="15" t="str">
        <f t="shared" ref="JI35" si="284">IF(JI36="","",IF(WEEKDAY(JI36)=2,"пн",IF(WEEKDAY(JI36)=3,"вт",IF(WEEKDAY(JI36)=4,"ср",IF(WEEKDAY(JI36)=5,"чт",IF(WEEKDAY(JI36)=6,"пт",IF(WEEKDAY(JI36)=7,"сб",IF(WEEKDAY(JI36)=1,"вс",0))))))))</f>
        <v/>
      </c>
      <c r="JJ35" s="15" t="str">
        <f t="shared" ref="JJ35" si="285">IF(JJ36="","",IF(WEEKDAY(JJ36)=2,"пн",IF(WEEKDAY(JJ36)=3,"вт",IF(WEEKDAY(JJ36)=4,"ср",IF(WEEKDAY(JJ36)=5,"чт",IF(WEEKDAY(JJ36)=6,"пт",IF(WEEKDAY(JJ36)=7,"сб",IF(WEEKDAY(JJ36)=1,"вс",0))))))))</f>
        <v/>
      </c>
      <c r="JK35" s="15" t="str">
        <f t="shared" ref="JK35" si="286">IF(JK36="","",IF(WEEKDAY(JK36)=2,"пн",IF(WEEKDAY(JK36)=3,"вт",IF(WEEKDAY(JK36)=4,"ср",IF(WEEKDAY(JK36)=5,"чт",IF(WEEKDAY(JK36)=6,"пт",IF(WEEKDAY(JK36)=7,"сб",IF(WEEKDAY(JK36)=1,"вс",0))))))))</f>
        <v/>
      </c>
      <c r="JL35" s="15" t="str">
        <f t="shared" ref="JL35" si="287">IF(JL36="","",IF(WEEKDAY(JL36)=2,"пн",IF(WEEKDAY(JL36)=3,"вт",IF(WEEKDAY(JL36)=4,"ср",IF(WEEKDAY(JL36)=5,"чт",IF(WEEKDAY(JL36)=6,"пт",IF(WEEKDAY(JL36)=7,"сб",IF(WEEKDAY(JL36)=1,"вс",0))))))))</f>
        <v/>
      </c>
      <c r="JM35" s="15" t="str">
        <f t="shared" ref="JM35" si="288">IF(JM36="","",IF(WEEKDAY(JM36)=2,"пн",IF(WEEKDAY(JM36)=3,"вт",IF(WEEKDAY(JM36)=4,"ср",IF(WEEKDAY(JM36)=5,"чт",IF(WEEKDAY(JM36)=6,"пт",IF(WEEKDAY(JM36)=7,"сб",IF(WEEKDAY(JM36)=1,"вс",0))))))))</f>
        <v/>
      </c>
      <c r="JN35" s="15" t="str">
        <f t="shared" ref="JN35" si="289">IF(JN36="","",IF(WEEKDAY(JN36)=2,"пн",IF(WEEKDAY(JN36)=3,"вт",IF(WEEKDAY(JN36)=4,"ср",IF(WEEKDAY(JN36)=5,"чт",IF(WEEKDAY(JN36)=6,"пт",IF(WEEKDAY(JN36)=7,"сб",IF(WEEKDAY(JN36)=1,"вс",0))))))))</f>
        <v/>
      </c>
      <c r="JO35" s="15" t="str">
        <f t="shared" ref="JO35" si="290">IF(JO36="","",IF(WEEKDAY(JO36)=2,"пн",IF(WEEKDAY(JO36)=3,"вт",IF(WEEKDAY(JO36)=4,"ср",IF(WEEKDAY(JO36)=5,"чт",IF(WEEKDAY(JO36)=6,"пт",IF(WEEKDAY(JO36)=7,"сб",IF(WEEKDAY(JO36)=1,"вс",0))))))))</f>
        <v/>
      </c>
      <c r="JP35" s="15" t="str">
        <f t="shared" ref="JP35" si="291">IF(JP36="","",IF(WEEKDAY(JP36)=2,"пн",IF(WEEKDAY(JP36)=3,"вт",IF(WEEKDAY(JP36)=4,"ср",IF(WEEKDAY(JP36)=5,"чт",IF(WEEKDAY(JP36)=6,"пт",IF(WEEKDAY(JP36)=7,"сб",IF(WEEKDAY(JP36)=1,"вс",0))))))))</f>
        <v/>
      </c>
      <c r="JQ35" s="15" t="str">
        <f t="shared" ref="JQ35" si="292">IF(JQ36="","",IF(WEEKDAY(JQ36)=2,"пн",IF(WEEKDAY(JQ36)=3,"вт",IF(WEEKDAY(JQ36)=4,"ср",IF(WEEKDAY(JQ36)=5,"чт",IF(WEEKDAY(JQ36)=6,"пт",IF(WEEKDAY(JQ36)=7,"сб",IF(WEEKDAY(JQ36)=1,"вс",0))))))))</f>
        <v/>
      </c>
      <c r="JR35" s="15" t="str">
        <f t="shared" ref="JR35" si="293">IF(JR36="","",IF(WEEKDAY(JR36)=2,"пн",IF(WEEKDAY(JR36)=3,"вт",IF(WEEKDAY(JR36)=4,"ср",IF(WEEKDAY(JR36)=5,"чт",IF(WEEKDAY(JR36)=6,"пт",IF(WEEKDAY(JR36)=7,"сб",IF(WEEKDAY(JR36)=1,"вс",0))))))))</f>
        <v/>
      </c>
      <c r="JS35" s="15" t="str">
        <f t="shared" ref="JS35" si="294">IF(JS36="","",IF(WEEKDAY(JS36)=2,"пн",IF(WEEKDAY(JS36)=3,"вт",IF(WEEKDAY(JS36)=4,"ср",IF(WEEKDAY(JS36)=5,"чт",IF(WEEKDAY(JS36)=6,"пт",IF(WEEKDAY(JS36)=7,"сб",IF(WEEKDAY(JS36)=1,"вс",0))))))))</f>
        <v/>
      </c>
      <c r="JT35" s="15" t="str">
        <f t="shared" ref="JT35" si="295">IF(JT36="","",IF(WEEKDAY(JT36)=2,"пн",IF(WEEKDAY(JT36)=3,"вт",IF(WEEKDAY(JT36)=4,"ср",IF(WEEKDAY(JT36)=5,"чт",IF(WEEKDAY(JT36)=6,"пт",IF(WEEKDAY(JT36)=7,"сб",IF(WEEKDAY(JT36)=1,"вс",0))))))))</f>
        <v/>
      </c>
      <c r="JU35" s="15" t="str">
        <f t="shared" ref="JU35" si="296">IF(JU36="","",IF(WEEKDAY(JU36)=2,"пн",IF(WEEKDAY(JU36)=3,"вт",IF(WEEKDAY(JU36)=4,"ср",IF(WEEKDAY(JU36)=5,"чт",IF(WEEKDAY(JU36)=6,"пт",IF(WEEKDAY(JU36)=7,"сб",IF(WEEKDAY(JU36)=1,"вс",0))))))))</f>
        <v/>
      </c>
      <c r="JV35" s="15" t="str">
        <f t="shared" ref="JV35" si="297">IF(JV36="","",IF(WEEKDAY(JV36)=2,"пн",IF(WEEKDAY(JV36)=3,"вт",IF(WEEKDAY(JV36)=4,"ср",IF(WEEKDAY(JV36)=5,"чт",IF(WEEKDAY(JV36)=6,"пт",IF(WEEKDAY(JV36)=7,"сб",IF(WEEKDAY(JV36)=1,"вс",0))))))))</f>
        <v/>
      </c>
      <c r="JW35" s="15" t="str">
        <f t="shared" ref="JW35" si="298">IF(JW36="","",IF(WEEKDAY(JW36)=2,"пн",IF(WEEKDAY(JW36)=3,"вт",IF(WEEKDAY(JW36)=4,"ср",IF(WEEKDAY(JW36)=5,"чт",IF(WEEKDAY(JW36)=6,"пт",IF(WEEKDAY(JW36)=7,"сб",IF(WEEKDAY(JW36)=1,"вс",0))))))))</f>
        <v/>
      </c>
      <c r="JX35" s="15" t="str">
        <f t="shared" ref="JX35" si="299">IF(JX36="","",IF(WEEKDAY(JX36)=2,"пн",IF(WEEKDAY(JX36)=3,"вт",IF(WEEKDAY(JX36)=4,"ср",IF(WEEKDAY(JX36)=5,"чт",IF(WEEKDAY(JX36)=6,"пт",IF(WEEKDAY(JX36)=7,"сб",IF(WEEKDAY(JX36)=1,"вс",0))))))))</f>
        <v/>
      </c>
      <c r="JY35" s="15" t="str">
        <f t="shared" ref="JY35" si="300">IF(JY36="","",IF(WEEKDAY(JY36)=2,"пн",IF(WEEKDAY(JY36)=3,"вт",IF(WEEKDAY(JY36)=4,"ср",IF(WEEKDAY(JY36)=5,"чт",IF(WEEKDAY(JY36)=6,"пт",IF(WEEKDAY(JY36)=7,"сб",IF(WEEKDAY(JY36)=1,"вс",0))))))))</f>
        <v/>
      </c>
      <c r="JZ35" s="15" t="str">
        <f t="shared" ref="JZ35" si="301">IF(JZ36="","",IF(WEEKDAY(JZ36)=2,"пн",IF(WEEKDAY(JZ36)=3,"вт",IF(WEEKDAY(JZ36)=4,"ср",IF(WEEKDAY(JZ36)=5,"чт",IF(WEEKDAY(JZ36)=6,"пт",IF(WEEKDAY(JZ36)=7,"сб",IF(WEEKDAY(JZ36)=1,"вс",0))))))))</f>
        <v/>
      </c>
      <c r="KA35" s="15" t="str">
        <f t="shared" ref="KA35" si="302">IF(KA36="","",IF(WEEKDAY(KA36)=2,"пн",IF(WEEKDAY(KA36)=3,"вт",IF(WEEKDAY(KA36)=4,"ср",IF(WEEKDAY(KA36)=5,"чт",IF(WEEKDAY(KA36)=6,"пт",IF(WEEKDAY(KA36)=7,"сб",IF(WEEKDAY(KA36)=1,"вс",0))))))))</f>
        <v/>
      </c>
      <c r="KB35" s="15" t="str">
        <f t="shared" ref="KB35" si="303">IF(KB36="","",IF(WEEKDAY(KB36)=2,"пн",IF(WEEKDAY(KB36)=3,"вт",IF(WEEKDAY(KB36)=4,"ср",IF(WEEKDAY(KB36)=5,"чт",IF(WEEKDAY(KB36)=6,"пт",IF(WEEKDAY(KB36)=7,"сб",IF(WEEKDAY(KB36)=1,"вс",0))))))))</f>
        <v/>
      </c>
      <c r="KC35" s="15" t="str">
        <f t="shared" ref="KC35" si="304">IF(KC36="","",IF(WEEKDAY(KC36)=2,"пн",IF(WEEKDAY(KC36)=3,"вт",IF(WEEKDAY(KC36)=4,"ср",IF(WEEKDAY(KC36)=5,"чт",IF(WEEKDAY(KC36)=6,"пт",IF(WEEKDAY(KC36)=7,"сб",IF(WEEKDAY(KC36)=1,"вс",0))))))))</f>
        <v/>
      </c>
      <c r="KD35" s="15" t="str">
        <f t="shared" ref="KD35" si="305">IF(KD36="","",IF(WEEKDAY(KD36)=2,"пн",IF(WEEKDAY(KD36)=3,"вт",IF(WEEKDAY(KD36)=4,"ср",IF(WEEKDAY(KD36)=5,"чт",IF(WEEKDAY(KD36)=6,"пт",IF(WEEKDAY(KD36)=7,"сб",IF(WEEKDAY(KD36)=1,"вс",0))))))))</f>
        <v/>
      </c>
      <c r="KE35" s="15" t="str">
        <f t="shared" ref="KE35" si="306">IF(KE36="","",IF(WEEKDAY(KE36)=2,"пн",IF(WEEKDAY(KE36)=3,"вт",IF(WEEKDAY(KE36)=4,"ср",IF(WEEKDAY(KE36)=5,"чт",IF(WEEKDAY(KE36)=6,"пт",IF(WEEKDAY(KE36)=7,"сб",IF(WEEKDAY(KE36)=1,"вс",0))))))))</f>
        <v/>
      </c>
      <c r="KF35" s="15" t="str">
        <f t="shared" ref="KF35" si="307">IF(KF36="","",IF(WEEKDAY(KF36)=2,"пн",IF(WEEKDAY(KF36)=3,"вт",IF(WEEKDAY(KF36)=4,"ср",IF(WEEKDAY(KF36)=5,"чт",IF(WEEKDAY(KF36)=6,"пт",IF(WEEKDAY(KF36)=7,"сб",IF(WEEKDAY(KF36)=1,"вс",0))))))))</f>
        <v/>
      </c>
      <c r="KG35" s="15" t="str">
        <f t="shared" ref="KG35" si="308">IF(KG36="","",IF(WEEKDAY(KG36)=2,"пн",IF(WEEKDAY(KG36)=3,"вт",IF(WEEKDAY(KG36)=4,"ср",IF(WEEKDAY(KG36)=5,"чт",IF(WEEKDAY(KG36)=6,"пт",IF(WEEKDAY(KG36)=7,"сб",IF(WEEKDAY(KG36)=1,"вс",0))))))))</f>
        <v/>
      </c>
      <c r="KH35" s="15" t="str">
        <f t="shared" ref="KH35" si="309">IF(KH36="","",IF(WEEKDAY(KH36)=2,"пн",IF(WEEKDAY(KH36)=3,"вт",IF(WEEKDAY(KH36)=4,"ср",IF(WEEKDAY(KH36)=5,"чт",IF(WEEKDAY(KH36)=6,"пт",IF(WEEKDAY(KH36)=7,"сб",IF(WEEKDAY(KH36)=1,"вс",0))))))))</f>
        <v/>
      </c>
      <c r="KI35" s="15" t="str">
        <f t="shared" ref="KI35" si="310">IF(KI36="","",IF(WEEKDAY(KI36)=2,"пн",IF(WEEKDAY(KI36)=3,"вт",IF(WEEKDAY(KI36)=4,"ср",IF(WEEKDAY(KI36)=5,"чт",IF(WEEKDAY(KI36)=6,"пт",IF(WEEKDAY(KI36)=7,"сб",IF(WEEKDAY(KI36)=1,"вс",0))))))))</f>
        <v/>
      </c>
      <c r="KJ35" s="15" t="str">
        <f t="shared" ref="KJ35" si="311">IF(KJ36="","",IF(WEEKDAY(KJ36)=2,"пн",IF(WEEKDAY(KJ36)=3,"вт",IF(WEEKDAY(KJ36)=4,"ср",IF(WEEKDAY(KJ36)=5,"чт",IF(WEEKDAY(KJ36)=6,"пт",IF(WEEKDAY(KJ36)=7,"сб",IF(WEEKDAY(KJ36)=1,"вс",0))))))))</f>
        <v/>
      </c>
      <c r="KK35" s="15" t="str">
        <f t="shared" ref="KK35" si="312">IF(KK36="","",IF(WEEKDAY(KK36)=2,"пн",IF(WEEKDAY(KK36)=3,"вт",IF(WEEKDAY(KK36)=4,"ср",IF(WEEKDAY(KK36)=5,"чт",IF(WEEKDAY(KK36)=6,"пт",IF(WEEKDAY(KK36)=7,"сб",IF(WEEKDAY(KK36)=1,"вс",0))))))))</f>
        <v/>
      </c>
      <c r="KL35" s="15" t="str">
        <f t="shared" ref="KL35" si="313">IF(KL36="","",IF(WEEKDAY(KL36)=2,"пн",IF(WEEKDAY(KL36)=3,"вт",IF(WEEKDAY(KL36)=4,"ср",IF(WEEKDAY(KL36)=5,"чт",IF(WEEKDAY(KL36)=6,"пт",IF(WEEKDAY(KL36)=7,"сб",IF(WEEKDAY(KL36)=1,"вс",0))))))))</f>
        <v/>
      </c>
      <c r="KM35" s="15" t="str">
        <f t="shared" ref="KM35" si="314">IF(KM36="","",IF(WEEKDAY(KM36)=2,"пн",IF(WEEKDAY(KM36)=3,"вт",IF(WEEKDAY(KM36)=4,"ср",IF(WEEKDAY(KM36)=5,"чт",IF(WEEKDAY(KM36)=6,"пт",IF(WEEKDAY(KM36)=7,"сб",IF(WEEKDAY(KM36)=1,"вс",0))))))))</f>
        <v/>
      </c>
      <c r="KN35" s="15" t="str">
        <f t="shared" ref="KN35" si="315">IF(KN36="","",IF(WEEKDAY(KN36)=2,"пн",IF(WEEKDAY(KN36)=3,"вт",IF(WEEKDAY(KN36)=4,"ср",IF(WEEKDAY(KN36)=5,"чт",IF(WEEKDAY(KN36)=6,"пт",IF(WEEKDAY(KN36)=7,"сб",IF(WEEKDAY(KN36)=1,"вс",0))))))))</f>
        <v/>
      </c>
      <c r="KO35" s="15" t="str">
        <f t="shared" ref="KO35" si="316">IF(KO36="","",IF(WEEKDAY(KO36)=2,"пн",IF(WEEKDAY(KO36)=3,"вт",IF(WEEKDAY(KO36)=4,"ср",IF(WEEKDAY(KO36)=5,"чт",IF(WEEKDAY(KO36)=6,"пт",IF(WEEKDAY(KO36)=7,"сб",IF(WEEKDAY(KO36)=1,"вс",0))))))))</f>
        <v/>
      </c>
      <c r="KP35" s="15" t="str">
        <f t="shared" ref="KP35" si="317">IF(KP36="","",IF(WEEKDAY(KP36)=2,"пн",IF(WEEKDAY(KP36)=3,"вт",IF(WEEKDAY(KP36)=4,"ср",IF(WEEKDAY(KP36)=5,"чт",IF(WEEKDAY(KP36)=6,"пт",IF(WEEKDAY(KP36)=7,"сб",IF(WEEKDAY(KP36)=1,"вс",0))))))))</f>
        <v/>
      </c>
      <c r="KQ35" s="15" t="str">
        <f t="shared" ref="KQ35" si="318">IF(KQ36="","",IF(WEEKDAY(KQ36)=2,"пн",IF(WEEKDAY(KQ36)=3,"вт",IF(WEEKDAY(KQ36)=4,"ср",IF(WEEKDAY(KQ36)=5,"чт",IF(WEEKDAY(KQ36)=6,"пт",IF(WEEKDAY(KQ36)=7,"сб",IF(WEEKDAY(KQ36)=1,"вс",0))))))))</f>
        <v/>
      </c>
      <c r="KR35" s="15" t="str">
        <f t="shared" ref="KR35" si="319">IF(KR36="","",IF(WEEKDAY(KR36)=2,"пн",IF(WEEKDAY(KR36)=3,"вт",IF(WEEKDAY(KR36)=4,"ср",IF(WEEKDAY(KR36)=5,"чт",IF(WEEKDAY(KR36)=6,"пт",IF(WEEKDAY(KR36)=7,"сб",IF(WEEKDAY(KR36)=1,"вс",0))))))))</f>
        <v/>
      </c>
      <c r="KS35" s="15" t="str">
        <f t="shared" ref="KS35" si="320">IF(KS36="","",IF(WEEKDAY(KS36)=2,"пн",IF(WEEKDAY(KS36)=3,"вт",IF(WEEKDAY(KS36)=4,"ср",IF(WEEKDAY(KS36)=5,"чт",IF(WEEKDAY(KS36)=6,"пт",IF(WEEKDAY(KS36)=7,"сб",IF(WEEKDAY(KS36)=1,"вс",0))))))))</f>
        <v/>
      </c>
      <c r="KT35" s="15" t="str">
        <f t="shared" ref="KT35" si="321">IF(KT36="","",IF(WEEKDAY(KT36)=2,"пн",IF(WEEKDAY(KT36)=3,"вт",IF(WEEKDAY(KT36)=4,"ср",IF(WEEKDAY(KT36)=5,"чт",IF(WEEKDAY(KT36)=6,"пт",IF(WEEKDAY(KT36)=7,"сб",IF(WEEKDAY(KT36)=1,"вс",0))))))))</f>
        <v/>
      </c>
      <c r="KU35" s="15" t="str">
        <f t="shared" ref="KU35" si="322">IF(KU36="","",IF(WEEKDAY(KU36)=2,"пн",IF(WEEKDAY(KU36)=3,"вт",IF(WEEKDAY(KU36)=4,"ср",IF(WEEKDAY(KU36)=5,"чт",IF(WEEKDAY(KU36)=6,"пт",IF(WEEKDAY(KU36)=7,"сб",IF(WEEKDAY(KU36)=1,"вс",0))))))))</f>
        <v/>
      </c>
      <c r="KV35" s="15" t="str">
        <f t="shared" ref="KV35" si="323">IF(KV36="","",IF(WEEKDAY(KV36)=2,"пн",IF(WEEKDAY(KV36)=3,"вт",IF(WEEKDAY(KV36)=4,"ср",IF(WEEKDAY(KV36)=5,"чт",IF(WEEKDAY(KV36)=6,"пт",IF(WEEKDAY(KV36)=7,"сб",IF(WEEKDAY(KV36)=1,"вс",0))))))))</f>
        <v/>
      </c>
      <c r="KW35" s="15" t="str">
        <f t="shared" ref="KW35" si="324">IF(KW36="","",IF(WEEKDAY(KW36)=2,"пн",IF(WEEKDAY(KW36)=3,"вт",IF(WEEKDAY(KW36)=4,"ср",IF(WEEKDAY(KW36)=5,"чт",IF(WEEKDAY(KW36)=6,"пт",IF(WEEKDAY(KW36)=7,"сб",IF(WEEKDAY(KW36)=1,"вс",0))))))))</f>
        <v/>
      </c>
      <c r="KX35" s="15" t="str">
        <f t="shared" ref="KX35" si="325">IF(KX36="","",IF(WEEKDAY(KX36)=2,"пн",IF(WEEKDAY(KX36)=3,"вт",IF(WEEKDAY(KX36)=4,"ср",IF(WEEKDAY(KX36)=5,"чт",IF(WEEKDAY(KX36)=6,"пт",IF(WEEKDAY(KX36)=7,"сб",IF(WEEKDAY(KX36)=1,"вс",0))))))))</f>
        <v/>
      </c>
      <c r="KY35" s="15" t="str">
        <f t="shared" ref="KY35" si="326">IF(KY36="","",IF(WEEKDAY(KY36)=2,"пн",IF(WEEKDAY(KY36)=3,"вт",IF(WEEKDAY(KY36)=4,"ср",IF(WEEKDAY(KY36)=5,"чт",IF(WEEKDAY(KY36)=6,"пт",IF(WEEKDAY(KY36)=7,"сб",IF(WEEKDAY(KY36)=1,"вс",0))))))))</f>
        <v/>
      </c>
      <c r="KZ35" s="15" t="str">
        <f t="shared" ref="KZ35" si="327">IF(KZ36="","",IF(WEEKDAY(KZ36)=2,"пн",IF(WEEKDAY(KZ36)=3,"вт",IF(WEEKDAY(KZ36)=4,"ср",IF(WEEKDAY(KZ36)=5,"чт",IF(WEEKDAY(KZ36)=6,"пт",IF(WEEKDAY(KZ36)=7,"сб",IF(WEEKDAY(KZ36)=1,"вс",0))))))))</f>
        <v/>
      </c>
      <c r="LA35" s="15" t="str">
        <f t="shared" ref="LA35" si="328">IF(LA36="","",IF(WEEKDAY(LA36)=2,"пн",IF(WEEKDAY(LA36)=3,"вт",IF(WEEKDAY(LA36)=4,"ср",IF(WEEKDAY(LA36)=5,"чт",IF(WEEKDAY(LA36)=6,"пт",IF(WEEKDAY(LA36)=7,"сб",IF(WEEKDAY(LA36)=1,"вс",0))))))))</f>
        <v/>
      </c>
      <c r="LB35" s="15" t="str">
        <f t="shared" ref="LB35" si="329">IF(LB36="","",IF(WEEKDAY(LB36)=2,"пн",IF(WEEKDAY(LB36)=3,"вт",IF(WEEKDAY(LB36)=4,"ср",IF(WEEKDAY(LB36)=5,"чт",IF(WEEKDAY(LB36)=6,"пт",IF(WEEKDAY(LB36)=7,"сб",IF(WEEKDAY(LB36)=1,"вс",0))))))))</f>
        <v/>
      </c>
      <c r="LC35" s="15" t="str">
        <f t="shared" ref="LC35" si="330">IF(LC36="","",IF(WEEKDAY(LC36)=2,"пн",IF(WEEKDAY(LC36)=3,"вт",IF(WEEKDAY(LC36)=4,"ср",IF(WEEKDAY(LC36)=5,"чт",IF(WEEKDAY(LC36)=6,"пт",IF(WEEKDAY(LC36)=7,"сб",IF(WEEKDAY(LC36)=1,"вс",0))))))))</f>
        <v/>
      </c>
      <c r="LD35" s="15" t="str">
        <f t="shared" ref="LD35" si="331">IF(LD36="","",IF(WEEKDAY(LD36)=2,"пн",IF(WEEKDAY(LD36)=3,"вт",IF(WEEKDAY(LD36)=4,"ср",IF(WEEKDAY(LD36)=5,"чт",IF(WEEKDAY(LD36)=6,"пт",IF(WEEKDAY(LD36)=7,"сб",IF(WEEKDAY(LD36)=1,"вс",0))))))))</f>
        <v/>
      </c>
      <c r="LE35" s="15" t="str">
        <f t="shared" ref="LE35" si="332">IF(LE36="","",IF(WEEKDAY(LE36)=2,"пн",IF(WEEKDAY(LE36)=3,"вт",IF(WEEKDAY(LE36)=4,"ср",IF(WEEKDAY(LE36)=5,"чт",IF(WEEKDAY(LE36)=6,"пт",IF(WEEKDAY(LE36)=7,"сб",IF(WEEKDAY(LE36)=1,"вс",0))))))))</f>
        <v/>
      </c>
      <c r="LF35" s="15" t="str">
        <f t="shared" ref="LF35" si="333">IF(LF36="","",IF(WEEKDAY(LF36)=2,"пн",IF(WEEKDAY(LF36)=3,"вт",IF(WEEKDAY(LF36)=4,"ср",IF(WEEKDAY(LF36)=5,"чт",IF(WEEKDAY(LF36)=6,"пт",IF(WEEKDAY(LF36)=7,"сб",IF(WEEKDAY(LF36)=1,"вс",0))))))))</f>
        <v/>
      </c>
      <c r="LG35" s="15" t="str">
        <f t="shared" ref="LG35" si="334">IF(LG36="","",IF(WEEKDAY(LG36)=2,"пн",IF(WEEKDAY(LG36)=3,"вт",IF(WEEKDAY(LG36)=4,"ср",IF(WEEKDAY(LG36)=5,"чт",IF(WEEKDAY(LG36)=6,"пт",IF(WEEKDAY(LG36)=7,"сб",IF(WEEKDAY(LG36)=1,"вс",0))))))))</f>
        <v/>
      </c>
      <c r="LH35" s="15" t="str">
        <f t="shared" ref="LH35" si="335">IF(LH36="","",IF(WEEKDAY(LH36)=2,"пн",IF(WEEKDAY(LH36)=3,"вт",IF(WEEKDAY(LH36)=4,"ср",IF(WEEKDAY(LH36)=5,"чт",IF(WEEKDAY(LH36)=6,"пт",IF(WEEKDAY(LH36)=7,"сб",IF(WEEKDAY(LH36)=1,"вс",0))))))))</f>
        <v/>
      </c>
      <c r="LI35" s="15" t="str">
        <f t="shared" ref="LI35" si="336">IF(LI36="","",IF(WEEKDAY(LI36)=2,"пн",IF(WEEKDAY(LI36)=3,"вт",IF(WEEKDAY(LI36)=4,"ср",IF(WEEKDAY(LI36)=5,"чт",IF(WEEKDAY(LI36)=6,"пт",IF(WEEKDAY(LI36)=7,"сб",IF(WEEKDAY(LI36)=1,"вс",0))))))))</f>
        <v/>
      </c>
      <c r="LJ35" s="15" t="str">
        <f t="shared" ref="LJ35" si="337">IF(LJ36="","",IF(WEEKDAY(LJ36)=2,"пн",IF(WEEKDAY(LJ36)=3,"вт",IF(WEEKDAY(LJ36)=4,"ср",IF(WEEKDAY(LJ36)=5,"чт",IF(WEEKDAY(LJ36)=6,"пт",IF(WEEKDAY(LJ36)=7,"сб",IF(WEEKDAY(LJ36)=1,"вс",0))))))))</f>
        <v/>
      </c>
      <c r="LK35" s="15" t="str">
        <f t="shared" ref="LK35" si="338">IF(LK36="","",IF(WEEKDAY(LK36)=2,"пн",IF(WEEKDAY(LK36)=3,"вт",IF(WEEKDAY(LK36)=4,"ср",IF(WEEKDAY(LK36)=5,"чт",IF(WEEKDAY(LK36)=6,"пт",IF(WEEKDAY(LK36)=7,"сб",IF(WEEKDAY(LK36)=1,"вс",0))))))))</f>
        <v/>
      </c>
      <c r="LL35" s="15" t="str">
        <f t="shared" ref="LL35" si="339">IF(LL36="","",IF(WEEKDAY(LL36)=2,"пн",IF(WEEKDAY(LL36)=3,"вт",IF(WEEKDAY(LL36)=4,"ср",IF(WEEKDAY(LL36)=5,"чт",IF(WEEKDAY(LL36)=6,"пт",IF(WEEKDAY(LL36)=7,"сб",IF(WEEKDAY(LL36)=1,"вс",0))))))))</f>
        <v/>
      </c>
      <c r="LM35" s="15" t="str">
        <f t="shared" ref="LM35" si="340">IF(LM36="","",IF(WEEKDAY(LM36)=2,"пн",IF(WEEKDAY(LM36)=3,"вт",IF(WEEKDAY(LM36)=4,"ср",IF(WEEKDAY(LM36)=5,"чт",IF(WEEKDAY(LM36)=6,"пт",IF(WEEKDAY(LM36)=7,"сб",IF(WEEKDAY(LM36)=1,"вс",0))))))))</f>
        <v/>
      </c>
      <c r="LN35" s="15" t="str">
        <f t="shared" ref="LN35" si="341">IF(LN36="","",IF(WEEKDAY(LN36)=2,"пн",IF(WEEKDAY(LN36)=3,"вт",IF(WEEKDAY(LN36)=4,"ср",IF(WEEKDAY(LN36)=5,"чт",IF(WEEKDAY(LN36)=6,"пт",IF(WEEKDAY(LN36)=7,"сб",IF(WEEKDAY(LN36)=1,"вс",0))))))))</f>
        <v/>
      </c>
      <c r="LO35" s="15" t="str">
        <f t="shared" ref="LO35" si="342">IF(LO36="","",IF(WEEKDAY(LO36)=2,"пн",IF(WEEKDAY(LO36)=3,"вт",IF(WEEKDAY(LO36)=4,"ср",IF(WEEKDAY(LO36)=5,"чт",IF(WEEKDAY(LO36)=6,"пт",IF(WEEKDAY(LO36)=7,"сб",IF(WEEKDAY(LO36)=1,"вс",0))))))))</f>
        <v/>
      </c>
      <c r="LP35" s="15" t="str">
        <f t="shared" ref="LP35" si="343">IF(LP36="","",IF(WEEKDAY(LP36)=2,"пн",IF(WEEKDAY(LP36)=3,"вт",IF(WEEKDAY(LP36)=4,"ср",IF(WEEKDAY(LP36)=5,"чт",IF(WEEKDAY(LP36)=6,"пт",IF(WEEKDAY(LP36)=7,"сб",IF(WEEKDAY(LP36)=1,"вс",0))))))))</f>
        <v/>
      </c>
      <c r="LQ35" s="15" t="str">
        <f t="shared" ref="LQ35" si="344">IF(LQ36="","",IF(WEEKDAY(LQ36)=2,"пн",IF(WEEKDAY(LQ36)=3,"вт",IF(WEEKDAY(LQ36)=4,"ср",IF(WEEKDAY(LQ36)=5,"чт",IF(WEEKDAY(LQ36)=6,"пт",IF(WEEKDAY(LQ36)=7,"сб",IF(WEEKDAY(LQ36)=1,"вс",0))))))))</f>
        <v/>
      </c>
      <c r="LR35" s="15" t="str">
        <f t="shared" ref="LR35" si="345">IF(LR36="","",IF(WEEKDAY(LR36)=2,"пн",IF(WEEKDAY(LR36)=3,"вт",IF(WEEKDAY(LR36)=4,"ср",IF(WEEKDAY(LR36)=5,"чт",IF(WEEKDAY(LR36)=6,"пт",IF(WEEKDAY(LR36)=7,"сб",IF(WEEKDAY(LR36)=1,"вс",0))))))))</f>
        <v/>
      </c>
      <c r="LS35" s="15" t="str">
        <f t="shared" ref="LS35" si="346">IF(LS36="","",IF(WEEKDAY(LS36)=2,"пн",IF(WEEKDAY(LS36)=3,"вт",IF(WEEKDAY(LS36)=4,"ср",IF(WEEKDAY(LS36)=5,"чт",IF(WEEKDAY(LS36)=6,"пт",IF(WEEKDAY(LS36)=7,"сб",IF(WEEKDAY(LS36)=1,"вс",0))))))))</f>
        <v/>
      </c>
      <c r="LT35" s="15" t="str">
        <f t="shared" ref="LT35" si="347">IF(LT36="","",IF(WEEKDAY(LT36)=2,"пн",IF(WEEKDAY(LT36)=3,"вт",IF(WEEKDAY(LT36)=4,"ср",IF(WEEKDAY(LT36)=5,"чт",IF(WEEKDAY(LT36)=6,"пт",IF(WEEKDAY(LT36)=7,"сб",IF(WEEKDAY(LT36)=1,"вс",0))))))))</f>
        <v/>
      </c>
      <c r="LU35" s="15" t="str">
        <f t="shared" ref="LU35" si="348">IF(LU36="","",IF(WEEKDAY(LU36)=2,"пн",IF(WEEKDAY(LU36)=3,"вт",IF(WEEKDAY(LU36)=4,"ср",IF(WEEKDAY(LU36)=5,"чт",IF(WEEKDAY(LU36)=6,"пт",IF(WEEKDAY(LU36)=7,"сб",IF(WEEKDAY(LU36)=1,"вс",0))))))))</f>
        <v/>
      </c>
      <c r="LV35" s="15" t="str">
        <f t="shared" ref="LV35" si="349">IF(LV36="","",IF(WEEKDAY(LV36)=2,"пн",IF(WEEKDAY(LV36)=3,"вт",IF(WEEKDAY(LV36)=4,"ср",IF(WEEKDAY(LV36)=5,"чт",IF(WEEKDAY(LV36)=6,"пт",IF(WEEKDAY(LV36)=7,"сб",IF(WEEKDAY(LV36)=1,"вс",0))))))))</f>
        <v/>
      </c>
      <c r="LW35" s="15" t="str">
        <f t="shared" ref="LW35" si="350">IF(LW36="","",IF(WEEKDAY(LW36)=2,"пн",IF(WEEKDAY(LW36)=3,"вт",IF(WEEKDAY(LW36)=4,"ср",IF(WEEKDAY(LW36)=5,"чт",IF(WEEKDAY(LW36)=6,"пт",IF(WEEKDAY(LW36)=7,"сб",IF(WEEKDAY(LW36)=1,"вс",0))))))))</f>
        <v/>
      </c>
      <c r="LX35" s="15" t="str">
        <f t="shared" ref="LX35" si="351">IF(LX36="","",IF(WEEKDAY(LX36)=2,"пн",IF(WEEKDAY(LX36)=3,"вт",IF(WEEKDAY(LX36)=4,"ср",IF(WEEKDAY(LX36)=5,"чт",IF(WEEKDAY(LX36)=6,"пт",IF(WEEKDAY(LX36)=7,"сб",IF(WEEKDAY(LX36)=1,"вс",0))))))))</f>
        <v/>
      </c>
      <c r="LY35" s="15" t="str">
        <f t="shared" ref="LY35" si="352">IF(LY36="","",IF(WEEKDAY(LY36)=2,"пн",IF(WEEKDAY(LY36)=3,"вт",IF(WEEKDAY(LY36)=4,"ср",IF(WEEKDAY(LY36)=5,"чт",IF(WEEKDAY(LY36)=6,"пт",IF(WEEKDAY(LY36)=7,"сб",IF(WEEKDAY(LY36)=1,"вс",0))))))))</f>
        <v/>
      </c>
      <c r="LZ35" s="15" t="str">
        <f t="shared" ref="LZ35" si="353">IF(LZ36="","",IF(WEEKDAY(LZ36)=2,"пн",IF(WEEKDAY(LZ36)=3,"вт",IF(WEEKDAY(LZ36)=4,"ср",IF(WEEKDAY(LZ36)=5,"чт",IF(WEEKDAY(LZ36)=6,"пт",IF(WEEKDAY(LZ36)=7,"сб",IF(WEEKDAY(LZ36)=1,"вс",0))))))))</f>
        <v/>
      </c>
      <c r="MA35" s="15" t="str">
        <f t="shared" ref="MA35" si="354">IF(MA36="","",IF(WEEKDAY(MA36)=2,"пн",IF(WEEKDAY(MA36)=3,"вт",IF(WEEKDAY(MA36)=4,"ср",IF(WEEKDAY(MA36)=5,"чт",IF(WEEKDAY(MA36)=6,"пт",IF(WEEKDAY(MA36)=7,"сб",IF(WEEKDAY(MA36)=1,"вс",0))))))))</f>
        <v/>
      </c>
      <c r="MB35" s="15" t="str">
        <f t="shared" ref="MB35" si="355">IF(MB36="","",IF(WEEKDAY(MB36)=2,"пн",IF(WEEKDAY(MB36)=3,"вт",IF(WEEKDAY(MB36)=4,"ср",IF(WEEKDAY(MB36)=5,"чт",IF(WEEKDAY(MB36)=6,"пт",IF(WEEKDAY(MB36)=7,"сб",IF(WEEKDAY(MB36)=1,"вс",0))))))))</f>
        <v/>
      </c>
      <c r="MC35" s="15" t="str">
        <f t="shared" ref="MC35" si="356">IF(MC36="","",IF(WEEKDAY(MC36)=2,"пн",IF(WEEKDAY(MC36)=3,"вт",IF(WEEKDAY(MC36)=4,"ср",IF(WEEKDAY(MC36)=5,"чт",IF(WEEKDAY(MC36)=6,"пт",IF(WEEKDAY(MC36)=7,"сб",IF(WEEKDAY(MC36)=1,"вс",0))))))))</f>
        <v/>
      </c>
      <c r="MD35" s="15" t="str">
        <f t="shared" ref="MD35" si="357">IF(MD36="","",IF(WEEKDAY(MD36)=2,"пн",IF(WEEKDAY(MD36)=3,"вт",IF(WEEKDAY(MD36)=4,"ср",IF(WEEKDAY(MD36)=5,"чт",IF(WEEKDAY(MD36)=6,"пт",IF(WEEKDAY(MD36)=7,"сб",IF(WEEKDAY(MD36)=1,"вс",0))))))))</f>
        <v/>
      </c>
      <c r="ME35" s="15" t="str">
        <f t="shared" ref="ME35" si="358">IF(ME36="","",IF(WEEKDAY(ME36)=2,"пн",IF(WEEKDAY(ME36)=3,"вт",IF(WEEKDAY(ME36)=4,"ср",IF(WEEKDAY(ME36)=5,"чт",IF(WEEKDAY(ME36)=6,"пт",IF(WEEKDAY(ME36)=7,"сб",IF(WEEKDAY(ME36)=1,"вс",0))))))))</f>
        <v/>
      </c>
      <c r="MF35" s="15" t="str">
        <f t="shared" ref="MF35" si="359">IF(MF36="","",IF(WEEKDAY(MF36)=2,"пн",IF(WEEKDAY(MF36)=3,"вт",IF(WEEKDAY(MF36)=4,"ср",IF(WEEKDAY(MF36)=5,"чт",IF(WEEKDAY(MF36)=6,"пт",IF(WEEKDAY(MF36)=7,"сб",IF(WEEKDAY(MF36)=1,"вс",0))))))))</f>
        <v/>
      </c>
      <c r="MG35" s="15" t="str">
        <f t="shared" ref="MG35" si="360">IF(MG36="","",IF(WEEKDAY(MG36)=2,"пн",IF(WEEKDAY(MG36)=3,"вт",IF(WEEKDAY(MG36)=4,"ср",IF(WEEKDAY(MG36)=5,"чт",IF(WEEKDAY(MG36)=6,"пт",IF(WEEKDAY(MG36)=7,"сб",IF(WEEKDAY(MG36)=1,"вс",0))))))))</f>
        <v/>
      </c>
      <c r="MH35" s="15" t="str">
        <f t="shared" ref="MH35" si="361">IF(MH36="","",IF(WEEKDAY(MH36)=2,"пн",IF(WEEKDAY(MH36)=3,"вт",IF(WEEKDAY(MH36)=4,"ср",IF(WEEKDAY(MH36)=5,"чт",IF(WEEKDAY(MH36)=6,"пт",IF(WEEKDAY(MH36)=7,"сб",IF(WEEKDAY(MH36)=1,"вс",0))))))))</f>
        <v/>
      </c>
      <c r="MI35" s="15" t="str">
        <f t="shared" ref="MI35" si="362">IF(MI36="","",IF(WEEKDAY(MI36)=2,"пн",IF(WEEKDAY(MI36)=3,"вт",IF(WEEKDAY(MI36)=4,"ср",IF(WEEKDAY(MI36)=5,"чт",IF(WEEKDAY(MI36)=6,"пт",IF(WEEKDAY(MI36)=7,"сб",IF(WEEKDAY(MI36)=1,"вс",0))))))))</f>
        <v/>
      </c>
      <c r="MJ35" s="15" t="str">
        <f t="shared" ref="MJ35" si="363">IF(MJ36="","",IF(WEEKDAY(MJ36)=2,"пн",IF(WEEKDAY(MJ36)=3,"вт",IF(WEEKDAY(MJ36)=4,"ср",IF(WEEKDAY(MJ36)=5,"чт",IF(WEEKDAY(MJ36)=6,"пт",IF(WEEKDAY(MJ36)=7,"сб",IF(WEEKDAY(MJ36)=1,"вс",0))))))))</f>
        <v/>
      </c>
      <c r="MK35" s="15" t="str">
        <f t="shared" ref="MK35" si="364">IF(MK36="","",IF(WEEKDAY(MK36)=2,"пн",IF(WEEKDAY(MK36)=3,"вт",IF(WEEKDAY(MK36)=4,"ср",IF(WEEKDAY(MK36)=5,"чт",IF(WEEKDAY(MK36)=6,"пт",IF(WEEKDAY(MK36)=7,"сб",IF(WEEKDAY(MK36)=1,"вс",0))))))))</f>
        <v/>
      </c>
      <c r="ML35" s="15" t="str">
        <f t="shared" ref="ML35" si="365">IF(ML36="","",IF(WEEKDAY(ML36)=2,"пн",IF(WEEKDAY(ML36)=3,"вт",IF(WEEKDAY(ML36)=4,"ср",IF(WEEKDAY(ML36)=5,"чт",IF(WEEKDAY(ML36)=6,"пт",IF(WEEKDAY(ML36)=7,"сб",IF(WEEKDAY(ML36)=1,"вс",0))))))))</f>
        <v/>
      </c>
      <c r="MM35" s="15" t="str">
        <f t="shared" ref="MM35" si="366">IF(MM36="","",IF(WEEKDAY(MM36)=2,"пн",IF(WEEKDAY(MM36)=3,"вт",IF(WEEKDAY(MM36)=4,"ср",IF(WEEKDAY(MM36)=5,"чт",IF(WEEKDAY(MM36)=6,"пт",IF(WEEKDAY(MM36)=7,"сб",IF(WEEKDAY(MM36)=1,"вс",0))))))))</f>
        <v/>
      </c>
      <c r="MN35" s="15" t="str">
        <f t="shared" ref="MN35" si="367">IF(MN36="","",IF(WEEKDAY(MN36)=2,"пн",IF(WEEKDAY(MN36)=3,"вт",IF(WEEKDAY(MN36)=4,"ср",IF(WEEKDAY(MN36)=5,"чт",IF(WEEKDAY(MN36)=6,"пт",IF(WEEKDAY(MN36)=7,"сб",IF(WEEKDAY(MN36)=1,"вс",0))))))))</f>
        <v/>
      </c>
      <c r="MO35" s="15" t="str">
        <f t="shared" ref="MO35" si="368">IF(MO36="","",IF(WEEKDAY(MO36)=2,"пн",IF(WEEKDAY(MO36)=3,"вт",IF(WEEKDAY(MO36)=4,"ср",IF(WEEKDAY(MO36)=5,"чт",IF(WEEKDAY(MO36)=6,"пт",IF(WEEKDAY(MO36)=7,"сб",IF(WEEKDAY(MO36)=1,"вс",0))))))))</f>
        <v/>
      </c>
      <c r="MP35" s="15" t="str">
        <f t="shared" ref="MP35" si="369">IF(MP36="","",IF(WEEKDAY(MP36)=2,"пн",IF(WEEKDAY(MP36)=3,"вт",IF(WEEKDAY(MP36)=4,"ср",IF(WEEKDAY(MP36)=5,"чт",IF(WEEKDAY(MP36)=6,"пт",IF(WEEKDAY(MP36)=7,"сб",IF(WEEKDAY(MP36)=1,"вс",0))))))))</f>
        <v/>
      </c>
      <c r="MQ35" s="15" t="str">
        <f t="shared" ref="MQ35" si="370">IF(MQ36="","",IF(WEEKDAY(MQ36)=2,"пн",IF(WEEKDAY(MQ36)=3,"вт",IF(WEEKDAY(MQ36)=4,"ср",IF(WEEKDAY(MQ36)=5,"чт",IF(WEEKDAY(MQ36)=6,"пт",IF(WEEKDAY(MQ36)=7,"сб",IF(WEEKDAY(MQ36)=1,"вс",0))))))))</f>
        <v/>
      </c>
      <c r="MR35" s="15" t="str">
        <f t="shared" ref="MR35" si="371">IF(MR36="","",IF(WEEKDAY(MR36)=2,"пн",IF(WEEKDAY(MR36)=3,"вт",IF(WEEKDAY(MR36)=4,"ср",IF(WEEKDAY(MR36)=5,"чт",IF(WEEKDAY(MR36)=6,"пт",IF(WEEKDAY(MR36)=7,"сб",IF(WEEKDAY(MR36)=1,"вс",0))))))))</f>
        <v/>
      </c>
      <c r="MS35" s="15" t="str">
        <f t="shared" ref="MS35" si="372">IF(MS36="","",IF(WEEKDAY(MS36)=2,"пн",IF(WEEKDAY(MS36)=3,"вт",IF(WEEKDAY(MS36)=4,"ср",IF(WEEKDAY(MS36)=5,"чт",IF(WEEKDAY(MS36)=6,"пт",IF(WEEKDAY(MS36)=7,"сб",IF(WEEKDAY(MS36)=1,"вс",0))))))))</f>
        <v/>
      </c>
      <c r="MT35" s="15" t="str">
        <f t="shared" ref="MT35" si="373">IF(MT36="","",IF(WEEKDAY(MT36)=2,"пн",IF(WEEKDAY(MT36)=3,"вт",IF(WEEKDAY(MT36)=4,"ср",IF(WEEKDAY(MT36)=5,"чт",IF(WEEKDAY(MT36)=6,"пт",IF(WEEKDAY(MT36)=7,"сб",IF(WEEKDAY(MT36)=1,"вс",0))))))))</f>
        <v/>
      </c>
      <c r="MU35" s="15" t="str">
        <f t="shared" ref="MU35" si="374">IF(MU36="","",IF(WEEKDAY(MU36)=2,"пн",IF(WEEKDAY(MU36)=3,"вт",IF(WEEKDAY(MU36)=4,"ср",IF(WEEKDAY(MU36)=5,"чт",IF(WEEKDAY(MU36)=6,"пт",IF(WEEKDAY(MU36)=7,"сб",IF(WEEKDAY(MU36)=1,"вс",0))))))))</f>
        <v/>
      </c>
      <c r="MV35" s="15" t="str">
        <f t="shared" ref="MV35" si="375">IF(MV36="","",IF(WEEKDAY(MV36)=2,"пн",IF(WEEKDAY(MV36)=3,"вт",IF(WEEKDAY(MV36)=4,"ср",IF(WEEKDAY(MV36)=5,"чт",IF(WEEKDAY(MV36)=6,"пт",IF(WEEKDAY(MV36)=7,"сб",IF(WEEKDAY(MV36)=1,"вс",0))))))))</f>
        <v/>
      </c>
      <c r="MW35" s="15" t="str">
        <f t="shared" ref="MW35" si="376">IF(MW36="","",IF(WEEKDAY(MW36)=2,"пн",IF(WEEKDAY(MW36)=3,"вт",IF(WEEKDAY(MW36)=4,"ср",IF(WEEKDAY(MW36)=5,"чт",IF(WEEKDAY(MW36)=6,"пт",IF(WEEKDAY(MW36)=7,"сб",IF(WEEKDAY(MW36)=1,"вс",0))))))))</f>
        <v/>
      </c>
      <c r="MX35" s="15" t="str">
        <f t="shared" ref="MX35" si="377">IF(MX36="","",IF(WEEKDAY(MX36)=2,"пн",IF(WEEKDAY(MX36)=3,"вт",IF(WEEKDAY(MX36)=4,"ср",IF(WEEKDAY(MX36)=5,"чт",IF(WEEKDAY(MX36)=6,"пт",IF(WEEKDAY(MX36)=7,"сб",IF(WEEKDAY(MX36)=1,"вс",0))))))))</f>
        <v/>
      </c>
      <c r="MY35" s="15" t="str">
        <f t="shared" ref="MY35" si="378">IF(MY36="","",IF(WEEKDAY(MY36)=2,"пн",IF(WEEKDAY(MY36)=3,"вт",IF(WEEKDAY(MY36)=4,"ср",IF(WEEKDAY(MY36)=5,"чт",IF(WEEKDAY(MY36)=6,"пт",IF(WEEKDAY(MY36)=7,"сб",IF(WEEKDAY(MY36)=1,"вс",0))))))))</f>
        <v/>
      </c>
      <c r="MZ35" s="15" t="str">
        <f t="shared" ref="MZ35" si="379">IF(MZ36="","",IF(WEEKDAY(MZ36)=2,"пн",IF(WEEKDAY(MZ36)=3,"вт",IF(WEEKDAY(MZ36)=4,"ср",IF(WEEKDAY(MZ36)=5,"чт",IF(WEEKDAY(MZ36)=6,"пт",IF(WEEKDAY(MZ36)=7,"сб",IF(WEEKDAY(MZ36)=1,"вс",0))))))))</f>
        <v/>
      </c>
      <c r="NA35" s="15" t="str">
        <f t="shared" ref="NA35" si="380">IF(NA36="","",IF(WEEKDAY(NA36)=2,"пн",IF(WEEKDAY(NA36)=3,"вт",IF(WEEKDAY(NA36)=4,"ср",IF(WEEKDAY(NA36)=5,"чт",IF(WEEKDAY(NA36)=6,"пт",IF(WEEKDAY(NA36)=7,"сб",IF(WEEKDAY(NA36)=1,"вс",0))))))))</f>
        <v/>
      </c>
      <c r="NB35" s="15" t="str">
        <f t="shared" ref="NB35" si="381">IF(NB36="","",IF(WEEKDAY(NB36)=2,"пн",IF(WEEKDAY(NB36)=3,"вт",IF(WEEKDAY(NB36)=4,"ср",IF(WEEKDAY(NB36)=5,"чт",IF(WEEKDAY(NB36)=6,"пт",IF(WEEKDAY(NB36)=7,"сб",IF(WEEKDAY(NB36)=1,"вс",0))))))))</f>
        <v/>
      </c>
      <c r="NC35" s="15" t="str">
        <f t="shared" ref="NC35" si="382">IF(NC36="","",IF(WEEKDAY(NC36)=2,"пн",IF(WEEKDAY(NC36)=3,"вт",IF(WEEKDAY(NC36)=4,"ср",IF(WEEKDAY(NC36)=5,"чт",IF(WEEKDAY(NC36)=6,"пт",IF(WEEKDAY(NC36)=7,"сб",IF(WEEKDAY(NC36)=1,"вс",0))))))))</f>
        <v/>
      </c>
      <c r="ND35" s="15" t="str">
        <f t="shared" ref="ND35" si="383">IF(ND36="","",IF(WEEKDAY(ND36)=2,"пн",IF(WEEKDAY(ND36)=3,"вт",IF(WEEKDAY(ND36)=4,"ср",IF(WEEKDAY(ND36)=5,"чт",IF(WEEKDAY(ND36)=6,"пт",IF(WEEKDAY(ND36)=7,"сб",IF(WEEKDAY(ND36)=1,"вс",0))))))))</f>
        <v/>
      </c>
      <c r="NE35" s="15" t="str">
        <f t="shared" ref="NE35" si="384">IF(NE36="","",IF(WEEKDAY(NE36)=2,"пн",IF(WEEKDAY(NE36)=3,"вт",IF(WEEKDAY(NE36)=4,"ср",IF(WEEKDAY(NE36)=5,"чт",IF(WEEKDAY(NE36)=6,"пт",IF(WEEKDAY(NE36)=7,"сб",IF(WEEKDAY(NE36)=1,"вс",0))))))))</f>
        <v/>
      </c>
      <c r="NF35" s="15" t="str">
        <f t="shared" ref="NF35" si="385">IF(NF36="","",IF(WEEKDAY(NF36)=2,"пн",IF(WEEKDAY(NF36)=3,"вт",IF(WEEKDAY(NF36)=4,"ср",IF(WEEKDAY(NF36)=5,"чт",IF(WEEKDAY(NF36)=6,"пт",IF(WEEKDAY(NF36)=7,"сб",IF(WEEKDAY(NF36)=1,"вс",0))))))))</f>
        <v/>
      </c>
      <c r="NG35" s="15" t="str">
        <f t="shared" ref="NG35" si="386">IF(NG36="","",IF(WEEKDAY(NG36)=2,"пн",IF(WEEKDAY(NG36)=3,"вт",IF(WEEKDAY(NG36)=4,"ср",IF(WEEKDAY(NG36)=5,"чт",IF(WEEKDAY(NG36)=6,"пт",IF(WEEKDAY(NG36)=7,"сб",IF(WEEKDAY(NG36)=1,"вс",0))))))))</f>
        <v/>
      </c>
      <c r="NH35" s="15" t="str">
        <f t="shared" ref="NH35" si="387">IF(NH36="","",IF(WEEKDAY(NH36)=2,"пн",IF(WEEKDAY(NH36)=3,"вт",IF(WEEKDAY(NH36)=4,"ср",IF(WEEKDAY(NH36)=5,"чт",IF(WEEKDAY(NH36)=6,"пт",IF(WEEKDAY(NH36)=7,"сб",IF(WEEKDAY(NH36)=1,"вс",0))))))))</f>
        <v/>
      </c>
      <c r="NI35" s="15" t="str">
        <f t="shared" ref="NI35" si="388">IF(NI36="","",IF(WEEKDAY(NI36)=2,"пн",IF(WEEKDAY(NI36)=3,"вт",IF(WEEKDAY(NI36)=4,"ср",IF(WEEKDAY(NI36)=5,"чт",IF(WEEKDAY(NI36)=6,"пт",IF(WEEKDAY(NI36)=7,"сб",IF(WEEKDAY(NI36)=1,"вс",0))))))))</f>
        <v/>
      </c>
      <c r="NJ35" s="15" t="str">
        <f t="shared" ref="NJ35" si="389">IF(NJ36="","",IF(WEEKDAY(NJ36)=2,"пн",IF(WEEKDAY(NJ36)=3,"вт",IF(WEEKDAY(NJ36)=4,"ср",IF(WEEKDAY(NJ36)=5,"чт",IF(WEEKDAY(NJ36)=6,"пт",IF(WEEKDAY(NJ36)=7,"сб",IF(WEEKDAY(NJ36)=1,"вс",0))))))))</f>
        <v/>
      </c>
      <c r="NK35" s="15" t="str">
        <f t="shared" ref="NK35" si="390">IF(NK36="","",IF(WEEKDAY(NK36)=2,"пн",IF(WEEKDAY(NK36)=3,"вт",IF(WEEKDAY(NK36)=4,"ср",IF(WEEKDAY(NK36)=5,"чт",IF(WEEKDAY(NK36)=6,"пт",IF(WEEKDAY(NK36)=7,"сб",IF(WEEKDAY(NK36)=1,"вс",0))))))))</f>
        <v/>
      </c>
      <c r="NL35" s="15" t="str">
        <f t="shared" ref="NL35" si="391">IF(NL36="","",IF(WEEKDAY(NL36)=2,"пн",IF(WEEKDAY(NL36)=3,"вт",IF(WEEKDAY(NL36)=4,"ср",IF(WEEKDAY(NL36)=5,"чт",IF(WEEKDAY(NL36)=6,"пт",IF(WEEKDAY(NL36)=7,"сб",IF(WEEKDAY(NL36)=1,"вс",0))))))))</f>
        <v/>
      </c>
      <c r="NM35" s="15" t="str">
        <f t="shared" ref="NM35" si="392">IF(NM36="","",IF(WEEKDAY(NM36)=2,"пн",IF(WEEKDAY(NM36)=3,"вт",IF(WEEKDAY(NM36)=4,"ср",IF(WEEKDAY(NM36)=5,"чт",IF(WEEKDAY(NM36)=6,"пт",IF(WEEKDAY(NM36)=7,"сб",IF(WEEKDAY(NM36)=1,"вс",0))))))))</f>
        <v/>
      </c>
      <c r="NN35" s="15" t="str">
        <f t="shared" ref="NN35" si="393">IF(NN36="","",IF(WEEKDAY(NN36)=2,"пн",IF(WEEKDAY(NN36)=3,"вт",IF(WEEKDAY(NN36)=4,"ср",IF(WEEKDAY(NN36)=5,"чт",IF(WEEKDAY(NN36)=6,"пт",IF(WEEKDAY(NN36)=7,"сб",IF(WEEKDAY(NN36)=1,"вс",0))))))))</f>
        <v/>
      </c>
      <c r="NO35" s="15" t="str">
        <f t="shared" ref="NO35" si="394">IF(NO36="","",IF(WEEKDAY(NO36)=2,"пн",IF(WEEKDAY(NO36)=3,"вт",IF(WEEKDAY(NO36)=4,"ср",IF(WEEKDAY(NO36)=5,"чт",IF(WEEKDAY(NO36)=6,"пт",IF(WEEKDAY(NO36)=7,"сб",IF(WEEKDAY(NO36)=1,"вс",0))))))))</f>
        <v/>
      </c>
      <c r="NP35" s="1"/>
      <c r="NQ35" s="1"/>
    </row>
    <row r="36" spans="1:381" x14ac:dyDescent="0.2">
      <c r="A36" s="1"/>
      <c r="B36" s="1"/>
      <c r="C36" s="180"/>
      <c r="D36" s="1"/>
      <c r="E36" s="180"/>
      <c r="F36" s="1"/>
      <c r="G36" s="180" t="s">
        <v>15</v>
      </c>
      <c r="H36" s="1"/>
      <c r="I36" s="180"/>
      <c r="J36" s="1"/>
      <c r="K36" s="181"/>
      <c r="L36" s="1"/>
      <c r="M36" s="1"/>
      <c r="N36" s="73" t="str">
        <f>IF($N$9="","",$N$9)</f>
        <v/>
      </c>
      <c r="O36" s="73" t="str">
        <f>IF(N36="","",N36+1)</f>
        <v/>
      </c>
      <c r="P36" s="73" t="str">
        <f t="shared" ref="P36:CA36" si="395">IF(O36="","",O36+1)</f>
        <v/>
      </c>
      <c r="Q36" s="73" t="str">
        <f t="shared" si="395"/>
        <v/>
      </c>
      <c r="R36" s="73" t="str">
        <f t="shared" si="395"/>
        <v/>
      </c>
      <c r="S36" s="73" t="str">
        <f t="shared" si="395"/>
        <v/>
      </c>
      <c r="T36" s="73" t="str">
        <f t="shared" si="395"/>
        <v/>
      </c>
      <c r="U36" s="73" t="str">
        <f t="shared" si="395"/>
        <v/>
      </c>
      <c r="V36" s="73" t="str">
        <f t="shared" si="395"/>
        <v/>
      </c>
      <c r="W36" s="73" t="str">
        <f t="shared" si="395"/>
        <v/>
      </c>
      <c r="X36" s="73" t="str">
        <f t="shared" si="395"/>
        <v/>
      </c>
      <c r="Y36" s="73" t="str">
        <f t="shared" si="395"/>
        <v/>
      </c>
      <c r="Z36" s="73" t="str">
        <f t="shared" si="395"/>
        <v/>
      </c>
      <c r="AA36" s="73" t="str">
        <f t="shared" si="395"/>
        <v/>
      </c>
      <c r="AB36" s="73" t="str">
        <f t="shared" si="395"/>
        <v/>
      </c>
      <c r="AC36" s="73" t="str">
        <f t="shared" si="395"/>
        <v/>
      </c>
      <c r="AD36" s="73" t="str">
        <f t="shared" si="395"/>
        <v/>
      </c>
      <c r="AE36" s="73" t="str">
        <f t="shared" si="395"/>
        <v/>
      </c>
      <c r="AF36" s="73" t="str">
        <f t="shared" si="395"/>
        <v/>
      </c>
      <c r="AG36" s="73" t="str">
        <f t="shared" si="395"/>
        <v/>
      </c>
      <c r="AH36" s="73" t="str">
        <f t="shared" si="395"/>
        <v/>
      </c>
      <c r="AI36" s="73" t="str">
        <f t="shared" si="395"/>
        <v/>
      </c>
      <c r="AJ36" s="73" t="str">
        <f t="shared" si="395"/>
        <v/>
      </c>
      <c r="AK36" s="73" t="str">
        <f t="shared" si="395"/>
        <v/>
      </c>
      <c r="AL36" s="73" t="str">
        <f t="shared" si="395"/>
        <v/>
      </c>
      <c r="AM36" s="73" t="str">
        <f t="shared" si="395"/>
        <v/>
      </c>
      <c r="AN36" s="73" t="str">
        <f t="shared" si="395"/>
        <v/>
      </c>
      <c r="AO36" s="73" t="str">
        <f t="shared" si="395"/>
        <v/>
      </c>
      <c r="AP36" s="73" t="str">
        <f t="shared" si="395"/>
        <v/>
      </c>
      <c r="AQ36" s="73" t="str">
        <f t="shared" si="395"/>
        <v/>
      </c>
      <c r="AR36" s="73" t="str">
        <f t="shared" si="395"/>
        <v/>
      </c>
      <c r="AS36" s="73" t="str">
        <f t="shared" si="395"/>
        <v/>
      </c>
      <c r="AT36" s="73" t="str">
        <f t="shared" si="395"/>
        <v/>
      </c>
      <c r="AU36" s="73" t="str">
        <f t="shared" si="395"/>
        <v/>
      </c>
      <c r="AV36" s="73" t="str">
        <f t="shared" si="395"/>
        <v/>
      </c>
      <c r="AW36" s="73" t="str">
        <f t="shared" si="395"/>
        <v/>
      </c>
      <c r="AX36" s="73" t="str">
        <f t="shared" si="395"/>
        <v/>
      </c>
      <c r="AY36" s="73" t="str">
        <f t="shared" si="395"/>
        <v/>
      </c>
      <c r="AZ36" s="73" t="str">
        <f t="shared" si="395"/>
        <v/>
      </c>
      <c r="BA36" s="73" t="str">
        <f t="shared" si="395"/>
        <v/>
      </c>
      <c r="BB36" s="73" t="str">
        <f t="shared" si="395"/>
        <v/>
      </c>
      <c r="BC36" s="73" t="str">
        <f t="shared" si="395"/>
        <v/>
      </c>
      <c r="BD36" s="73" t="str">
        <f t="shared" si="395"/>
        <v/>
      </c>
      <c r="BE36" s="73" t="str">
        <f t="shared" si="395"/>
        <v/>
      </c>
      <c r="BF36" s="73" t="str">
        <f t="shared" si="395"/>
        <v/>
      </c>
      <c r="BG36" s="73" t="str">
        <f t="shared" si="395"/>
        <v/>
      </c>
      <c r="BH36" s="73" t="str">
        <f t="shared" si="395"/>
        <v/>
      </c>
      <c r="BI36" s="73" t="str">
        <f t="shared" si="395"/>
        <v/>
      </c>
      <c r="BJ36" s="73" t="str">
        <f t="shared" si="395"/>
        <v/>
      </c>
      <c r="BK36" s="73" t="str">
        <f t="shared" si="395"/>
        <v/>
      </c>
      <c r="BL36" s="73" t="str">
        <f t="shared" si="395"/>
        <v/>
      </c>
      <c r="BM36" s="73" t="str">
        <f t="shared" si="395"/>
        <v/>
      </c>
      <c r="BN36" s="73" t="str">
        <f t="shared" si="395"/>
        <v/>
      </c>
      <c r="BO36" s="73" t="str">
        <f t="shared" si="395"/>
        <v/>
      </c>
      <c r="BP36" s="73" t="str">
        <f t="shared" si="395"/>
        <v/>
      </c>
      <c r="BQ36" s="73" t="str">
        <f t="shared" si="395"/>
        <v/>
      </c>
      <c r="BR36" s="73" t="str">
        <f t="shared" si="395"/>
        <v/>
      </c>
      <c r="BS36" s="73" t="str">
        <f t="shared" si="395"/>
        <v/>
      </c>
      <c r="BT36" s="73" t="str">
        <f t="shared" si="395"/>
        <v/>
      </c>
      <c r="BU36" s="73" t="str">
        <f t="shared" si="395"/>
        <v/>
      </c>
      <c r="BV36" s="73" t="str">
        <f t="shared" si="395"/>
        <v/>
      </c>
      <c r="BW36" s="73" t="str">
        <f t="shared" si="395"/>
        <v/>
      </c>
      <c r="BX36" s="73" t="str">
        <f t="shared" si="395"/>
        <v/>
      </c>
      <c r="BY36" s="73" t="str">
        <f t="shared" si="395"/>
        <v/>
      </c>
      <c r="BZ36" s="73" t="str">
        <f t="shared" si="395"/>
        <v/>
      </c>
      <c r="CA36" s="73" t="str">
        <f t="shared" si="395"/>
        <v/>
      </c>
      <c r="CB36" s="73" t="str">
        <f t="shared" ref="CB36:EM36" si="396">IF(CA36="","",CA36+1)</f>
        <v/>
      </c>
      <c r="CC36" s="73" t="str">
        <f t="shared" si="396"/>
        <v/>
      </c>
      <c r="CD36" s="73" t="str">
        <f t="shared" si="396"/>
        <v/>
      </c>
      <c r="CE36" s="73" t="str">
        <f t="shared" si="396"/>
        <v/>
      </c>
      <c r="CF36" s="73" t="str">
        <f t="shared" si="396"/>
        <v/>
      </c>
      <c r="CG36" s="73" t="str">
        <f t="shared" si="396"/>
        <v/>
      </c>
      <c r="CH36" s="73" t="str">
        <f t="shared" si="396"/>
        <v/>
      </c>
      <c r="CI36" s="73" t="str">
        <f t="shared" si="396"/>
        <v/>
      </c>
      <c r="CJ36" s="73" t="str">
        <f t="shared" si="396"/>
        <v/>
      </c>
      <c r="CK36" s="73" t="str">
        <f t="shared" si="396"/>
        <v/>
      </c>
      <c r="CL36" s="73" t="str">
        <f t="shared" si="396"/>
        <v/>
      </c>
      <c r="CM36" s="73" t="str">
        <f t="shared" si="396"/>
        <v/>
      </c>
      <c r="CN36" s="73" t="str">
        <f t="shared" si="396"/>
        <v/>
      </c>
      <c r="CO36" s="73" t="str">
        <f t="shared" si="396"/>
        <v/>
      </c>
      <c r="CP36" s="73" t="str">
        <f t="shared" si="396"/>
        <v/>
      </c>
      <c r="CQ36" s="73" t="str">
        <f t="shared" si="396"/>
        <v/>
      </c>
      <c r="CR36" s="73" t="str">
        <f t="shared" si="396"/>
        <v/>
      </c>
      <c r="CS36" s="73" t="str">
        <f t="shared" si="396"/>
        <v/>
      </c>
      <c r="CT36" s="73" t="str">
        <f t="shared" si="396"/>
        <v/>
      </c>
      <c r="CU36" s="73" t="str">
        <f t="shared" si="396"/>
        <v/>
      </c>
      <c r="CV36" s="73" t="str">
        <f t="shared" si="396"/>
        <v/>
      </c>
      <c r="CW36" s="73" t="str">
        <f t="shared" si="396"/>
        <v/>
      </c>
      <c r="CX36" s="73" t="str">
        <f t="shared" si="396"/>
        <v/>
      </c>
      <c r="CY36" s="73" t="str">
        <f t="shared" si="396"/>
        <v/>
      </c>
      <c r="CZ36" s="73" t="str">
        <f t="shared" si="396"/>
        <v/>
      </c>
      <c r="DA36" s="73" t="str">
        <f t="shared" si="396"/>
        <v/>
      </c>
      <c r="DB36" s="73" t="str">
        <f t="shared" si="396"/>
        <v/>
      </c>
      <c r="DC36" s="73" t="str">
        <f t="shared" si="396"/>
        <v/>
      </c>
      <c r="DD36" s="73" t="str">
        <f t="shared" si="396"/>
        <v/>
      </c>
      <c r="DE36" s="73" t="str">
        <f t="shared" si="396"/>
        <v/>
      </c>
      <c r="DF36" s="73" t="str">
        <f t="shared" si="396"/>
        <v/>
      </c>
      <c r="DG36" s="73" t="str">
        <f t="shared" si="396"/>
        <v/>
      </c>
      <c r="DH36" s="73" t="str">
        <f t="shared" si="396"/>
        <v/>
      </c>
      <c r="DI36" s="73" t="str">
        <f t="shared" si="396"/>
        <v/>
      </c>
      <c r="DJ36" s="73" t="str">
        <f t="shared" si="396"/>
        <v/>
      </c>
      <c r="DK36" s="73" t="str">
        <f t="shared" si="396"/>
        <v/>
      </c>
      <c r="DL36" s="73" t="str">
        <f t="shared" si="396"/>
        <v/>
      </c>
      <c r="DM36" s="73" t="str">
        <f t="shared" si="396"/>
        <v/>
      </c>
      <c r="DN36" s="73" t="str">
        <f t="shared" si="396"/>
        <v/>
      </c>
      <c r="DO36" s="73" t="str">
        <f t="shared" si="396"/>
        <v/>
      </c>
      <c r="DP36" s="73" t="str">
        <f t="shared" si="396"/>
        <v/>
      </c>
      <c r="DQ36" s="73" t="str">
        <f t="shared" si="396"/>
        <v/>
      </c>
      <c r="DR36" s="73" t="str">
        <f t="shared" si="396"/>
        <v/>
      </c>
      <c r="DS36" s="73" t="str">
        <f t="shared" si="396"/>
        <v/>
      </c>
      <c r="DT36" s="73" t="str">
        <f t="shared" si="396"/>
        <v/>
      </c>
      <c r="DU36" s="73" t="str">
        <f t="shared" si="396"/>
        <v/>
      </c>
      <c r="DV36" s="73" t="str">
        <f t="shared" si="396"/>
        <v/>
      </c>
      <c r="DW36" s="73" t="str">
        <f t="shared" si="396"/>
        <v/>
      </c>
      <c r="DX36" s="73" t="str">
        <f t="shared" si="396"/>
        <v/>
      </c>
      <c r="DY36" s="73" t="str">
        <f t="shared" si="396"/>
        <v/>
      </c>
      <c r="DZ36" s="73" t="str">
        <f t="shared" si="396"/>
        <v/>
      </c>
      <c r="EA36" s="73" t="str">
        <f t="shared" si="396"/>
        <v/>
      </c>
      <c r="EB36" s="73" t="str">
        <f t="shared" si="396"/>
        <v/>
      </c>
      <c r="EC36" s="73" t="str">
        <f t="shared" si="396"/>
        <v/>
      </c>
      <c r="ED36" s="73" t="str">
        <f t="shared" si="396"/>
        <v/>
      </c>
      <c r="EE36" s="73" t="str">
        <f t="shared" si="396"/>
        <v/>
      </c>
      <c r="EF36" s="73" t="str">
        <f t="shared" si="396"/>
        <v/>
      </c>
      <c r="EG36" s="73" t="str">
        <f t="shared" si="396"/>
        <v/>
      </c>
      <c r="EH36" s="73" t="str">
        <f t="shared" si="396"/>
        <v/>
      </c>
      <c r="EI36" s="73" t="str">
        <f t="shared" si="396"/>
        <v/>
      </c>
      <c r="EJ36" s="73" t="str">
        <f t="shared" si="396"/>
        <v/>
      </c>
      <c r="EK36" s="73" t="str">
        <f t="shared" si="396"/>
        <v/>
      </c>
      <c r="EL36" s="73" t="str">
        <f t="shared" si="396"/>
        <v/>
      </c>
      <c r="EM36" s="73" t="str">
        <f t="shared" si="396"/>
        <v/>
      </c>
      <c r="EN36" s="73" t="str">
        <f t="shared" ref="EN36:GY36" si="397">IF(EM36="","",EM36+1)</f>
        <v/>
      </c>
      <c r="EO36" s="73" t="str">
        <f t="shared" si="397"/>
        <v/>
      </c>
      <c r="EP36" s="73" t="str">
        <f t="shared" si="397"/>
        <v/>
      </c>
      <c r="EQ36" s="73" t="str">
        <f t="shared" si="397"/>
        <v/>
      </c>
      <c r="ER36" s="73" t="str">
        <f t="shared" si="397"/>
        <v/>
      </c>
      <c r="ES36" s="73" t="str">
        <f t="shared" si="397"/>
        <v/>
      </c>
      <c r="ET36" s="73" t="str">
        <f t="shared" si="397"/>
        <v/>
      </c>
      <c r="EU36" s="73" t="str">
        <f t="shared" si="397"/>
        <v/>
      </c>
      <c r="EV36" s="73" t="str">
        <f t="shared" si="397"/>
        <v/>
      </c>
      <c r="EW36" s="73" t="str">
        <f t="shared" si="397"/>
        <v/>
      </c>
      <c r="EX36" s="73" t="str">
        <f t="shared" si="397"/>
        <v/>
      </c>
      <c r="EY36" s="73" t="str">
        <f t="shared" si="397"/>
        <v/>
      </c>
      <c r="EZ36" s="73" t="str">
        <f t="shared" si="397"/>
        <v/>
      </c>
      <c r="FA36" s="73" t="str">
        <f t="shared" si="397"/>
        <v/>
      </c>
      <c r="FB36" s="73" t="str">
        <f t="shared" si="397"/>
        <v/>
      </c>
      <c r="FC36" s="73" t="str">
        <f t="shared" si="397"/>
        <v/>
      </c>
      <c r="FD36" s="73" t="str">
        <f t="shared" si="397"/>
        <v/>
      </c>
      <c r="FE36" s="73" t="str">
        <f t="shared" si="397"/>
        <v/>
      </c>
      <c r="FF36" s="73" t="str">
        <f t="shared" si="397"/>
        <v/>
      </c>
      <c r="FG36" s="73" t="str">
        <f t="shared" si="397"/>
        <v/>
      </c>
      <c r="FH36" s="73" t="str">
        <f t="shared" si="397"/>
        <v/>
      </c>
      <c r="FI36" s="73" t="str">
        <f t="shared" si="397"/>
        <v/>
      </c>
      <c r="FJ36" s="73" t="str">
        <f t="shared" si="397"/>
        <v/>
      </c>
      <c r="FK36" s="73" t="str">
        <f t="shared" si="397"/>
        <v/>
      </c>
      <c r="FL36" s="73" t="str">
        <f t="shared" si="397"/>
        <v/>
      </c>
      <c r="FM36" s="73" t="str">
        <f t="shared" si="397"/>
        <v/>
      </c>
      <c r="FN36" s="73" t="str">
        <f t="shared" si="397"/>
        <v/>
      </c>
      <c r="FO36" s="73" t="str">
        <f t="shared" si="397"/>
        <v/>
      </c>
      <c r="FP36" s="73" t="str">
        <f t="shared" si="397"/>
        <v/>
      </c>
      <c r="FQ36" s="73" t="str">
        <f t="shared" si="397"/>
        <v/>
      </c>
      <c r="FR36" s="73" t="str">
        <f t="shared" si="397"/>
        <v/>
      </c>
      <c r="FS36" s="73" t="str">
        <f t="shared" si="397"/>
        <v/>
      </c>
      <c r="FT36" s="73" t="str">
        <f t="shared" si="397"/>
        <v/>
      </c>
      <c r="FU36" s="73" t="str">
        <f t="shared" si="397"/>
        <v/>
      </c>
      <c r="FV36" s="73" t="str">
        <f t="shared" si="397"/>
        <v/>
      </c>
      <c r="FW36" s="73" t="str">
        <f t="shared" si="397"/>
        <v/>
      </c>
      <c r="FX36" s="73" t="str">
        <f t="shared" si="397"/>
        <v/>
      </c>
      <c r="FY36" s="73" t="str">
        <f t="shared" si="397"/>
        <v/>
      </c>
      <c r="FZ36" s="73" t="str">
        <f t="shared" si="397"/>
        <v/>
      </c>
      <c r="GA36" s="73" t="str">
        <f t="shared" si="397"/>
        <v/>
      </c>
      <c r="GB36" s="73" t="str">
        <f t="shared" si="397"/>
        <v/>
      </c>
      <c r="GC36" s="73" t="str">
        <f t="shared" si="397"/>
        <v/>
      </c>
      <c r="GD36" s="73" t="str">
        <f t="shared" si="397"/>
        <v/>
      </c>
      <c r="GE36" s="73" t="str">
        <f t="shared" si="397"/>
        <v/>
      </c>
      <c r="GF36" s="73" t="str">
        <f t="shared" si="397"/>
        <v/>
      </c>
      <c r="GG36" s="73" t="str">
        <f t="shared" si="397"/>
        <v/>
      </c>
      <c r="GH36" s="73" t="str">
        <f t="shared" si="397"/>
        <v/>
      </c>
      <c r="GI36" s="73" t="str">
        <f t="shared" si="397"/>
        <v/>
      </c>
      <c r="GJ36" s="73" t="str">
        <f t="shared" si="397"/>
        <v/>
      </c>
      <c r="GK36" s="73" t="str">
        <f t="shared" si="397"/>
        <v/>
      </c>
      <c r="GL36" s="73" t="str">
        <f t="shared" si="397"/>
        <v/>
      </c>
      <c r="GM36" s="73" t="str">
        <f t="shared" si="397"/>
        <v/>
      </c>
      <c r="GN36" s="73" t="str">
        <f t="shared" si="397"/>
        <v/>
      </c>
      <c r="GO36" s="73" t="str">
        <f t="shared" si="397"/>
        <v/>
      </c>
      <c r="GP36" s="73" t="str">
        <f t="shared" si="397"/>
        <v/>
      </c>
      <c r="GQ36" s="73" t="str">
        <f t="shared" si="397"/>
        <v/>
      </c>
      <c r="GR36" s="73" t="str">
        <f t="shared" si="397"/>
        <v/>
      </c>
      <c r="GS36" s="73" t="str">
        <f t="shared" si="397"/>
        <v/>
      </c>
      <c r="GT36" s="73" t="str">
        <f t="shared" si="397"/>
        <v/>
      </c>
      <c r="GU36" s="73" t="str">
        <f t="shared" si="397"/>
        <v/>
      </c>
      <c r="GV36" s="73" t="str">
        <f t="shared" si="397"/>
        <v/>
      </c>
      <c r="GW36" s="73" t="str">
        <f t="shared" si="397"/>
        <v/>
      </c>
      <c r="GX36" s="73" t="str">
        <f t="shared" si="397"/>
        <v/>
      </c>
      <c r="GY36" s="73" t="str">
        <f t="shared" si="397"/>
        <v/>
      </c>
      <c r="GZ36" s="73" t="str">
        <f t="shared" ref="GZ36:JK36" si="398">IF(GY36="","",GY36+1)</f>
        <v/>
      </c>
      <c r="HA36" s="73" t="str">
        <f t="shared" si="398"/>
        <v/>
      </c>
      <c r="HB36" s="73" t="str">
        <f t="shared" si="398"/>
        <v/>
      </c>
      <c r="HC36" s="73" t="str">
        <f t="shared" si="398"/>
        <v/>
      </c>
      <c r="HD36" s="73" t="str">
        <f t="shared" si="398"/>
        <v/>
      </c>
      <c r="HE36" s="73" t="str">
        <f t="shared" si="398"/>
        <v/>
      </c>
      <c r="HF36" s="73" t="str">
        <f t="shared" si="398"/>
        <v/>
      </c>
      <c r="HG36" s="73" t="str">
        <f t="shared" si="398"/>
        <v/>
      </c>
      <c r="HH36" s="73" t="str">
        <f t="shared" si="398"/>
        <v/>
      </c>
      <c r="HI36" s="73" t="str">
        <f t="shared" si="398"/>
        <v/>
      </c>
      <c r="HJ36" s="73" t="str">
        <f t="shared" si="398"/>
        <v/>
      </c>
      <c r="HK36" s="73" t="str">
        <f t="shared" si="398"/>
        <v/>
      </c>
      <c r="HL36" s="73" t="str">
        <f t="shared" si="398"/>
        <v/>
      </c>
      <c r="HM36" s="73" t="str">
        <f t="shared" si="398"/>
        <v/>
      </c>
      <c r="HN36" s="73" t="str">
        <f t="shared" si="398"/>
        <v/>
      </c>
      <c r="HO36" s="73" t="str">
        <f t="shared" si="398"/>
        <v/>
      </c>
      <c r="HP36" s="73" t="str">
        <f t="shared" si="398"/>
        <v/>
      </c>
      <c r="HQ36" s="73" t="str">
        <f t="shared" si="398"/>
        <v/>
      </c>
      <c r="HR36" s="73" t="str">
        <f t="shared" si="398"/>
        <v/>
      </c>
      <c r="HS36" s="73" t="str">
        <f t="shared" si="398"/>
        <v/>
      </c>
      <c r="HT36" s="73" t="str">
        <f t="shared" si="398"/>
        <v/>
      </c>
      <c r="HU36" s="73" t="str">
        <f t="shared" si="398"/>
        <v/>
      </c>
      <c r="HV36" s="73" t="str">
        <f t="shared" si="398"/>
        <v/>
      </c>
      <c r="HW36" s="73" t="str">
        <f t="shared" si="398"/>
        <v/>
      </c>
      <c r="HX36" s="73" t="str">
        <f t="shared" si="398"/>
        <v/>
      </c>
      <c r="HY36" s="73" t="str">
        <f t="shared" si="398"/>
        <v/>
      </c>
      <c r="HZ36" s="73" t="str">
        <f t="shared" si="398"/>
        <v/>
      </c>
      <c r="IA36" s="73" t="str">
        <f t="shared" si="398"/>
        <v/>
      </c>
      <c r="IB36" s="73" t="str">
        <f t="shared" si="398"/>
        <v/>
      </c>
      <c r="IC36" s="73" t="str">
        <f t="shared" si="398"/>
        <v/>
      </c>
      <c r="ID36" s="73" t="str">
        <f t="shared" si="398"/>
        <v/>
      </c>
      <c r="IE36" s="73" t="str">
        <f t="shared" si="398"/>
        <v/>
      </c>
      <c r="IF36" s="73" t="str">
        <f t="shared" si="398"/>
        <v/>
      </c>
      <c r="IG36" s="73" t="str">
        <f t="shared" si="398"/>
        <v/>
      </c>
      <c r="IH36" s="73" t="str">
        <f t="shared" si="398"/>
        <v/>
      </c>
      <c r="II36" s="73" t="str">
        <f t="shared" si="398"/>
        <v/>
      </c>
      <c r="IJ36" s="73" t="str">
        <f t="shared" si="398"/>
        <v/>
      </c>
      <c r="IK36" s="73" t="str">
        <f t="shared" si="398"/>
        <v/>
      </c>
      <c r="IL36" s="73" t="str">
        <f t="shared" si="398"/>
        <v/>
      </c>
      <c r="IM36" s="73" t="str">
        <f t="shared" si="398"/>
        <v/>
      </c>
      <c r="IN36" s="73" t="str">
        <f t="shared" si="398"/>
        <v/>
      </c>
      <c r="IO36" s="73" t="str">
        <f t="shared" si="398"/>
        <v/>
      </c>
      <c r="IP36" s="73" t="str">
        <f t="shared" si="398"/>
        <v/>
      </c>
      <c r="IQ36" s="73" t="str">
        <f t="shared" si="398"/>
        <v/>
      </c>
      <c r="IR36" s="73" t="str">
        <f t="shared" si="398"/>
        <v/>
      </c>
      <c r="IS36" s="73" t="str">
        <f t="shared" si="398"/>
        <v/>
      </c>
      <c r="IT36" s="73" t="str">
        <f t="shared" si="398"/>
        <v/>
      </c>
      <c r="IU36" s="73" t="str">
        <f t="shared" si="398"/>
        <v/>
      </c>
      <c r="IV36" s="73" t="str">
        <f t="shared" si="398"/>
        <v/>
      </c>
      <c r="IW36" s="73" t="str">
        <f t="shared" si="398"/>
        <v/>
      </c>
      <c r="IX36" s="73" t="str">
        <f t="shared" si="398"/>
        <v/>
      </c>
      <c r="IY36" s="73" t="str">
        <f t="shared" si="398"/>
        <v/>
      </c>
      <c r="IZ36" s="73" t="str">
        <f t="shared" si="398"/>
        <v/>
      </c>
      <c r="JA36" s="73" t="str">
        <f t="shared" si="398"/>
        <v/>
      </c>
      <c r="JB36" s="73" t="str">
        <f t="shared" si="398"/>
        <v/>
      </c>
      <c r="JC36" s="73" t="str">
        <f t="shared" si="398"/>
        <v/>
      </c>
      <c r="JD36" s="73" t="str">
        <f t="shared" si="398"/>
        <v/>
      </c>
      <c r="JE36" s="73" t="str">
        <f t="shared" si="398"/>
        <v/>
      </c>
      <c r="JF36" s="73" t="str">
        <f t="shared" si="398"/>
        <v/>
      </c>
      <c r="JG36" s="73" t="str">
        <f t="shared" si="398"/>
        <v/>
      </c>
      <c r="JH36" s="73" t="str">
        <f t="shared" si="398"/>
        <v/>
      </c>
      <c r="JI36" s="73" t="str">
        <f t="shared" si="398"/>
        <v/>
      </c>
      <c r="JJ36" s="73" t="str">
        <f t="shared" si="398"/>
        <v/>
      </c>
      <c r="JK36" s="73" t="str">
        <f t="shared" si="398"/>
        <v/>
      </c>
      <c r="JL36" s="73" t="str">
        <f t="shared" ref="JL36:LW36" si="399">IF(JK36="","",JK36+1)</f>
        <v/>
      </c>
      <c r="JM36" s="73" t="str">
        <f t="shared" si="399"/>
        <v/>
      </c>
      <c r="JN36" s="73" t="str">
        <f t="shared" si="399"/>
        <v/>
      </c>
      <c r="JO36" s="73" t="str">
        <f t="shared" si="399"/>
        <v/>
      </c>
      <c r="JP36" s="73" t="str">
        <f t="shared" si="399"/>
        <v/>
      </c>
      <c r="JQ36" s="73" t="str">
        <f t="shared" si="399"/>
        <v/>
      </c>
      <c r="JR36" s="73" t="str">
        <f t="shared" si="399"/>
        <v/>
      </c>
      <c r="JS36" s="73" t="str">
        <f t="shared" si="399"/>
        <v/>
      </c>
      <c r="JT36" s="73" t="str">
        <f t="shared" si="399"/>
        <v/>
      </c>
      <c r="JU36" s="73" t="str">
        <f t="shared" si="399"/>
        <v/>
      </c>
      <c r="JV36" s="73" t="str">
        <f t="shared" si="399"/>
        <v/>
      </c>
      <c r="JW36" s="73" t="str">
        <f t="shared" si="399"/>
        <v/>
      </c>
      <c r="JX36" s="73" t="str">
        <f t="shared" si="399"/>
        <v/>
      </c>
      <c r="JY36" s="73" t="str">
        <f t="shared" si="399"/>
        <v/>
      </c>
      <c r="JZ36" s="73" t="str">
        <f t="shared" si="399"/>
        <v/>
      </c>
      <c r="KA36" s="73" t="str">
        <f t="shared" si="399"/>
        <v/>
      </c>
      <c r="KB36" s="73" t="str">
        <f t="shared" si="399"/>
        <v/>
      </c>
      <c r="KC36" s="73" t="str">
        <f t="shared" si="399"/>
        <v/>
      </c>
      <c r="KD36" s="73" t="str">
        <f t="shared" si="399"/>
        <v/>
      </c>
      <c r="KE36" s="73" t="str">
        <f t="shared" si="399"/>
        <v/>
      </c>
      <c r="KF36" s="73" t="str">
        <f t="shared" si="399"/>
        <v/>
      </c>
      <c r="KG36" s="73" t="str">
        <f t="shared" si="399"/>
        <v/>
      </c>
      <c r="KH36" s="73" t="str">
        <f t="shared" si="399"/>
        <v/>
      </c>
      <c r="KI36" s="73" t="str">
        <f t="shared" si="399"/>
        <v/>
      </c>
      <c r="KJ36" s="73" t="str">
        <f t="shared" si="399"/>
        <v/>
      </c>
      <c r="KK36" s="73" t="str">
        <f t="shared" si="399"/>
        <v/>
      </c>
      <c r="KL36" s="73" t="str">
        <f t="shared" si="399"/>
        <v/>
      </c>
      <c r="KM36" s="73" t="str">
        <f t="shared" si="399"/>
        <v/>
      </c>
      <c r="KN36" s="73" t="str">
        <f t="shared" si="399"/>
        <v/>
      </c>
      <c r="KO36" s="73" t="str">
        <f t="shared" si="399"/>
        <v/>
      </c>
      <c r="KP36" s="73" t="str">
        <f t="shared" si="399"/>
        <v/>
      </c>
      <c r="KQ36" s="73" t="str">
        <f t="shared" si="399"/>
        <v/>
      </c>
      <c r="KR36" s="73" t="str">
        <f t="shared" si="399"/>
        <v/>
      </c>
      <c r="KS36" s="73" t="str">
        <f t="shared" si="399"/>
        <v/>
      </c>
      <c r="KT36" s="73" t="str">
        <f t="shared" si="399"/>
        <v/>
      </c>
      <c r="KU36" s="73" t="str">
        <f t="shared" si="399"/>
        <v/>
      </c>
      <c r="KV36" s="73" t="str">
        <f t="shared" si="399"/>
        <v/>
      </c>
      <c r="KW36" s="73" t="str">
        <f t="shared" si="399"/>
        <v/>
      </c>
      <c r="KX36" s="73" t="str">
        <f t="shared" si="399"/>
        <v/>
      </c>
      <c r="KY36" s="73" t="str">
        <f t="shared" si="399"/>
        <v/>
      </c>
      <c r="KZ36" s="73" t="str">
        <f t="shared" si="399"/>
        <v/>
      </c>
      <c r="LA36" s="73" t="str">
        <f t="shared" si="399"/>
        <v/>
      </c>
      <c r="LB36" s="73" t="str">
        <f t="shared" si="399"/>
        <v/>
      </c>
      <c r="LC36" s="73" t="str">
        <f t="shared" si="399"/>
        <v/>
      </c>
      <c r="LD36" s="73" t="str">
        <f t="shared" si="399"/>
        <v/>
      </c>
      <c r="LE36" s="73" t="str">
        <f t="shared" si="399"/>
        <v/>
      </c>
      <c r="LF36" s="73" t="str">
        <f t="shared" si="399"/>
        <v/>
      </c>
      <c r="LG36" s="73" t="str">
        <f t="shared" si="399"/>
        <v/>
      </c>
      <c r="LH36" s="73" t="str">
        <f t="shared" si="399"/>
        <v/>
      </c>
      <c r="LI36" s="73" t="str">
        <f t="shared" si="399"/>
        <v/>
      </c>
      <c r="LJ36" s="73" t="str">
        <f t="shared" si="399"/>
        <v/>
      </c>
      <c r="LK36" s="73" t="str">
        <f t="shared" si="399"/>
        <v/>
      </c>
      <c r="LL36" s="73" t="str">
        <f t="shared" si="399"/>
        <v/>
      </c>
      <c r="LM36" s="73" t="str">
        <f t="shared" si="399"/>
        <v/>
      </c>
      <c r="LN36" s="73" t="str">
        <f t="shared" si="399"/>
        <v/>
      </c>
      <c r="LO36" s="73" t="str">
        <f t="shared" si="399"/>
        <v/>
      </c>
      <c r="LP36" s="73" t="str">
        <f t="shared" si="399"/>
        <v/>
      </c>
      <c r="LQ36" s="73" t="str">
        <f t="shared" si="399"/>
        <v/>
      </c>
      <c r="LR36" s="73" t="str">
        <f t="shared" si="399"/>
        <v/>
      </c>
      <c r="LS36" s="73" t="str">
        <f t="shared" si="399"/>
        <v/>
      </c>
      <c r="LT36" s="73" t="str">
        <f t="shared" si="399"/>
        <v/>
      </c>
      <c r="LU36" s="73" t="str">
        <f t="shared" si="399"/>
        <v/>
      </c>
      <c r="LV36" s="73" t="str">
        <f t="shared" si="399"/>
        <v/>
      </c>
      <c r="LW36" s="73" t="str">
        <f t="shared" si="399"/>
        <v/>
      </c>
      <c r="LX36" s="73" t="str">
        <f t="shared" ref="LX36:NO36" si="400">IF(LW36="","",LW36+1)</f>
        <v/>
      </c>
      <c r="LY36" s="73" t="str">
        <f t="shared" si="400"/>
        <v/>
      </c>
      <c r="LZ36" s="73" t="str">
        <f t="shared" si="400"/>
        <v/>
      </c>
      <c r="MA36" s="73" t="str">
        <f t="shared" si="400"/>
        <v/>
      </c>
      <c r="MB36" s="73" t="str">
        <f t="shared" si="400"/>
        <v/>
      </c>
      <c r="MC36" s="73" t="str">
        <f t="shared" si="400"/>
        <v/>
      </c>
      <c r="MD36" s="73" t="str">
        <f t="shared" si="400"/>
        <v/>
      </c>
      <c r="ME36" s="73" t="str">
        <f t="shared" si="400"/>
        <v/>
      </c>
      <c r="MF36" s="73" t="str">
        <f t="shared" si="400"/>
        <v/>
      </c>
      <c r="MG36" s="73" t="str">
        <f t="shared" si="400"/>
        <v/>
      </c>
      <c r="MH36" s="73" t="str">
        <f t="shared" si="400"/>
        <v/>
      </c>
      <c r="MI36" s="73" t="str">
        <f t="shared" si="400"/>
        <v/>
      </c>
      <c r="MJ36" s="73" t="str">
        <f t="shared" si="400"/>
        <v/>
      </c>
      <c r="MK36" s="73" t="str">
        <f t="shared" si="400"/>
        <v/>
      </c>
      <c r="ML36" s="73" t="str">
        <f t="shared" si="400"/>
        <v/>
      </c>
      <c r="MM36" s="73" t="str">
        <f t="shared" si="400"/>
        <v/>
      </c>
      <c r="MN36" s="73" t="str">
        <f t="shared" si="400"/>
        <v/>
      </c>
      <c r="MO36" s="73" t="str">
        <f t="shared" si="400"/>
        <v/>
      </c>
      <c r="MP36" s="73" t="str">
        <f t="shared" si="400"/>
        <v/>
      </c>
      <c r="MQ36" s="73" t="str">
        <f t="shared" si="400"/>
        <v/>
      </c>
      <c r="MR36" s="73" t="str">
        <f t="shared" si="400"/>
        <v/>
      </c>
      <c r="MS36" s="73" t="str">
        <f t="shared" si="400"/>
        <v/>
      </c>
      <c r="MT36" s="73" t="str">
        <f t="shared" si="400"/>
        <v/>
      </c>
      <c r="MU36" s="73" t="str">
        <f t="shared" si="400"/>
        <v/>
      </c>
      <c r="MV36" s="73" t="str">
        <f t="shared" si="400"/>
        <v/>
      </c>
      <c r="MW36" s="73" t="str">
        <f t="shared" si="400"/>
        <v/>
      </c>
      <c r="MX36" s="73" t="str">
        <f t="shared" si="400"/>
        <v/>
      </c>
      <c r="MY36" s="73" t="str">
        <f t="shared" si="400"/>
        <v/>
      </c>
      <c r="MZ36" s="73" t="str">
        <f t="shared" si="400"/>
        <v/>
      </c>
      <c r="NA36" s="73" t="str">
        <f t="shared" si="400"/>
        <v/>
      </c>
      <c r="NB36" s="73" t="str">
        <f t="shared" si="400"/>
        <v/>
      </c>
      <c r="NC36" s="73" t="str">
        <f t="shared" si="400"/>
        <v/>
      </c>
      <c r="ND36" s="73" t="str">
        <f t="shared" si="400"/>
        <v/>
      </c>
      <c r="NE36" s="73" t="str">
        <f t="shared" si="400"/>
        <v/>
      </c>
      <c r="NF36" s="73" t="str">
        <f t="shared" si="400"/>
        <v/>
      </c>
      <c r="NG36" s="73" t="str">
        <f t="shared" si="400"/>
        <v/>
      </c>
      <c r="NH36" s="73" t="str">
        <f t="shared" si="400"/>
        <v/>
      </c>
      <c r="NI36" s="73" t="str">
        <f t="shared" si="400"/>
        <v/>
      </c>
      <c r="NJ36" s="73" t="str">
        <f t="shared" si="400"/>
        <v/>
      </c>
      <c r="NK36" s="73" t="str">
        <f t="shared" si="400"/>
        <v/>
      </c>
      <c r="NL36" s="73" t="str">
        <f t="shared" si="400"/>
        <v/>
      </c>
      <c r="NM36" s="73" t="str">
        <f t="shared" si="400"/>
        <v/>
      </c>
      <c r="NN36" s="73" t="str">
        <f t="shared" si="400"/>
        <v/>
      </c>
      <c r="NO36" s="73" t="str">
        <f t="shared" si="400"/>
        <v/>
      </c>
      <c r="NP36" s="1"/>
      <c r="NQ36" s="1"/>
    </row>
    <row r="37" spans="1:381" x14ac:dyDescent="0.2">
      <c r="A37" s="1"/>
      <c r="B37" s="1"/>
      <c r="C37" s="1"/>
      <c r="D37" s="1"/>
      <c r="E37" s="1"/>
      <c r="F37" s="1"/>
      <c r="G37" s="1"/>
      <c r="H37" s="1"/>
      <c r="I37" s="1"/>
      <c r="J37" s="1"/>
      <c r="K37" s="8"/>
      <c r="L37" s="1"/>
      <c r="M37" s="1"/>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
      <c r="NQ37" s="1"/>
    </row>
    <row r="38" spans="1:381" x14ac:dyDescent="0.2">
      <c r="A38" s="1"/>
      <c r="B38" s="1"/>
      <c r="C38" s="1" t="s">
        <v>129</v>
      </c>
      <c r="D38" s="1"/>
      <c r="E38" s="1" t="s">
        <v>134</v>
      </c>
      <c r="F38" s="1"/>
      <c r="G38" s="1" t="s">
        <v>0</v>
      </c>
      <c r="H38" s="1"/>
      <c r="I38" s="1"/>
      <c r="J38" s="1"/>
      <c r="K38" s="9">
        <f>SUM(N38:NO38)</f>
        <v>0</v>
      </c>
      <c r="L38" s="1"/>
      <c r="M38" s="1"/>
      <c r="N38" s="61">
        <f>IF(SUMIFS($11:$11,$9:$9,"&gt;="&amp;(EOMONTH(N$36,-1)+1),$9:$9,"&lt;="&amp;EOMONTH(N$36,0))=0,0,SUMIFS($25:$25,$23:$23,EOMONTH(N$36,-1)+1)*N$11/SUMIFS($11:$11,$9:$9,"&gt;="&amp;(EOMONTH(N$36,-1)+1),$9:$9,"&lt;="&amp;EOMONTH(N$36,0)))</f>
        <v>0</v>
      </c>
      <c r="O38" s="61">
        <f t="shared" ref="O38:BZ38" si="401">IF(SUMIFS($11:$11,$9:$9,"&gt;="&amp;(EOMONTH(O$36,-1)+1),$9:$9,"&lt;="&amp;EOMONTH(O$36,0))=0,0,SUMIFS($25:$25,$23:$23,EOMONTH(O$36,-1)+1)*O$11/SUMIFS($11:$11,$9:$9,"&gt;="&amp;(EOMONTH(O$36,-1)+1),$9:$9,"&lt;="&amp;EOMONTH(O$36,0)))</f>
        <v>0</v>
      </c>
      <c r="P38" s="61">
        <f t="shared" si="401"/>
        <v>0</v>
      </c>
      <c r="Q38" s="61">
        <f t="shared" si="401"/>
        <v>0</v>
      </c>
      <c r="R38" s="61">
        <f t="shared" si="401"/>
        <v>0</v>
      </c>
      <c r="S38" s="61">
        <f t="shared" si="401"/>
        <v>0</v>
      </c>
      <c r="T38" s="61">
        <f t="shared" si="401"/>
        <v>0</v>
      </c>
      <c r="U38" s="61">
        <f t="shared" si="401"/>
        <v>0</v>
      </c>
      <c r="V38" s="61">
        <f t="shared" si="401"/>
        <v>0</v>
      </c>
      <c r="W38" s="61">
        <f t="shared" si="401"/>
        <v>0</v>
      </c>
      <c r="X38" s="61">
        <f t="shared" si="401"/>
        <v>0</v>
      </c>
      <c r="Y38" s="61">
        <f t="shared" si="401"/>
        <v>0</v>
      </c>
      <c r="Z38" s="61">
        <f t="shared" si="401"/>
        <v>0</v>
      </c>
      <c r="AA38" s="61">
        <f t="shared" si="401"/>
        <v>0</v>
      </c>
      <c r="AB38" s="61">
        <f t="shared" si="401"/>
        <v>0</v>
      </c>
      <c r="AC38" s="61">
        <f t="shared" si="401"/>
        <v>0</v>
      </c>
      <c r="AD38" s="61">
        <f t="shared" si="401"/>
        <v>0</v>
      </c>
      <c r="AE38" s="61">
        <f t="shared" si="401"/>
        <v>0</v>
      </c>
      <c r="AF38" s="61">
        <f t="shared" si="401"/>
        <v>0</v>
      </c>
      <c r="AG38" s="61">
        <f t="shared" si="401"/>
        <v>0</v>
      </c>
      <c r="AH38" s="61">
        <f t="shared" si="401"/>
        <v>0</v>
      </c>
      <c r="AI38" s="61">
        <f t="shared" si="401"/>
        <v>0</v>
      </c>
      <c r="AJ38" s="61">
        <f t="shared" si="401"/>
        <v>0</v>
      </c>
      <c r="AK38" s="61">
        <f t="shared" si="401"/>
        <v>0</v>
      </c>
      <c r="AL38" s="61">
        <f t="shared" si="401"/>
        <v>0</v>
      </c>
      <c r="AM38" s="61">
        <f t="shared" si="401"/>
        <v>0</v>
      </c>
      <c r="AN38" s="61">
        <f t="shared" si="401"/>
        <v>0</v>
      </c>
      <c r="AO38" s="61">
        <f t="shared" si="401"/>
        <v>0</v>
      </c>
      <c r="AP38" s="61">
        <f t="shared" si="401"/>
        <v>0</v>
      </c>
      <c r="AQ38" s="61">
        <f t="shared" si="401"/>
        <v>0</v>
      </c>
      <c r="AR38" s="61">
        <f t="shared" si="401"/>
        <v>0</v>
      </c>
      <c r="AS38" s="61">
        <f t="shared" si="401"/>
        <v>0</v>
      </c>
      <c r="AT38" s="61">
        <f t="shared" si="401"/>
        <v>0</v>
      </c>
      <c r="AU38" s="61">
        <f t="shared" si="401"/>
        <v>0</v>
      </c>
      <c r="AV38" s="61">
        <f t="shared" si="401"/>
        <v>0</v>
      </c>
      <c r="AW38" s="61">
        <f t="shared" si="401"/>
        <v>0</v>
      </c>
      <c r="AX38" s="61">
        <f t="shared" si="401"/>
        <v>0</v>
      </c>
      <c r="AY38" s="61">
        <f t="shared" si="401"/>
        <v>0</v>
      </c>
      <c r="AZ38" s="61">
        <f t="shared" si="401"/>
        <v>0</v>
      </c>
      <c r="BA38" s="61">
        <f t="shared" si="401"/>
        <v>0</v>
      </c>
      <c r="BB38" s="61">
        <f t="shared" si="401"/>
        <v>0</v>
      </c>
      <c r="BC38" s="61">
        <f t="shared" si="401"/>
        <v>0</v>
      </c>
      <c r="BD38" s="61">
        <f t="shared" si="401"/>
        <v>0</v>
      </c>
      <c r="BE38" s="61">
        <f t="shared" si="401"/>
        <v>0</v>
      </c>
      <c r="BF38" s="61">
        <f t="shared" si="401"/>
        <v>0</v>
      </c>
      <c r="BG38" s="61">
        <f t="shared" si="401"/>
        <v>0</v>
      </c>
      <c r="BH38" s="61">
        <f t="shared" si="401"/>
        <v>0</v>
      </c>
      <c r="BI38" s="61">
        <f t="shared" si="401"/>
        <v>0</v>
      </c>
      <c r="BJ38" s="61">
        <f t="shared" si="401"/>
        <v>0</v>
      </c>
      <c r="BK38" s="61">
        <f t="shared" si="401"/>
        <v>0</v>
      </c>
      <c r="BL38" s="61">
        <f t="shared" si="401"/>
        <v>0</v>
      </c>
      <c r="BM38" s="61">
        <f t="shared" si="401"/>
        <v>0</v>
      </c>
      <c r="BN38" s="61">
        <f t="shared" si="401"/>
        <v>0</v>
      </c>
      <c r="BO38" s="61">
        <f t="shared" si="401"/>
        <v>0</v>
      </c>
      <c r="BP38" s="61">
        <f t="shared" si="401"/>
        <v>0</v>
      </c>
      <c r="BQ38" s="61">
        <f t="shared" si="401"/>
        <v>0</v>
      </c>
      <c r="BR38" s="61">
        <f t="shared" si="401"/>
        <v>0</v>
      </c>
      <c r="BS38" s="61">
        <f t="shared" si="401"/>
        <v>0</v>
      </c>
      <c r="BT38" s="61">
        <f t="shared" si="401"/>
        <v>0</v>
      </c>
      <c r="BU38" s="61">
        <f t="shared" si="401"/>
        <v>0</v>
      </c>
      <c r="BV38" s="61">
        <f t="shared" si="401"/>
        <v>0</v>
      </c>
      <c r="BW38" s="61">
        <f t="shared" si="401"/>
        <v>0</v>
      </c>
      <c r="BX38" s="61">
        <f t="shared" si="401"/>
        <v>0</v>
      </c>
      <c r="BY38" s="61">
        <f t="shared" si="401"/>
        <v>0</v>
      </c>
      <c r="BZ38" s="61">
        <f t="shared" si="401"/>
        <v>0</v>
      </c>
      <c r="CA38" s="61">
        <f t="shared" ref="CA38:EL38" si="402">IF(SUMIFS($11:$11,$9:$9,"&gt;="&amp;(EOMONTH(CA$36,-1)+1),$9:$9,"&lt;="&amp;EOMONTH(CA$36,0))=0,0,SUMIFS($25:$25,$23:$23,EOMONTH(CA$36,-1)+1)*CA$11/SUMIFS($11:$11,$9:$9,"&gt;="&amp;(EOMONTH(CA$36,-1)+1),$9:$9,"&lt;="&amp;EOMONTH(CA$36,0)))</f>
        <v>0</v>
      </c>
      <c r="CB38" s="61">
        <f t="shared" si="402"/>
        <v>0</v>
      </c>
      <c r="CC38" s="61">
        <f t="shared" si="402"/>
        <v>0</v>
      </c>
      <c r="CD38" s="61">
        <f t="shared" si="402"/>
        <v>0</v>
      </c>
      <c r="CE38" s="61">
        <f t="shared" si="402"/>
        <v>0</v>
      </c>
      <c r="CF38" s="61">
        <f t="shared" si="402"/>
        <v>0</v>
      </c>
      <c r="CG38" s="61">
        <f t="shared" si="402"/>
        <v>0</v>
      </c>
      <c r="CH38" s="61">
        <f t="shared" si="402"/>
        <v>0</v>
      </c>
      <c r="CI38" s="61">
        <f t="shared" si="402"/>
        <v>0</v>
      </c>
      <c r="CJ38" s="61">
        <f t="shared" si="402"/>
        <v>0</v>
      </c>
      <c r="CK38" s="61">
        <f t="shared" si="402"/>
        <v>0</v>
      </c>
      <c r="CL38" s="61">
        <f t="shared" si="402"/>
        <v>0</v>
      </c>
      <c r="CM38" s="61">
        <f t="shared" si="402"/>
        <v>0</v>
      </c>
      <c r="CN38" s="61">
        <f t="shared" si="402"/>
        <v>0</v>
      </c>
      <c r="CO38" s="61">
        <f t="shared" si="402"/>
        <v>0</v>
      </c>
      <c r="CP38" s="61">
        <f t="shared" si="402"/>
        <v>0</v>
      </c>
      <c r="CQ38" s="61">
        <f t="shared" si="402"/>
        <v>0</v>
      </c>
      <c r="CR38" s="61">
        <f t="shared" si="402"/>
        <v>0</v>
      </c>
      <c r="CS38" s="61">
        <f t="shared" si="402"/>
        <v>0</v>
      </c>
      <c r="CT38" s="61">
        <f t="shared" si="402"/>
        <v>0</v>
      </c>
      <c r="CU38" s="61">
        <f t="shared" si="402"/>
        <v>0</v>
      </c>
      <c r="CV38" s="61">
        <f t="shared" si="402"/>
        <v>0</v>
      </c>
      <c r="CW38" s="61">
        <f t="shared" si="402"/>
        <v>0</v>
      </c>
      <c r="CX38" s="61">
        <f t="shared" si="402"/>
        <v>0</v>
      </c>
      <c r="CY38" s="61">
        <f t="shared" si="402"/>
        <v>0</v>
      </c>
      <c r="CZ38" s="61">
        <f t="shared" si="402"/>
        <v>0</v>
      </c>
      <c r="DA38" s="61">
        <f t="shared" si="402"/>
        <v>0</v>
      </c>
      <c r="DB38" s="61">
        <f t="shared" si="402"/>
        <v>0</v>
      </c>
      <c r="DC38" s="61">
        <f t="shared" si="402"/>
        <v>0</v>
      </c>
      <c r="DD38" s="61">
        <f t="shared" si="402"/>
        <v>0</v>
      </c>
      <c r="DE38" s="61">
        <f t="shared" si="402"/>
        <v>0</v>
      </c>
      <c r="DF38" s="61">
        <f t="shared" si="402"/>
        <v>0</v>
      </c>
      <c r="DG38" s="61">
        <f t="shared" si="402"/>
        <v>0</v>
      </c>
      <c r="DH38" s="61">
        <f t="shared" si="402"/>
        <v>0</v>
      </c>
      <c r="DI38" s="61">
        <f t="shared" si="402"/>
        <v>0</v>
      </c>
      <c r="DJ38" s="61">
        <f t="shared" si="402"/>
        <v>0</v>
      </c>
      <c r="DK38" s="61">
        <f t="shared" si="402"/>
        <v>0</v>
      </c>
      <c r="DL38" s="61">
        <f t="shared" si="402"/>
        <v>0</v>
      </c>
      <c r="DM38" s="61">
        <f t="shared" si="402"/>
        <v>0</v>
      </c>
      <c r="DN38" s="61">
        <f t="shared" si="402"/>
        <v>0</v>
      </c>
      <c r="DO38" s="61">
        <f t="shared" si="402"/>
        <v>0</v>
      </c>
      <c r="DP38" s="61">
        <f t="shared" si="402"/>
        <v>0</v>
      </c>
      <c r="DQ38" s="61">
        <f t="shared" si="402"/>
        <v>0</v>
      </c>
      <c r="DR38" s="61">
        <f t="shared" si="402"/>
        <v>0</v>
      </c>
      <c r="DS38" s="61">
        <f t="shared" si="402"/>
        <v>0</v>
      </c>
      <c r="DT38" s="61">
        <f t="shared" si="402"/>
        <v>0</v>
      </c>
      <c r="DU38" s="61">
        <f t="shared" si="402"/>
        <v>0</v>
      </c>
      <c r="DV38" s="61">
        <f t="shared" si="402"/>
        <v>0</v>
      </c>
      <c r="DW38" s="61">
        <f t="shared" si="402"/>
        <v>0</v>
      </c>
      <c r="DX38" s="61">
        <f t="shared" si="402"/>
        <v>0</v>
      </c>
      <c r="DY38" s="61">
        <f t="shared" si="402"/>
        <v>0</v>
      </c>
      <c r="DZ38" s="61">
        <f t="shared" si="402"/>
        <v>0</v>
      </c>
      <c r="EA38" s="61">
        <f t="shared" si="402"/>
        <v>0</v>
      </c>
      <c r="EB38" s="61">
        <f t="shared" si="402"/>
        <v>0</v>
      </c>
      <c r="EC38" s="61">
        <f t="shared" si="402"/>
        <v>0</v>
      </c>
      <c r="ED38" s="61">
        <f t="shared" si="402"/>
        <v>0</v>
      </c>
      <c r="EE38" s="61">
        <f t="shared" si="402"/>
        <v>0</v>
      </c>
      <c r="EF38" s="61">
        <f t="shared" si="402"/>
        <v>0</v>
      </c>
      <c r="EG38" s="61">
        <f t="shared" si="402"/>
        <v>0</v>
      </c>
      <c r="EH38" s="61">
        <f t="shared" si="402"/>
        <v>0</v>
      </c>
      <c r="EI38" s="61">
        <f t="shared" si="402"/>
        <v>0</v>
      </c>
      <c r="EJ38" s="61">
        <f t="shared" si="402"/>
        <v>0</v>
      </c>
      <c r="EK38" s="61">
        <f t="shared" si="402"/>
        <v>0</v>
      </c>
      <c r="EL38" s="61">
        <f t="shared" si="402"/>
        <v>0</v>
      </c>
      <c r="EM38" s="61">
        <f t="shared" ref="EM38:GX38" si="403">IF(SUMIFS($11:$11,$9:$9,"&gt;="&amp;(EOMONTH(EM$36,-1)+1),$9:$9,"&lt;="&amp;EOMONTH(EM$36,0))=0,0,SUMIFS($25:$25,$23:$23,EOMONTH(EM$36,-1)+1)*EM$11/SUMIFS($11:$11,$9:$9,"&gt;="&amp;(EOMONTH(EM$36,-1)+1),$9:$9,"&lt;="&amp;EOMONTH(EM$36,0)))</f>
        <v>0</v>
      </c>
      <c r="EN38" s="61">
        <f t="shared" si="403"/>
        <v>0</v>
      </c>
      <c r="EO38" s="61">
        <f t="shared" si="403"/>
        <v>0</v>
      </c>
      <c r="EP38" s="61">
        <f t="shared" si="403"/>
        <v>0</v>
      </c>
      <c r="EQ38" s="61">
        <f t="shared" si="403"/>
        <v>0</v>
      </c>
      <c r="ER38" s="61">
        <f t="shared" si="403"/>
        <v>0</v>
      </c>
      <c r="ES38" s="61">
        <f t="shared" si="403"/>
        <v>0</v>
      </c>
      <c r="ET38" s="61">
        <f t="shared" si="403"/>
        <v>0</v>
      </c>
      <c r="EU38" s="61">
        <f t="shared" si="403"/>
        <v>0</v>
      </c>
      <c r="EV38" s="61">
        <f t="shared" si="403"/>
        <v>0</v>
      </c>
      <c r="EW38" s="61">
        <f t="shared" si="403"/>
        <v>0</v>
      </c>
      <c r="EX38" s="61">
        <f t="shared" si="403"/>
        <v>0</v>
      </c>
      <c r="EY38" s="61">
        <f t="shared" si="403"/>
        <v>0</v>
      </c>
      <c r="EZ38" s="61">
        <f t="shared" si="403"/>
        <v>0</v>
      </c>
      <c r="FA38" s="61">
        <f t="shared" si="403"/>
        <v>0</v>
      </c>
      <c r="FB38" s="61">
        <f t="shared" si="403"/>
        <v>0</v>
      </c>
      <c r="FC38" s="61">
        <f t="shared" si="403"/>
        <v>0</v>
      </c>
      <c r="FD38" s="61">
        <f t="shared" si="403"/>
        <v>0</v>
      </c>
      <c r="FE38" s="61">
        <f t="shared" si="403"/>
        <v>0</v>
      </c>
      <c r="FF38" s="61">
        <f t="shared" si="403"/>
        <v>0</v>
      </c>
      <c r="FG38" s="61">
        <f t="shared" si="403"/>
        <v>0</v>
      </c>
      <c r="FH38" s="61">
        <f t="shared" si="403"/>
        <v>0</v>
      </c>
      <c r="FI38" s="61">
        <f t="shared" si="403"/>
        <v>0</v>
      </c>
      <c r="FJ38" s="61">
        <f t="shared" si="403"/>
        <v>0</v>
      </c>
      <c r="FK38" s="61">
        <f t="shared" si="403"/>
        <v>0</v>
      </c>
      <c r="FL38" s="61">
        <f t="shared" si="403"/>
        <v>0</v>
      </c>
      <c r="FM38" s="61">
        <f t="shared" si="403"/>
        <v>0</v>
      </c>
      <c r="FN38" s="61">
        <f t="shared" si="403"/>
        <v>0</v>
      </c>
      <c r="FO38" s="61">
        <f t="shared" si="403"/>
        <v>0</v>
      </c>
      <c r="FP38" s="61">
        <f t="shared" si="403"/>
        <v>0</v>
      </c>
      <c r="FQ38" s="61">
        <f t="shared" si="403"/>
        <v>0</v>
      </c>
      <c r="FR38" s="61">
        <f t="shared" si="403"/>
        <v>0</v>
      </c>
      <c r="FS38" s="61">
        <f t="shared" si="403"/>
        <v>0</v>
      </c>
      <c r="FT38" s="61">
        <f t="shared" si="403"/>
        <v>0</v>
      </c>
      <c r="FU38" s="61">
        <f t="shared" si="403"/>
        <v>0</v>
      </c>
      <c r="FV38" s="61">
        <f t="shared" si="403"/>
        <v>0</v>
      </c>
      <c r="FW38" s="61">
        <f t="shared" si="403"/>
        <v>0</v>
      </c>
      <c r="FX38" s="61">
        <f t="shared" si="403"/>
        <v>0</v>
      </c>
      <c r="FY38" s="61">
        <f t="shared" si="403"/>
        <v>0</v>
      </c>
      <c r="FZ38" s="61">
        <f t="shared" si="403"/>
        <v>0</v>
      </c>
      <c r="GA38" s="61">
        <f t="shared" si="403"/>
        <v>0</v>
      </c>
      <c r="GB38" s="61">
        <f t="shared" si="403"/>
        <v>0</v>
      </c>
      <c r="GC38" s="61">
        <f t="shared" si="403"/>
        <v>0</v>
      </c>
      <c r="GD38" s="61">
        <f t="shared" si="403"/>
        <v>0</v>
      </c>
      <c r="GE38" s="61">
        <f t="shared" si="403"/>
        <v>0</v>
      </c>
      <c r="GF38" s="61">
        <f t="shared" si="403"/>
        <v>0</v>
      </c>
      <c r="GG38" s="61">
        <f t="shared" si="403"/>
        <v>0</v>
      </c>
      <c r="GH38" s="61">
        <f t="shared" si="403"/>
        <v>0</v>
      </c>
      <c r="GI38" s="61">
        <f t="shared" si="403"/>
        <v>0</v>
      </c>
      <c r="GJ38" s="61">
        <f t="shared" si="403"/>
        <v>0</v>
      </c>
      <c r="GK38" s="61">
        <f t="shared" si="403"/>
        <v>0</v>
      </c>
      <c r="GL38" s="61">
        <f t="shared" si="403"/>
        <v>0</v>
      </c>
      <c r="GM38" s="61">
        <f t="shared" si="403"/>
        <v>0</v>
      </c>
      <c r="GN38" s="61">
        <f t="shared" si="403"/>
        <v>0</v>
      </c>
      <c r="GO38" s="61">
        <f t="shared" si="403"/>
        <v>0</v>
      </c>
      <c r="GP38" s="61">
        <f t="shared" si="403"/>
        <v>0</v>
      </c>
      <c r="GQ38" s="61">
        <f t="shared" si="403"/>
        <v>0</v>
      </c>
      <c r="GR38" s="61">
        <f t="shared" si="403"/>
        <v>0</v>
      </c>
      <c r="GS38" s="61">
        <f t="shared" si="403"/>
        <v>0</v>
      </c>
      <c r="GT38" s="61">
        <f t="shared" si="403"/>
        <v>0</v>
      </c>
      <c r="GU38" s="61">
        <f t="shared" si="403"/>
        <v>0</v>
      </c>
      <c r="GV38" s="61">
        <f t="shared" si="403"/>
        <v>0</v>
      </c>
      <c r="GW38" s="61">
        <f t="shared" si="403"/>
        <v>0</v>
      </c>
      <c r="GX38" s="61">
        <f t="shared" si="403"/>
        <v>0</v>
      </c>
      <c r="GY38" s="61">
        <f t="shared" ref="GY38:JJ38" si="404">IF(SUMIFS($11:$11,$9:$9,"&gt;="&amp;(EOMONTH(GY$36,-1)+1),$9:$9,"&lt;="&amp;EOMONTH(GY$36,0))=0,0,SUMIFS($25:$25,$23:$23,EOMONTH(GY$36,-1)+1)*GY$11/SUMIFS($11:$11,$9:$9,"&gt;="&amp;(EOMONTH(GY$36,-1)+1),$9:$9,"&lt;="&amp;EOMONTH(GY$36,0)))</f>
        <v>0</v>
      </c>
      <c r="GZ38" s="61">
        <f t="shared" si="404"/>
        <v>0</v>
      </c>
      <c r="HA38" s="61">
        <f t="shared" si="404"/>
        <v>0</v>
      </c>
      <c r="HB38" s="61">
        <f t="shared" si="404"/>
        <v>0</v>
      </c>
      <c r="HC38" s="61">
        <f t="shared" si="404"/>
        <v>0</v>
      </c>
      <c r="HD38" s="61">
        <f t="shared" si="404"/>
        <v>0</v>
      </c>
      <c r="HE38" s="61">
        <f t="shared" si="404"/>
        <v>0</v>
      </c>
      <c r="HF38" s="61">
        <f t="shared" si="404"/>
        <v>0</v>
      </c>
      <c r="HG38" s="61">
        <f t="shared" si="404"/>
        <v>0</v>
      </c>
      <c r="HH38" s="61">
        <f t="shared" si="404"/>
        <v>0</v>
      </c>
      <c r="HI38" s="61">
        <f t="shared" si="404"/>
        <v>0</v>
      </c>
      <c r="HJ38" s="61">
        <f t="shared" si="404"/>
        <v>0</v>
      </c>
      <c r="HK38" s="61">
        <f t="shared" si="404"/>
        <v>0</v>
      </c>
      <c r="HL38" s="61">
        <f t="shared" si="404"/>
        <v>0</v>
      </c>
      <c r="HM38" s="61">
        <f t="shared" si="404"/>
        <v>0</v>
      </c>
      <c r="HN38" s="61">
        <f t="shared" si="404"/>
        <v>0</v>
      </c>
      <c r="HO38" s="61">
        <f t="shared" si="404"/>
        <v>0</v>
      </c>
      <c r="HP38" s="61">
        <f t="shared" si="404"/>
        <v>0</v>
      </c>
      <c r="HQ38" s="61">
        <f t="shared" si="404"/>
        <v>0</v>
      </c>
      <c r="HR38" s="61">
        <f t="shared" si="404"/>
        <v>0</v>
      </c>
      <c r="HS38" s="61">
        <f t="shared" si="404"/>
        <v>0</v>
      </c>
      <c r="HT38" s="61">
        <f t="shared" si="404"/>
        <v>0</v>
      </c>
      <c r="HU38" s="61">
        <f t="shared" si="404"/>
        <v>0</v>
      </c>
      <c r="HV38" s="61">
        <f t="shared" si="404"/>
        <v>0</v>
      </c>
      <c r="HW38" s="61">
        <f t="shared" si="404"/>
        <v>0</v>
      </c>
      <c r="HX38" s="61">
        <f t="shared" si="404"/>
        <v>0</v>
      </c>
      <c r="HY38" s="61">
        <f t="shared" si="404"/>
        <v>0</v>
      </c>
      <c r="HZ38" s="61">
        <f t="shared" si="404"/>
        <v>0</v>
      </c>
      <c r="IA38" s="61">
        <f t="shared" si="404"/>
        <v>0</v>
      </c>
      <c r="IB38" s="61">
        <f t="shared" si="404"/>
        <v>0</v>
      </c>
      <c r="IC38" s="61">
        <f t="shared" si="404"/>
        <v>0</v>
      </c>
      <c r="ID38" s="61">
        <f t="shared" si="404"/>
        <v>0</v>
      </c>
      <c r="IE38" s="61">
        <f t="shared" si="404"/>
        <v>0</v>
      </c>
      <c r="IF38" s="61">
        <f t="shared" si="404"/>
        <v>0</v>
      </c>
      <c r="IG38" s="61">
        <f t="shared" si="404"/>
        <v>0</v>
      </c>
      <c r="IH38" s="61">
        <f t="shared" si="404"/>
        <v>0</v>
      </c>
      <c r="II38" s="61">
        <f t="shared" si="404"/>
        <v>0</v>
      </c>
      <c r="IJ38" s="61">
        <f t="shared" si="404"/>
        <v>0</v>
      </c>
      <c r="IK38" s="61">
        <f t="shared" si="404"/>
        <v>0</v>
      </c>
      <c r="IL38" s="61">
        <f t="shared" si="404"/>
        <v>0</v>
      </c>
      <c r="IM38" s="61">
        <f t="shared" si="404"/>
        <v>0</v>
      </c>
      <c r="IN38" s="61">
        <f t="shared" si="404"/>
        <v>0</v>
      </c>
      <c r="IO38" s="61">
        <f t="shared" si="404"/>
        <v>0</v>
      </c>
      <c r="IP38" s="61">
        <f t="shared" si="404"/>
        <v>0</v>
      </c>
      <c r="IQ38" s="61">
        <f t="shared" si="404"/>
        <v>0</v>
      </c>
      <c r="IR38" s="61">
        <f t="shared" si="404"/>
        <v>0</v>
      </c>
      <c r="IS38" s="61">
        <f t="shared" si="404"/>
        <v>0</v>
      </c>
      <c r="IT38" s="61">
        <f t="shared" si="404"/>
        <v>0</v>
      </c>
      <c r="IU38" s="61">
        <f t="shared" si="404"/>
        <v>0</v>
      </c>
      <c r="IV38" s="61">
        <f t="shared" si="404"/>
        <v>0</v>
      </c>
      <c r="IW38" s="61">
        <f t="shared" si="404"/>
        <v>0</v>
      </c>
      <c r="IX38" s="61">
        <f t="shared" si="404"/>
        <v>0</v>
      </c>
      <c r="IY38" s="61">
        <f t="shared" si="404"/>
        <v>0</v>
      </c>
      <c r="IZ38" s="61">
        <f t="shared" si="404"/>
        <v>0</v>
      </c>
      <c r="JA38" s="61">
        <f t="shared" si="404"/>
        <v>0</v>
      </c>
      <c r="JB38" s="61">
        <f t="shared" si="404"/>
        <v>0</v>
      </c>
      <c r="JC38" s="61">
        <f t="shared" si="404"/>
        <v>0</v>
      </c>
      <c r="JD38" s="61">
        <f t="shared" si="404"/>
        <v>0</v>
      </c>
      <c r="JE38" s="61">
        <f t="shared" si="404"/>
        <v>0</v>
      </c>
      <c r="JF38" s="61">
        <f t="shared" si="404"/>
        <v>0</v>
      </c>
      <c r="JG38" s="61">
        <f t="shared" si="404"/>
        <v>0</v>
      </c>
      <c r="JH38" s="61">
        <f t="shared" si="404"/>
        <v>0</v>
      </c>
      <c r="JI38" s="61">
        <f t="shared" si="404"/>
        <v>0</v>
      </c>
      <c r="JJ38" s="61">
        <f t="shared" si="404"/>
        <v>0</v>
      </c>
      <c r="JK38" s="61">
        <f t="shared" ref="JK38:JZ38" si="405">IF(SUMIFS($11:$11,$9:$9,"&gt;="&amp;(EOMONTH(JK$36,-1)+1),$9:$9,"&lt;="&amp;EOMONTH(JK$36,0))=0,0,SUMIFS($25:$25,$23:$23,EOMONTH(JK$36,-1)+1)*JK$11/SUMIFS($11:$11,$9:$9,"&gt;="&amp;(EOMONTH(JK$36,-1)+1),$9:$9,"&lt;="&amp;EOMONTH(JK$36,0)))</f>
        <v>0</v>
      </c>
      <c r="JL38" s="61">
        <f t="shared" si="405"/>
        <v>0</v>
      </c>
      <c r="JM38" s="61">
        <f t="shared" si="405"/>
        <v>0</v>
      </c>
      <c r="JN38" s="61">
        <f t="shared" si="405"/>
        <v>0</v>
      </c>
      <c r="JO38" s="61">
        <f t="shared" si="405"/>
        <v>0</v>
      </c>
      <c r="JP38" s="61">
        <f t="shared" si="405"/>
        <v>0</v>
      </c>
      <c r="JQ38" s="61">
        <f t="shared" si="405"/>
        <v>0</v>
      </c>
      <c r="JR38" s="61">
        <f t="shared" si="405"/>
        <v>0</v>
      </c>
      <c r="JS38" s="61">
        <f t="shared" si="405"/>
        <v>0</v>
      </c>
      <c r="JT38" s="61">
        <f t="shared" si="405"/>
        <v>0</v>
      </c>
      <c r="JU38" s="61">
        <f t="shared" si="405"/>
        <v>0</v>
      </c>
      <c r="JV38" s="61">
        <f t="shared" si="405"/>
        <v>0</v>
      </c>
      <c r="JW38" s="61">
        <f t="shared" si="405"/>
        <v>0</v>
      </c>
      <c r="JX38" s="61">
        <f t="shared" si="405"/>
        <v>0</v>
      </c>
      <c r="JY38" s="61">
        <f t="shared" si="405"/>
        <v>0</v>
      </c>
      <c r="JZ38" s="61">
        <f t="shared" si="405"/>
        <v>0</v>
      </c>
      <c r="KA38" s="62">
        <f t="shared" ref="KA38:LV38" si="406">IF(SUMIFS($11:$11,$9:$9,"&gt;="&amp;(EOMONTH(KA$36,-1)+1),$9:$9,"&lt;="&amp;EOMONTH(KA$36,0))=0,0,SUMIFS($25:$25,$23:$23,EOMONTH(KA$36,-1)+1)*KA$11/SUMIFS($11:$11,$9:$9,"&gt;="&amp;(EOMONTH(KA$36,-1)+1),$9:$9,"&lt;="&amp;EOMONTH(KA$36,0)))</f>
        <v>0</v>
      </c>
      <c r="KB38" s="62">
        <f t="shared" si="406"/>
        <v>0</v>
      </c>
      <c r="KC38" s="62">
        <f t="shared" si="406"/>
        <v>0</v>
      </c>
      <c r="KD38" s="62">
        <f t="shared" si="406"/>
        <v>0</v>
      </c>
      <c r="KE38" s="62">
        <f t="shared" si="406"/>
        <v>0</v>
      </c>
      <c r="KF38" s="62">
        <f t="shared" si="406"/>
        <v>0</v>
      </c>
      <c r="KG38" s="62">
        <f t="shared" si="406"/>
        <v>0</v>
      </c>
      <c r="KH38" s="62">
        <f t="shared" si="406"/>
        <v>0</v>
      </c>
      <c r="KI38" s="62">
        <f t="shared" si="406"/>
        <v>0</v>
      </c>
      <c r="KJ38" s="62">
        <f t="shared" si="406"/>
        <v>0</v>
      </c>
      <c r="KK38" s="62">
        <f t="shared" si="406"/>
        <v>0</v>
      </c>
      <c r="KL38" s="62">
        <f t="shared" si="406"/>
        <v>0</v>
      </c>
      <c r="KM38" s="62">
        <f t="shared" si="406"/>
        <v>0</v>
      </c>
      <c r="KN38" s="62">
        <f t="shared" si="406"/>
        <v>0</v>
      </c>
      <c r="KO38" s="62">
        <f t="shared" si="406"/>
        <v>0</v>
      </c>
      <c r="KP38" s="62">
        <f t="shared" si="406"/>
        <v>0</v>
      </c>
      <c r="KQ38" s="62">
        <f t="shared" si="406"/>
        <v>0</v>
      </c>
      <c r="KR38" s="62">
        <f t="shared" si="406"/>
        <v>0</v>
      </c>
      <c r="KS38" s="62">
        <f t="shared" si="406"/>
        <v>0</v>
      </c>
      <c r="KT38" s="62">
        <f t="shared" si="406"/>
        <v>0</v>
      </c>
      <c r="KU38" s="62">
        <f t="shared" si="406"/>
        <v>0</v>
      </c>
      <c r="KV38" s="62">
        <f t="shared" si="406"/>
        <v>0</v>
      </c>
      <c r="KW38" s="62">
        <f t="shared" si="406"/>
        <v>0</v>
      </c>
      <c r="KX38" s="62">
        <f t="shared" si="406"/>
        <v>0</v>
      </c>
      <c r="KY38" s="62">
        <f t="shared" si="406"/>
        <v>0</v>
      </c>
      <c r="KZ38" s="62">
        <f t="shared" si="406"/>
        <v>0</v>
      </c>
      <c r="LA38" s="62">
        <f t="shared" si="406"/>
        <v>0</v>
      </c>
      <c r="LB38" s="62">
        <f t="shared" si="406"/>
        <v>0</v>
      </c>
      <c r="LC38" s="62">
        <f t="shared" si="406"/>
        <v>0</v>
      </c>
      <c r="LD38" s="62">
        <f t="shared" si="406"/>
        <v>0</v>
      </c>
      <c r="LE38" s="62">
        <f t="shared" si="406"/>
        <v>0</v>
      </c>
      <c r="LF38" s="62">
        <f t="shared" si="406"/>
        <v>0</v>
      </c>
      <c r="LG38" s="62">
        <f t="shared" si="406"/>
        <v>0</v>
      </c>
      <c r="LH38" s="62">
        <f t="shared" si="406"/>
        <v>0</v>
      </c>
      <c r="LI38" s="62">
        <f t="shared" si="406"/>
        <v>0</v>
      </c>
      <c r="LJ38" s="62">
        <f t="shared" si="406"/>
        <v>0</v>
      </c>
      <c r="LK38" s="62">
        <f t="shared" si="406"/>
        <v>0</v>
      </c>
      <c r="LL38" s="62">
        <f t="shared" si="406"/>
        <v>0</v>
      </c>
      <c r="LM38" s="62">
        <f t="shared" si="406"/>
        <v>0</v>
      </c>
      <c r="LN38" s="62">
        <f t="shared" si="406"/>
        <v>0</v>
      </c>
      <c r="LO38" s="62">
        <f t="shared" si="406"/>
        <v>0</v>
      </c>
      <c r="LP38" s="62">
        <f t="shared" si="406"/>
        <v>0</v>
      </c>
      <c r="LQ38" s="62">
        <f t="shared" si="406"/>
        <v>0</v>
      </c>
      <c r="LR38" s="62">
        <f t="shared" si="406"/>
        <v>0</v>
      </c>
      <c r="LS38" s="62">
        <f t="shared" si="406"/>
        <v>0</v>
      </c>
      <c r="LT38" s="62">
        <f t="shared" si="406"/>
        <v>0</v>
      </c>
      <c r="LU38" s="62">
        <f t="shared" si="406"/>
        <v>0</v>
      </c>
      <c r="LV38" s="62">
        <f t="shared" si="406"/>
        <v>0</v>
      </c>
      <c r="LW38" s="62">
        <f t="shared" ref="LW38:NO38" si="407">IF(SUMIFS($11:$11,$9:$9,"&gt;="&amp;(EOMONTH(LW$36,-1)+1),$9:$9,"&lt;="&amp;EOMONTH(LW$36,0))=0,0,SUMIFS($25:$25,$23:$23,EOMONTH(LW$36,-1)+1)*LW$11/SUMIFS($11:$11,$9:$9,"&gt;="&amp;(EOMONTH(LW$36,-1)+1),$9:$9,"&lt;="&amp;EOMONTH(LW$36,0)))</f>
        <v>0</v>
      </c>
      <c r="LX38" s="62">
        <f t="shared" si="407"/>
        <v>0</v>
      </c>
      <c r="LY38" s="62">
        <f t="shared" si="407"/>
        <v>0</v>
      </c>
      <c r="LZ38" s="62">
        <f t="shared" si="407"/>
        <v>0</v>
      </c>
      <c r="MA38" s="62">
        <f t="shared" si="407"/>
        <v>0</v>
      </c>
      <c r="MB38" s="62">
        <f t="shared" si="407"/>
        <v>0</v>
      </c>
      <c r="MC38" s="62">
        <f t="shared" si="407"/>
        <v>0</v>
      </c>
      <c r="MD38" s="62">
        <f t="shared" si="407"/>
        <v>0</v>
      </c>
      <c r="ME38" s="62">
        <f t="shared" si="407"/>
        <v>0</v>
      </c>
      <c r="MF38" s="62">
        <f t="shared" si="407"/>
        <v>0</v>
      </c>
      <c r="MG38" s="62">
        <f t="shared" si="407"/>
        <v>0</v>
      </c>
      <c r="MH38" s="62">
        <f t="shared" si="407"/>
        <v>0</v>
      </c>
      <c r="MI38" s="62">
        <f t="shared" si="407"/>
        <v>0</v>
      </c>
      <c r="MJ38" s="62">
        <f t="shared" si="407"/>
        <v>0</v>
      </c>
      <c r="MK38" s="62">
        <f t="shared" si="407"/>
        <v>0</v>
      </c>
      <c r="ML38" s="62">
        <f t="shared" si="407"/>
        <v>0</v>
      </c>
      <c r="MM38" s="62">
        <f t="shared" si="407"/>
        <v>0</v>
      </c>
      <c r="MN38" s="62">
        <f t="shared" si="407"/>
        <v>0</v>
      </c>
      <c r="MO38" s="62">
        <f t="shared" si="407"/>
        <v>0</v>
      </c>
      <c r="MP38" s="62">
        <f t="shared" si="407"/>
        <v>0</v>
      </c>
      <c r="MQ38" s="62">
        <f t="shared" si="407"/>
        <v>0</v>
      </c>
      <c r="MR38" s="62">
        <f t="shared" si="407"/>
        <v>0</v>
      </c>
      <c r="MS38" s="62">
        <f t="shared" si="407"/>
        <v>0</v>
      </c>
      <c r="MT38" s="62">
        <f t="shared" si="407"/>
        <v>0</v>
      </c>
      <c r="MU38" s="62">
        <f t="shared" si="407"/>
        <v>0</v>
      </c>
      <c r="MV38" s="62">
        <f t="shared" si="407"/>
        <v>0</v>
      </c>
      <c r="MW38" s="62">
        <f t="shared" si="407"/>
        <v>0</v>
      </c>
      <c r="MX38" s="62">
        <f t="shared" si="407"/>
        <v>0</v>
      </c>
      <c r="MY38" s="62">
        <f t="shared" si="407"/>
        <v>0</v>
      </c>
      <c r="MZ38" s="62">
        <f t="shared" si="407"/>
        <v>0</v>
      </c>
      <c r="NA38" s="62">
        <f t="shared" si="407"/>
        <v>0</v>
      </c>
      <c r="NB38" s="62">
        <f t="shared" si="407"/>
        <v>0</v>
      </c>
      <c r="NC38" s="62">
        <f t="shared" si="407"/>
        <v>0</v>
      </c>
      <c r="ND38" s="62">
        <f t="shared" si="407"/>
        <v>0</v>
      </c>
      <c r="NE38" s="62">
        <f t="shared" si="407"/>
        <v>0</v>
      </c>
      <c r="NF38" s="62">
        <f t="shared" si="407"/>
        <v>0</v>
      </c>
      <c r="NG38" s="62">
        <f t="shared" si="407"/>
        <v>0</v>
      </c>
      <c r="NH38" s="62">
        <f t="shared" si="407"/>
        <v>0</v>
      </c>
      <c r="NI38" s="62">
        <f t="shared" si="407"/>
        <v>0</v>
      </c>
      <c r="NJ38" s="62">
        <f t="shared" si="407"/>
        <v>0</v>
      </c>
      <c r="NK38" s="62">
        <f t="shared" si="407"/>
        <v>0</v>
      </c>
      <c r="NL38" s="62">
        <f t="shared" si="407"/>
        <v>0</v>
      </c>
      <c r="NM38" s="62">
        <f t="shared" si="407"/>
        <v>0</v>
      </c>
      <c r="NN38" s="62">
        <f t="shared" si="407"/>
        <v>0</v>
      </c>
      <c r="NO38" s="63">
        <f t="shared" si="407"/>
        <v>0</v>
      </c>
      <c r="NP38" s="1"/>
      <c r="NQ38" s="1"/>
    </row>
    <row r="39" spans="1:381" x14ac:dyDescent="0.2">
      <c r="A39" s="1"/>
      <c r="B39" s="1"/>
      <c r="C39" s="1"/>
      <c r="D39" s="1"/>
      <c r="E39" s="1"/>
      <c r="F39" s="1"/>
      <c r="G39" s="1"/>
      <c r="H39" s="1"/>
      <c r="I39" s="1"/>
      <c r="J39" s="1"/>
      <c r="K39" s="1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row>
    <row r="40" spans="1:381" x14ac:dyDescent="0.2">
      <c r="A40" s="1"/>
      <c r="B40" s="1"/>
      <c r="C40" s="1" t="s">
        <v>132</v>
      </c>
      <c r="D40" s="1"/>
      <c r="E40" s="1" t="s">
        <v>135</v>
      </c>
      <c r="F40" s="1"/>
      <c r="G40" s="1" t="s">
        <v>0</v>
      </c>
      <c r="H40" s="1"/>
      <c r="I40" s="1"/>
      <c r="J40" s="1"/>
      <c r="K40" s="9">
        <f>SUM(N40:NO40)</f>
        <v>0</v>
      </c>
      <c r="L40" s="1"/>
      <c r="M40" s="1"/>
      <c r="N40" s="61">
        <f>IF(SUMIFS($11:$11,$9:$9,"&gt;="&amp;(EOMONTH(N$36,-1)+1),$9:$9,"&lt;="&amp;EOMONTH(N$36,0))=0,0,SUMIFS($27:$27,$23:$23,EOMONTH(N$36,-1)+1)*N$11/SUMIFS($11:$11,$9:$9,"&gt;="&amp;(EOMONTH(N$36,-1)+1),$9:$9,"&lt;="&amp;EOMONTH(N$36,0)))</f>
        <v>0</v>
      </c>
      <c r="O40" s="61">
        <f>IF(SUMIFS($11:$11,$9:$9,"&gt;="&amp;(EOMONTH(O$36,-1)+1),$9:$9,"&lt;="&amp;EOMONTH(O$36,0))=0,0,SUMIFS($27:$27,$23:$23,EOMONTH(O$36,-1)+1)*O$11/SUMIFS($11:$11,$9:$9,"&gt;="&amp;(EOMONTH(O$36,-1)+1),$9:$9,"&lt;="&amp;EOMONTH(O$36,0)))</f>
        <v>0</v>
      </c>
      <c r="P40" s="61">
        <f t="shared" ref="P40:BZ40" si="408">IF(SUMIFS($11:$11,$9:$9,"&gt;="&amp;(EOMONTH(P$36,-1)+1),$9:$9,"&lt;="&amp;EOMONTH(P$36,0))=0,0,SUMIFS($27:$27,$23:$23,EOMONTH(P$36,-1)+1)*P$11/SUMIFS($11:$11,$9:$9,"&gt;="&amp;(EOMONTH(P$36,-1)+1),$9:$9,"&lt;="&amp;EOMONTH(P$36,0)))</f>
        <v>0</v>
      </c>
      <c r="Q40" s="61">
        <f t="shared" si="408"/>
        <v>0</v>
      </c>
      <c r="R40" s="61">
        <f t="shared" si="408"/>
        <v>0</v>
      </c>
      <c r="S40" s="61">
        <f t="shared" si="408"/>
        <v>0</v>
      </c>
      <c r="T40" s="61">
        <f t="shared" si="408"/>
        <v>0</v>
      </c>
      <c r="U40" s="61">
        <f t="shared" si="408"/>
        <v>0</v>
      </c>
      <c r="V40" s="61">
        <f t="shared" si="408"/>
        <v>0</v>
      </c>
      <c r="W40" s="61">
        <f t="shared" si="408"/>
        <v>0</v>
      </c>
      <c r="X40" s="61">
        <f t="shared" si="408"/>
        <v>0</v>
      </c>
      <c r="Y40" s="61">
        <f t="shared" si="408"/>
        <v>0</v>
      </c>
      <c r="Z40" s="61">
        <f t="shared" si="408"/>
        <v>0</v>
      </c>
      <c r="AA40" s="61">
        <f t="shared" si="408"/>
        <v>0</v>
      </c>
      <c r="AB40" s="61">
        <f t="shared" si="408"/>
        <v>0</v>
      </c>
      <c r="AC40" s="61">
        <f t="shared" si="408"/>
        <v>0</v>
      </c>
      <c r="AD40" s="61">
        <f t="shared" si="408"/>
        <v>0</v>
      </c>
      <c r="AE40" s="61">
        <f t="shared" si="408"/>
        <v>0</v>
      </c>
      <c r="AF40" s="61">
        <f t="shared" si="408"/>
        <v>0</v>
      </c>
      <c r="AG40" s="61">
        <f t="shared" si="408"/>
        <v>0</v>
      </c>
      <c r="AH40" s="61">
        <f t="shared" si="408"/>
        <v>0</v>
      </c>
      <c r="AI40" s="61">
        <f t="shared" si="408"/>
        <v>0</v>
      </c>
      <c r="AJ40" s="61">
        <f t="shared" si="408"/>
        <v>0</v>
      </c>
      <c r="AK40" s="61">
        <f t="shared" si="408"/>
        <v>0</v>
      </c>
      <c r="AL40" s="61">
        <f t="shared" si="408"/>
        <v>0</v>
      </c>
      <c r="AM40" s="61">
        <f t="shared" si="408"/>
        <v>0</v>
      </c>
      <c r="AN40" s="61">
        <f t="shared" si="408"/>
        <v>0</v>
      </c>
      <c r="AO40" s="61">
        <f t="shared" si="408"/>
        <v>0</v>
      </c>
      <c r="AP40" s="61">
        <f t="shared" si="408"/>
        <v>0</v>
      </c>
      <c r="AQ40" s="61">
        <f t="shared" si="408"/>
        <v>0</v>
      </c>
      <c r="AR40" s="61">
        <f t="shared" si="408"/>
        <v>0</v>
      </c>
      <c r="AS40" s="61">
        <f t="shared" si="408"/>
        <v>0</v>
      </c>
      <c r="AT40" s="61">
        <f t="shared" si="408"/>
        <v>0</v>
      </c>
      <c r="AU40" s="61">
        <f t="shared" si="408"/>
        <v>0</v>
      </c>
      <c r="AV40" s="61">
        <f t="shared" si="408"/>
        <v>0</v>
      </c>
      <c r="AW40" s="61">
        <f t="shared" si="408"/>
        <v>0</v>
      </c>
      <c r="AX40" s="61">
        <f t="shared" si="408"/>
        <v>0</v>
      </c>
      <c r="AY40" s="61">
        <f t="shared" si="408"/>
        <v>0</v>
      </c>
      <c r="AZ40" s="61">
        <f t="shared" si="408"/>
        <v>0</v>
      </c>
      <c r="BA40" s="61">
        <f t="shared" si="408"/>
        <v>0</v>
      </c>
      <c r="BB40" s="61">
        <f t="shared" si="408"/>
        <v>0</v>
      </c>
      <c r="BC40" s="61">
        <f t="shared" si="408"/>
        <v>0</v>
      </c>
      <c r="BD40" s="61">
        <f t="shared" si="408"/>
        <v>0</v>
      </c>
      <c r="BE40" s="61">
        <f t="shared" si="408"/>
        <v>0</v>
      </c>
      <c r="BF40" s="61">
        <f t="shared" si="408"/>
        <v>0</v>
      </c>
      <c r="BG40" s="61">
        <f t="shared" si="408"/>
        <v>0</v>
      </c>
      <c r="BH40" s="61">
        <f t="shared" si="408"/>
        <v>0</v>
      </c>
      <c r="BI40" s="61">
        <f t="shared" si="408"/>
        <v>0</v>
      </c>
      <c r="BJ40" s="61">
        <f t="shared" si="408"/>
        <v>0</v>
      </c>
      <c r="BK40" s="61">
        <f t="shared" si="408"/>
        <v>0</v>
      </c>
      <c r="BL40" s="61">
        <f t="shared" si="408"/>
        <v>0</v>
      </c>
      <c r="BM40" s="61">
        <f t="shared" si="408"/>
        <v>0</v>
      </c>
      <c r="BN40" s="61">
        <f t="shared" si="408"/>
        <v>0</v>
      </c>
      <c r="BO40" s="61">
        <f t="shared" si="408"/>
        <v>0</v>
      </c>
      <c r="BP40" s="61">
        <f t="shared" si="408"/>
        <v>0</v>
      </c>
      <c r="BQ40" s="61">
        <f t="shared" si="408"/>
        <v>0</v>
      </c>
      <c r="BR40" s="61">
        <f t="shared" si="408"/>
        <v>0</v>
      </c>
      <c r="BS40" s="61">
        <f t="shared" si="408"/>
        <v>0</v>
      </c>
      <c r="BT40" s="61">
        <f t="shared" si="408"/>
        <v>0</v>
      </c>
      <c r="BU40" s="61">
        <f t="shared" si="408"/>
        <v>0</v>
      </c>
      <c r="BV40" s="61">
        <f t="shared" si="408"/>
        <v>0</v>
      </c>
      <c r="BW40" s="61">
        <f t="shared" si="408"/>
        <v>0</v>
      </c>
      <c r="BX40" s="61">
        <f t="shared" si="408"/>
        <v>0</v>
      </c>
      <c r="BY40" s="61">
        <f t="shared" si="408"/>
        <v>0</v>
      </c>
      <c r="BZ40" s="61">
        <f t="shared" si="408"/>
        <v>0</v>
      </c>
      <c r="CA40" s="61">
        <f t="shared" ref="CA40:EL40" si="409">IF(SUMIFS($11:$11,$9:$9,"&gt;="&amp;(EOMONTH(CA$36,-1)+1),$9:$9,"&lt;="&amp;EOMONTH(CA$36,0))=0,0,SUMIFS($27:$27,$23:$23,EOMONTH(CA$36,-1)+1)*CA$11/SUMIFS($11:$11,$9:$9,"&gt;="&amp;(EOMONTH(CA$36,-1)+1),$9:$9,"&lt;="&amp;EOMONTH(CA$36,0)))</f>
        <v>0</v>
      </c>
      <c r="CB40" s="61">
        <f t="shared" si="409"/>
        <v>0</v>
      </c>
      <c r="CC40" s="61">
        <f t="shared" si="409"/>
        <v>0</v>
      </c>
      <c r="CD40" s="61">
        <f t="shared" si="409"/>
        <v>0</v>
      </c>
      <c r="CE40" s="61">
        <f t="shared" si="409"/>
        <v>0</v>
      </c>
      <c r="CF40" s="61">
        <f t="shared" si="409"/>
        <v>0</v>
      </c>
      <c r="CG40" s="61">
        <f t="shared" si="409"/>
        <v>0</v>
      </c>
      <c r="CH40" s="61">
        <f t="shared" si="409"/>
        <v>0</v>
      </c>
      <c r="CI40" s="61">
        <f t="shared" si="409"/>
        <v>0</v>
      </c>
      <c r="CJ40" s="61">
        <f t="shared" si="409"/>
        <v>0</v>
      </c>
      <c r="CK40" s="61">
        <f t="shared" si="409"/>
        <v>0</v>
      </c>
      <c r="CL40" s="61">
        <f t="shared" si="409"/>
        <v>0</v>
      </c>
      <c r="CM40" s="61">
        <f t="shared" si="409"/>
        <v>0</v>
      </c>
      <c r="CN40" s="61">
        <f t="shared" si="409"/>
        <v>0</v>
      </c>
      <c r="CO40" s="61">
        <f t="shared" si="409"/>
        <v>0</v>
      </c>
      <c r="CP40" s="61">
        <f t="shared" si="409"/>
        <v>0</v>
      </c>
      <c r="CQ40" s="61">
        <f t="shared" si="409"/>
        <v>0</v>
      </c>
      <c r="CR40" s="61">
        <f t="shared" si="409"/>
        <v>0</v>
      </c>
      <c r="CS40" s="61">
        <f t="shared" si="409"/>
        <v>0</v>
      </c>
      <c r="CT40" s="61">
        <f t="shared" si="409"/>
        <v>0</v>
      </c>
      <c r="CU40" s="61">
        <f t="shared" si="409"/>
        <v>0</v>
      </c>
      <c r="CV40" s="61">
        <f t="shared" si="409"/>
        <v>0</v>
      </c>
      <c r="CW40" s="61">
        <f t="shared" si="409"/>
        <v>0</v>
      </c>
      <c r="CX40" s="61">
        <f t="shared" si="409"/>
        <v>0</v>
      </c>
      <c r="CY40" s="61">
        <f t="shared" si="409"/>
        <v>0</v>
      </c>
      <c r="CZ40" s="61">
        <f t="shared" si="409"/>
        <v>0</v>
      </c>
      <c r="DA40" s="61">
        <f t="shared" si="409"/>
        <v>0</v>
      </c>
      <c r="DB40" s="61">
        <f t="shared" si="409"/>
        <v>0</v>
      </c>
      <c r="DC40" s="61">
        <f t="shared" si="409"/>
        <v>0</v>
      </c>
      <c r="DD40" s="61">
        <f t="shared" si="409"/>
        <v>0</v>
      </c>
      <c r="DE40" s="61">
        <f t="shared" si="409"/>
        <v>0</v>
      </c>
      <c r="DF40" s="61">
        <f t="shared" si="409"/>
        <v>0</v>
      </c>
      <c r="DG40" s="61">
        <f t="shared" si="409"/>
        <v>0</v>
      </c>
      <c r="DH40" s="61">
        <f t="shared" si="409"/>
        <v>0</v>
      </c>
      <c r="DI40" s="61">
        <f t="shared" si="409"/>
        <v>0</v>
      </c>
      <c r="DJ40" s="61">
        <f t="shared" si="409"/>
        <v>0</v>
      </c>
      <c r="DK40" s="61">
        <f t="shared" si="409"/>
        <v>0</v>
      </c>
      <c r="DL40" s="61">
        <f t="shared" si="409"/>
        <v>0</v>
      </c>
      <c r="DM40" s="61">
        <f t="shared" si="409"/>
        <v>0</v>
      </c>
      <c r="DN40" s="61">
        <f t="shared" si="409"/>
        <v>0</v>
      </c>
      <c r="DO40" s="61">
        <f t="shared" si="409"/>
        <v>0</v>
      </c>
      <c r="DP40" s="61">
        <f t="shared" si="409"/>
        <v>0</v>
      </c>
      <c r="DQ40" s="61">
        <f t="shared" si="409"/>
        <v>0</v>
      </c>
      <c r="DR40" s="61">
        <f t="shared" si="409"/>
        <v>0</v>
      </c>
      <c r="DS40" s="61">
        <f t="shared" si="409"/>
        <v>0</v>
      </c>
      <c r="DT40" s="61">
        <f t="shared" si="409"/>
        <v>0</v>
      </c>
      <c r="DU40" s="61">
        <f t="shared" si="409"/>
        <v>0</v>
      </c>
      <c r="DV40" s="61">
        <f t="shared" si="409"/>
        <v>0</v>
      </c>
      <c r="DW40" s="61">
        <f t="shared" si="409"/>
        <v>0</v>
      </c>
      <c r="DX40" s="61">
        <f t="shared" si="409"/>
        <v>0</v>
      </c>
      <c r="DY40" s="61">
        <f t="shared" si="409"/>
        <v>0</v>
      </c>
      <c r="DZ40" s="61">
        <f t="shared" si="409"/>
        <v>0</v>
      </c>
      <c r="EA40" s="61">
        <f t="shared" si="409"/>
        <v>0</v>
      </c>
      <c r="EB40" s="61">
        <f t="shared" si="409"/>
        <v>0</v>
      </c>
      <c r="EC40" s="61">
        <f t="shared" si="409"/>
        <v>0</v>
      </c>
      <c r="ED40" s="61">
        <f t="shared" si="409"/>
        <v>0</v>
      </c>
      <c r="EE40" s="61">
        <f t="shared" si="409"/>
        <v>0</v>
      </c>
      <c r="EF40" s="61">
        <f t="shared" si="409"/>
        <v>0</v>
      </c>
      <c r="EG40" s="61">
        <f t="shared" si="409"/>
        <v>0</v>
      </c>
      <c r="EH40" s="61">
        <f t="shared" si="409"/>
        <v>0</v>
      </c>
      <c r="EI40" s="61">
        <f t="shared" si="409"/>
        <v>0</v>
      </c>
      <c r="EJ40" s="61">
        <f t="shared" si="409"/>
        <v>0</v>
      </c>
      <c r="EK40" s="61">
        <f t="shared" si="409"/>
        <v>0</v>
      </c>
      <c r="EL40" s="61">
        <f t="shared" si="409"/>
        <v>0</v>
      </c>
      <c r="EM40" s="61">
        <f t="shared" ref="EM40:GX40" si="410">IF(SUMIFS($11:$11,$9:$9,"&gt;="&amp;(EOMONTH(EM$36,-1)+1),$9:$9,"&lt;="&amp;EOMONTH(EM$36,0))=0,0,SUMIFS($27:$27,$23:$23,EOMONTH(EM$36,-1)+1)*EM$11/SUMIFS($11:$11,$9:$9,"&gt;="&amp;(EOMONTH(EM$36,-1)+1),$9:$9,"&lt;="&amp;EOMONTH(EM$36,0)))</f>
        <v>0</v>
      </c>
      <c r="EN40" s="61">
        <f t="shared" si="410"/>
        <v>0</v>
      </c>
      <c r="EO40" s="61">
        <f t="shared" si="410"/>
        <v>0</v>
      </c>
      <c r="EP40" s="61">
        <f t="shared" si="410"/>
        <v>0</v>
      </c>
      <c r="EQ40" s="61">
        <f t="shared" si="410"/>
        <v>0</v>
      </c>
      <c r="ER40" s="61">
        <f t="shared" si="410"/>
        <v>0</v>
      </c>
      <c r="ES40" s="61">
        <f t="shared" si="410"/>
        <v>0</v>
      </c>
      <c r="ET40" s="61">
        <f t="shared" si="410"/>
        <v>0</v>
      </c>
      <c r="EU40" s="61">
        <f t="shared" si="410"/>
        <v>0</v>
      </c>
      <c r="EV40" s="61">
        <f t="shared" si="410"/>
        <v>0</v>
      </c>
      <c r="EW40" s="61">
        <f t="shared" si="410"/>
        <v>0</v>
      </c>
      <c r="EX40" s="61">
        <f t="shared" si="410"/>
        <v>0</v>
      </c>
      <c r="EY40" s="61">
        <f t="shared" si="410"/>
        <v>0</v>
      </c>
      <c r="EZ40" s="61">
        <f t="shared" si="410"/>
        <v>0</v>
      </c>
      <c r="FA40" s="61">
        <f t="shared" si="410"/>
        <v>0</v>
      </c>
      <c r="FB40" s="61">
        <f t="shared" si="410"/>
        <v>0</v>
      </c>
      <c r="FC40" s="61">
        <f t="shared" si="410"/>
        <v>0</v>
      </c>
      <c r="FD40" s="61">
        <f t="shared" si="410"/>
        <v>0</v>
      </c>
      <c r="FE40" s="61">
        <f t="shared" si="410"/>
        <v>0</v>
      </c>
      <c r="FF40" s="61">
        <f t="shared" si="410"/>
        <v>0</v>
      </c>
      <c r="FG40" s="61">
        <f t="shared" si="410"/>
        <v>0</v>
      </c>
      <c r="FH40" s="61">
        <f t="shared" si="410"/>
        <v>0</v>
      </c>
      <c r="FI40" s="61">
        <f t="shared" si="410"/>
        <v>0</v>
      </c>
      <c r="FJ40" s="61">
        <f t="shared" si="410"/>
        <v>0</v>
      </c>
      <c r="FK40" s="61">
        <f t="shared" si="410"/>
        <v>0</v>
      </c>
      <c r="FL40" s="61">
        <f t="shared" si="410"/>
        <v>0</v>
      </c>
      <c r="FM40" s="61">
        <f t="shared" si="410"/>
        <v>0</v>
      </c>
      <c r="FN40" s="61">
        <f t="shared" si="410"/>
        <v>0</v>
      </c>
      <c r="FO40" s="61">
        <f t="shared" si="410"/>
        <v>0</v>
      </c>
      <c r="FP40" s="61">
        <f t="shared" si="410"/>
        <v>0</v>
      </c>
      <c r="FQ40" s="61">
        <f t="shared" si="410"/>
        <v>0</v>
      </c>
      <c r="FR40" s="61">
        <f t="shared" si="410"/>
        <v>0</v>
      </c>
      <c r="FS40" s="61">
        <f t="shared" si="410"/>
        <v>0</v>
      </c>
      <c r="FT40" s="61">
        <f t="shared" si="410"/>
        <v>0</v>
      </c>
      <c r="FU40" s="61">
        <f t="shared" si="410"/>
        <v>0</v>
      </c>
      <c r="FV40" s="61">
        <f t="shared" si="410"/>
        <v>0</v>
      </c>
      <c r="FW40" s="61">
        <f t="shared" si="410"/>
        <v>0</v>
      </c>
      <c r="FX40" s="61">
        <f t="shared" si="410"/>
        <v>0</v>
      </c>
      <c r="FY40" s="61">
        <f t="shared" si="410"/>
        <v>0</v>
      </c>
      <c r="FZ40" s="61">
        <f t="shared" si="410"/>
        <v>0</v>
      </c>
      <c r="GA40" s="61">
        <f t="shared" si="410"/>
        <v>0</v>
      </c>
      <c r="GB40" s="61">
        <f t="shared" si="410"/>
        <v>0</v>
      </c>
      <c r="GC40" s="61">
        <f t="shared" si="410"/>
        <v>0</v>
      </c>
      <c r="GD40" s="61">
        <f t="shared" si="410"/>
        <v>0</v>
      </c>
      <c r="GE40" s="61">
        <f t="shared" si="410"/>
        <v>0</v>
      </c>
      <c r="GF40" s="61">
        <f t="shared" si="410"/>
        <v>0</v>
      </c>
      <c r="GG40" s="61">
        <f t="shared" si="410"/>
        <v>0</v>
      </c>
      <c r="GH40" s="61">
        <f t="shared" si="410"/>
        <v>0</v>
      </c>
      <c r="GI40" s="61">
        <f t="shared" si="410"/>
        <v>0</v>
      </c>
      <c r="GJ40" s="61">
        <f t="shared" si="410"/>
        <v>0</v>
      </c>
      <c r="GK40" s="61">
        <f t="shared" si="410"/>
        <v>0</v>
      </c>
      <c r="GL40" s="61">
        <f t="shared" si="410"/>
        <v>0</v>
      </c>
      <c r="GM40" s="61">
        <f t="shared" si="410"/>
        <v>0</v>
      </c>
      <c r="GN40" s="61">
        <f t="shared" si="410"/>
        <v>0</v>
      </c>
      <c r="GO40" s="61">
        <f t="shared" si="410"/>
        <v>0</v>
      </c>
      <c r="GP40" s="61">
        <f t="shared" si="410"/>
        <v>0</v>
      </c>
      <c r="GQ40" s="61">
        <f t="shared" si="410"/>
        <v>0</v>
      </c>
      <c r="GR40" s="61">
        <f t="shared" si="410"/>
        <v>0</v>
      </c>
      <c r="GS40" s="61">
        <f t="shared" si="410"/>
        <v>0</v>
      </c>
      <c r="GT40" s="61">
        <f t="shared" si="410"/>
        <v>0</v>
      </c>
      <c r="GU40" s="61">
        <f t="shared" si="410"/>
        <v>0</v>
      </c>
      <c r="GV40" s="61">
        <f t="shared" si="410"/>
        <v>0</v>
      </c>
      <c r="GW40" s="61">
        <f t="shared" si="410"/>
        <v>0</v>
      </c>
      <c r="GX40" s="61">
        <f t="shared" si="410"/>
        <v>0</v>
      </c>
      <c r="GY40" s="61">
        <f t="shared" ref="GY40:JJ40" si="411">IF(SUMIFS($11:$11,$9:$9,"&gt;="&amp;(EOMONTH(GY$36,-1)+1),$9:$9,"&lt;="&amp;EOMONTH(GY$36,0))=0,0,SUMIFS($27:$27,$23:$23,EOMONTH(GY$36,-1)+1)*GY$11/SUMIFS($11:$11,$9:$9,"&gt;="&amp;(EOMONTH(GY$36,-1)+1),$9:$9,"&lt;="&amp;EOMONTH(GY$36,0)))</f>
        <v>0</v>
      </c>
      <c r="GZ40" s="61">
        <f t="shared" si="411"/>
        <v>0</v>
      </c>
      <c r="HA40" s="61">
        <f t="shared" si="411"/>
        <v>0</v>
      </c>
      <c r="HB40" s="61">
        <f t="shared" si="411"/>
        <v>0</v>
      </c>
      <c r="HC40" s="61">
        <f t="shared" si="411"/>
        <v>0</v>
      </c>
      <c r="HD40" s="61">
        <f t="shared" si="411"/>
        <v>0</v>
      </c>
      <c r="HE40" s="61">
        <f t="shared" si="411"/>
        <v>0</v>
      </c>
      <c r="HF40" s="61">
        <f t="shared" si="411"/>
        <v>0</v>
      </c>
      <c r="HG40" s="61">
        <f t="shared" si="411"/>
        <v>0</v>
      </c>
      <c r="HH40" s="61">
        <f t="shared" si="411"/>
        <v>0</v>
      </c>
      <c r="HI40" s="61">
        <f t="shared" si="411"/>
        <v>0</v>
      </c>
      <c r="HJ40" s="61">
        <f t="shared" si="411"/>
        <v>0</v>
      </c>
      <c r="HK40" s="61">
        <f t="shared" si="411"/>
        <v>0</v>
      </c>
      <c r="HL40" s="61">
        <f t="shared" si="411"/>
        <v>0</v>
      </c>
      <c r="HM40" s="61">
        <f t="shared" si="411"/>
        <v>0</v>
      </c>
      <c r="HN40" s="61">
        <f t="shared" si="411"/>
        <v>0</v>
      </c>
      <c r="HO40" s="61">
        <f t="shared" si="411"/>
        <v>0</v>
      </c>
      <c r="HP40" s="61">
        <f t="shared" si="411"/>
        <v>0</v>
      </c>
      <c r="HQ40" s="61">
        <f t="shared" si="411"/>
        <v>0</v>
      </c>
      <c r="HR40" s="61">
        <f t="shared" si="411"/>
        <v>0</v>
      </c>
      <c r="HS40" s="61">
        <f t="shared" si="411"/>
        <v>0</v>
      </c>
      <c r="HT40" s="61">
        <f t="shared" si="411"/>
        <v>0</v>
      </c>
      <c r="HU40" s="61">
        <f t="shared" si="411"/>
        <v>0</v>
      </c>
      <c r="HV40" s="61">
        <f t="shared" si="411"/>
        <v>0</v>
      </c>
      <c r="HW40" s="61">
        <f t="shared" si="411"/>
        <v>0</v>
      </c>
      <c r="HX40" s="61">
        <f t="shared" si="411"/>
        <v>0</v>
      </c>
      <c r="HY40" s="61">
        <f t="shared" si="411"/>
        <v>0</v>
      </c>
      <c r="HZ40" s="61">
        <f t="shared" si="411"/>
        <v>0</v>
      </c>
      <c r="IA40" s="61">
        <f t="shared" si="411"/>
        <v>0</v>
      </c>
      <c r="IB40" s="61">
        <f t="shared" si="411"/>
        <v>0</v>
      </c>
      <c r="IC40" s="61">
        <f t="shared" si="411"/>
        <v>0</v>
      </c>
      <c r="ID40" s="61">
        <f t="shared" si="411"/>
        <v>0</v>
      </c>
      <c r="IE40" s="61">
        <f t="shared" si="411"/>
        <v>0</v>
      </c>
      <c r="IF40" s="61">
        <f t="shared" si="411"/>
        <v>0</v>
      </c>
      <c r="IG40" s="61">
        <f t="shared" si="411"/>
        <v>0</v>
      </c>
      <c r="IH40" s="61">
        <f t="shared" si="411"/>
        <v>0</v>
      </c>
      <c r="II40" s="61">
        <f t="shared" si="411"/>
        <v>0</v>
      </c>
      <c r="IJ40" s="61">
        <f t="shared" si="411"/>
        <v>0</v>
      </c>
      <c r="IK40" s="61">
        <f t="shared" si="411"/>
        <v>0</v>
      </c>
      <c r="IL40" s="61">
        <f t="shared" si="411"/>
        <v>0</v>
      </c>
      <c r="IM40" s="61">
        <f t="shared" si="411"/>
        <v>0</v>
      </c>
      <c r="IN40" s="61">
        <f t="shared" si="411"/>
        <v>0</v>
      </c>
      <c r="IO40" s="61">
        <f t="shared" si="411"/>
        <v>0</v>
      </c>
      <c r="IP40" s="61">
        <f t="shared" si="411"/>
        <v>0</v>
      </c>
      <c r="IQ40" s="61">
        <f t="shared" si="411"/>
        <v>0</v>
      </c>
      <c r="IR40" s="61">
        <f t="shared" si="411"/>
        <v>0</v>
      </c>
      <c r="IS40" s="61">
        <f t="shared" si="411"/>
        <v>0</v>
      </c>
      <c r="IT40" s="61">
        <f t="shared" si="411"/>
        <v>0</v>
      </c>
      <c r="IU40" s="61">
        <f t="shared" si="411"/>
        <v>0</v>
      </c>
      <c r="IV40" s="61">
        <f t="shared" si="411"/>
        <v>0</v>
      </c>
      <c r="IW40" s="61">
        <f t="shared" si="411"/>
        <v>0</v>
      </c>
      <c r="IX40" s="61">
        <f t="shared" si="411"/>
        <v>0</v>
      </c>
      <c r="IY40" s="61">
        <f t="shared" si="411"/>
        <v>0</v>
      </c>
      <c r="IZ40" s="61">
        <f t="shared" si="411"/>
        <v>0</v>
      </c>
      <c r="JA40" s="61">
        <f t="shared" si="411"/>
        <v>0</v>
      </c>
      <c r="JB40" s="61">
        <f t="shared" si="411"/>
        <v>0</v>
      </c>
      <c r="JC40" s="61">
        <f t="shared" si="411"/>
        <v>0</v>
      </c>
      <c r="JD40" s="61">
        <f t="shared" si="411"/>
        <v>0</v>
      </c>
      <c r="JE40" s="61">
        <f t="shared" si="411"/>
        <v>0</v>
      </c>
      <c r="JF40" s="61">
        <f t="shared" si="411"/>
        <v>0</v>
      </c>
      <c r="JG40" s="61">
        <f t="shared" si="411"/>
        <v>0</v>
      </c>
      <c r="JH40" s="61">
        <f t="shared" si="411"/>
        <v>0</v>
      </c>
      <c r="JI40" s="61">
        <f t="shared" si="411"/>
        <v>0</v>
      </c>
      <c r="JJ40" s="61">
        <f t="shared" si="411"/>
        <v>0</v>
      </c>
      <c r="JK40" s="61">
        <f t="shared" ref="JK40:JZ40" si="412">IF(SUMIFS($11:$11,$9:$9,"&gt;="&amp;(EOMONTH(JK$36,-1)+1),$9:$9,"&lt;="&amp;EOMONTH(JK$36,0))=0,0,SUMIFS($27:$27,$23:$23,EOMONTH(JK$36,-1)+1)*JK$11/SUMIFS($11:$11,$9:$9,"&gt;="&amp;(EOMONTH(JK$36,-1)+1),$9:$9,"&lt;="&amp;EOMONTH(JK$36,0)))</f>
        <v>0</v>
      </c>
      <c r="JL40" s="61">
        <f t="shared" si="412"/>
        <v>0</v>
      </c>
      <c r="JM40" s="61">
        <f t="shared" si="412"/>
        <v>0</v>
      </c>
      <c r="JN40" s="61">
        <f t="shared" si="412"/>
        <v>0</v>
      </c>
      <c r="JO40" s="61">
        <f t="shared" si="412"/>
        <v>0</v>
      </c>
      <c r="JP40" s="61">
        <f t="shared" si="412"/>
        <v>0</v>
      </c>
      <c r="JQ40" s="61">
        <f t="shared" si="412"/>
        <v>0</v>
      </c>
      <c r="JR40" s="61">
        <f t="shared" si="412"/>
        <v>0</v>
      </c>
      <c r="JS40" s="61">
        <f t="shared" si="412"/>
        <v>0</v>
      </c>
      <c r="JT40" s="61">
        <f t="shared" si="412"/>
        <v>0</v>
      </c>
      <c r="JU40" s="61">
        <f t="shared" si="412"/>
        <v>0</v>
      </c>
      <c r="JV40" s="61">
        <f t="shared" si="412"/>
        <v>0</v>
      </c>
      <c r="JW40" s="61">
        <f t="shared" si="412"/>
        <v>0</v>
      </c>
      <c r="JX40" s="61">
        <f t="shared" si="412"/>
        <v>0</v>
      </c>
      <c r="JY40" s="61">
        <f t="shared" si="412"/>
        <v>0</v>
      </c>
      <c r="JZ40" s="61">
        <f t="shared" si="412"/>
        <v>0</v>
      </c>
      <c r="KA40" s="62">
        <f t="shared" ref="KA40:LV40" si="413">IF(SUMIFS($11:$11,$9:$9,"&gt;="&amp;(EOMONTH(KA$36,-1)+1),$9:$9,"&lt;="&amp;EOMONTH(KA$36,0))=0,0,SUMIFS($27:$27,$23:$23,EOMONTH(KA$36,-1)+1)*KA$11/SUMIFS($11:$11,$9:$9,"&gt;="&amp;(EOMONTH(KA$36,-1)+1),$9:$9,"&lt;="&amp;EOMONTH(KA$36,0)))</f>
        <v>0</v>
      </c>
      <c r="KB40" s="62">
        <f t="shared" si="413"/>
        <v>0</v>
      </c>
      <c r="KC40" s="62">
        <f t="shared" si="413"/>
        <v>0</v>
      </c>
      <c r="KD40" s="62">
        <f t="shared" si="413"/>
        <v>0</v>
      </c>
      <c r="KE40" s="62">
        <f t="shared" si="413"/>
        <v>0</v>
      </c>
      <c r="KF40" s="62">
        <f t="shared" si="413"/>
        <v>0</v>
      </c>
      <c r="KG40" s="62">
        <f t="shared" si="413"/>
        <v>0</v>
      </c>
      <c r="KH40" s="62">
        <f t="shared" si="413"/>
        <v>0</v>
      </c>
      <c r="KI40" s="62">
        <f t="shared" si="413"/>
        <v>0</v>
      </c>
      <c r="KJ40" s="62">
        <f t="shared" si="413"/>
        <v>0</v>
      </c>
      <c r="KK40" s="62">
        <f t="shared" si="413"/>
        <v>0</v>
      </c>
      <c r="KL40" s="62">
        <f t="shared" si="413"/>
        <v>0</v>
      </c>
      <c r="KM40" s="62">
        <f t="shared" si="413"/>
        <v>0</v>
      </c>
      <c r="KN40" s="62">
        <f t="shared" si="413"/>
        <v>0</v>
      </c>
      <c r="KO40" s="62">
        <f t="shared" si="413"/>
        <v>0</v>
      </c>
      <c r="KP40" s="62">
        <f t="shared" si="413"/>
        <v>0</v>
      </c>
      <c r="KQ40" s="62">
        <f t="shared" si="413"/>
        <v>0</v>
      </c>
      <c r="KR40" s="62">
        <f t="shared" si="413"/>
        <v>0</v>
      </c>
      <c r="KS40" s="62">
        <f t="shared" si="413"/>
        <v>0</v>
      </c>
      <c r="KT40" s="62">
        <f t="shared" si="413"/>
        <v>0</v>
      </c>
      <c r="KU40" s="62">
        <f t="shared" si="413"/>
        <v>0</v>
      </c>
      <c r="KV40" s="62">
        <f t="shared" si="413"/>
        <v>0</v>
      </c>
      <c r="KW40" s="62">
        <f t="shared" si="413"/>
        <v>0</v>
      </c>
      <c r="KX40" s="62">
        <f t="shared" si="413"/>
        <v>0</v>
      </c>
      <c r="KY40" s="62">
        <f t="shared" si="413"/>
        <v>0</v>
      </c>
      <c r="KZ40" s="62">
        <f t="shared" si="413"/>
        <v>0</v>
      </c>
      <c r="LA40" s="62">
        <f t="shared" si="413"/>
        <v>0</v>
      </c>
      <c r="LB40" s="62">
        <f t="shared" si="413"/>
        <v>0</v>
      </c>
      <c r="LC40" s="62">
        <f t="shared" si="413"/>
        <v>0</v>
      </c>
      <c r="LD40" s="62">
        <f t="shared" si="413"/>
        <v>0</v>
      </c>
      <c r="LE40" s="62">
        <f t="shared" si="413"/>
        <v>0</v>
      </c>
      <c r="LF40" s="62">
        <f t="shared" si="413"/>
        <v>0</v>
      </c>
      <c r="LG40" s="62">
        <f t="shared" si="413"/>
        <v>0</v>
      </c>
      <c r="LH40" s="62">
        <f t="shared" si="413"/>
        <v>0</v>
      </c>
      <c r="LI40" s="62">
        <f t="shared" si="413"/>
        <v>0</v>
      </c>
      <c r="LJ40" s="62">
        <f t="shared" si="413"/>
        <v>0</v>
      </c>
      <c r="LK40" s="62">
        <f t="shared" si="413"/>
        <v>0</v>
      </c>
      <c r="LL40" s="62">
        <f t="shared" si="413"/>
        <v>0</v>
      </c>
      <c r="LM40" s="62">
        <f t="shared" si="413"/>
        <v>0</v>
      </c>
      <c r="LN40" s="62">
        <f t="shared" si="413"/>
        <v>0</v>
      </c>
      <c r="LO40" s="62">
        <f t="shared" si="413"/>
        <v>0</v>
      </c>
      <c r="LP40" s="62">
        <f t="shared" si="413"/>
        <v>0</v>
      </c>
      <c r="LQ40" s="62">
        <f t="shared" si="413"/>
        <v>0</v>
      </c>
      <c r="LR40" s="62">
        <f t="shared" si="413"/>
        <v>0</v>
      </c>
      <c r="LS40" s="62">
        <f t="shared" si="413"/>
        <v>0</v>
      </c>
      <c r="LT40" s="62">
        <f t="shared" si="413"/>
        <v>0</v>
      </c>
      <c r="LU40" s="62">
        <f t="shared" si="413"/>
        <v>0</v>
      </c>
      <c r="LV40" s="62">
        <f t="shared" si="413"/>
        <v>0</v>
      </c>
      <c r="LW40" s="62">
        <f t="shared" ref="LW40:NO40" si="414">IF(SUMIFS($11:$11,$9:$9,"&gt;="&amp;(EOMONTH(LW$36,-1)+1),$9:$9,"&lt;="&amp;EOMONTH(LW$36,0))=0,0,SUMIFS($27:$27,$23:$23,EOMONTH(LW$36,-1)+1)*LW$11/SUMIFS($11:$11,$9:$9,"&gt;="&amp;(EOMONTH(LW$36,-1)+1),$9:$9,"&lt;="&amp;EOMONTH(LW$36,0)))</f>
        <v>0</v>
      </c>
      <c r="LX40" s="62">
        <f t="shared" si="414"/>
        <v>0</v>
      </c>
      <c r="LY40" s="62">
        <f t="shared" si="414"/>
        <v>0</v>
      </c>
      <c r="LZ40" s="62">
        <f t="shared" si="414"/>
        <v>0</v>
      </c>
      <c r="MA40" s="62">
        <f t="shared" si="414"/>
        <v>0</v>
      </c>
      <c r="MB40" s="62">
        <f t="shared" si="414"/>
        <v>0</v>
      </c>
      <c r="MC40" s="62">
        <f t="shared" si="414"/>
        <v>0</v>
      </c>
      <c r="MD40" s="62">
        <f t="shared" si="414"/>
        <v>0</v>
      </c>
      <c r="ME40" s="62">
        <f t="shared" si="414"/>
        <v>0</v>
      </c>
      <c r="MF40" s="62">
        <f t="shared" si="414"/>
        <v>0</v>
      </c>
      <c r="MG40" s="62">
        <f t="shared" si="414"/>
        <v>0</v>
      </c>
      <c r="MH40" s="62">
        <f t="shared" si="414"/>
        <v>0</v>
      </c>
      <c r="MI40" s="62">
        <f t="shared" si="414"/>
        <v>0</v>
      </c>
      <c r="MJ40" s="62">
        <f t="shared" si="414"/>
        <v>0</v>
      </c>
      <c r="MK40" s="62">
        <f t="shared" si="414"/>
        <v>0</v>
      </c>
      <c r="ML40" s="62">
        <f t="shared" si="414"/>
        <v>0</v>
      </c>
      <c r="MM40" s="62">
        <f t="shared" si="414"/>
        <v>0</v>
      </c>
      <c r="MN40" s="62">
        <f t="shared" si="414"/>
        <v>0</v>
      </c>
      <c r="MO40" s="62">
        <f t="shared" si="414"/>
        <v>0</v>
      </c>
      <c r="MP40" s="62">
        <f t="shared" si="414"/>
        <v>0</v>
      </c>
      <c r="MQ40" s="62">
        <f t="shared" si="414"/>
        <v>0</v>
      </c>
      <c r="MR40" s="62">
        <f t="shared" si="414"/>
        <v>0</v>
      </c>
      <c r="MS40" s="62">
        <f t="shared" si="414"/>
        <v>0</v>
      </c>
      <c r="MT40" s="62">
        <f t="shared" si="414"/>
        <v>0</v>
      </c>
      <c r="MU40" s="62">
        <f t="shared" si="414"/>
        <v>0</v>
      </c>
      <c r="MV40" s="62">
        <f t="shared" si="414"/>
        <v>0</v>
      </c>
      <c r="MW40" s="62">
        <f t="shared" si="414"/>
        <v>0</v>
      </c>
      <c r="MX40" s="62">
        <f t="shared" si="414"/>
        <v>0</v>
      </c>
      <c r="MY40" s="62">
        <f t="shared" si="414"/>
        <v>0</v>
      </c>
      <c r="MZ40" s="62">
        <f t="shared" si="414"/>
        <v>0</v>
      </c>
      <c r="NA40" s="62">
        <f t="shared" si="414"/>
        <v>0</v>
      </c>
      <c r="NB40" s="62">
        <f t="shared" si="414"/>
        <v>0</v>
      </c>
      <c r="NC40" s="62">
        <f t="shared" si="414"/>
        <v>0</v>
      </c>
      <c r="ND40" s="62">
        <f t="shared" si="414"/>
        <v>0</v>
      </c>
      <c r="NE40" s="62">
        <f t="shared" si="414"/>
        <v>0</v>
      </c>
      <c r="NF40" s="62">
        <f t="shared" si="414"/>
        <v>0</v>
      </c>
      <c r="NG40" s="62">
        <f t="shared" si="414"/>
        <v>0</v>
      </c>
      <c r="NH40" s="62">
        <f t="shared" si="414"/>
        <v>0</v>
      </c>
      <c r="NI40" s="62">
        <f t="shared" si="414"/>
        <v>0</v>
      </c>
      <c r="NJ40" s="62">
        <f t="shared" si="414"/>
        <v>0</v>
      </c>
      <c r="NK40" s="62">
        <f t="shared" si="414"/>
        <v>0</v>
      </c>
      <c r="NL40" s="62">
        <f t="shared" si="414"/>
        <v>0</v>
      </c>
      <c r="NM40" s="62">
        <f t="shared" si="414"/>
        <v>0</v>
      </c>
      <c r="NN40" s="62">
        <f t="shared" si="414"/>
        <v>0</v>
      </c>
      <c r="NO40" s="63">
        <f t="shared" si="414"/>
        <v>0</v>
      </c>
      <c r="NP40" s="1"/>
      <c r="NQ40" s="1"/>
    </row>
    <row r="41" spans="1:381" x14ac:dyDescent="0.2">
      <c r="A41" s="1"/>
      <c r="B41" s="1"/>
      <c r="C41" s="1"/>
      <c r="D41" s="1"/>
      <c r="E41" s="1"/>
      <c r="F41" s="1"/>
      <c r="G41" s="1"/>
      <c r="H41" s="1"/>
      <c r="I41" s="1"/>
      <c r="J41" s="1"/>
      <c r="K41" s="11"/>
      <c r="L41" s="1"/>
      <c r="M41" s="1"/>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1"/>
      <c r="NQ41" s="1"/>
    </row>
    <row r="42" spans="1:381" x14ac:dyDescent="0.2">
      <c r="A42" s="1"/>
      <c r="B42" s="1"/>
      <c r="C42" s="135" t="s">
        <v>130</v>
      </c>
      <c r="D42" s="135"/>
      <c r="E42" s="135" t="s">
        <v>136</v>
      </c>
      <c r="F42" s="1"/>
      <c r="G42" s="1" t="s">
        <v>0</v>
      </c>
      <c r="H42" s="1"/>
      <c r="I42" s="1"/>
      <c r="J42" s="1"/>
      <c r="K42" s="9">
        <f>SUM(N42:NO42)</f>
        <v>0</v>
      </c>
      <c r="L42" s="1"/>
      <c r="M42" s="1"/>
      <c r="N42" s="61">
        <f>IF(SUMIFS($11:$11,$9:$9,"&gt;="&amp;(EOMONTH(N$36,-1)+1),$9:$9,"&lt;="&amp;EOMONTH(N$36,0))=0,0,SUMIFS($29:$29,$23:$23,EOMONTH(N$36,-1)+1)*N$11/SUMIFS($11:$11,$9:$9,"&gt;="&amp;(EOMONTH(N$36,-1)+1),$9:$9,"&lt;="&amp;EOMONTH(N$36,0)))</f>
        <v>0</v>
      </c>
      <c r="O42" s="61">
        <f>IF(SUMIFS($11:$11,$9:$9,"&gt;="&amp;(EOMONTH(O$36,-1)+1),$9:$9,"&lt;="&amp;EOMONTH(O$36,0))=0,0,SUMIFS($29:$29,$23:$23,EOMONTH(O$36,-1)+1)*O$11/SUMIFS($11:$11,$9:$9,"&gt;="&amp;(EOMONTH(O$36,-1)+1),$9:$9,"&lt;="&amp;EOMONTH(O$36,0)))</f>
        <v>0</v>
      </c>
      <c r="P42" s="61">
        <f t="shared" ref="P42:BZ42" si="415">IF(SUMIFS($11:$11,$9:$9,"&gt;="&amp;(EOMONTH(P$36,-1)+1),$9:$9,"&lt;="&amp;EOMONTH(P$36,0))=0,0,SUMIFS($29:$29,$23:$23,EOMONTH(P$36,-1)+1)*P$11/SUMIFS($11:$11,$9:$9,"&gt;="&amp;(EOMONTH(P$36,-1)+1),$9:$9,"&lt;="&amp;EOMONTH(P$36,0)))</f>
        <v>0</v>
      </c>
      <c r="Q42" s="61">
        <f t="shared" si="415"/>
        <v>0</v>
      </c>
      <c r="R42" s="61">
        <f t="shared" si="415"/>
        <v>0</v>
      </c>
      <c r="S42" s="61">
        <f t="shared" si="415"/>
        <v>0</v>
      </c>
      <c r="T42" s="61">
        <f t="shared" si="415"/>
        <v>0</v>
      </c>
      <c r="U42" s="61">
        <f t="shared" si="415"/>
        <v>0</v>
      </c>
      <c r="V42" s="61">
        <f t="shared" si="415"/>
        <v>0</v>
      </c>
      <c r="W42" s="61">
        <f t="shared" si="415"/>
        <v>0</v>
      </c>
      <c r="X42" s="61">
        <f t="shared" si="415"/>
        <v>0</v>
      </c>
      <c r="Y42" s="61">
        <f t="shared" si="415"/>
        <v>0</v>
      </c>
      <c r="Z42" s="61">
        <f t="shared" si="415"/>
        <v>0</v>
      </c>
      <c r="AA42" s="61">
        <f t="shared" si="415"/>
        <v>0</v>
      </c>
      <c r="AB42" s="61">
        <f t="shared" si="415"/>
        <v>0</v>
      </c>
      <c r="AC42" s="61">
        <f t="shared" si="415"/>
        <v>0</v>
      </c>
      <c r="AD42" s="61">
        <f t="shared" si="415"/>
        <v>0</v>
      </c>
      <c r="AE42" s="61">
        <f t="shared" si="415"/>
        <v>0</v>
      </c>
      <c r="AF42" s="61">
        <f t="shared" si="415"/>
        <v>0</v>
      </c>
      <c r="AG42" s="61">
        <f t="shared" si="415"/>
        <v>0</v>
      </c>
      <c r="AH42" s="61">
        <f t="shared" si="415"/>
        <v>0</v>
      </c>
      <c r="AI42" s="61">
        <f t="shared" si="415"/>
        <v>0</v>
      </c>
      <c r="AJ42" s="61">
        <f t="shared" si="415"/>
        <v>0</v>
      </c>
      <c r="AK42" s="61">
        <f t="shared" si="415"/>
        <v>0</v>
      </c>
      <c r="AL42" s="61">
        <f t="shared" si="415"/>
        <v>0</v>
      </c>
      <c r="AM42" s="61">
        <f t="shared" si="415"/>
        <v>0</v>
      </c>
      <c r="AN42" s="61">
        <f t="shared" si="415"/>
        <v>0</v>
      </c>
      <c r="AO42" s="61">
        <f t="shared" si="415"/>
        <v>0</v>
      </c>
      <c r="AP42" s="61">
        <f t="shared" si="415"/>
        <v>0</v>
      </c>
      <c r="AQ42" s="61">
        <f t="shared" si="415"/>
        <v>0</v>
      </c>
      <c r="AR42" s="61">
        <f t="shared" si="415"/>
        <v>0</v>
      </c>
      <c r="AS42" s="61">
        <f t="shared" si="415"/>
        <v>0</v>
      </c>
      <c r="AT42" s="61">
        <f t="shared" si="415"/>
        <v>0</v>
      </c>
      <c r="AU42" s="61">
        <f t="shared" si="415"/>
        <v>0</v>
      </c>
      <c r="AV42" s="61">
        <f t="shared" si="415"/>
        <v>0</v>
      </c>
      <c r="AW42" s="61">
        <f t="shared" si="415"/>
        <v>0</v>
      </c>
      <c r="AX42" s="61">
        <f t="shared" si="415"/>
        <v>0</v>
      </c>
      <c r="AY42" s="61">
        <f t="shared" si="415"/>
        <v>0</v>
      </c>
      <c r="AZ42" s="61">
        <f t="shared" si="415"/>
        <v>0</v>
      </c>
      <c r="BA42" s="61">
        <f t="shared" si="415"/>
        <v>0</v>
      </c>
      <c r="BB42" s="61">
        <f t="shared" si="415"/>
        <v>0</v>
      </c>
      <c r="BC42" s="61">
        <f t="shared" si="415"/>
        <v>0</v>
      </c>
      <c r="BD42" s="61">
        <f t="shared" si="415"/>
        <v>0</v>
      </c>
      <c r="BE42" s="61">
        <f t="shared" si="415"/>
        <v>0</v>
      </c>
      <c r="BF42" s="61">
        <f t="shared" si="415"/>
        <v>0</v>
      </c>
      <c r="BG42" s="61">
        <f t="shared" si="415"/>
        <v>0</v>
      </c>
      <c r="BH42" s="61">
        <f t="shared" si="415"/>
        <v>0</v>
      </c>
      <c r="BI42" s="61">
        <f t="shared" si="415"/>
        <v>0</v>
      </c>
      <c r="BJ42" s="61">
        <f t="shared" si="415"/>
        <v>0</v>
      </c>
      <c r="BK42" s="61">
        <f t="shared" si="415"/>
        <v>0</v>
      </c>
      <c r="BL42" s="61">
        <f t="shared" si="415"/>
        <v>0</v>
      </c>
      <c r="BM42" s="61">
        <f t="shared" si="415"/>
        <v>0</v>
      </c>
      <c r="BN42" s="61">
        <f t="shared" si="415"/>
        <v>0</v>
      </c>
      <c r="BO42" s="61">
        <f t="shared" si="415"/>
        <v>0</v>
      </c>
      <c r="BP42" s="61">
        <f t="shared" si="415"/>
        <v>0</v>
      </c>
      <c r="BQ42" s="61">
        <f t="shared" si="415"/>
        <v>0</v>
      </c>
      <c r="BR42" s="61">
        <f t="shared" si="415"/>
        <v>0</v>
      </c>
      <c r="BS42" s="61">
        <f t="shared" si="415"/>
        <v>0</v>
      </c>
      <c r="BT42" s="61">
        <f t="shared" si="415"/>
        <v>0</v>
      </c>
      <c r="BU42" s="61">
        <f t="shared" si="415"/>
        <v>0</v>
      </c>
      <c r="BV42" s="61">
        <f t="shared" si="415"/>
        <v>0</v>
      </c>
      <c r="BW42" s="61">
        <f t="shared" si="415"/>
        <v>0</v>
      </c>
      <c r="BX42" s="61">
        <f t="shared" si="415"/>
        <v>0</v>
      </c>
      <c r="BY42" s="61">
        <f t="shared" si="415"/>
        <v>0</v>
      </c>
      <c r="BZ42" s="61">
        <f t="shared" si="415"/>
        <v>0</v>
      </c>
      <c r="CA42" s="61">
        <f t="shared" ref="CA42:EL42" si="416">IF(SUMIFS($11:$11,$9:$9,"&gt;="&amp;(EOMONTH(CA$36,-1)+1),$9:$9,"&lt;="&amp;EOMONTH(CA$36,0))=0,0,SUMIFS($29:$29,$23:$23,EOMONTH(CA$36,-1)+1)*CA$11/SUMIFS($11:$11,$9:$9,"&gt;="&amp;(EOMONTH(CA$36,-1)+1),$9:$9,"&lt;="&amp;EOMONTH(CA$36,0)))</f>
        <v>0</v>
      </c>
      <c r="CB42" s="61">
        <f t="shared" si="416"/>
        <v>0</v>
      </c>
      <c r="CC42" s="61">
        <f t="shared" si="416"/>
        <v>0</v>
      </c>
      <c r="CD42" s="61">
        <f t="shared" si="416"/>
        <v>0</v>
      </c>
      <c r="CE42" s="61">
        <f t="shared" si="416"/>
        <v>0</v>
      </c>
      <c r="CF42" s="61">
        <f t="shared" si="416"/>
        <v>0</v>
      </c>
      <c r="CG42" s="61">
        <f t="shared" si="416"/>
        <v>0</v>
      </c>
      <c r="CH42" s="61">
        <f t="shared" si="416"/>
        <v>0</v>
      </c>
      <c r="CI42" s="61">
        <f t="shared" si="416"/>
        <v>0</v>
      </c>
      <c r="CJ42" s="61">
        <f t="shared" si="416"/>
        <v>0</v>
      </c>
      <c r="CK42" s="61">
        <f t="shared" si="416"/>
        <v>0</v>
      </c>
      <c r="CL42" s="61">
        <f t="shared" si="416"/>
        <v>0</v>
      </c>
      <c r="CM42" s="61">
        <f t="shared" si="416"/>
        <v>0</v>
      </c>
      <c r="CN42" s="61">
        <f t="shared" si="416"/>
        <v>0</v>
      </c>
      <c r="CO42" s="61">
        <f t="shared" si="416"/>
        <v>0</v>
      </c>
      <c r="CP42" s="61">
        <f t="shared" si="416"/>
        <v>0</v>
      </c>
      <c r="CQ42" s="61">
        <f t="shared" si="416"/>
        <v>0</v>
      </c>
      <c r="CR42" s="61">
        <f t="shared" si="416"/>
        <v>0</v>
      </c>
      <c r="CS42" s="61">
        <f t="shared" si="416"/>
        <v>0</v>
      </c>
      <c r="CT42" s="61">
        <f t="shared" si="416"/>
        <v>0</v>
      </c>
      <c r="CU42" s="61">
        <f t="shared" si="416"/>
        <v>0</v>
      </c>
      <c r="CV42" s="61">
        <f t="shared" si="416"/>
        <v>0</v>
      </c>
      <c r="CW42" s="61">
        <f t="shared" si="416"/>
        <v>0</v>
      </c>
      <c r="CX42" s="61">
        <f t="shared" si="416"/>
        <v>0</v>
      </c>
      <c r="CY42" s="61">
        <f t="shared" si="416"/>
        <v>0</v>
      </c>
      <c r="CZ42" s="61">
        <f t="shared" si="416"/>
        <v>0</v>
      </c>
      <c r="DA42" s="61">
        <f t="shared" si="416"/>
        <v>0</v>
      </c>
      <c r="DB42" s="61">
        <f t="shared" si="416"/>
        <v>0</v>
      </c>
      <c r="DC42" s="61">
        <f t="shared" si="416"/>
        <v>0</v>
      </c>
      <c r="DD42" s="61">
        <f t="shared" si="416"/>
        <v>0</v>
      </c>
      <c r="DE42" s="61">
        <f t="shared" si="416"/>
        <v>0</v>
      </c>
      <c r="DF42" s="61">
        <f t="shared" si="416"/>
        <v>0</v>
      </c>
      <c r="DG42" s="61">
        <f t="shared" si="416"/>
        <v>0</v>
      </c>
      <c r="DH42" s="61">
        <f t="shared" si="416"/>
        <v>0</v>
      </c>
      <c r="DI42" s="61">
        <f t="shared" si="416"/>
        <v>0</v>
      </c>
      <c r="DJ42" s="61">
        <f t="shared" si="416"/>
        <v>0</v>
      </c>
      <c r="DK42" s="61">
        <f t="shared" si="416"/>
        <v>0</v>
      </c>
      <c r="DL42" s="61">
        <f t="shared" si="416"/>
        <v>0</v>
      </c>
      <c r="DM42" s="61">
        <f t="shared" si="416"/>
        <v>0</v>
      </c>
      <c r="DN42" s="61">
        <f t="shared" si="416"/>
        <v>0</v>
      </c>
      <c r="DO42" s="61">
        <f t="shared" si="416"/>
        <v>0</v>
      </c>
      <c r="DP42" s="61">
        <f t="shared" si="416"/>
        <v>0</v>
      </c>
      <c r="DQ42" s="61">
        <f t="shared" si="416"/>
        <v>0</v>
      </c>
      <c r="DR42" s="61">
        <f t="shared" si="416"/>
        <v>0</v>
      </c>
      <c r="DS42" s="61">
        <f t="shared" si="416"/>
        <v>0</v>
      </c>
      <c r="DT42" s="61">
        <f t="shared" si="416"/>
        <v>0</v>
      </c>
      <c r="DU42" s="61">
        <f t="shared" si="416"/>
        <v>0</v>
      </c>
      <c r="DV42" s="61">
        <f t="shared" si="416"/>
        <v>0</v>
      </c>
      <c r="DW42" s="61">
        <f t="shared" si="416"/>
        <v>0</v>
      </c>
      <c r="DX42" s="61">
        <f t="shared" si="416"/>
        <v>0</v>
      </c>
      <c r="DY42" s="61">
        <f t="shared" si="416"/>
        <v>0</v>
      </c>
      <c r="DZ42" s="61">
        <f t="shared" si="416"/>
        <v>0</v>
      </c>
      <c r="EA42" s="61">
        <f t="shared" si="416"/>
        <v>0</v>
      </c>
      <c r="EB42" s="61">
        <f t="shared" si="416"/>
        <v>0</v>
      </c>
      <c r="EC42" s="61">
        <f t="shared" si="416"/>
        <v>0</v>
      </c>
      <c r="ED42" s="61">
        <f t="shared" si="416"/>
        <v>0</v>
      </c>
      <c r="EE42" s="61">
        <f t="shared" si="416"/>
        <v>0</v>
      </c>
      <c r="EF42" s="61">
        <f t="shared" si="416"/>
        <v>0</v>
      </c>
      <c r="EG42" s="61">
        <f t="shared" si="416"/>
        <v>0</v>
      </c>
      <c r="EH42" s="61">
        <f t="shared" si="416"/>
        <v>0</v>
      </c>
      <c r="EI42" s="61">
        <f t="shared" si="416"/>
        <v>0</v>
      </c>
      <c r="EJ42" s="61">
        <f t="shared" si="416"/>
        <v>0</v>
      </c>
      <c r="EK42" s="61">
        <f t="shared" si="416"/>
        <v>0</v>
      </c>
      <c r="EL42" s="61">
        <f t="shared" si="416"/>
        <v>0</v>
      </c>
      <c r="EM42" s="61">
        <f t="shared" ref="EM42:GX42" si="417">IF(SUMIFS($11:$11,$9:$9,"&gt;="&amp;(EOMONTH(EM$36,-1)+1),$9:$9,"&lt;="&amp;EOMONTH(EM$36,0))=0,0,SUMIFS($29:$29,$23:$23,EOMONTH(EM$36,-1)+1)*EM$11/SUMIFS($11:$11,$9:$9,"&gt;="&amp;(EOMONTH(EM$36,-1)+1),$9:$9,"&lt;="&amp;EOMONTH(EM$36,0)))</f>
        <v>0</v>
      </c>
      <c r="EN42" s="61">
        <f t="shared" si="417"/>
        <v>0</v>
      </c>
      <c r="EO42" s="61">
        <f t="shared" si="417"/>
        <v>0</v>
      </c>
      <c r="EP42" s="61">
        <f t="shared" si="417"/>
        <v>0</v>
      </c>
      <c r="EQ42" s="61">
        <f t="shared" si="417"/>
        <v>0</v>
      </c>
      <c r="ER42" s="61">
        <f t="shared" si="417"/>
        <v>0</v>
      </c>
      <c r="ES42" s="61">
        <f t="shared" si="417"/>
        <v>0</v>
      </c>
      <c r="ET42" s="61">
        <f t="shared" si="417"/>
        <v>0</v>
      </c>
      <c r="EU42" s="61">
        <f t="shared" si="417"/>
        <v>0</v>
      </c>
      <c r="EV42" s="61">
        <f t="shared" si="417"/>
        <v>0</v>
      </c>
      <c r="EW42" s="61">
        <f t="shared" si="417"/>
        <v>0</v>
      </c>
      <c r="EX42" s="61">
        <f t="shared" si="417"/>
        <v>0</v>
      </c>
      <c r="EY42" s="61">
        <f t="shared" si="417"/>
        <v>0</v>
      </c>
      <c r="EZ42" s="61">
        <f t="shared" si="417"/>
        <v>0</v>
      </c>
      <c r="FA42" s="61">
        <f t="shared" si="417"/>
        <v>0</v>
      </c>
      <c r="FB42" s="61">
        <f t="shared" si="417"/>
        <v>0</v>
      </c>
      <c r="FC42" s="61">
        <f t="shared" si="417"/>
        <v>0</v>
      </c>
      <c r="FD42" s="61">
        <f t="shared" si="417"/>
        <v>0</v>
      </c>
      <c r="FE42" s="61">
        <f t="shared" si="417"/>
        <v>0</v>
      </c>
      <c r="FF42" s="61">
        <f t="shared" si="417"/>
        <v>0</v>
      </c>
      <c r="FG42" s="61">
        <f t="shared" si="417"/>
        <v>0</v>
      </c>
      <c r="FH42" s="61">
        <f t="shared" si="417"/>
        <v>0</v>
      </c>
      <c r="FI42" s="61">
        <f t="shared" si="417"/>
        <v>0</v>
      </c>
      <c r="FJ42" s="61">
        <f t="shared" si="417"/>
        <v>0</v>
      </c>
      <c r="FK42" s="61">
        <f t="shared" si="417"/>
        <v>0</v>
      </c>
      <c r="FL42" s="61">
        <f t="shared" si="417"/>
        <v>0</v>
      </c>
      <c r="FM42" s="61">
        <f t="shared" si="417"/>
        <v>0</v>
      </c>
      <c r="FN42" s="61">
        <f t="shared" si="417"/>
        <v>0</v>
      </c>
      <c r="FO42" s="61">
        <f t="shared" si="417"/>
        <v>0</v>
      </c>
      <c r="FP42" s="61">
        <f t="shared" si="417"/>
        <v>0</v>
      </c>
      <c r="FQ42" s="61">
        <f t="shared" si="417"/>
        <v>0</v>
      </c>
      <c r="FR42" s="61">
        <f t="shared" si="417"/>
        <v>0</v>
      </c>
      <c r="FS42" s="61">
        <f t="shared" si="417"/>
        <v>0</v>
      </c>
      <c r="FT42" s="61">
        <f t="shared" si="417"/>
        <v>0</v>
      </c>
      <c r="FU42" s="61">
        <f t="shared" si="417"/>
        <v>0</v>
      </c>
      <c r="FV42" s="61">
        <f t="shared" si="417"/>
        <v>0</v>
      </c>
      <c r="FW42" s="61">
        <f t="shared" si="417"/>
        <v>0</v>
      </c>
      <c r="FX42" s="61">
        <f t="shared" si="417"/>
        <v>0</v>
      </c>
      <c r="FY42" s="61">
        <f t="shared" si="417"/>
        <v>0</v>
      </c>
      <c r="FZ42" s="61">
        <f t="shared" si="417"/>
        <v>0</v>
      </c>
      <c r="GA42" s="61">
        <f t="shared" si="417"/>
        <v>0</v>
      </c>
      <c r="GB42" s="61">
        <f t="shared" si="417"/>
        <v>0</v>
      </c>
      <c r="GC42" s="61">
        <f t="shared" si="417"/>
        <v>0</v>
      </c>
      <c r="GD42" s="61">
        <f t="shared" si="417"/>
        <v>0</v>
      </c>
      <c r="GE42" s="61">
        <f t="shared" si="417"/>
        <v>0</v>
      </c>
      <c r="GF42" s="61">
        <f t="shared" si="417"/>
        <v>0</v>
      </c>
      <c r="GG42" s="61">
        <f t="shared" si="417"/>
        <v>0</v>
      </c>
      <c r="GH42" s="61">
        <f t="shared" si="417"/>
        <v>0</v>
      </c>
      <c r="GI42" s="61">
        <f t="shared" si="417"/>
        <v>0</v>
      </c>
      <c r="GJ42" s="61">
        <f t="shared" si="417"/>
        <v>0</v>
      </c>
      <c r="GK42" s="61">
        <f t="shared" si="417"/>
        <v>0</v>
      </c>
      <c r="GL42" s="61">
        <f t="shared" si="417"/>
        <v>0</v>
      </c>
      <c r="GM42" s="61">
        <f t="shared" si="417"/>
        <v>0</v>
      </c>
      <c r="GN42" s="61">
        <f t="shared" si="417"/>
        <v>0</v>
      </c>
      <c r="GO42" s="61">
        <f t="shared" si="417"/>
        <v>0</v>
      </c>
      <c r="GP42" s="61">
        <f t="shared" si="417"/>
        <v>0</v>
      </c>
      <c r="GQ42" s="61">
        <f t="shared" si="417"/>
        <v>0</v>
      </c>
      <c r="GR42" s="61">
        <f t="shared" si="417"/>
        <v>0</v>
      </c>
      <c r="GS42" s="61">
        <f t="shared" si="417"/>
        <v>0</v>
      </c>
      <c r="GT42" s="61">
        <f t="shared" si="417"/>
        <v>0</v>
      </c>
      <c r="GU42" s="61">
        <f t="shared" si="417"/>
        <v>0</v>
      </c>
      <c r="GV42" s="61">
        <f t="shared" si="417"/>
        <v>0</v>
      </c>
      <c r="GW42" s="61">
        <f t="shared" si="417"/>
        <v>0</v>
      </c>
      <c r="GX42" s="61">
        <f t="shared" si="417"/>
        <v>0</v>
      </c>
      <c r="GY42" s="61">
        <f t="shared" ref="GY42:JJ42" si="418">IF(SUMIFS($11:$11,$9:$9,"&gt;="&amp;(EOMONTH(GY$36,-1)+1),$9:$9,"&lt;="&amp;EOMONTH(GY$36,0))=0,0,SUMIFS($29:$29,$23:$23,EOMONTH(GY$36,-1)+1)*GY$11/SUMIFS($11:$11,$9:$9,"&gt;="&amp;(EOMONTH(GY$36,-1)+1),$9:$9,"&lt;="&amp;EOMONTH(GY$36,0)))</f>
        <v>0</v>
      </c>
      <c r="GZ42" s="61">
        <f t="shared" si="418"/>
        <v>0</v>
      </c>
      <c r="HA42" s="61">
        <f t="shared" si="418"/>
        <v>0</v>
      </c>
      <c r="HB42" s="61">
        <f t="shared" si="418"/>
        <v>0</v>
      </c>
      <c r="HC42" s="61">
        <f t="shared" si="418"/>
        <v>0</v>
      </c>
      <c r="HD42" s="61">
        <f t="shared" si="418"/>
        <v>0</v>
      </c>
      <c r="HE42" s="61">
        <f t="shared" si="418"/>
        <v>0</v>
      </c>
      <c r="HF42" s="61">
        <f t="shared" si="418"/>
        <v>0</v>
      </c>
      <c r="HG42" s="61">
        <f t="shared" si="418"/>
        <v>0</v>
      </c>
      <c r="HH42" s="61">
        <f t="shared" si="418"/>
        <v>0</v>
      </c>
      <c r="HI42" s="61">
        <f t="shared" si="418"/>
        <v>0</v>
      </c>
      <c r="HJ42" s="61">
        <f t="shared" si="418"/>
        <v>0</v>
      </c>
      <c r="HK42" s="61">
        <f t="shared" si="418"/>
        <v>0</v>
      </c>
      <c r="HL42" s="61">
        <f t="shared" si="418"/>
        <v>0</v>
      </c>
      <c r="HM42" s="61">
        <f t="shared" si="418"/>
        <v>0</v>
      </c>
      <c r="HN42" s="61">
        <f t="shared" si="418"/>
        <v>0</v>
      </c>
      <c r="HO42" s="61">
        <f t="shared" si="418"/>
        <v>0</v>
      </c>
      <c r="HP42" s="61">
        <f t="shared" si="418"/>
        <v>0</v>
      </c>
      <c r="HQ42" s="61">
        <f t="shared" si="418"/>
        <v>0</v>
      </c>
      <c r="HR42" s="61">
        <f t="shared" si="418"/>
        <v>0</v>
      </c>
      <c r="HS42" s="61">
        <f t="shared" si="418"/>
        <v>0</v>
      </c>
      <c r="HT42" s="61">
        <f t="shared" si="418"/>
        <v>0</v>
      </c>
      <c r="HU42" s="61">
        <f t="shared" si="418"/>
        <v>0</v>
      </c>
      <c r="HV42" s="61">
        <f t="shared" si="418"/>
        <v>0</v>
      </c>
      <c r="HW42" s="61">
        <f t="shared" si="418"/>
        <v>0</v>
      </c>
      <c r="HX42" s="61">
        <f t="shared" si="418"/>
        <v>0</v>
      </c>
      <c r="HY42" s="61">
        <f t="shared" si="418"/>
        <v>0</v>
      </c>
      <c r="HZ42" s="61">
        <f t="shared" si="418"/>
        <v>0</v>
      </c>
      <c r="IA42" s="61">
        <f t="shared" si="418"/>
        <v>0</v>
      </c>
      <c r="IB42" s="61">
        <f t="shared" si="418"/>
        <v>0</v>
      </c>
      <c r="IC42" s="61">
        <f t="shared" si="418"/>
        <v>0</v>
      </c>
      <c r="ID42" s="61">
        <f t="shared" si="418"/>
        <v>0</v>
      </c>
      <c r="IE42" s="61">
        <f t="shared" si="418"/>
        <v>0</v>
      </c>
      <c r="IF42" s="61">
        <f t="shared" si="418"/>
        <v>0</v>
      </c>
      <c r="IG42" s="61">
        <f t="shared" si="418"/>
        <v>0</v>
      </c>
      <c r="IH42" s="61">
        <f t="shared" si="418"/>
        <v>0</v>
      </c>
      <c r="II42" s="61">
        <f t="shared" si="418"/>
        <v>0</v>
      </c>
      <c r="IJ42" s="61">
        <f t="shared" si="418"/>
        <v>0</v>
      </c>
      <c r="IK42" s="61">
        <f t="shared" si="418"/>
        <v>0</v>
      </c>
      <c r="IL42" s="61">
        <f t="shared" si="418"/>
        <v>0</v>
      </c>
      <c r="IM42" s="61">
        <f t="shared" si="418"/>
        <v>0</v>
      </c>
      <c r="IN42" s="61">
        <f t="shared" si="418"/>
        <v>0</v>
      </c>
      <c r="IO42" s="61">
        <f t="shared" si="418"/>
        <v>0</v>
      </c>
      <c r="IP42" s="61">
        <f t="shared" si="418"/>
        <v>0</v>
      </c>
      <c r="IQ42" s="61">
        <f t="shared" si="418"/>
        <v>0</v>
      </c>
      <c r="IR42" s="61">
        <f t="shared" si="418"/>
        <v>0</v>
      </c>
      <c r="IS42" s="61">
        <f t="shared" si="418"/>
        <v>0</v>
      </c>
      <c r="IT42" s="61">
        <f t="shared" si="418"/>
        <v>0</v>
      </c>
      <c r="IU42" s="61">
        <f t="shared" si="418"/>
        <v>0</v>
      </c>
      <c r="IV42" s="61">
        <f t="shared" si="418"/>
        <v>0</v>
      </c>
      <c r="IW42" s="61">
        <f t="shared" si="418"/>
        <v>0</v>
      </c>
      <c r="IX42" s="61">
        <f t="shared" si="418"/>
        <v>0</v>
      </c>
      <c r="IY42" s="61">
        <f t="shared" si="418"/>
        <v>0</v>
      </c>
      <c r="IZ42" s="61">
        <f t="shared" si="418"/>
        <v>0</v>
      </c>
      <c r="JA42" s="61">
        <f t="shared" si="418"/>
        <v>0</v>
      </c>
      <c r="JB42" s="61">
        <f t="shared" si="418"/>
        <v>0</v>
      </c>
      <c r="JC42" s="61">
        <f t="shared" si="418"/>
        <v>0</v>
      </c>
      <c r="JD42" s="61">
        <f t="shared" si="418"/>
        <v>0</v>
      </c>
      <c r="JE42" s="61">
        <f t="shared" si="418"/>
        <v>0</v>
      </c>
      <c r="JF42" s="61">
        <f t="shared" si="418"/>
        <v>0</v>
      </c>
      <c r="JG42" s="61">
        <f t="shared" si="418"/>
        <v>0</v>
      </c>
      <c r="JH42" s="61">
        <f t="shared" si="418"/>
        <v>0</v>
      </c>
      <c r="JI42" s="61">
        <f t="shared" si="418"/>
        <v>0</v>
      </c>
      <c r="JJ42" s="61">
        <f t="shared" si="418"/>
        <v>0</v>
      </c>
      <c r="JK42" s="61">
        <f t="shared" ref="JK42:JZ42" si="419">IF(SUMIFS($11:$11,$9:$9,"&gt;="&amp;(EOMONTH(JK$36,-1)+1),$9:$9,"&lt;="&amp;EOMONTH(JK$36,0))=0,0,SUMIFS($29:$29,$23:$23,EOMONTH(JK$36,-1)+1)*JK$11/SUMIFS($11:$11,$9:$9,"&gt;="&amp;(EOMONTH(JK$36,-1)+1),$9:$9,"&lt;="&amp;EOMONTH(JK$36,0)))</f>
        <v>0</v>
      </c>
      <c r="JL42" s="61">
        <f t="shared" si="419"/>
        <v>0</v>
      </c>
      <c r="JM42" s="61">
        <f t="shared" si="419"/>
        <v>0</v>
      </c>
      <c r="JN42" s="61">
        <f t="shared" si="419"/>
        <v>0</v>
      </c>
      <c r="JO42" s="61">
        <f t="shared" si="419"/>
        <v>0</v>
      </c>
      <c r="JP42" s="61">
        <f t="shared" si="419"/>
        <v>0</v>
      </c>
      <c r="JQ42" s="61">
        <f t="shared" si="419"/>
        <v>0</v>
      </c>
      <c r="JR42" s="61">
        <f t="shared" si="419"/>
        <v>0</v>
      </c>
      <c r="JS42" s="61">
        <f t="shared" si="419"/>
        <v>0</v>
      </c>
      <c r="JT42" s="61">
        <f t="shared" si="419"/>
        <v>0</v>
      </c>
      <c r="JU42" s="61">
        <f t="shared" si="419"/>
        <v>0</v>
      </c>
      <c r="JV42" s="61">
        <f t="shared" si="419"/>
        <v>0</v>
      </c>
      <c r="JW42" s="61">
        <f t="shared" si="419"/>
        <v>0</v>
      </c>
      <c r="JX42" s="61">
        <f t="shared" si="419"/>
        <v>0</v>
      </c>
      <c r="JY42" s="61">
        <f t="shared" si="419"/>
        <v>0</v>
      </c>
      <c r="JZ42" s="61">
        <f t="shared" si="419"/>
        <v>0</v>
      </c>
      <c r="KA42" s="62">
        <f t="shared" ref="KA42:LV42" si="420">IF(SUMIFS($11:$11,$9:$9,"&gt;="&amp;(EOMONTH(KA$36,-1)+1),$9:$9,"&lt;="&amp;EOMONTH(KA$36,0))=0,0,SUMIFS($29:$29,$23:$23,EOMONTH(KA$36,-1)+1)*KA$11/SUMIFS($11:$11,$9:$9,"&gt;="&amp;(EOMONTH(KA$36,-1)+1),$9:$9,"&lt;="&amp;EOMONTH(KA$36,0)))</f>
        <v>0</v>
      </c>
      <c r="KB42" s="62">
        <f t="shared" si="420"/>
        <v>0</v>
      </c>
      <c r="KC42" s="62">
        <f t="shared" si="420"/>
        <v>0</v>
      </c>
      <c r="KD42" s="62">
        <f t="shared" si="420"/>
        <v>0</v>
      </c>
      <c r="KE42" s="62">
        <f t="shared" si="420"/>
        <v>0</v>
      </c>
      <c r="KF42" s="62">
        <f t="shared" si="420"/>
        <v>0</v>
      </c>
      <c r="KG42" s="62">
        <f t="shared" si="420"/>
        <v>0</v>
      </c>
      <c r="KH42" s="62">
        <f t="shared" si="420"/>
        <v>0</v>
      </c>
      <c r="KI42" s="62">
        <f t="shared" si="420"/>
        <v>0</v>
      </c>
      <c r="KJ42" s="62">
        <f t="shared" si="420"/>
        <v>0</v>
      </c>
      <c r="KK42" s="62">
        <f t="shared" si="420"/>
        <v>0</v>
      </c>
      <c r="KL42" s="62">
        <f t="shared" si="420"/>
        <v>0</v>
      </c>
      <c r="KM42" s="62">
        <f t="shared" si="420"/>
        <v>0</v>
      </c>
      <c r="KN42" s="62">
        <f t="shared" si="420"/>
        <v>0</v>
      </c>
      <c r="KO42" s="62">
        <f t="shared" si="420"/>
        <v>0</v>
      </c>
      <c r="KP42" s="62">
        <f t="shared" si="420"/>
        <v>0</v>
      </c>
      <c r="KQ42" s="62">
        <f t="shared" si="420"/>
        <v>0</v>
      </c>
      <c r="KR42" s="62">
        <f t="shared" si="420"/>
        <v>0</v>
      </c>
      <c r="KS42" s="62">
        <f t="shared" si="420"/>
        <v>0</v>
      </c>
      <c r="KT42" s="62">
        <f t="shared" si="420"/>
        <v>0</v>
      </c>
      <c r="KU42" s="62">
        <f t="shared" si="420"/>
        <v>0</v>
      </c>
      <c r="KV42" s="62">
        <f t="shared" si="420"/>
        <v>0</v>
      </c>
      <c r="KW42" s="62">
        <f t="shared" si="420"/>
        <v>0</v>
      </c>
      <c r="KX42" s="62">
        <f t="shared" si="420"/>
        <v>0</v>
      </c>
      <c r="KY42" s="62">
        <f t="shared" si="420"/>
        <v>0</v>
      </c>
      <c r="KZ42" s="62">
        <f t="shared" si="420"/>
        <v>0</v>
      </c>
      <c r="LA42" s="62">
        <f t="shared" si="420"/>
        <v>0</v>
      </c>
      <c r="LB42" s="62">
        <f t="shared" si="420"/>
        <v>0</v>
      </c>
      <c r="LC42" s="62">
        <f t="shared" si="420"/>
        <v>0</v>
      </c>
      <c r="LD42" s="62">
        <f t="shared" si="420"/>
        <v>0</v>
      </c>
      <c r="LE42" s="62">
        <f t="shared" si="420"/>
        <v>0</v>
      </c>
      <c r="LF42" s="62">
        <f t="shared" si="420"/>
        <v>0</v>
      </c>
      <c r="LG42" s="62">
        <f t="shared" si="420"/>
        <v>0</v>
      </c>
      <c r="LH42" s="62">
        <f t="shared" si="420"/>
        <v>0</v>
      </c>
      <c r="LI42" s="62">
        <f t="shared" si="420"/>
        <v>0</v>
      </c>
      <c r="LJ42" s="62">
        <f t="shared" si="420"/>
        <v>0</v>
      </c>
      <c r="LK42" s="62">
        <f t="shared" si="420"/>
        <v>0</v>
      </c>
      <c r="LL42" s="62">
        <f t="shared" si="420"/>
        <v>0</v>
      </c>
      <c r="LM42" s="62">
        <f t="shared" si="420"/>
        <v>0</v>
      </c>
      <c r="LN42" s="62">
        <f t="shared" si="420"/>
        <v>0</v>
      </c>
      <c r="LO42" s="62">
        <f t="shared" si="420"/>
        <v>0</v>
      </c>
      <c r="LP42" s="62">
        <f t="shared" si="420"/>
        <v>0</v>
      </c>
      <c r="LQ42" s="62">
        <f t="shared" si="420"/>
        <v>0</v>
      </c>
      <c r="LR42" s="62">
        <f t="shared" si="420"/>
        <v>0</v>
      </c>
      <c r="LS42" s="62">
        <f t="shared" si="420"/>
        <v>0</v>
      </c>
      <c r="LT42" s="62">
        <f t="shared" si="420"/>
        <v>0</v>
      </c>
      <c r="LU42" s="62">
        <f t="shared" si="420"/>
        <v>0</v>
      </c>
      <c r="LV42" s="62">
        <f t="shared" si="420"/>
        <v>0</v>
      </c>
      <c r="LW42" s="62">
        <f t="shared" ref="LW42:NO42" si="421">IF(SUMIFS($11:$11,$9:$9,"&gt;="&amp;(EOMONTH(LW$36,-1)+1),$9:$9,"&lt;="&amp;EOMONTH(LW$36,0))=0,0,SUMIFS($29:$29,$23:$23,EOMONTH(LW$36,-1)+1)*LW$11/SUMIFS($11:$11,$9:$9,"&gt;="&amp;(EOMONTH(LW$36,-1)+1),$9:$9,"&lt;="&amp;EOMONTH(LW$36,0)))</f>
        <v>0</v>
      </c>
      <c r="LX42" s="62">
        <f t="shared" si="421"/>
        <v>0</v>
      </c>
      <c r="LY42" s="62">
        <f t="shared" si="421"/>
        <v>0</v>
      </c>
      <c r="LZ42" s="62">
        <f t="shared" si="421"/>
        <v>0</v>
      </c>
      <c r="MA42" s="62">
        <f t="shared" si="421"/>
        <v>0</v>
      </c>
      <c r="MB42" s="62">
        <f t="shared" si="421"/>
        <v>0</v>
      </c>
      <c r="MC42" s="62">
        <f t="shared" si="421"/>
        <v>0</v>
      </c>
      <c r="MD42" s="62">
        <f t="shared" si="421"/>
        <v>0</v>
      </c>
      <c r="ME42" s="62">
        <f t="shared" si="421"/>
        <v>0</v>
      </c>
      <c r="MF42" s="62">
        <f t="shared" si="421"/>
        <v>0</v>
      </c>
      <c r="MG42" s="62">
        <f t="shared" si="421"/>
        <v>0</v>
      </c>
      <c r="MH42" s="62">
        <f t="shared" si="421"/>
        <v>0</v>
      </c>
      <c r="MI42" s="62">
        <f t="shared" si="421"/>
        <v>0</v>
      </c>
      <c r="MJ42" s="62">
        <f t="shared" si="421"/>
        <v>0</v>
      </c>
      <c r="MK42" s="62">
        <f t="shared" si="421"/>
        <v>0</v>
      </c>
      <c r="ML42" s="62">
        <f t="shared" si="421"/>
        <v>0</v>
      </c>
      <c r="MM42" s="62">
        <f t="shared" si="421"/>
        <v>0</v>
      </c>
      <c r="MN42" s="62">
        <f t="shared" si="421"/>
        <v>0</v>
      </c>
      <c r="MO42" s="62">
        <f t="shared" si="421"/>
        <v>0</v>
      </c>
      <c r="MP42" s="62">
        <f t="shared" si="421"/>
        <v>0</v>
      </c>
      <c r="MQ42" s="62">
        <f t="shared" si="421"/>
        <v>0</v>
      </c>
      <c r="MR42" s="62">
        <f t="shared" si="421"/>
        <v>0</v>
      </c>
      <c r="MS42" s="62">
        <f t="shared" si="421"/>
        <v>0</v>
      </c>
      <c r="MT42" s="62">
        <f t="shared" si="421"/>
        <v>0</v>
      </c>
      <c r="MU42" s="62">
        <f t="shared" si="421"/>
        <v>0</v>
      </c>
      <c r="MV42" s="62">
        <f t="shared" si="421"/>
        <v>0</v>
      </c>
      <c r="MW42" s="62">
        <f t="shared" si="421"/>
        <v>0</v>
      </c>
      <c r="MX42" s="62">
        <f t="shared" si="421"/>
        <v>0</v>
      </c>
      <c r="MY42" s="62">
        <f t="shared" si="421"/>
        <v>0</v>
      </c>
      <c r="MZ42" s="62">
        <f t="shared" si="421"/>
        <v>0</v>
      </c>
      <c r="NA42" s="62">
        <f t="shared" si="421"/>
        <v>0</v>
      </c>
      <c r="NB42" s="62">
        <f t="shared" si="421"/>
        <v>0</v>
      </c>
      <c r="NC42" s="62">
        <f t="shared" si="421"/>
        <v>0</v>
      </c>
      <c r="ND42" s="62">
        <f t="shared" si="421"/>
        <v>0</v>
      </c>
      <c r="NE42" s="62">
        <f t="shared" si="421"/>
        <v>0</v>
      </c>
      <c r="NF42" s="62">
        <f t="shared" si="421"/>
        <v>0</v>
      </c>
      <c r="NG42" s="62">
        <f t="shared" si="421"/>
        <v>0</v>
      </c>
      <c r="NH42" s="62">
        <f t="shared" si="421"/>
        <v>0</v>
      </c>
      <c r="NI42" s="62">
        <f t="shared" si="421"/>
        <v>0</v>
      </c>
      <c r="NJ42" s="62">
        <f t="shared" si="421"/>
        <v>0</v>
      </c>
      <c r="NK42" s="62">
        <f t="shared" si="421"/>
        <v>0</v>
      </c>
      <c r="NL42" s="62">
        <f t="shared" si="421"/>
        <v>0</v>
      </c>
      <c r="NM42" s="62">
        <f t="shared" si="421"/>
        <v>0</v>
      </c>
      <c r="NN42" s="62">
        <f t="shared" si="421"/>
        <v>0</v>
      </c>
      <c r="NO42" s="63">
        <f t="shared" si="421"/>
        <v>0</v>
      </c>
      <c r="NP42" s="1"/>
      <c r="NQ42" s="1"/>
    </row>
    <row r="43" spans="1:381" x14ac:dyDescent="0.2">
      <c r="A43" s="1"/>
      <c r="B43" s="1"/>
      <c r="C43" s="1"/>
      <c r="D43" s="1"/>
      <c r="E43" s="1"/>
      <c r="F43" s="1"/>
      <c r="G43" s="1"/>
      <c r="H43" s="1"/>
      <c r="I43" s="1"/>
      <c r="J43" s="1"/>
      <c r="K43" s="11"/>
      <c r="L43" s="1"/>
      <c r="M43" s="1"/>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1"/>
      <c r="NQ43" s="1"/>
    </row>
    <row r="44" spans="1:381" s="10" customFormat="1" x14ac:dyDescent="0.2">
      <c r="A44" s="8"/>
      <c r="B44" s="8"/>
      <c r="C44" s="8" t="s">
        <v>137</v>
      </c>
      <c r="D44" s="8"/>
      <c r="E44" s="8" t="s">
        <v>197</v>
      </c>
      <c r="F44" s="8"/>
      <c r="G44" s="8" t="s">
        <v>21</v>
      </c>
      <c r="H44" s="8"/>
      <c r="I44" s="64">
        <f>IF(K40=0,0,SUMPRODUCT(40:40,36:36)/K40-(N9-1))</f>
        <v>0</v>
      </c>
      <c r="J44" s="8"/>
      <c r="K44" s="9"/>
      <c r="L44" s="8"/>
      <c r="M44" s="8"/>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8"/>
      <c r="NQ44" s="8"/>
    </row>
    <row r="45" spans="1:381" x14ac:dyDescent="0.2">
      <c r="A45" s="1"/>
      <c r="B45" s="1"/>
      <c r="C45" s="1"/>
      <c r="D45" s="1"/>
      <c r="E45" s="1"/>
      <c r="F45" s="1"/>
      <c r="G45" s="1"/>
      <c r="H45" s="1"/>
      <c r="I45" s="1"/>
      <c r="J45" s="1"/>
      <c r="K45" s="11"/>
      <c r="L45" s="1"/>
      <c r="M45" s="1"/>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1"/>
      <c r="NQ45" s="1"/>
    </row>
    <row r="46" spans="1:381" x14ac:dyDescent="0.2">
      <c r="A46" s="1"/>
      <c r="B46" s="1"/>
      <c r="C46" s="1" t="s">
        <v>457</v>
      </c>
      <c r="D46" s="1"/>
      <c r="E46" s="1" t="s">
        <v>458</v>
      </c>
      <c r="F46" s="1"/>
      <c r="G46" s="1" t="s">
        <v>0</v>
      </c>
      <c r="H46" s="1"/>
      <c r="I46" s="1"/>
      <c r="J46" s="1"/>
      <c r="K46" s="9">
        <f>SUM(N46:NO46)</f>
        <v>0</v>
      </c>
      <c r="L46" s="1"/>
      <c r="M46" s="1"/>
      <c r="N46" s="61">
        <f>IF(SUMIFS($11:$11,$9:$9,"&gt;="&amp;(EOMONTH(N$36,-1)+1),$9:$9,"&lt;="&amp;EOMONTH(N$36,0))=0,0,SUMIFS($31:$31,$23:$23,EOMONTH(N$36,-1)+1)*N$11/SUMIFS($11:$11,$9:$9,"&gt;="&amp;(EOMONTH(N$36,-1)+1),$9:$9,"&lt;="&amp;EOMONTH(N$36,0)))</f>
        <v>0</v>
      </c>
      <c r="O46" s="61">
        <f t="shared" ref="O46:BZ46" si="422">IF(SUMIFS($11:$11,$9:$9,"&gt;="&amp;(EOMONTH(O$36,-1)+1),$9:$9,"&lt;="&amp;EOMONTH(O$36,0))=0,0,SUMIFS($31:$31,$23:$23,EOMONTH(O$36,-1)+1)*O$11/SUMIFS($11:$11,$9:$9,"&gt;="&amp;(EOMONTH(O$36,-1)+1),$9:$9,"&lt;="&amp;EOMONTH(O$36,0)))</f>
        <v>0</v>
      </c>
      <c r="P46" s="61">
        <f t="shared" si="422"/>
        <v>0</v>
      </c>
      <c r="Q46" s="61">
        <f t="shared" si="422"/>
        <v>0</v>
      </c>
      <c r="R46" s="61">
        <f t="shared" si="422"/>
        <v>0</v>
      </c>
      <c r="S46" s="61">
        <f t="shared" si="422"/>
        <v>0</v>
      </c>
      <c r="T46" s="61">
        <f t="shared" si="422"/>
        <v>0</v>
      </c>
      <c r="U46" s="61">
        <f t="shared" si="422"/>
        <v>0</v>
      </c>
      <c r="V46" s="61">
        <f t="shared" si="422"/>
        <v>0</v>
      </c>
      <c r="W46" s="61">
        <f t="shared" si="422"/>
        <v>0</v>
      </c>
      <c r="X46" s="61">
        <f t="shared" si="422"/>
        <v>0</v>
      </c>
      <c r="Y46" s="61">
        <f t="shared" si="422"/>
        <v>0</v>
      </c>
      <c r="Z46" s="61">
        <f t="shared" si="422"/>
        <v>0</v>
      </c>
      <c r="AA46" s="61">
        <f t="shared" si="422"/>
        <v>0</v>
      </c>
      <c r="AB46" s="61">
        <f t="shared" si="422"/>
        <v>0</v>
      </c>
      <c r="AC46" s="61">
        <f t="shared" si="422"/>
        <v>0</v>
      </c>
      <c r="AD46" s="61">
        <f t="shared" si="422"/>
        <v>0</v>
      </c>
      <c r="AE46" s="61">
        <f t="shared" si="422"/>
        <v>0</v>
      </c>
      <c r="AF46" s="61">
        <f t="shared" si="422"/>
        <v>0</v>
      </c>
      <c r="AG46" s="61">
        <f t="shared" si="422"/>
        <v>0</v>
      </c>
      <c r="AH46" s="61">
        <f t="shared" si="422"/>
        <v>0</v>
      </c>
      <c r="AI46" s="61">
        <f t="shared" si="422"/>
        <v>0</v>
      </c>
      <c r="AJ46" s="61">
        <f t="shared" si="422"/>
        <v>0</v>
      </c>
      <c r="AK46" s="61">
        <f t="shared" si="422"/>
        <v>0</v>
      </c>
      <c r="AL46" s="61">
        <f t="shared" si="422"/>
        <v>0</v>
      </c>
      <c r="AM46" s="61">
        <f t="shared" si="422"/>
        <v>0</v>
      </c>
      <c r="AN46" s="61">
        <f t="shared" si="422"/>
        <v>0</v>
      </c>
      <c r="AO46" s="61">
        <f t="shared" si="422"/>
        <v>0</v>
      </c>
      <c r="AP46" s="61">
        <f t="shared" si="422"/>
        <v>0</v>
      </c>
      <c r="AQ46" s="61">
        <f t="shared" si="422"/>
        <v>0</v>
      </c>
      <c r="AR46" s="61">
        <f t="shared" si="422"/>
        <v>0</v>
      </c>
      <c r="AS46" s="61">
        <f t="shared" si="422"/>
        <v>0</v>
      </c>
      <c r="AT46" s="61">
        <f t="shared" si="422"/>
        <v>0</v>
      </c>
      <c r="AU46" s="61">
        <f t="shared" si="422"/>
        <v>0</v>
      </c>
      <c r="AV46" s="61">
        <f t="shared" si="422"/>
        <v>0</v>
      </c>
      <c r="AW46" s="61">
        <f t="shared" si="422"/>
        <v>0</v>
      </c>
      <c r="AX46" s="61">
        <f t="shared" si="422"/>
        <v>0</v>
      </c>
      <c r="AY46" s="61">
        <f t="shared" si="422"/>
        <v>0</v>
      </c>
      <c r="AZ46" s="61">
        <f t="shared" si="422"/>
        <v>0</v>
      </c>
      <c r="BA46" s="61">
        <f t="shared" si="422"/>
        <v>0</v>
      </c>
      <c r="BB46" s="61">
        <f t="shared" si="422"/>
        <v>0</v>
      </c>
      <c r="BC46" s="61">
        <f t="shared" si="422"/>
        <v>0</v>
      </c>
      <c r="BD46" s="61">
        <f t="shared" si="422"/>
        <v>0</v>
      </c>
      <c r="BE46" s="61">
        <f t="shared" si="422"/>
        <v>0</v>
      </c>
      <c r="BF46" s="61">
        <f t="shared" si="422"/>
        <v>0</v>
      </c>
      <c r="BG46" s="61">
        <f t="shared" si="422"/>
        <v>0</v>
      </c>
      <c r="BH46" s="61">
        <f t="shared" si="422"/>
        <v>0</v>
      </c>
      <c r="BI46" s="61">
        <f t="shared" si="422"/>
        <v>0</v>
      </c>
      <c r="BJ46" s="61">
        <f t="shared" si="422"/>
        <v>0</v>
      </c>
      <c r="BK46" s="61">
        <f t="shared" si="422"/>
        <v>0</v>
      </c>
      <c r="BL46" s="61">
        <f t="shared" si="422"/>
        <v>0</v>
      </c>
      <c r="BM46" s="61">
        <f t="shared" si="422"/>
        <v>0</v>
      </c>
      <c r="BN46" s="61">
        <f t="shared" si="422"/>
        <v>0</v>
      </c>
      <c r="BO46" s="61">
        <f t="shared" si="422"/>
        <v>0</v>
      </c>
      <c r="BP46" s="61">
        <f t="shared" si="422"/>
        <v>0</v>
      </c>
      <c r="BQ46" s="61">
        <f t="shared" si="422"/>
        <v>0</v>
      </c>
      <c r="BR46" s="61">
        <f t="shared" si="422"/>
        <v>0</v>
      </c>
      <c r="BS46" s="61">
        <f t="shared" si="422"/>
        <v>0</v>
      </c>
      <c r="BT46" s="61">
        <f t="shared" si="422"/>
        <v>0</v>
      </c>
      <c r="BU46" s="61">
        <f t="shared" si="422"/>
        <v>0</v>
      </c>
      <c r="BV46" s="61">
        <f t="shared" si="422"/>
        <v>0</v>
      </c>
      <c r="BW46" s="61">
        <f t="shared" si="422"/>
        <v>0</v>
      </c>
      <c r="BX46" s="61">
        <f t="shared" si="422"/>
        <v>0</v>
      </c>
      <c r="BY46" s="61">
        <f t="shared" si="422"/>
        <v>0</v>
      </c>
      <c r="BZ46" s="61">
        <f t="shared" si="422"/>
        <v>0</v>
      </c>
      <c r="CA46" s="61">
        <f t="shared" ref="CA46:EL46" si="423">IF(SUMIFS($11:$11,$9:$9,"&gt;="&amp;(EOMONTH(CA$36,-1)+1),$9:$9,"&lt;="&amp;EOMONTH(CA$36,0))=0,0,SUMIFS($31:$31,$23:$23,EOMONTH(CA$36,-1)+1)*CA$11/SUMIFS($11:$11,$9:$9,"&gt;="&amp;(EOMONTH(CA$36,-1)+1),$9:$9,"&lt;="&amp;EOMONTH(CA$36,0)))</f>
        <v>0</v>
      </c>
      <c r="CB46" s="61">
        <f t="shared" si="423"/>
        <v>0</v>
      </c>
      <c r="CC46" s="61">
        <f t="shared" si="423"/>
        <v>0</v>
      </c>
      <c r="CD46" s="61">
        <f t="shared" si="423"/>
        <v>0</v>
      </c>
      <c r="CE46" s="61">
        <f t="shared" si="423"/>
        <v>0</v>
      </c>
      <c r="CF46" s="61">
        <f t="shared" si="423"/>
        <v>0</v>
      </c>
      <c r="CG46" s="61">
        <f t="shared" si="423"/>
        <v>0</v>
      </c>
      <c r="CH46" s="61">
        <f t="shared" si="423"/>
        <v>0</v>
      </c>
      <c r="CI46" s="61">
        <f t="shared" si="423"/>
        <v>0</v>
      </c>
      <c r="CJ46" s="61">
        <f t="shared" si="423"/>
        <v>0</v>
      </c>
      <c r="CK46" s="61">
        <f t="shared" si="423"/>
        <v>0</v>
      </c>
      <c r="CL46" s="61">
        <f t="shared" si="423"/>
        <v>0</v>
      </c>
      <c r="CM46" s="61">
        <f t="shared" si="423"/>
        <v>0</v>
      </c>
      <c r="CN46" s="61">
        <f t="shared" si="423"/>
        <v>0</v>
      </c>
      <c r="CO46" s="61">
        <f t="shared" si="423"/>
        <v>0</v>
      </c>
      <c r="CP46" s="61">
        <f t="shared" si="423"/>
        <v>0</v>
      </c>
      <c r="CQ46" s="61">
        <f t="shared" si="423"/>
        <v>0</v>
      </c>
      <c r="CR46" s="61">
        <f t="shared" si="423"/>
        <v>0</v>
      </c>
      <c r="CS46" s="61">
        <f t="shared" si="423"/>
        <v>0</v>
      </c>
      <c r="CT46" s="61">
        <f t="shared" si="423"/>
        <v>0</v>
      </c>
      <c r="CU46" s="61">
        <f t="shared" si="423"/>
        <v>0</v>
      </c>
      <c r="CV46" s="61">
        <f t="shared" si="423"/>
        <v>0</v>
      </c>
      <c r="CW46" s="61">
        <f t="shared" si="423"/>
        <v>0</v>
      </c>
      <c r="CX46" s="61">
        <f t="shared" si="423"/>
        <v>0</v>
      </c>
      <c r="CY46" s="61">
        <f t="shared" si="423"/>
        <v>0</v>
      </c>
      <c r="CZ46" s="61">
        <f t="shared" si="423"/>
        <v>0</v>
      </c>
      <c r="DA46" s="61">
        <f t="shared" si="423"/>
        <v>0</v>
      </c>
      <c r="DB46" s="61">
        <f t="shared" si="423"/>
        <v>0</v>
      </c>
      <c r="DC46" s="61">
        <f t="shared" si="423"/>
        <v>0</v>
      </c>
      <c r="DD46" s="61">
        <f t="shared" si="423"/>
        <v>0</v>
      </c>
      <c r="DE46" s="61">
        <f t="shared" si="423"/>
        <v>0</v>
      </c>
      <c r="DF46" s="61">
        <f t="shared" si="423"/>
        <v>0</v>
      </c>
      <c r="DG46" s="61">
        <f t="shared" si="423"/>
        <v>0</v>
      </c>
      <c r="DH46" s="61">
        <f t="shared" si="423"/>
        <v>0</v>
      </c>
      <c r="DI46" s="61">
        <f t="shared" si="423"/>
        <v>0</v>
      </c>
      <c r="DJ46" s="61">
        <f t="shared" si="423"/>
        <v>0</v>
      </c>
      <c r="DK46" s="61">
        <f t="shared" si="423"/>
        <v>0</v>
      </c>
      <c r="DL46" s="61">
        <f t="shared" si="423"/>
        <v>0</v>
      </c>
      <c r="DM46" s="61">
        <f t="shared" si="423"/>
        <v>0</v>
      </c>
      <c r="DN46" s="61">
        <f t="shared" si="423"/>
        <v>0</v>
      </c>
      <c r="DO46" s="61">
        <f t="shared" si="423"/>
        <v>0</v>
      </c>
      <c r="DP46" s="61">
        <f t="shared" si="423"/>
        <v>0</v>
      </c>
      <c r="DQ46" s="61">
        <f t="shared" si="423"/>
        <v>0</v>
      </c>
      <c r="DR46" s="61">
        <f t="shared" si="423"/>
        <v>0</v>
      </c>
      <c r="DS46" s="61">
        <f t="shared" si="423"/>
        <v>0</v>
      </c>
      <c r="DT46" s="61">
        <f t="shared" si="423"/>
        <v>0</v>
      </c>
      <c r="DU46" s="61">
        <f t="shared" si="423"/>
        <v>0</v>
      </c>
      <c r="DV46" s="61">
        <f t="shared" si="423"/>
        <v>0</v>
      </c>
      <c r="DW46" s="61">
        <f t="shared" si="423"/>
        <v>0</v>
      </c>
      <c r="DX46" s="61">
        <f t="shared" si="423"/>
        <v>0</v>
      </c>
      <c r="DY46" s="61">
        <f t="shared" si="423"/>
        <v>0</v>
      </c>
      <c r="DZ46" s="61">
        <f t="shared" si="423"/>
        <v>0</v>
      </c>
      <c r="EA46" s="61">
        <f t="shared" si="423"/>
        <v>0</v>
      </c>
      <c r="EB46" s="61">
        <f t="shared" si="423"/>
        <v>0</v>
      </c>
      <c r="EC46" s="61">
        <f t="shared" si="423"/>
        <v>0</v>
      </c>
      <c r="ED46" s="61">
        <f t="shared" si="423"/>
        <v>0</v>
      </c>
      <c r="EE46" s="61">
        <f t="shared" si="423"/>
        <v>0</v>
      </c>
      <c r="EF46" s="61">
        <f t="shared" si="423"/>
        <v>0</v>
      </c>
      <c r="EG46" s="61">
        <f t="shared" si="423"/>
        <v>0</v>
      </c>
      <c r="EH46" s="61">
        <f t="shared" si="423"/>
        <v>0</v>
      </c>
      <c r="EI46" s="61">
        <f t="shared" si="423"/>
        <v>0</v>
      </c>
      <c r="EJ46" s="61">
        <f t="shared" si="423"/>
        <v>0</v>
      </c>
      <c r="EK46" s="61">
        <f t="shared" si="423"/>
        <v>0</v>
      </c>
      <c r="EL46" s="61">
        <f t="shared" si="423"/>
        <v>0</v>
      </c>
      <c r="EM46" s="61">
        <f t="shared" ref="EM46:GX46" si="424">IF(SUMIFS($11:$11,$9:$9,"&gt;="&amp;(EOMONTH(EM$36,-1)+1),$9:$9,"&lt;="&amp;EOMONTH(EM$36,0))=0,0,SUMIFS($31:$31,$23:$23,EOMONTH(EM$36,-1)+1)*EM$11/SUMIFS($11:$11,$9:$9,"&gt;="&amp;(EOMONTH(EM$36,-1)+1),$9:$9,"&lt;="&amp;EOMONTH(EM$36,0)))</f>
        <v>0</v>
      </c>
      <c r="EN46" s="61">
        <f t="shared" si="424"/>
        <v>0</v>
      </c>
      <c r="EO46" s="61">
        <f t="shared" si="424"/>
        <v>0</v>
      </c>
      <c r="EP46" s="61">
        <f t="shared" si="424"/>
        <v>0</v>
      </c>
      <c r="EQ46" s="61">
        <f t="shared" si="424"/>
        <v>0</v>
      </c>
      <c r="ER46" s="61">
        <f t="shared" si="424"/>
        <v>0</v>
      </c>
      <c r="ES46" s="61">
        <f t="shared" si="424"/>
        <v>0</v>
      </c>
      <c r="ET46" s="61">
        <f t="shared" si="424"/>
        <v>0</v>
      </c>
      <c r="EU46" s="61">
        <f t="shared" si="424"/>
        <v>0</v>
      </c>
      <c r="EV46" s="61">
        <f t="shared" si="424"/>
        <v>0</v>
      </c>
      <c r="EW46" s="61">
        <f t="shared" si="424"/>
        <v>0</v>
      </c>
      <c r="EX46" s="61">
        <f t="shared" si="424"/>
        <v>0</v>
      </c>
      <c r="EY46" s="61">
        <f t="shared" si="424"/>
        <v>0</v>
      </c>
      <c r="EZ46" s="61">
        <f t="shared" si="424"/>
        <v>0</v>
      </c>
      <c r="FA46" s="61">
        <f t="shared" si="424"/>
        <v>0</v>
      </c>
      <c r="FB46" s="61">
        <f t="shared" si="424"/>
        <v>0</v>
      </c>
      <c r="FC46" s="61">
        <f t="shared" si="424"/>
        <v>0</v>
      </c>
      <c r="FD46" s="61">
        <f t="shared" si="424"/>
        <v>0</v>
      </c>
      <c r="FE46" s="61">
        <f t="shared" si="424"/>
        <v>0</v>
      </c>
      <c r="FF46" s="61">
        <f t="shared" si="424"/>
        <v>0</v>
      </c>
      <c r="FG46" s="61">
        <f t="shared" si="424"/>
        <v>0</v>
      </c>
      <c r="FH46" s="61">
        <f t="shared" si="424"/>
        <v>0</v>
      </c>
      <c r="FI46" s="61">
        <f t="shared" si="424"/>
        <v>0</v>
      </c>
      <c r="FJ46" s="61">
        <f t="shared" si="424"/>
        <v>0</v>
      </c>
      <c r="FK46" s="61">
        <f t="shared" si="424"/>
        <v>0</v>
      </c>
      <c r="FL46" s="61">
        <f t="shared" si="424"/>
        <v>0</v>
      </c>
      <c r="FM46" s="61">
        <f t="shared" si="424"/>
        <v>0</v>
      </c>
      <c r="FN46" s="61">
        <f t="shared" si="424"/>
        <v>0</v>
      </c>
      <c r="FO46" s="61">
        <f t="shared" si="424"/>
        <v>0</v>
      </c>
      <c r="FP46" s="61">
        <f t="shared" si="424"/>
        <v>0</v>
      </c>
      <c r="FQ46" s="61">
        <f t="shared" si="424"/>
        <v>0</v>
      </c>
      <c r="FR46" s="61">
        <f t="shared" si="424"/>
        <v>0</v>
      </c>
      <c r="FS46" s="61">
        <f t="shared" si="424"/>
        <v>0</v>
      </c>
      <c r="FT46" s="61">
        <f t="shared" si="424"/>
        <v>0</v>
      </c>
      <c r="FU46" s="61">
        <f t="shared" si="424"/>
        <v>0</v>
      </c>
      <c r="FV46" s="61">
        <f t="shared" si="424"/>
        <v>0</v>
      </c>
      <c r="FW46" s="61">
        <f t="shared" si="424"/>
        <v>0</v>
      </c>
      <c r="FX46" s="61">
        <f t="shared" si="424"/>
        <v>0</v>
      </c>
      <c r="FY46" s="61">
        <f t="shared" si="424"/>
        <v>0</v>
      </c>
      <c r="FZ46" s="61">
        <f t="shared" si="424"/>
        <v>0</v>
      </c>
      <c r="GA46" s="61">
        <f t="shared" si="424"/>
        <v>0</v>
      </c>
      <c r="GB46" s="61">
        <f t="shared" si="424"/>
        <v>0</v>
      </c>
      <c r="GC46" s="61">
        <f t="shared" si="424"/>
        <v>0</v>
      </c>
      <c r="GD46" s="61">
        <f t="shared" si="424"/>
        <v>0</v>
      </c>
      <c r="GE46" s="61">
        <f t="shared" si="424"/>
        <v>0</v>
      </c>
      <c r="GF46" s="61">
        <f t="shared" si="424"/>
        <v>0</v>
      </c>
      <c r="GG46" s="61">
        <f t="shared" si="424"/>
        <v>0</v>
      </c>
      <c r="GH46" s="61">
        <f t="shared" si="424"/>
        <v>0</v>
      </c>
      <c r="GI46" s="61">
        <f t="shared" si="424"/>
        <v>0</v>
      </c>
      <c r="GJ46" s="61">
        <f t="shared" si="424"/>
        <v>0</v>
      </c>
      <c r="GK46" s="61">
        <f t="shared" si="424"/>
        <v>0</v>
      </c>
      <c r="GL46" s="61">
        <f t="shared" si="424"/>
        <v>0</v>
      </c>
      <c r="GM46" s="61">
        <f t="shared" si="424"/>
        <v>0</v>
      </c>
      <c r="GN46" s="61">
        <f t="shared" si="424"/>
        <v>0</v>
      </c>
      <c r="GO46" s="61">
        <f t="shared" si="424"/>
        <v>0</v>
      </c>
      <c r="GP46" s="61">
        <f t="shared" si="424"/>
        <v>0</v>
      </c>
      <c r="GQ46" s="61">
        <f t="shared" si="424"/>
        <v>0</v>
      </c>
      <c r="GR46" s="61">
        <f t="shared" si="424"/>
        <v>0</v>
      </c>
      <c r="GS46" s="61">
        <f t="shared" si="424"/>
        <v>0</v>
      </c>
      <c r="GT46" s="61">
        <f t="shared" si="424"/>
        <v>0</v>
      </c>
      <c r="GU46" s="61">
        <f t="shared" si="424"/>
        <v>0</v>
      </c>
      <c r="GV46" s="61">
        <f t="shared" si="424"/>
        <v>0</v>
      </c>
      <c r="GW46" s="61">
        <f t="shared" si="424"/>
        <v>0</v>
      </c>
      <c r="GX46" s="61">
        <f t="shared" si="424"/>
        <v>0</v>
      </c>
      <c r="GY46" s="61">
        <f t="shared" ref="GY46:JJ46" si="425">IF(SUMIFS($11:$11,$9:$9,"&gt;="&amp;(EOMONTH(GY$36,-1)+1),$9:$9,"&lt;="&amp;EOMONTH(GY$36,0))=0,0,SUMIFS($31:$31,$23:$23,EOMONTH(GY$36,-1)+1)*GY$11/SUMIFS($11:$11,$9:$9,"&gt;="&amp;(EOMONTH(GY$36,-1)+1),$9:$9,"&lt;="&amp;EOMONTH(GY$36,0)))</f>
        <v>0</v>
      </c>
      <c r="GZ46" s="61">
        <f t="shared" si="425"/>
        <v>0</v>
      </c>
      <c r="HA46" s="61">
        <f t="shared" si="425"/>
        <v>0</v>
      </c>
      <c r="HB46" s="61">
        <f t="shared" si="425"/>
        <v>0</v>
      </c>
      <c r="HC46" s="61">
        <f t="shared" si="425"/>
        <v>0</v>
      </c>
      <c r="HD46" s="61">
        <f t="shared" si="425"/>
        <v>0</v>
      </c>
      <c r="HE46" s="61">
        <f t="shared" si="425"/>
        <v>0</v>
      </c>
      <c r="HF46" s="61">
        <f t="shared" si="425"/>
        <v>0</v>
      </c>
      <c r="HG46" s="61">
        <f t="shared" si="425"/>
        <v>0</v>
      </c>
      <c r="HH46" s="61">
        <f t="shared" si="425"/>
        <v>0</v>
      </c>
      <c r="HI46" s="61">
        <f t="shared" si="425"/>
        <v>0</v>
      </c>
      <c r="HJ46" s="61">
        <f t="shared" si="425"/>
        <v>0</v>
      </c>
      <c r="HK46" s="61">
        <f t="shared" si="425"/>
        <v>0</v>
      </c>
      <c r="HL46" s="61">
        <f t="shared" si="425"/>
        <v>0</v>
      </c>
      <c r="HM46" s="61">
        <f t="shared" si="425"/>
        <v>0</v>
      </c>
      <c r="HN46" s="61">
        <f t="shared" si="425"/>
        <v>0</v>
      </c>
      <c r="HO46" s="61">
        <f t="shared" si="425"/>
        <v>0</v>
      </c>
      <c r="HP46" s="61">
        <f t="shared" si="425"/>
        <v>0</v>
      </c>
      <c r="HQ46" s="61">
        <f t="shared" si="425"/>
        <v>0</v>
      </c>
      <c r="HR46" s="61">
        <f t="shared" si="425"/>
        <v>0</v>
      </c>
      <c r="HS46" s="61">
        <f t="shared" si="425"/>
        <v>0</v>
      </c>
      <c r="HT46" s="61">
        <f t="shared" si="425"/>
        <v>0</v>
      </c>
      <c r="HU46" s="61">
        <f t="shared" si="425"/>
        <v>0</v>
      </c>
      <c r="HV46" s="61">
        <f t="shared" si="425"/>
        <v>0</v>
      </c>
      <c r="HW46" s="61">
        <f t="shared" si="425"/>
        <v>0</v>
      </c>
      <c r="HX46" s="61">
        <f t="shared" si="425"/>
        <v>0</v>
      </c>
      <c r="HY46" s="61">
        <f t="shared" si="425"/>
        <v>0</v>
      </c>
      <c r="HZ46" s="61">
        <f t="shared" si="425"/>
        <v>0</v>
      </c>
      <c r="IA46" s="61">
        <f t="shared" si="425"/>
        <v>0</v>
      </c>
      <c r="IB46" s="61">
        <f t="shared" si="425"/>
        <v>0</v>
      </c>
      <c r="IC46" s="61">
        <f t="shared" si="425"/>
        <v>0</v>
      </c>
      <c r="ID46" s="61">
        <f t="shared" si="425"/>
        <v>0</v>
      </c>
      <c r="IE46" s="61">
        <f t="shared" si="425"/>
        <v>0</v>
      </c>
      <c r="IF46" s="61">
        <f t="shared" si="425"/>
        <v>0</v>
      </c>
      <c r="IG46" s="61">
        <f t="shared" si="425"/>
        <v>0</v>
      </c>
      <c r="IH46" s="61">
        <f t="shared" si="425"/>
        <v>0</v>
      </c>
      <c r="II46" s="61">
        <f t="shared" si="425"/>
        <v>0</v>
      </c>
      <c r="IJ46" s="61">
        <f t="shared" si="425"/>
        <v>0</v>
      </c>
      <c r="IK46" s="61">
        <f t="shared" si="425"/>
        <v>0</v>
      </c>
      <c r="IL46" s="61">
        <f t="shared" si="425"/>
        <v>0</v>
      </c>
      <c r="IM46" s="61">
        <f t="shared" si="425"/>
        <v>0</v>
      </c>
      <c r="IN46" s="61">
        <f t="shared" si="425"/>
        <v>0</v>
      </c>
      <c r="IO46" s="61">
        <f t="shared" si="425"/>
        <v>0</v>
      </c>
      <c r="IP46" s="61">
        <f t="shared" si="425"/>
        <v>0</v>
      </c>
      <c r="IQ46" s="61">
        <f t="shared" si="425"/>
        <v>0</v>
      </c>
      <c r="IR46" s="61">
        <f t="shared" si="425"/>
        <v>0</v>
      </c>
      <c r="IS46" s="61">
        <f t="shared" si="425"/>
        <v>0</v>
      </c>
      <c r="IT46" s="61">
        <f t="shared" si="425"/>
        <v>0</v>
      </c>
      <c r="IU46" s="61">
        <f t="shared" si="425"/>
        <v>0</v>
      </c>
      <c r="IV46" s="61">
        <f t="shared" si="425"/>
        <v>0</v>
      </c>
      <c r="IW46" s="61">
        <f t="shared" si="425"/>
        <v>0</v>
      </c>
      <c r="IX46" s="61">
        <f t="shared" si="425"/>
        <v>0</v>
      </c>
      <c r="IY46" s="61">
        <f t="shared" si="425"/>
        <v>0</v>
      </c>
      <c r="IZ46" s="61">
        <f t="shared" si="425"/>
        <v>0</v>
      </c>
      <c r="JA46" s="61">
        <f t="shared" si="425"/>
        <v>0</v>
      </c>
      <c r="JB46" s="61">
        <f t="shared" si="425"/>
        <v>0</v>
      </c>
      <c r="JC46" s="61">
        <f t="shared" si="425"/>
        <v>0</v>
      </c>
      <c r="JD46" s="61">
        <f t="shared" si="425"/>
        <v>0</v>
      </c>
      <c r="JE46" s="61">
        <f t="shared" si="425"/>
        <v>0</v>
      </c>
      <c r="JF46" s="61">
        <f t="shared" si="425"/>
        <v>0</v>
      </c>
      <c r="JG46" s="61">
        <f t="shared" si="425"/>
        <v>0</v>
      </c>
      <c r="JH46" s="61">
        <f t="shared" si="425"/>
        <v>0</v>
      </c>
      <c r="JI46" s="61">
        <f t="shared" si="425"/>
        <v>0</v>
      </c>
      <c r="JJ46" s="61">
        <f t="shared" si="425"/>
        <v>0</v>
      </c>
      <c r="JK46" s="61">
        <f t="shared" ref="JK46:LV46" si="426">IF(SUMIFS($11:$11,$9:$9,"&gt;="&amp;(EOMONTH(JK$36,-1)+1),$9:$9,"&lt;="&amp;EOMONTH(JK$36,0))=0,0,SUMIFS($31:$31,$23:$23,EOMONTH(JK$36,-1)+1)*JK$11/SUMIFS($11:$11,$9:$9,"&gt;="&amp;(EOMONTH(JK$36,-1)+1),$9:$9,"&lt;="&amp;EOMONTH(JK$36,0)))</f>
        <v>0</v>
      </c>
      <c r="JL46" s="61">
        <f t="shared" si="426"/>
        <v>0</v>
      </c>
      <c r="JM46" s="61">
        <f t="shared" si="426"/>
        <v>0</v>
      </c>
      <c r="JN46" s="61">
        <f t="shared" si="426"/>
        <v>0</v>
      </c>
      <c r="JO46" s="61">
        <f t="shared" si="426"/>
        <v>0</v>
      </c>
      <c r="JP46" s="61">
        <f t="shared" si="426"/>
        <v>0</v>
      </c>
      <c r="JQ46" s="61">
        <f t="shared" si="426"/>
        <v>0</v>
      </c>
      <c r="JR46" s="61">
        <f t="shared" si="426"/>
        <v>0</v>
      </c>
      <c r="JS46" s="61">
        <f t="shared" si="426"/>
        <v>0</v>
      </c>
      <c r="JT46" s="61">
        <f t="shared" si="426"/>
        <v>0</v>
      </c>
      <c r="JU46" s="61">
        <f t="shared" si="426"/>
        <v>0</v>
      </c>
      <c r="JV46" s="61">
        <f t="shared" si="426"/>
        <v>0</v>
      </c>
      <c r="JW46" s="61">
        <f t="shared" si="426"/>
        <v>0</v>
      </c>
      <c r="JX46" s="61">
        <f t="shared" si="426"/>
        <v>0</v>
      </c>
      <c r="JY46" s="61">
        <f t="shared" si="426"/>
        <v>0</v>
      </c>
      <c r="JZ46" s="61">
        <f t="shared" si="426"/>
        <v>0</v>
      </c>
      <c r="KA46" s="62">
        <f t="shared" si="426"/>
        <v>0</v>
      </c>
      <c r="KB46" s="62">
        <f t="shared" si="426"/>
        <v>0</v>
      </c>
      <c r="KC46" s="62">
        <f t="shared" si="426"/>
        <v>0</v>
      </c>
      <c r="KD46" s="62">
        <f t="shared" si="426"/>
        <v>0</v>
      </c>
      <c r="KE46" s="62">
        <f t="shared" si="426"/>
        <v>0</v>
      </c>
      <c r="KF46" s="62">
        <f t="shared" si="426"/>
        <v>0</v>
      </c>
      <c r="KG46" s="62">
        <f t="shared" si="426"/>
        <v>0</v>
      </c>
      <c r="KH46" s="62">
        <f t="shared" si="426"/>
        <v>0</v>
      </c>
      <c r="KI46" s="62">
        <f t="shared" si="426"/>
        <v>0</v>
      </c>
      <c r="KJ46" s="62">
        <f t="shared" si="426"/>
        <v>0</v>
      </c>
      <c r="KK46" s="62">
        <f t="shared" si="426"/>
        <v>0</v>
      </c>
      <c r="KL46" s="62">
        <f t="shared" si="426"/>
        <v>0</v>
      </c>
      <c r="KM46" s="62">
        <f t="shared" si="426"/>
        <v>0</v>
      </c>
      <c r="KN46" s="62">
        <f t="shared" si="426"/>
        <v>0</v>
      </c>
      <c r="KO46" s="62">
        <f t="shared" si="426"/>
        <v>0</v>
      </c>
      <c r="KP46" s="62">
        <f t="shared" si="426"/>
        <v>0</v>
      </c>
      <c r="KQ46" s="62">
        <f t="shared" si="426"/>
        <v>0</v>
      </c>
      <c r="KR46" s="62">
        <f t="shared" si="426"/>
        <v>0</v>
      </c>
      <c r="KS46" s="62">
        <f t="shared" si="426"/>
        <v>0</v>
      </c>
      <c r="KT46" s="62">
        <f t="shared" si="426"/>
        <v>0</v>
      </c>
      <c r="KU46" s="62">
        <f t="shared" si="426"/>
        <v>0</v>
      </c>
      <c r="KV46" s="62">
        <f t="shared" si="426"/>
        <v>0</v>
      </c>
      <c r="KW46" s="62">
        <f t="shared" si="426"/>
        <v>0</v>
      </c>
      <c r="KX46" s="62">
        <f t="shared" si="426"/>
        <v>0</v>
      </c>
      <c r="KY46" s="62">
        <f t="shared" si="426"/>
        <v>0</v>
      </c>
      <c r="KZ46" s="62">
        <f t="shared" si="426"/>
        <v>0</v>
      </c>
      <c r="LA46" s="62">
        <f t="shared" si="426"/>
        <v>0</v>
      </c>
      <c r="LB46" s="62">
        <f t="shared" si="426"/>
        <v>0</v>
      </c>
      <c r="LC46" s="62">
        <f t="shared" si="426"/>
        <v>0</v>
      </c>
      <c r="LD46" s="62">
        <f t="shared" si="426"/>
        <v>0</v>
      </c>
      <c r="LE46" s="62">
        <f t="shared" si="426"/>
        <v>0</v>
      </c>
      <c r="LF46" s="62">
        <f t="shared" si="426"/>
        <v>0</v>
      </c>
      <c r="LG46" s="62">
        <f t="shared" si="426"/>
        <v>0</v>
      </c>
      <c r="LH46" s="62">
        <f t="shared" si="426"/>
        <v>0</v>
      </c>
      <c r="LI46" s="62">
        <f t="shared" si="426"/>
        <v>0</v>
      </c>
      <c r="LJ46" s="62">
        <f t="shared" si="426"/>
        <v>0</v>
      </c>
      <c r="LK46" s="62">
        <f t="shared" si="426"/>
        <v>0</v>
      </c>
      <c r="LL46" s="62">
        <f t="shared" si="426"/>
        <v>0</v>
      </c>
      <c r="LM46" s="62">
        <f t="shared" si="426"/>
        <v>0</v>
      </c>
      <c r="LN46" s="62">
        <f t="shared" si="426"/>
        <v>0</v>
      </c>
      <c r="LO46" s="62">
        <f t="shared" si="426"/>
        <v>0</v>
      </c>
      <c r="LP46" s="62">
        <f t="shared" si="426"/>
        <v>0</v>
      </c>
      <c r="LQ46" s="62">
        <f t="shared" si="426"/>
        <v>0</v>
      </c>
      <c r="LR46" s="62">
        <f t="shared" si="426"/>
        <v>0</v>
      </c>
      <c r="LS46" s="62">
        <f t="shared" si="426"/>
        <v>0</v>
      </c>
      <c r="LT46" s="62">
        <f t="shared" si="426"/>
        <v>0</v>
      </c>
      <c r="LU46" s="62">
        <f t="shared" si="426"/>
        <v>0</v>
      </c>
      <c r="LV46" s="62">
        <f t="shared" si="426"/>
        <v>0</v>
      </c>
      <c r="LW46" s="62">
        <f t="shared" ref="LW46:NO46" si="427">IF(SUMIFS($11:$11,$9:$9,"&gt;="&amp;(EOMONTH(LW$36,-1)+1),$9:$9,"&lt;="&amp;EOMONTH(LW$36,0))=0,0,SUMIFS($31:$31,$23:$23,EOMONTH(LW$36,-1)+1)*LW$11/SUMIFS($11:$11,$9:$9,"&gt;="&amp;(EOMONTH(LW$36,-1)+1),$9:$9,"&lt;="&amp;EOMONTH(LW$36,0)))</f>
        <v>0</v>
      </c>
      <c r="LX46" s="62">
        <f t="shared" si="427"/>
        <v>0</v>
      </c>
      <c r="LY46" s="62">
        <f t="shared" si="427"/>
        <v>0</v>
      </c>
      <c r="LZ46" s="62">
        <f t="shared" si="427"/>
        <v>0</v>
      </c>
      <c r="MA46" s="62">
        <f t="shared" si="427"/>
        <v>0</v>
      </c>
      <c r="MB46" s="62">
        <f t="shared" si="427"/>
        <v>0</v>
      </c>
      <c r="MC46" s="62">
        <f t="shared" si="427"/>
        <v>0</v>
      </c>
      <c r="MD46" s="62">
        <f t="shared" si="427"/>
        <v>0</v>
      </c>
      <c r="ME46" s="62">
        <f t="shared" si="427"/>
        <v>0</v>
      </c>
      <c r="MF46" s="62">
        <f t="shared" si="427"/>
        <v>0</v>
      </c>
      <c r="MG46" s="62">
        <f t="shared" si="427"/>
        <v>0</v>
      </c>
      <c r="MH46" s="62">
        <f t="shared" si="427"/>
        <v>0</v>
      </c>
      <c r="MI46" s="62">
        <f t="shared" si="427"/>
        <v>0</v>
      </c>
      <c r="MJ46" s="62">
        <f t="shared" si="427"/>
        <v>0</v>
      </c>
      <c r="MK46" s="62">
        <f t="shared" si="427"/>
        <v>0</v>
      </c>
      <c r="ML46" s="62">
        <f t="shared" si="427"/>
        <v>0</v>
      </c>
      <c r="MM46" s="62">
        <f t="shared" si="427"/>
        <v>0</v>
      </c>
      <c r="MN46" s="62">
        <f t="shared" si="427"/>
        <v>0</v>
      </c>
      <c r="MO46" s="62">
        <f t="shared" si="427"/>
        <v>0</v>
      </c>
      <c r="MP46" s="62">
        <f t="shared" si="427"/>
        <v>0</v>
      </c>
      <c r="MQ46" s="62">
        <f t="shared" si="427"/>
        <v>0</v>
      </c>
      <c r="MR46" s="62">
        <f t="shared" si="427"/>
        <v>0</v>
      </c>
      <c r="MS46" s="62">
        <f t="shared" si="427"/>
        <v>0</v>
      </c>
      <c r="MT46" s="62">
        <f t="shared" si="427"/>
        <v>0</v>
      </c>
      <c r="MU46" s="62">
        <f t="shared" si="427"/>
        <v>0</v>
      </c>
      <c r="MV46" s="62">
        <f t="shared" si="427"/>
        <v>0</v>
      </c>
      <c r="MW46" s="62">
        <f t="shared" si="427"/>
        <v>0</v>
      </c>
      <c r="MX46" s="62">
        <f t="shared" si="427"/>
        <v>0</v>
      </c>
      <c r="MY46" s="62">
        <f t="shared" si="427"/>
        <v>0</v>
      </c>
      <c r="MZ46" s="62">
        <f t="shared" si="427"/>
        <v>0</v>
      </c>
      <c r="NA46" s="62">
        <f t="shared" si="427"/>
        <v>0</v>
      </c>
      <c r="NB46" s="62">
        <f t="shared" si="427"/>
        <v>0</v>
      </c>
      <c r="NC46" s="62">
        <f t="shared" si="427"/>
        <v>0</v>
      </c>
      <c r="ND46" s="62">
        <f t="shared" si="427"/>
        <v>0</v>
      </c>
      <c r="NE46" s="62">
        <f t="shared" si="427"/>
        <v>0</v>
      </c>
      <c r="NF46" s="62">
        <f t="shared" si="427"/>
        <v>0</v>
      </c>
      <c r="NG46" s="62">
        <f t="shared" si="427"/>
        <v>0</v>
      </c>
      <c r="NH46" s="62">
        <f t="shared" si="427"/>
        <v>0</v>
      </c>
      <c r="NI46" s="62">
        <f t="shared" si="427"/>
        <v>0</v>
      </c>
      <c r="NJ46" s="62">
        <f t="shared" si="427"/>
        <v>0</v>
      </c>
      <c r="NK46" s="62">
        <f t="shared" si="427"/>
        <v>0</v>
      </c>
      <c r="NL46" s="62">
        <f t="shared" si="427"/>
        <v>0</v>
      </c>
      <c r="NM46" s="62">
        <f t="shared" si="427"/>
        <v>0</v>
      </c>
      <c r="NN46" s="62">
        <f t="shared" si="427"/>
        <v>0</v>
      </c>
      <c r="NO46" s="63">
        <f t="shared" si="427"/>
        <v>0</v>
      </c>
      <c r="NP46" s="1"/>
      <c r="NQ46" s="1"/>
    </row>
    <row r="47" spans="1:381" x14ac:dyDescent="0.2">
      <c r="A47" s="1"/>
      <c r="B47" s="1"/>
      <c r="C47" s="1"/>
      <c r="D47" s="1"/>
      <c r="E47" s="1"/>
      <c r="F47" s="1"/>
      <c r="G47" s="1"/>
      <c r="H47" s="1"/>
      <c r="I47" s="1"/>
      <c r="J47" s="1"/>
      <c r="K47" s="1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t="s">
        <v>465</v>
      </c>
      <c r="D48" s="1"/>
      <c r="E48" s="1" t="s">
        <v>466</v>
      </c>
      <c r="F48" s="1"/>
      <c r="G48" s="1" t="s">
        <v>0</v>
      </c>
      <c r="H48" s="1"/>
      <c r="I48" s="1"/>
      <c r="J48" s="1"/>
      <c r="K48" s="9">
        <f>SUM(N48:NO48)</f>
        <v>0</v>
      </c>
      <c r="L48" s="1"/>
      <c r="M48" s="1"/>
      <c r="N48" s="61">
        <f>IF(SUMIFS($11:$11,$9:$9,"&gt;="&amp;(EOMONTH(N$36,-1)+1),$9:$9,"&lt;="&amp;EOMONTH(N$36,0))=0,0,SUMIFS($33:$33,$23:$23,EOMONTH(N$36,-1)+1)*N$11/SUMIFS($11:$11,$9:$9,"&gt;="&amp;(EOMONTH(N$36,-1)+1),$9:$9,"&lt;="&amp;EOMONTH(N$36,0)))</f>
        <v>0</v>
      </c>
      <c r="O48" s="61">
        <f t="shared" ref="O48:BZ48" si="428">IF(SUMIFS($11:$11,$9:$9,"&gt;="&amp;(EOMONTH(O$36,-1)+1),$9:$9,"&lt;="&amp;EOMONTH(O$36,0))=0,0,SUMIFS($33:$33,$23:$23,EOMONTH(O$36,-1)+1)*O$11/SUMIFS($11:$11,$9:$9,"&gt;="&amp;(EOMONTH(O$36,-1)+1),$9:$9,"&lt;="&amp;EOMONTH(O$36,0)))</f>
        <v>0</v>
      </c>
      <c r="P48" s="61">
        <f t="shared" si="428"/>
        <v>0</v>
      </c>
      <c r="Q48" s="61">
        <f t="shared" si="428"/>
        <v>0</v>
      </c>
      <c r="R48" s="61">
        <f t="shared" si="428"/>
        <v>0</v>
      </c>
      <c r="S48" s="61">
        <f t="shared" si="428"/>
        <v>0</v>
      </c>
      <c r="T48" s="61">
        <f t="shared" si="428"/>
        <v>0</v>
      </c>
      <c r="U48" s="61">
        <f t="shared" si="428"/>
        <v>0</v>
      </c>
      <c r="V48" s="61">
        <f t="shared" si="428"/>
        <v>0</v>
      </c>
      <c r="W48" s="61">
        <f t="shared" si="428"/>
        <v>0</v>
      </c>
      <c r="X48" s="61">
        <f t="shared" si="428"/>
        <v>0</v>
      </c>
      <c r="Y48" s="61">
        <f t="shared" si="428"/>
        <v>0</v>
      </c>
      <c r="Z48" s="61">
        <f t="shared" si="428"/>
        <v>0</v>
      </c>
      <c r="AA48" s="61">
        <f t="shared" si="428"/>
        <v>0</v>
      </c>
      <c r="AB48" s="61">
        <f t="shared" si="428"/>
        <v>0</v>
      </c>
      <c r="AC48" s="61">
        <f t="shared" si="428"/>
        <v>0</v>
      </c>
      <c r="AD48" s="61">
        <f t="shared" si="428"/>
        <v>0</v>
      </c>
      <c r="AE48" s="61">
        <f t="shared" si="428"/>
        <v>0</v>
      </c>
      <c r="AF48" s="61">
        <f t="shared" si="428"/>
        <v>0</v>
      </c>
      <c r="AG48" s="61">
        <f t="shared" si="428"/>
        <v>0</v>
      </c>
      <c r="AH48" s="61">
        <f t="shared" si="428"/>
        <v>0</v>
      </c>
      <c r="AI48" s="61">
        <f t="shared" si="428"/>
        <v>0</v>
      </c>
      <c r="AJ48" s="61">
        <f t="shared" si="428"/>
        <v>0</v>
      </c>
      <c r="AK48" s="61">
        <f t="shared" si="428"/>
        <v>0</v>
      </c>
      <c r="AL48" s="61">
        <f t="shared" si="428"/>
        <v>0</v>
      </c>
      <c r="AM48" s="61">
        <f t="shared" si="428"/>
        <v>0</v>
      </c>
      <c r="AN48" s="61">
        <f t="shared" si="428"/>
        <v>0</v>
      </c>
      <c r="AO48" s="61">
        <f t="shared" si="428"/>
        <v>0</v>
      </c>
      <c r="AP48" s="61">
        <f t="shared" si="428"/>
        <v>0</v>
      </c>
      <c r="AQ48" s="61">
        <f t="shared" si="428"/>
        <v>0</v>
      </c>
      <c r="AR48" s="61">
        <f t="shared" si="428"/>
        <v>0</v>
      </c>
      <c r="AS48" s="61">
        <f t="shared" si="428"/>
        <v>0</v>
      </c>
      <c r="AT48" s="61">
        <f t="shared" si="428"/>
        <v>0</v>
      </c>
      <c r="AU48" s="61">
        <f t="shared" si="428"/>
        <v>0</v>
      </c>
      <c r="AV48" s="61">
        <f t="shared" si="428"/>
        <v>0</v>
      </c>
      <c r="AW48" s="61">
        <f t="shared" si="428"/>
        <v>0</v>
      </c>
      <c r="AX48" s="61">
        <f t="shared" si="428"/>
        <v>0</v>
      </c>
      <c r="AY48" s="61">
        <f t="shared" si="428"/>
        <v>0</v>
      </c>
      <c r="AZ48" s="61">
        <f t="shared" si="428"/>
        <v>0</v>
      </c>
      <c r="BA48" s="61">
        <f t="shared" si="428"/>
        <v>0</v>
      </c>
      <c r="BB48" s="61">
        <f t="shared" si="428"/>
        <v>0</v>
      </c>
      <c r="BC48" s="61">
        <f t="shared" si="428"/>
        <v>0</v>
      </c>
      <c r="BD48" s="61">
        <f t="shared" si="428"/>
        <v>0</v>
      </c>
      <c r="BE48" s="61">
        <f t="shared" si="428"/>
        <v>0</v>
      </c>
      <c r="BF48" s="61">
        <f t="shared" si="428"/>
        <v>0</v>
      </c>
      <c r="BG48" s="61">
        <f t="shared" si="428"/>
        <v>0</v>
      </c>
      <c r="BH48" s="61">
        <f t="shared" si="428"/>
        <v>0</v>
      </c>
      <c r="BI48" s="61">
        <f t="shared" si="428"/>
        <v>0</v>
      </c>
      <c r="BJ48" s="61">
        <f t="shared" si="428"/>
        <v>0</v>
      </c>
      <c r="BK48" s="61">
        <f t="shared" si="428"/>
        <v>0</v>
      </c>
      <c r="BL48" s="61">
        <f t="shared" si="428"/>
        <v>0</v>
      </c>
      <c r="BM48" s="61">
        <f t="shared" si="428"/>
        <v>0</v>
      </c>
      <c r="BN48" s="61">
        <f t="shared" si="428"/>
        <v>0</v>
      </c>
      <c r="BO48" s="61">
        <f t="shared" si="428"/>
        <v>0</v>
      </c>
      <c r="BP48" s="61">
        <f t="shared" si="428"/>
        <v>0</v>
      </c>
      <c r="BQ48" s="61">
        <f t="shared" si="428"/>
        <v>0</v>
      </c>
      <c r="BR48" s="61">
        <f t="shared" si="428"/>
        <v>0</v>
      </c>
      <c r="BS48" s="61">
        <f t="shared" si="428"/>
        <v>0</v>
      </c>
      <c r="BT48" s="61">
        <f t="shared" si="428"/>
        <v>0</v>
      </c>
      <c r="BU48" s="61">
        <f t="shared" si="428"/>
        <v>0</v>
      </c>
      <c r="BV48" s="61">
        <f t="shared" si="428"/>
        <v>0</v>
      </c>
      <c r="BW48" s="61">
        <f t="shared" si="428"/>
        <v>0</v>
      </c>
      <c r="BX48" s="61">
        <f t="shared" si="428"/>
        <v>0</v>
      </c>
      <c r="BY48" s="61">
        <f t="shared" si="428"/>
        <v>0</v>
      </c>
      <c r="BZ48" s="61">
        <f t="shared" si="428"/>
        <v>0</v>
      </c>
      <c r="CA48" s="61">
        <f t="shared" ref="CA48:EL48" si="429">IF(SUMIFS($11:$11,$9:$9,"&gt;="&amp;(EOMONTH(CA$36,-1)+1),$9:$9,"&lt;="&amp;EOMONTH(CA$36,0))=0,0,SUMIFS($33:$33,$23:$23,EOMONTH(CA$36,-1)+1)*CA$11/SUMIFS($11:$11,$9:$9,"&gt;="&amp;(EOMONTH(CA$36,-1)+1),$9:$9,"&lt;="&amp;EOMONTH(CA$36,0)))</f>
        <v>0</v>
      </c>
      <c r="CB48" s="61">
        <f t="shared" si="429"/>
        <v>0</v>
      </c>
      <c r="CC48" s="61">
        <f t="shared" si="429"/>
        <v>0</v>
      </c>
      <c r="CD48" s="61">
        <f t="shared" si="429"/>
        <v>0</v>
      </c>
      <c r="CE48" s="61">
        <f t="shared" si="429"/>
        <v>0</v>
      </c>
      <c r="CF48" s="61">
        <f t="shared" si="429"/>
        <v>0</v>
      </c>
      <c r="CG48" s="61">
        <f t="shared" si="429"/>
        <v>0</v>
      </c>
      <c r="CH48" s="61">
        <f t="shared" si="429"/>
        <v>0</v>
      </c>
      <c r="CI48" s="61">
        <f t="shared" si="429"/>
        <v>0</v>
      </c>
      <c r="CJ48" s="61">
        <f t="shared" si="429"/>
        <v>0</v>
      </c>
      <c r="CK48" s="61">
        <f t="shared" si="429"/>
        <v>0</v>
      </c>
      <c r="CL48" s="61">
        <f t="shared" si="429"/>
        <v>0</v>
      </c>
      <c r="CM48" s="61">
        <f t="shared" si="429"/>
        <v>0</v>
      </c>
      <c r="CN48" s="61">
        <f t="shared" si="429"/>
        <v>0</v>
      </c>
      <c r="CO48" s="61">
        <f t="shared" si="429"/>
        <v>0</v>
      </c>
      <c r="CP48" s="61">
        <f t="shared" si="429"/>
        <v>0</v>
      </c>
      <c r="CQ48" s="61">
        <f t="shared" si="429"/>
        <v>0</v>
      </c>
      <c r="CR48" s="61">
        <f t="shared" si="429"/>
        <v>0</v>
      </c>
      <c r="CS48" s="61">
        <f t="shared" si="429"/>
        <v>0</v>
      </c>
      <c r="CT48" s="61">
        <f t="shared" si="429"/>
        <v>0</v>
      </c>
      <c r="CU48" s="61">
        <f t="shared" si="429"/>
        <v>0</v>
      </c>
      <c r="CV48" s="61">
        <f t="shared" si="429"/>
        <v>0</v>
      </c>
      <c r="CW48" s="61">
        <f t="shared" si="429"/>
        <v>0</v>
      </c>
      <c r="CX48" s="61">
        <f t="shared" si="429"/>
        <v>0</v>
      </c>
      <c r="CY48" s="61">
        <f t="shared" si="429"/>
        <v>0</v>
      </c>
      <c r="CZ48" s="61">
        <f t="shared" si="429"/>
        <v>0</v>
      </c>
      <c r="DA48" s="61">
        <f t="shared" si="429"/>
        <v>0</v>
      </c>
      <c r="DB48" s="61">
        <f t="shared" si="429"/>
        <v>0</v>
      </c>
      <c r="DC48" s="61">
        <f t="shared" si="429"/>
        <v>0</v>
      </c>
      <c r="DD48" s="61">
        <f t="shared" si="429"/>
        <v>0</v>
      </c>
      <c r="DE48" s="61">
        <f t="shared" si="429"/>
        <v>0</v>
      </c>
      <c r="DF48" s="61">
        <f t="shared" si="429"/>
        <v>0</v>
      </c>
      <c r="DG48" s="61">
        <f t="shared" si="429"/>
        <v>0</v>
      </c>
      <c r="DH48" s="61">
        <f t="shared" si="429"/>
        <v>0</v>
      </c>
      <c r="DI48" s="61">
        <f t="shared" si="429"/>
        <v>0</v>
      </c>
      <c r="DJ48" s="61">
        <f t="shared" si="429"/>
        <v>0</v>
      </c>
      <c r="DK48" s="61">
        <f t="shared" si="429"/>
        <v>0</v>
      </c>
      <c r="DL48" s="61">
        <f t="shared" si="429"/>
        <v>0</v>
      </c>
      <c r="DM48" s="61">
        <f t="shared" si="429"/>
        <v>0</v>
      </c>
      <c r="DN48" s="61">
        <f t="shared" si="429"/>
        <v>0</v>
      </c>
      <c r="DO48" s="61">
        <f t="shared" si="429"/>
        <v>0</v>
      </c>
      <c r="DP48" s="61">
        <f t="shared" si="429"/>
        <v>0</v>
      </c>
      <c r="DQ48" s="61">
        <f t="shared" si="429"/>
        <v>0</v>
      </c>
      <c r="DR48" s="61">
        <f t="shared" si="429"/>
        <v>0</v>
      </c>
      <c r="DS48" s="61">
        <f t="shared" si="429"/>
        <v>0</v>
      </c>
      <c r="DT48" s="61">
        <f t="shared" si="429"/>
        <v>0</v>
      </c>
      <c r="DU48" s="61">
        <f t="shared" si="429"/>
        <v>0</v>
      </c>
      <c r="DV48" s="61">
        <f t="shared" si="429"/>
        <v>0</v>
      </c>
      <c r="DW48" s="61">
        <f t="shared" si="429"/>
        <v>0</v>
      </c>
      <c r="DX48" s="61">
        <f t="shared" si="429"/>
        <v>0</v>
      </c>
      <c r="DY48" s="61">
        <f t="shared" si="429"/>
        <v>0</v>
      </c>
      <c r="DZ48" s="61">
        <f t="shared" si="429"/>
        <v>0</v>
      </c>
      <c r="EA48" s="61">
        <f t="shared" si="429"/>
        <v>0</v>
      </c>
      <c r="EB48" s="61">
        <f t="shared" si="429"/>
        <v>0</v>
      </c>
      <c r="EC48" s="61">
        <f t="shared" si="429"/>
        <v>0</v>
      </c>
      <c r="ED48" s="61">
        <f t="shared" si="429"/>
        <v>0</v>
      </c>
      <c r="EE48" s="61">
        <f t="shared" si="429"/>
        <v>0</v>
      </c>
      <c r="EF48" s="61">
        <f t="shared" si="429"/>
        <v>0</v>
      </c>
      <c r="EG48" s="61">
        <f t="shared" si="429"/>
        <v>0</v>
      </c>
      <c r="EH48" s="61">
        <f t="shared" si="429"/>
        <v>0</v>
      </c>
      <c r="EI48" s="61">
        <f t="shared" si="429"/>
        <v>0</v>
      </c>
      <c r="EJ48" s="61">
        <f t="shared" si="429"/>
        <v>0</v>
      </c>
      <c r="EK48" s="61">
        <f t="shared" si="429"/>
        <v>0</v>
      </c>
      <c r="EL48" s="61">
        <f t="shared" si="429"/>
        <v>0</v>
      </c>
      <c r="EM48" s="61">
        <f t="shared" ref="EM48:GX48" si="430">IF(SUMIFS($11:$11,$9:$9,"&gt;="&amp;(EOMONTH(EM$36,-1)+1),$9:$9,"&lt;="&amp;EOMONTH(EM$36,0))=0,0,SUMIFS($33:$33,$23:$23,EOMONTH(EM$36,-1)+1)*EM$11/SUMIFS($11:$11,$9:$9,"&gt;="&amp;(EOMONTH(EM$36,-1)+1),$9:$9,"&lt;="&amp;EOMONTH(EM$36,0)))</f>
        <v>0</v>
      </c>
      <c r="EN48" s="61">
        <f t="shared" si="430"/>
        <v>0</v>
      </c>
      <c r="EO48" s="61">
        <f t="shared" si="430"/>
        <v>0</v>
      </c>
      <c r="EP48" s="61">
        <f t="shared" si="430"/>
        <v>0</v>
      </c>
      <c r="EQ48" s="61">
        <f t="shared" si="430"/>
        <v>0</v>
      </c>
      <c r="ER48" s="61">
        <f t="shared" si="430"/>
        <v>0</v>
      </c>
      <c r="ES48" s="61">
        <f t="shared" si="430"/>
        <v>0</v>
      </c>
      <c r="ET48" s="61">
        <f t="shared" si="430"/>
        <v>0</v>
      </c>
      <c r="EU48" s="61">
        <f t="shared" si="430"/>
        <v>0</v>
      </c>
      <c r="EV48" s="61">
        <f t="shared" si="430"/>
        <v>0</v>
      </c>
      <c r="EW48" s="61">
        <f t="shared" si="430"/>
        <v>0</v>
      </c>
      <c r="EX48" s="61">
        <f t="shared" si="430"/>
        <v>0</v>
      </c>
      <c r="EY48" s="61">
        <f t="shared" si="430"/>
        <v>0</v>
      </c>
      <c r="EZ48" s="61">
        <f t="shared" si="430"/>
        <v>0</v>
      </c>
      <c r="FA48" s="61">
        <f t="shared" si="430"/>
        <v>0</v>
      </c>
      <c r="FB48" s="61">
        <f t="shared" si="430"/>
        <v>0</v>
      </c>
      <c r="FC48" s="61">
        <f t="shared" si="430"/>
        <v>0</v>
      </c>
      <c r="FD48" s="61">
        <f t="shared" si="430"/>
        <v>0</v>
      </c>
      <c r="FE48" s="61">
        <f t="shared" si="430"/>
        <v>0</v>
      </c>
      <c r="FF48" s="61">
        <f t="shared" si="430"/>
        <v>0</v>
      </c>
      <c r="FG48" s="61">
        <f t="shared" si="430"/>
        <v>0</v>
      </c>
      <c r="FH48" s="61">
        <f t="shared" si="430"/>
        <v>0</v>
      </c>
      <c r="FI48" s="61">
        <f t="shared" si="430"/>
        <v>0</v>
      </c>
      <c r="FJ48" s="61">
        <f t="shared" si="430"/>
        <v>0</v>
      </c>
      <c r="FK48" s="61">
        <f t="shared" si="430"/>
        <v>0</v>
      </c>
      <c r="FL48" s="61">
        <f t="shared" si="430"/>
        <v>0</v>
      </c>
      <c r="FM48" s="61">
        <f t="shared" si="430"/>
        <v>0</v>
      </c>
      <c r="FN48" s="61">
        <f t="shared" si="430"/>
        <v>0</v>
      </c>
      <c r="FO48" s="61">
        <f t="shared" si="430"/>
        <v>0</v>
      </c>
      <c r="FP48" s="61">
        <f t="shared" si="430"/>
        <v>0</v>
      </c>
      <c r="FQ48" s="61">
        <f t="shared" si="430"/>
        <v>0</v>
      </c>
      <c r="FR48" s="61">
        <f t="shared" si="430"/>
        <v>0</v>
      </c>
      <c r="FS48" s="61">
        <f t="shared" si="430"/>
        <v>0</v>
      </c>
      <c r="FT48" s="61">
        <f t="shared" si="430"/>
        <v>0</v>
      </c>
      <c r="FU48" s="61">
        <f t="shared" si="430"/>
        <v>0</v>
      </c>
      <c r="FV48" s="61">
        <f t="shared" si="430"/>
        <v>0</v>
      </c>
      <c r="FW48" s="61">
        <f t="shared" si="430"/>
        <v>0</v>
      </c>
      <c r="FX48" s="61">
        <f t="shared" si="430"/>
        <v>0</v>
      </c>
      <c r="FY48" s="61">
        <f t="shared" si="430"/>
        <v>0</v>
      </c>
      <c r="FZ48" s="61">
        <f t="shared" si="430"/>
        <v>0</v>
      </c>
      <c r="GA48" s="61">
        <f t="shared" si="430"/>
        <v>0</v>
      </c>
      <c r="GB48" s="61">
        <f t="shared" si="430"/>
        <v>0</v>
      </c>
      <c r="GC48" s="61">
        <f t="shared" si="430"/>
        <v>0</v>
      </c>
      <c r="GD48" s="61">
        <f t="shared" si="430"/>
        <v>0</v>
      </c>
      <c r="GE48" s="61">
        <f t="shared" si="430"/>
        <v>0</v>
      </c>
      <c r="GF48" s="61">
        <f t="shared" si="430"/>
        <v>0</v>
      </c>
      <c r="GG48" s="61">
        <f t="shared" si="430"/>
        <v>0</v>
      </c>
      <c r="GH48" s="61">
        <f t="shared" si="430"/>
        <v>0</v>
      </c>
      <c r="GI48" s="61">
        <f t="shared" si="430"/>
        <v>0</v>
      </c>
      <c r="GJ48" s="61">
        <f t="shared" si="430"/>
        <v>0</v>
      </c>
      <c r="GK48" s="61">
        <f t="shared" si="430"/>
        <v>0</v>
      </c>
      <c r="GL48" s="61">
        <f t="shared" si="430"/>
        <v>0</v>
      </c>
      <c r="GM48" s="61">
        <f t="shared" si="430"/>
        <v>0</v>
      </c>
      <c r="GN48" s="61">
        <f t="shared" si="430"/>
        <v>0</v>
      </c>
      <c r="GO48" s="61">
        <f t="shared" si="430"/>
        <v>0</v>
      </c>
      <c r="GP48" s="61">
        <f t="shared" si="430"/>
        <v>0</v>
      </c>
      <c r="GQ48" s="61">
        <f t="shared" si="430"/>
        <v>0</v>
      </c>
      <c r="GR48" s="61">
        <f t="shared" si="430"/>
        <v>0</v>
      </c>
      <c r="GS48" s="61">
        <f t="shared" si="430"/>
        <v>0</v>
      </c>
      <c r="GT48" s="61">
        <f t="shared" si="430"/>
        <v>0</v>
      </c>
      <c r="GU48" s="61">
        <f t="shared" si="430"/>
        <v>0</v>
      </c>
      <c r="GV48" s="61">
        <f t="shared" si="430"/>
        <v>0</v>
      </c>
      <c r="GW48" s="61">
        <f t="shared" si="430"/>
        <v>0</v>
      </c>
      <c r="GX48" s="61">
        <f t="shared" si="430"/>
        <v>0</v>
      </c>
      <c r="GY48" s="61">
        <f t="shared" ref="GY48:JJ48" si="431">IF(SUMIFS($11:$11,$9:$9,"&gt;="&amp;(EOMONTH(GY$36,-1)+1),$9:$9,"&lt;="&amp;EOMONTH(GY$36,0))=0,0,SUMIFS($33:$33,$23:$23,EOMONTH(GY$36,-1)+1)*GY$11/SUMIFS($11:$11,$9:$9,"&gt;="&amp;(EOMONTH(GY$36,-1)+1),$9:$9,"&lt;="&amp;EOMONTH(GY$36,0)))</f>
        <v>0</v>
      </c>
      <c r="GZ48" s="61">
        <f t="shared" si="431"/>
        <v>0</v>
      </c>
      <c r="HA48" s="61">
        <f t="shared" si="431"/>
        <v>0</v>
      </c>
      <c r="HB48" s="61">
        <f t="shared" si="431"/>
        <v>0</v>
      </c>
      <c r="HC48" s="61">
        <f t="shared" si="431"/>
        <v>0</v>
      </c>
      <c r="HD48" s="61">
        <f t="shared" si="431"/>
        <v>0</v>
      </c>
      <c r="HE48" s="61">
        <f t="shared" si="431"/>
        <v>0</v>
      </c>
      <c r="HF48" s="61">
        <f t="shared" si="431"/>
        <v>0</v>
      </c>
      <c r="HG48" s="61">
        <f t="shared" si="431"/>
        <v>0</v>
      </c>
      <c r="HH48" s="61">
        <f t="shared" si="431"/>
        <v>0</v>
      </c>
      <c r="HI48" s="61">
        <f t="shared" si="431"/>
        <v>0</v>
      </c>
      <c r="HJ48" s="61">
        <f t="shared" si="431"/>
        <v>0</v>
      </c>
      <c r="HK48" s="61">
        <f t="shared" si="431"/>
        <v>0</v>
      </c>
      <c r="HL48" s="61">
        <f t="shared" si="431"/>
        <v>0</v>
      </c>
      <c r="HM48" s="61">
        <f t="shared" si="431"/>
        <v>0</v>
      </c>
      <c r="HN48" s="61">
        <f t="shared" si="431"/>
        <v>0</v>
      </c>
      <c r="HO48" s="61">
        <f t="shared" si="431"/>
        <v>0</v>
      </c>
      <c r="HP48" s="61">
        <f t="shared" si="431"/>
        <v>0</v>
      </c>
      <c r="HQ48" s="61">
        <f t="shared" si="431"/>
        <v>0</v>
      </c>
      <c r="HR48" s="61">
        <f t="shared" si="431"/>
        <v>0</v>
      </c>
      <c r="HS48" s="61">
        <f t="shared" si="431"/>
        <v>0</v>
      </c>
      <c r="HT48" s="61">
        <f t="shared" si="431"/>
        <v>0</v>
      </c>
      <c r="HU48" s="61">
        <f t="shared" si="431"/>
        <v>0</v>
      </c>
      <c r="HV48" s="61">
        <f t="shared" si="431"/>
        <v>0</v>
      </c>
      <c r="HW48" s="61">
        <f t="shared" si="431"/>
        <v>0</v>
      </c>
      <c r="HX48" s="61">
        <f t="shared" si="431"/>
        <v>0</v>
      </c>
      <c r="HY48" s="61">
        <f t="shared" si="431"/>
        <v>0</v>
      </c>
      <c r="HZ48" s="61">
        <f t="shared" si="431"/>
        <v>0</v>
      </c>
      <c r="IA48" s="61">
        <f t="shared" si="431"/>
        <v>0</v>
      </c>
      <c r="IB48" s="61">
        <f t="shared" si="431"/>
        <v>0</v>
      </c>
      <c r="IC48" s="61">
        <f t="shared" si="431"/>
        <v>0</v>
      </c>
      <c r="ID48" s="61">
        <f t="shared" si="431"/>
        <v>0</v>
      </c>
      <c r="IE48" s="61">
        <f t="shared" si="431"/>
        <v>0</v>
      </c>
      <c r="IF48" s="61">
        <f t="shared" si="431"/>
        <v>0</v>
      </c>
      <c r="IG48" s="61">
        <f t="shared" si="431"/>
        <v>0</v>
      </c>
      <c r="IH48" s="61">
        <f t="shared" si="431"/>
        <v>0</v>
      </c>
      <c r="II48" s="61">
        <f t="shared" si="431"/>
        <v>0</v>
      </c>
      <c r="IJ48" s="61">
        <f t="shared" si="431"/>
        <v>0</v>
      </c>
      <c r="IK48" s="61">
        <f t="shared" si="431"/>
        <v>0</v>
      </c>
      <c r="IL48" s="61">
        <f t="shared" si="431"/>
        <v>0</v>
      </c>
      <c r="IM48" s="61">
        <f t="shared" si="431"/>
        <v>0</v>
      </c>
      <c r="IN48" s="61">
        <f t="shared" si="431"/>
        <v>0</v>
      </c>
      <c r="IO48" s="61">
        <f t="shared" si="431"/>
        <v>0</v>
      </c>
      <c r="IP48" s="61">
        <f t="shared" si="431"/>
        <v>0</v>
      </c>
      <c r="IQ48" s="61">
        <f t="shared" si="431"/>
        <v>0</v>
      </c>
      <c r="IR48" s="61">
        <f t="shared" si="431"/>
        <v>0</v>
      </c>
      <c r="IS48" s="61">
        <f t="shared" si="431"/>
        <v>0</v>
      </c>
      <c r="IT48" s="61">
        <f t="shared" si="431"/>
        <v>0</v>
      </c>
      <c r="IU48" s="61">
        <f t="shared" si="431"/>
        <v>0</v>
      </c>
      <c r="IV48" s="61">
        <f t="shared" si="431"/>
        <v>0</v>
      </c>
      <c r="IW48" s="61">
        <f t="shared" si="431"/>
        <v>0</v>
      </c>
      <c r="IX48" s="61">
        <f t="shared" si="431"/>
        <v>0</v>
      </c>
      <c r="IY48" s="61">
        <f t="shared" si="431"/>
        <v>0</v>
      </c>
      <c r="IZ48" s="61">
        <f t="shared" si="431"/>
        <v>0</v>
      </c>
      <c r="JA48" s="61">
        <f t="shared" si="431"/>
        <v>0</v>
      </c>
      <c r="JB48" s="61">
        <f t="shared" si="431"/>
        <v>0</v>
      </c>
      <c r="JC48" s="61">
        <f t="shared" si="431"/>
        <v>0</v>
      </c>
      <c r="JD48" s="61">
        <f t="shared" si="431"/>
        <v>0</v>
      </c>
      <c r="JE48" s="61">
        <f t="shared" si="431"/>
        <v>0</v>
      </c>
      <c r="JF48" s="61">
        <f t="shared" si="431"/>
        <v>0</v>
      </c>
      <c r="JG48" s="61">
        <f t="shared" si="431"/>
        <v>0</v>
      </c>
      <c r="JH48" s="61">
        <f t="shared" si="431"/>
        <v>0</v>
      </c>
      <c r="JI48" s="61">
        <f t="shared" si="431"/>
        <v>0</v>
      </c>
      <c r="JJ48" s="61">
        <f t="shared" si="431"/>
        <v>0</v>
      </c>
      <c r="JK48" s="61">
        <f t="shared" ref="JK48:LV48" si="432">IF(SUMIFS($11:$11,$9:$9,"&gt;="&amp;(EOMONTH(JK$36,-1)+1),$9:$9,"&lt;="&amp;EOMONTH(JK$36,0))=0,0,SUMIFS($33:$33,$23:$23,EOMONTH(JK$36,-1)+1)*JK$11/SUMIFS($11:$11,$9:$9,"&gt;="&amp;(EOMONTH(JK$36,-1)+1),$9:$9,"&lt;="&amp;EOMONTH(JK$36,0)))</f>
        <v>0</v>
      </c>
      <c r="JL48" s="61">
        <f t="shared" si="432"/>
        <v>0</v>
      </c>
      <c r="JM48" s="61">
        <f t="shared" si="432"/>
        <v>0</v>
      </c>
      <c r="JN48" s="61">
        <f t="shared" si="432"/>
        <v>0</v>
      </c>
      <c r="JO48" s="61">
        <f t="shared" si="432"/>
        <v>0</v>
      </c>
      <c r="JP48" s="61">
        <f t="shared" si="432"/>
        <v>0</v>
      </c>
      <c r="JQ48" s="61">
        <f t="shared" si="432"/>
        <v>0</v>
      </c>
      <c r="JR48" s="61">
        <f t="shared" si="432"/>
        <v>0</v>
      </c>
      <c r="JS48" s="61">
        <f t="shared" si="432"/>
        <v>0</v>
      </c>
      <c r="JT48" s="61">
        <f t="shared" si="432"/>
        <v>0</v>
      </c>
      <c r="JU48" s="61">
        <f t="shared" si="432"/>
        <v>0</v>
      </c>
      <c r="JV48" s="61">
        <f t="shared" si="432"/>
        <v>0</v>
      </c>
      <c r="JW48" s="61">
        <f t="shared" si="432"/>
        <v>0</v>
      </c>
      <c r="JX48" s="61">
        <f t="shared" si="432"/>
        <v>0</v>
      </c>
      <c r="JY48" s="61">
        <f t="shared" si="432"/>
        <v>0</v>
      </c>
      <c r="JZ48" s="61">
        <f t="shared" si="432"/>
        <v>0</v>
      </c>
      <c r="KA48" s="62">
        <f t="shared" si="432"/>
        <v>0</v>
      </c>
      <c r="KB48" s="62">
        <f t="shared" si="432"/>
        <v>0</v>
      </c>
      <c r="KC48" s="62">
        <f t="shared" si="432"/>
        <v>0</v>
      </c>
      <c r="KD48" s="62">
        <f t="shared" si="432"/>
        <v>0</v>
      </c>
      <c r="KE48" s="62">
        <f t="shared" si="432"/>
        <v>0</v>
      </c>
      <c r="KF48" s="62">
        <f t="shared" si="432"/>
        <v>0</v>
      </c>
      <c r="KG48" s="62">
        <f t="shared" si="432"/>
        <v>0</v>
      </c>
      <c r="KH48" s="62">
        <f t="shared" si="432"/>
        <v>0</v>
      </c>
      <c r="KI48" s="62">
        <f t="shared" si="432"/>
        <v>0</v>
      </c>
      <c r="KJ48" s="62">
        <f t="shared" si="432"/>
        <v>0</v>
      </c>
      <c r="KK48" s="62">
        <f t="shared" si="432"/>
        <v>0</v>
      </c>
      <c r="KL48" s="62">
        <f t="shared" si="432"/>
        <v>0</v>
      </c>
      <c r="KM48" s="62">
        <f t="shared" si="432"/>
        <v>0</v>
      </c>
      <c r="KN48" s="62">
        <f t="shared" si="432"/>
        <v>0</v>
      </c>
      <c r="KO48" s="62">
        <f t="shared" si="432"/>
        <v>0</v>
      </c>
      <c r="KP48" s="62">
        <f t="shared" si="432"/>
        <v>0</v>
      </c>
      <c r="KQ48" s="62">
        <f t="shared" si="432"/>
        <v>0</v>
      </c>
      <c r="KR48" s="62">
        <f t="shared" si="432"/>
        <v>0</v>
      </c>
      <c r="KS48" s="62">
        <f t="shared" si="432"/>
        <v>0</v>
      </c>
      <c r="KT48" s="62">
        <f t="shared" si="432"/>
        <v>0</v>
      </c>
      <c r="KU48" s="62">
        <f t="shared" si="432"/>
        <v>0</v>
      </c>
      <c r="KV48" s="62">
        <f t="shared" si="432"/>
        <v>0</v>
      </c>
      <c r="KW48" s="62">
        <f t="shared" si="432"/>
        <v>0</v>
      </c>
      <c r="KX48" s="62">
        <f t="shared" si="432"/>
        <v>0</v>
      </c>
      <c r="KY48" s="62">
        <f t="shared" si="432"/>
        <v>0</v>
      </c>
      <c r="KZ48" s="62">
        <f t="shared" si="432"/>
        <v>0</v>
      </c>
      <c r="LA48" s="62">
        <f t="shared" si="432"/>
        <v>0</v>
      </c>
      <c r="LB48" s="62">
        <f t="shared" si="432"/>
        <v>0</v>
      </c>
      <c r="LC48" s="62">
        <f t="shared" si="432"/>
        <v>0</v>
      </c>
      <c r="LD48" s="62">
        <f t="shared" si="432"/>
        <v>0</v>
      </c>
      <c r="LE48" s="62">
        <f t="shared" si="432"/>
        <v>0</v>
      </c>
      <c r="LF48" s="62">
        <f t="shared" si="432"/>
        <v>0</v>
      </c>
      <c r="LG48" s="62">
        <f t="shared" si="432"/>
        <v>0</v>
      </c>
      <c r="LH48" s="62">
        <f t="shared" si="432"/>
        <v>0</v>
      </c>
      <c r="LI48" s="62">
        <f t="shared" si="432"/>
        <v>0</v>
      </c>
      <c r="LJ48" s="62">
        <f t="shared" si="432"/>
        <v>0</v>
      </c>
      <c r="LK48" s="62">
        <f t="shared" si="432"/>
        <v>0</v>
      </c>
      <c r="LL48" s="62">
        <f t="shared" si="432"/>
        <v>0</v>
      </c>
      <c r="LM48" s="62">
        <f t="shared" si="432"/>
        <v>0</v>
      </c>
      <c r="LN48" s="62">
        <f t="shared" si="432"/>
        <v>0</v>
      </c>
      <c r="LO48" s="62">
        <f t="shared" si="432"/>
        <v>0</v>
      </c>
      <c r="LP48" s="62">
        <f t="shared" si="432"/>
        <v>0</v>
      </c>
      <c r="LQ48" s="62">
        <f t="shared" si="432"/>
        <v>0</v>
      </c>
      <c r="LR48" s="62">
        <f t="shared" si="432"/>
        <v>0</v>
      </c>
      <c r="LS48" s="62">
        <f t="shared" si="432"/>
        <v>0</v>
      </c>
      <c r="LT48" s="62">
        <f t="shared" si="432"/>
        <v>0</v>
      </c>
      <c r="LU48" s="62">
        <f t="shared" si="432"/>
        <v>0</v>
      </c>
      <c r="LV48" s="62">
        <f t="shared" si="432"/>
        <v>0</v>
      </c>
      <c r="LW48" s="62">
        <f t="shared" ref="LW48:NO48" si="433">IF(SUMIFS($11:$11,$9:$9,"&gt;="&amp;(EOMONTH(LW$36,-1)+1),$9:$9,"&lt;="&amp;EOMONTH(LW$36,0))=0,0,SUMIFS($33:$33,$23:$23,EOMONTH(LW$36,-1)+1)*LW$11/SUMIFS($11:$11,$9:$9,"&gt;="&amp;(EOMONTH(LW$36,-1)+1),$9:$9,"&lt;="&amp;EOMONTH(LW$36,0)))</f>
        <v>0</v>
      </c>
      <c r="LX48" s="62">
        <f t="shared" si="433"/>
        <v>0</v>
      </c>
      <c r="LY48" s="62">
        <f t="shared" si="433"/>
        <v>0</v>
      </c>
      <c r="LZ48" s="62">
        <f t="shared" si="433"/>
        <v>0</v>
      </c>
      <c r="MA48" s="62">
        <f t="shared" si="433"/>
        <v>0</v>
      </c>
      <c r="MB48" s="62">
        <f t="shared" si="433"/>
        <v>0</v>
      </c>
      <c r="MC48" s="62">
        <f t="shared" si="433"/>
        <v>0</v>
      </c>
      <c r="MD48" s="62">
        <f t="shared" si="433"/>
        <v>0</v>
      </c>
      <c r="ME48" s="62">
        <f t="shared" si="433"/>
        <v>0</v>
      </c>
      <c r="MF48" s="62">
        <f t="shared" si="433"/>
        <v>0</v>
      </c>
      <c r="MG48" s="62">
        <f t="shared" si="433"/>
        <v>0</v>
      </c>
      <c r="MH48" s="62">
        <f t="shared" si="433"/>
        <v>0</v>
      </c>
      <c r="MI48" s="62">
        <f t="shared" si="433"/>
        <v>0</v>
      </c>
      <c r="MJ48" s="62">
        <f t="shared" si="433"/>
        <v>0</v>
      </c>
      <c r="MK48" s="62">
        <f t="shared" si="433"/>
        <v>0</v>
      </c>
      <c r="ML48" s="62">
        <f t="shared" si="433"/>
        <v>0</v>
      </c>
      <c r="MM48" s="62">
        <f t="shared" si="433"/>
        <v>0</v>
      </c>
      <c r="MN48" s="62">
        <f t="shared" si="433"/>
        <v>0</v>
      </c>
      <c r="MO48" s="62">
        <f t="shared" si="433"/>
        <v>0</v>
      </c>
      <c r="MP48" s="62">
        <f t="shared" si="433"/>
        <v>0</v>
      </c>
      <c r="MQ48" s="62">
        <f t="shared" si="433"/>
        <v>0</v>
      </c>
      <c r="MR48" s="62">
        <f t="shared" si="433"/>
        <v>0</v>
      </c>
      <c r="MS48" s="62">
        <f t="shared" si="433"/>
        <v>0</v>
      </c>
      <c r="MT48" s="62">
        <f t="shared" si="433"/>
        <v>0</v>
      </c>
      <c r="MU48" s="62">
        <f t="shared" si="433"/>
        <v>0</v>
      </c>
      <c r="MV48" s="62">
        <f t="shared" si="433"/>
        <v>0</v>
      </c>
      <c r="MW48" s="62">
        <f t="shared" si="433"/>
        <v>0</v>
      </c>
      <c r="MX48" s="62">
        <f t="shared" si="433"/>
        <v>0</v>
      </c>
      <c r="MY48" s="62">
        <f t="shared" si="433"/>
        <v>0</v>
      </c>
      <c r="MZ48" s="62">
        <f t="shared" si="433"/>
        <v>0</v>
      </c>
      <c r="NA48" s="62">
        <f t="shared" si="433"/>
        <v>0</v>
      </c>
      <c r="NB48" s="62">
        <f t="shared" si="433"/>
        <v>0</v>
      </c>
      <c r="NC48" s="62">
        <f t="shared" si="433"/>
        <v>0</v>
      </c>
      <c r="ND48" s="62">
        <f t="shared" si="433"/>
        <v>0</v>
      </c>
      <c r="NE48" s="62">
        <f t="shared" si="433"/>
        <v>0</v>
      </c>
      <c r="NF48" s="62">
        <f t="shared" si="433"/>
        <v>0</v>
      </c>
      <c r="NG48" s="62">
        <f t="shared" si="433"/>
        <v>0</v>
      </c>
      <c r="NH48" s="62">
        <f t="shared" si="433"/>
        <v>0</v>
      </c>
      <c r="NI48" s="62">
        <f t="shared" si="433"/>
        <v>0</v>
      </c>
      <c r="NJ48" s="62">
        <f t="shared" si="433"/>
        <v>0</v>
      </c>
      <c r="NK48" s="62">
        <f t="shared" si="433"/>
        <v>0</v>
      </c>
      <c r="NL48" s="62">
        <f t="shared" si="433"/>
        <v>0</v>
      </c>
      <c r="NM48" s="62">
        <f t="shared" si="433"/>
        <v>0</v>
      </c>
      <c r="NN48" s="62">
        <f t="shared" si="433"/>
        <v>0</v>
      </c>
      <c r="NO48" s="63">
        <f t="shared" si="433"/>
        <v>0</v>
      </c>
      <c r="NP48" s="1"/>
      <c r="NQ48" s="1"/>
    </row>
    <row r="49" spans="1:381" x14ac:dyDescent="0.2">
      <c r="A49" s="1"/>
      <c r="B49" s="1"/>
      <c r="C49" s="1"/>
      <c r="D49" s="1"/>
      <c r="E49" s="1"/>
      <c r="F49" s="1"/>
      <c r="G49" s="1"/>
      <c r="H49" s="1"/>
      <c r="I49" s="1"/>
      <c r="J49" s="1"/>
      <c r="K49" s="11"/>
      <c r="L49" s="1"/>
      <c r="M49" s="1"/>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1"/>
      <c r="NQ49" s="1"/>
    </row>
    <row r="50" spans="1:381" x14ac:dyDescent="0.2">
      <c r="A50" s="1"/>
      <c r="B50" s="1"/>
      <c r="C50" s="180"/>
      <c r="D50" s="1"/>
      <c r="E50" s="180"/>
      <c r="F50" s="1"/>
      <c r="G50" s="180" t="s">
        <v>2</v>
      </c>
      <c r="H50" s="1"/>
      <c r="I50" s="180"/>
      <c r="J50" s="1"/>
      <c r="K50" s="181"/>
      <c r="L50" s="1"/>
      <c r="M50" s="1"/>
      <c r="N50" s="74">
        <v>1</v>
      </c>
      <c r="O50" s="74">
        <f>N50+1</f>
        <v>2</v>
      </c>
      <c r="P50" s="74">
        <f t="shared" ref="P50:CA50" si="434">O50+1</f>
        <v>3</v>
      </c>
      <c r="Q50" s="74">
        <f t="shared" si="434"/>
        <v>4</v>
      </c>
      <c r="R50" s="74">
        <f t="shared" si="434"/>
        <v>5</v>
      </c>
      <c r="S50" s="74">
        <f t="shared" si="434"/>
        <v>6</v>
      </c>
      <c r="T50" s="74">
        <f t="shared" si="434"/>
        <v>7</v>
      </c>
      <c r="U50" s="74">
        <f t="shared" si="434"/>
        <v>8</v>
      </c>
      <c r="V50" s="74">
        <f t="shared" si="434"/>
        <v>9</v>
      </c>
      <c r="W50" s="74">
        <f t="shared" si="434"/>
        <v>10</v>
      </c>
      <c r="X50" s="74">
        <f t="shared" si="434"/>
        <v>11</v>
      </c>
      <c r="Y50" s="74">
        <f t="shared" si="434"/>
        <v>12</v>
      </c>
      <c r="Z50" s="74">
        <f t="shared" si="434"/>
        <v>13</v>
      </c>
      <c r="AA50" s="74">
        <f t="shared" si="434"/>
        <v>14</v>
      </c>
      <c r="AB50" s="74">
        <f t="shared" si="434"/>
        <v>15</v>
      </c>
      <c r="AC50" s="74">
        <f t="shared" si="434"/>
        <v>16</v>
      </c>
      <c r="AD50" s="74">
        <f t="shared" si="434"/>
        <v>17</v>
      </c>
      <c r="AE50" s="74">
        <f t="shared" si="434"/>
        <v>18</v>
      </c>
      <c r="AF50" s="74">
        <f t="shared" si="434"/>
        <v>19</v>
      </c>
      <c r="AG50" s="74">
        <f t="shared" si="434"/>
        <v>20</v>
      </c>
      <c r="AH50" s="74">
        <f t="shared" si="434"/>
        <v>21</v>
      </c>
      <c r="AI50" s="74">
        <f t="shared" si="434"/>
        <v>22</v>
      </c>
      <c r="AJ50" s="74">
        <f t="shared" si="434"/>
        <v>23</v>
      </c>
      <c r="AK50" s="74">
        <f t="shared" si="434"/>
        <v>24</v>
      </c>
      <c r="AL50" s="74">
        <f t="shared" si="434"/>
        <v>25</v>
      </c>
      <c r="AM50" s="74">
        <f t="shared" si="434"/>
        <v>26</v>
      </c>
      <c r="AN50" s="74">
        <f t="shared" si="434"/>
        <v>27</v>
      </c>
      <c r="AO50" s="74">
        <f t="shared" si="434"/>
        <v>28</v>
      </c>
      <c r="AP50" s="74">
        <f t="shared" si="434"/>
        <v>29</v>
      </c>
      <c r="AQ50" s="74">
        <f t="shared" si="434"/>
        <v>30</v>
      </c>
      <c r="AR50" s="74">
        <f t="shared" si="434"/>
        <v>31</v>
      </c>
      <c r="AS50" s="74">
        <f t="shared" si="434"/>
        <v>32</v>
      </c>
      <c r="AT50" s="74">
        <f t="shared" si="434"/>
        <v>33</v>
      </c>
      <c r="AU50" s="74">
        <f t="shared" si="434"/>
        <v>34</v>
      </c>
      <c r="AV50" s="74">
        <f t="shared" si="434"/>
        <v>35</v>
      </c>
      <c r="AW50" s="74">
        <f t="shared" si="434"/>
        <v>36</v>
      </c>
      <c r="AX50" s="74">
        <f t="shared" si="434"/>
        <v>37</v>
      </c>
      <c r="AY50" s="74">
        <f t="shared" si="434"/>
        <v>38</v>
      </c>
      <c r="AZ50" s="74">
        <f t="shared" si="434"/>
        <v>39</v>
      </c>
      <c r="BA50" s="74">
        <f t="shared" si="434"/>
        <v>40</v>
      </c>
      <c r="BB50" s="74">
        <f t="shared" si="434"/>
        <v>41</v>
      </c>
      <c r="BC50" s="74">
        <f t="shared" si="434"/>
        <v>42</v>
      </c>
      <c r="BD50" s="74">
        <f t="shared" si="434"/>
        <v>43</v>
      </c>
      <c r="BE50" s="74">
        <f t="shared" si="434"/>
        <v>44</v>
      </c>
      <c r="BF50" s="74">
        <f t="shared" si="434"/>
        <v>45</v>
      </c>
      <c r="BG50" s="74">
        <f t="shared" si="434"/>
        <v>46</v>
      </c>
      <c r="BH50" s="74">
        <f t="shared" si="434"/>
        <v>47</v>
      </c>
      <c r="BI50" s="74">
        <f t="shared" si="434"/>
        <v>48</v>
      </c>
      <c r="BJ50" s="74">
        <f t="shared" si="434"/>
        <v>49</v>
      </c>
      <c r="BK50" s="74">
        <f t="shared" si="434"/>
        <v>50</v>
      </c>
      <c r="BL50" s="74">
        <f t="shared" si="434"/>
        <v>51</v>
      </c>
      <c r="BM50" s="74">
        <f t="shared" si="434"/>
        <v>52</v>
      </c>
      <c r="BN50" s="74">
        <f t="shared" si="434"/>
        <v>53</v>
      </c>
      <c r="BO50" s="74">
        <f t="shared" si="434"/>
        <v>54</v>
      </c>
      <c r="BP50" s="74">
        <f t="shared" si="434"/>
        <v>55</v>
      </c>
      <c r="BQ50" s="74">
        <f t="shared" si="434"/>
        <v>56</v>
      </c>
      <c r="BR50" s="74">
        <f t="shared" si="434"/>
        <v>57</v>
      </c>
      <c r="BS50" s="74">
        <f t="shared" si="434"/>
        <v>58</v>
      </c>
      <c r="BT50" s="74">
        <f t="shared" si="434"/>
        <v>59</v>
      </c>
      <c r="BU50" s="74">
        <f t="shared" si="434"/>
        <v>60</v>
      </c>
      <c r="BV50" s="74">
        <f t="shared" si="434"/>
        <v>61</v>
      </c>
      <c r="BW50" s="74">
        <f t="shared" si="434"/>
        <v>62</v>
      </c>
      <c r="BX50" s="74">
        <f t="shared" si="434"/>
        <v>63</v>
      </c>
      <c r="BY50" s="74">
        <f t="shared" si="434"/>
        <v>64</v>
      </c>
      <c r="BZ50" s="74">
        <f t="shared" si="434"/>
        <v>65</v>
      </c>
      <c r="CA50" s="74">
        <f t="shared" si="434"/>
        <v>66</v>
      </c>
      <c r="CB50" s="74">
        <f t="shared" ref="CB50:EM50" si="435">CA50+1</f>
        <v>67</v>
      </c>
      <c r="CC50" s="74">
        <f t="shared" si="435"/>
        <v>68</v>
      </c>
      <c r="CD50" s="74">
        <f t="shared" si="435"/>
        <v>69</v>
      </c>
      <c r="CE50" s="74">
        <f t="shared" si="435"/>
        <v>70</v>
      </c>
      <c r="CF50" s="74">
        <f t="shared" si="435"/>
        <v>71</v>
      </c>
      <c r="CG50" s="74">
        <f t="shared" si="435"/>
        <v>72</v>
      </c>
      <c r="CH50" s="74">
        <f t="shared" si="435"/>
        <v>73</v>
      </c>
      <c r="CI50" s="74">
        <f t="shared" si="435"/>
        <v>74</v>
      </c>
      <c r="CJ50" s="74">
        <f t="shared" si="435"/>
        <v>75</v>
      </c>
      <c r="CK50" s="74">
        <f t="shared" si="435"/>
        <v>76</v>
      </c>
      <c r="CL50" s="74">
        <f t="shared" si="435"/>
        <v>77</v>
      </c>
      <c r="CM50" s="74">
        <f t="shared" si="435"/>
        <v>78</v>
      </c>
      <c r="CN50" s="74">
        <f t="shared" si="435"/>
        <v>79</v>
      </c>
      <c r="CO50" s="74">
        <f t="shared" si="435"/>
        <v>80</v>
      </c>
      <c r="CP50" s="74">
        <f t="shared" si="435"/>
        <v>81</v>
      </c>
      <c r="CQ50" s="74">
        <f t="shared" si="435"/>
        <v>82</v>
      </c>
      <c r="CR50" s="74">
        <f t="shared" si="435"/>
        <v>83</v>
      </c>
      <c r="CS50" s="74">
        <f t="shared" si="435"/>
        <v>84</v>
      </c>
      <c r="CT50" s="74">
        <f t="shared" si="435"/>
        <v>85</v>
      </c>
      <c r="CU50" s="74">
        <f t="shared" si="435"/>
        <v>86</v>
      </c>
      <c r="CV50" s="74">
        <f t="shared" si="435"/>
        <v>87</v>
      </c>
      <c r="CW50" s="74">
        <f t="shared" si="435"/>
        <v>88</v>
      </c>
      <c r="CX50" s="74">
        <f t="shared" si="435"/>
        <v>89</v>
      </c>
      <c r="CY50" s="74">
        <f t="shared" si="435"/>
        <v>90</v>
      </c>
      <c r="CZ50" s="74">
        <f t="shared" si="435"/>
        <v>91</v>
      </c>
      <c r="DA50" s="74">
        <f t="shared" si="435"/>
        <v>92</v>
      </c>
      <c r="DB50" s="74">
        <f t="shared" si="435"/>
        <v>93</v>
      </c>
      <c r="DC50" s="74">
        <f t="shared" si="435"/>
        <v>94</v>
      </c>
      <c r="DD50" s="74">
        <f t="shared" si="435"/>
        <v>95</v>
      </c>
      <c r="DE50" s="74">
        <f t="shared" si="435"/>
        <v>96</v>
      </c>
      <c r="DF50" s="74">
        <f t="shared" si="435"/>
        <v>97</v>
      </c>
      <c r="DG50" s="74">
        <f t="shared" si="435"/>
        <v>98</v>
      </c>
      <c r="DH50" s="74">
        <f t="shared" si="435"/>
        <v>99</v>
      </c>
      <c r="DI50" s="74">
        <f t="shared" si="435"/>
        <v>100</v>
      </c>
      <c r="DJ50" s="74">
        <f t="shared" si="435"/>
        <v>101</v>
      </c>
      <c r="DK50" s="74">
        <f t="shared" si="435"/>
        <v>102</v>
      </c>
      <c r="DL50" s="74">
        <f t="shared" si="435"/>
        <v>103</v>
      </c>
      <c r="DM50" s="74">
        <f t="shared" si="435"/>
        <v>104</v>
      </c>
      <c r="DN50" s="74">
        <f t="shared" si="435"/>
        <v>105</v>
      </c>
      <c r="DO50" s="74">
        <f t="shared" si="435"/>
        <v>106</v>
      </c>
      <c r="DP50" s="74">
        <f t="shared" si="435"/>
        <v>107</v>
      </c>
      <c r="DQ50" s="74">
        <f t="shared" si="435"/>
        <v>108</v>
      </c>
      <c r="DR50" s="74">
        <f t="shared" si="435"/>
        <v>109</v>
      </c>
      <c r="DS50" s="74">
        <f t="shared" si="435"/>
        <v>110</v>
      </c>
      <c r="DT50" s="74">
        <f t="shared" si="435"/>
        <v>111</v>
      </c>
      <c r="DU50" s="74">
        <f t="shared" si="435"/>
        <v>112</v>
      </c>
      <c r="DV50" s="74">
        <f t="shared" si="435"/>
        <v>113</v>
      </c>
      <c r="DW50" s="74">
        <f t="shared" si="435"/>
        <v>114</v>
      </c>
      <c r="DX50" s="74">
        <f t="shared" si="435"/>
        <v>115</v>
      </c>
      <c r="DY50" s="74">
        <f t="shared" si="435"/>
        <v>116</v>
      </c>
      <c r="DZ50" s="74">
        <f t="shared" si="435"/>
        <v>117</v>
      </c>
      <c r="EA50" s="74">
        <f t="shared" si="435"/>
        <v>118</v>
      </c>
      <c r="EB50" s="74">
        <f t="shared" si="435"/>
        <v>119</v>
      </c>
      <c r="EC50" s="74">
        <f t="shared" si="435"/>
        <v>120</v>
      </c>
      <c r="ED50" s="74">
        <f t="shared" si="435"/>
        <v>121</v>
      </c>
      <c r="EE50" s="74">
        <f t="shared" si="435"/>
        <v>122</v>
      </c>
      <c r="EF50" s="74">
        <f t="shared" si="435"/>
        <v>123</v>
      </c>
      <c r="EG50" s="74">
        <f t="shared" si="435"/>
        <v>124</v>
      </c>
      <c r="EH50" s="74">
        <f t="shared" si="435"/>
        <v>125</v>
      </c>
      <c r="EI50" s="74">
        <f t="shared" si="435"/>
        <v>126</v>
      </c>
      <c r="EJ50" s="74">
        <f t="shared" si="435"/>
        <v>127</v>
      </c>
      <c r="EK50" s="74">
        <f t="shared" si="435"/>
        <v>128</v>
      </c>
      <c r="EL50" s="74">
        <f t="shared" si="435"/>
        <v>129</v>
      </c>
      <c r="EM50" s="74">
        <f t="shared" si="435"/>
        <v>130</v>
      </c>
      <c r="EN50" s="74">
        <f t="shared" ref="EN50:GY50" si="436">EM50+1</f>
        <v>131</v>
      </c>
      <c r="EO50" s="74">
        <f t="shared" si="436"/>
        <v>132</v>
      </c>
      <c r="EP50" s="74">
        <f t="shared" si="436"/>
        <v>133</v>
      </c>
      <c r="EQ50" s="74">
        <f t="shared" si="436"/>
        <v>134</v>
      </c>
      <c r="ER50" s="74">
        <f t="shared" si="436"/>
        <v>135</v>
      </c>
      <c r="ES50" s="74">
        <f t="shared" si="436"/>
        <v>136</v>
      </c>
      <c r="ET50" s="74">
        <f t="shared" si="436"/>
        <v>137</v>
      </c>
      <c r="EU50" s="74">
        <f t="shared" si="436"/>
        <v>138</v>
      </c>
      <c r="EV50" s="74">
        <f t="shared" si="436"/>
        <v>139</v>
      </c>
      <c r="EW50" s="74">
        <f t="shared" si="436"/>
        <v>140</v>
      </c>
      <c r="EX50" s="74">
        <f t="shared" si="436"/>
        <v>141</v>
      </c>
      <c r="EY50" s="74">
        <f t="shared" si="436"/>
        <v>142</v>
      </c>
      <c r="EZ50" s="74">
        <f t="shared" si="436"/>
        <v>143</v>
      </c>
      <c r="FA50" s="74">
        <f t="shared" si="436"/>
        <v>144</v>
      </c>
      <c r="FB50" s="74">
        <f t="shared" si="436"/>
        <v>145</v>
      </c>
      <c r="FC50" s="74">
        <f t="shared" si="436"/>
        <v>146</v>
      </c>
      <c r="FD50" s="74">
        <f t="shared" si="436"/>
        <v>147</v>
      </c>
      <c r="FE50" s="74">
        <f t="shared" si="436"/>
        <v>148</v>
      </c>
      <c r="FF50" s="74">
        <f t="shared" si="436"/>
        <v>149</v>
      </c>
      <c r="FG50" s="74">
        <f t="shared" si="436"/>
        <v>150</v>
      </c>
      <c r="FH50" s="74">
        <f t="shared" si="436"/>
        <v>151</v>
      </c>
      <c r="FI50" s="74">
        <f t="shared" si="436"/>
        <v>152</v>
      </c>
      <c r="FJ50" s="74">
        <f t="shared" si="436"/>
        <v>153</v>
      </c>
      <c r="FK50" s="74">
        <f t="shared" si="436"/>
        <v>154</v>
      </c>
      <c r="FL50" s="74">
        <f t="shared" si="436"/>
        <v>155</v>
      </c>
      <c r="FM50" s="74">
        <f t="shared" si="436"/>
        <v>156</v>
      </c>
      <c r="FN50" s="74">
        <f t="shared" si="436"/>
        <v>157</v>
      </c>
      <c r="FO50" s="74">
        <f t="shared" si="436"/>
        <v>158</v>
      </c>
      <c r="FP50" s="74">
        <f t="shared" si="436"/>
        <v>159</v>
      </c>
      <c r="FQ50" s="74">
        <f t="shared" si="436"/>
        <v>160</v>
      </c>
      <c r="FR50" s="74">
        <f t="shared" si="436"/>
        <v>161</v>
      </c>
      <c r="FS50" s="74">
        <f t="shared" si="436"/>
        <v>162</v>
      </c>
      <c r="FT50" s="74">
        <f t="shared" si="436"/>
        <v>163</v>
      </c>
      <c r="FU50" s="74">
        <f t="shared" si="436"/>
        <v>164</v>
      </c>
      <c r="FV50" s="74">
        <f t="shared" si="436"/>
        <v>165</v>
      </c>
      <c r="FW50" s="74">
        <f t="shared" si="436"/>
        <v>166</v>
      </c>
      <c r="FX50" s="74">
        <f t="shared" si="436"/>
        <v>167</v>
      </c>
      <c r="FY50" s="74">
        <f t="shared" si="436"/>
        <v>168</v>
      </c>
      <c r="FZ50" s="74">
        <f t="shared" si="436"/>
        <v>169</v>
      </c>
      <c r="GA50" s="74">
        <f t="shared" si="436"/>
        <v>170</v>
      </c>
      <c r="GB50" s="74">
        <f t="shared" si="436"/>
        <v>171</v>
      </c>
      <c r="GC50" s="74">
        <f t="shared" si="436"/>
        <v>172</v>
      </c>
      <c r="GD50" s="74">
        <f t="shared" si="436"/>
        <v>173</v>
      </c>
      <c r="GE50" s="74">
        <f t="shared" si="436"/>
        <v>174</v>
      </c>
      <c r="GF50" s="74">
        <f t="shared" si="436"/>
        <v>175</v>
      </c>
      <c r="GG50" s="74">
        <f t="shared" si="436"/>
        <v>176</v>
      </c>
      <c r="GH50" s="74">
        <f t="shared" si="436"/>
        <v>177</v>
      </c>
      <c r="GI50" s="74">
        <f t="shared" si="436"/>
        <v>178</v>
      </c>
      <c r="GJ50" s="74">
        <f t="shared" si="436"/>
        <v>179</v>
      </c>
      <c r="GK50" s="74">
        <f t="shared" si="436"/>
        <v>180</v>
      </c>
      <c r="GL50" s="74">
        <f t="shared" si="436"/>
        <v>181</v>
      </c>
      <c r="GM50" s="74">
        <f t="shared" si="436"/>
        <v>182</v>
      </c>
      <c r="GN50" s="74">
        <f t="shared" si="436"/>
        <v>183</v>
      </c>
      <c r="GO50" s="74">
        <f t="shared" si="436"/>
        <v>184</v>
      </c>
      <c r="GP50" s="74">
        <f t="shared" si="436"/>
        <v>185</v>
      </c>
      <c r="GQ50" s="74">
        <f t="shared" si="436"/>
        <v>186</v>
      </c>
      <c r="GR50" s="74">
        <f t="shared" si="436"/>
        <v>187</v>
      </c>
      <c r="GS50" s="74">
        <f t="shared" si="436"/>
        <v>188</v>
      </c>
      <c r="GT50" s="74">
        <f t="shared" si="436"/>
        <v>189</v>
      </c>
      <c r="GU50" s="74">
        <f t="shared" si="436"/>
        <v>190</v>
      </c>
      <c r="GV50" s="74">
        <f t="shared" si="436"/>
        <v>191</v>
      </c>
      <c r="GW50" s="74">
        <f t="shared" si="436"/>
        <v>192</v>
      </c>
      <c r="GX50" s="74">
        <f t="shared" si="436"/>
        <v>193</v>
      </c>
      <c r="GY50" s="74">
        <f t="shared" si="436"/>
        <v>194</v>
      </c>
      <c r="GZ50" s="74">
        <f t="shared" ref="GZ50:JK50" si="437">GY50+1</f>
        <v>195</v>
      </c>
      <c r="HA50" s="74">
        <f t="shared" si="437"/>
        <v>196</v>
      </c>
      <c r="HB50" s="74">
        <f t="shared" si="437"/>
        <v>197</v>
      </c>
      <c r="HC50" s="74">
        <f t="shared" si="437"/>
        <v>198</v>
      </c>
      <c r="HD50" s="74">
        <f t="shared" si="437"/>
        <v>199</v>
      </c>
      <c r="HE50" s="74">
        <f t="shared" si="437"/>
        <v>200</v>
      </c>
      <c r="HF50" s="74">
        <f t="shared" si="437"/>
        <v>201</v>
      </c>
      <c r="HG50" s="74">
        <f t="shared" si="437"/>
        <v>202</v>
      </c>
      <c r="HH50" s="74">
        <f t="shared" si="437"/>
        <v>203</v>
      </c>
      <c r="HI50" s="74">
        <f t="shared" si="437"/>
        <v>204</v>
      </c>
      <c r="HJ50" s="74">
        <f t="shared" si="437"/>
        <v>205</v>
      </c>
      <c r="HK50" s="74">
        <f t="shared" si="437"/>
        <v>206</v>
      </c>
      <c r="HL50" s="74">
        <f t="shared" si="437"/>
        <v>207</v>
      </c>
      <c r="HM50" s="74">
        <f t="shared" si="437"/>
        <v>208</v>
      </c>
      <c r="HN50" s="74">
        <f t="shared" si="437"/>
        <v>209</v>
      </c>
      <c r="HO50" s="74">
        <f t="shared" si="437"/>
        <v>210</v>
      </c>
      <c r="HP50" s="74">
        <f t="shared" si="437"/>
        <v>211</v>
      </c>
      <c r="HQ50" s="74">
        <f t="shared" si="437"/>
        <v>212</v>
      </c>
      <c r="HR50" s="74">
        <f t="shared" si="437"/>
        <v>213</v>
      </c>
      <c r="HS50" s="74">
        <f t="shared" si="437"/>
        <v>214</v>
      </c>
      <c r="HT50" s="74">
        <f t="shared" si="437"/>
        <v>215</v>
      </c>
      <c r="HU50" s="74">
        <f t="shared" si="437"/>
        <v>216</v>
      </c>
      <c r="HV50" s="74">
        <f t="shared" si="437"/>
        <v>217</v>
      </c>
      <c r="HW50" s="74">
        <f t="shared" si="437"/>
        <v>218</v>
      </c>
      <c r="HX50" s="74">
        <f t="shared" si="437"/>
        <v>219</v>
      </c>
      <c r="HY50" s="74">
        <f t="shared" si="437"/>
        <v>220</v>
      </c>
      <c r="HZ50" s="74">
        <f t="shared" si="437"/>
        <v>221</v>
      </c>
      <c r="IA50" s="74">
        <f t="shared" si="437"/>
        <v>222</v>
      </c>
      <c r="IB50" s="74">
        <f t="shared" si="437"/>
        <v>223</v>
      </c>
      <c r="IC50" s="74">
        <f t="shared" si="437"/>
        <v>224</v>
      </c>
      <c r="ID50" s="74">
        <f t="shared" si="437"/>
        <v>225</v>
      </c>
      <c r="IE50" s="74">
        <f t="shared" si="437"/>
        <v>226</v>
      </c>
      <c r="IF50" s="74">
        <f t="shared" si="437"/>
        <v>227</v>
      </c>
      <c r="IG50" s="74">
        <f t="shared" si="437"/>
        <v>228</v>
      </c>
      <c r="IH50" s="74">
        <f t="shared" si="437"/>
        <v>229</v>
      </c>
      <c r="II50" s="74">
        <f t="shared" si="437"/>
        <v>230</v>
      </c>
      <c r="IJ50" s="74">
        <f t="shared" si="437"/>
        <v>231</v>
      </c>
      <c r="IK50" s="74">
        <f t="shared" si="437"/>
        <v>232</v>
      </c>
      <c r="IL50" s="74">
        <f t="shared" si="437"/>
        <v>233</v>
      </c>
      <c r="IM50" s="74">
        <f t="shared" si="437"/>
        <v>234</v>
      </c>
      <c r="IN50" s="74">
        <f t="shared" si="437"/>
        <v>235</v>
      </c>
      <c r="IO50" s="74">
        <f t="shared" si="437"/>
        <v>236</v>
      </c>
      <c r="IP50" s="74">
        <f t="shared" si="437"/>
        <v>237</v>
      </c>
      <c r="IQ50" s="74">
        <f t="shared" si="437"/>
        <v>238</v>
      </c>
      <c r="IR50" s="74">
        <f t="shared" si="437"/>
        <v>239</v>
      </c>
      <c r="IS50" s="74">
        <f t="shared" si="437"/>
        <v>240</v>
      </c>
      <c r="IT50" s="74">
        <f t="shared" si="437"/>
        <v>241</v>
      </c>
      <c r="IU50" s="74">
        <f t="shared" si="437"/>
        <v>242</v>
      </c>
      <c r="IV50" s="74">
        <f t="shared" si="437"/>
        <v>243</v>
      </c>
      <c r="IW50" s="74">
        <f t="shared" si="437"/>
        <v>244</v>
      </c>
      <c r="IX50" s="74">
        <f t="shared" si="437"/>
        <v>245</v>
      </c>
      <c r="IY50" s="74">
        <f t="shared" si="437"/>
        <v>246</v>
      </c>
      <c r="IZ50" s="74">
        <f t="shared" si="437"/>
        <v>247</v>
      </c>
      <c r="JA50" s="74">
        <f t="shared" si="437"/>
        <v>248</v>
      </c>
      <c r="JB50" s="74">
        <f t="shared" si="437"/>
        <v>249</v>
      </c>
      <c r="JC50" s="74">
        <f t="shared" si="437"/>
        <v>250</v>
      </c>
      <c r="JD50" s="74">
        <f t="shared" si="437"/>
        <v>251</v>
      </c>
      <c r="JE50" s="74">
        <f t="shared" si="437"/>
        <v>252</v>
      </c>
      <c r="JF50" s="74">
        <f t="shared" si="437"/>
        <v>253</v>
      </c>
      <c r="JG50" s="74">
        <f t="shared" si="437"/>
        <v>254</v>
      </c>
      <c r="JH50" s="74">
        <f t="shared" si="437"/>
        <v>255</v>
      </c>
      <c r="JI50" s="74">
        <f t="shared" si="437"/>
        <v>256</v>
      </c>
      <c r="JJ50" s="74">
        <f t="shared" si="437"/>
        <v>257</v>
      </c>
      <c r="JK50" s="74">
        <f t="shared" si="437"/>
        <v>258</v>
      </c>
      <c r="JL50" s="74">
        <f t="shared" ref="JL50:LW50" si="438">JK50+1</f>
        <v>259</v>
      </c>
      <c r="JM50" s="74">
        <f t="shared" si="438"/>
        <v>260</v>
      </c>
      <c r="JN50" s="74">
        <f t="shared" si="438"/>
        <v>261</v>
      </c>
      <c r="JO50" s="74">
        <f t="shared" si="438"/>
        <v>262</v>
      </c>
      <c r="JP50" s="74">
        <f t="shared" si="438"/>
        <v>263</v>
      </c>
      <c r="JQ50" s="74">
        <f t="shared" si="438"/>
        <v>264</v>
      </c>
      <c r="JR50" s="74">
        <f t="shared" si="438"/>
        <v>265</v>
      </c>
      <c r="JS50" s="74">
        <f t="shared" si="438"/>
        <v>266</v>
      </c>
      <c r="JT50" s="74">
        <f t="shared" si="438"/>
        <v>267</v>
      </c>
      <c r="JU50" s="74">
        <f t="shared" si="438"/>
        <v>268</v>
      </c>
      <c r="JV50" s="74">
        <f t="shared" si="438"/>
        <v>269</v>
      </c>
      <c r="JW50" s="74">
        <f t="shared" si="438"/>
        <v>270</v>
      </c>
      <c r="JX50" s="74">
        <f t="shared" si="438"/>
        <v>271</v>
      </c>
      <c r="JY50" s="74">
        <f t="shared" si="438"/>
        <v>272</v>
      </c>
      <c r="JZ50" s="74">
        <f t="shared" si="438"/>
        <v>273</v>
      </c>
      <c r="KA50" s="74">
        <f t="shared" si="438"/>
        <v>274</v>
      </c>
      <c r="KB50" s="74">
        <f t="shared" si="438"/>
        <v>275</v>
      </c>
      <c r="KC50" s="74">
        <f t="shared" si="438"/>
        <v>276</v>
      </c>
      <c r="KD50" s="74">
        <f t="shared" si="438"/>
        <v>277</v>
      </c>
      <c r="KE50" s="74">
        <f t="shared" si="438"/>
        <v>278</v>
      </c>
      <c r="KF50" s="74">
        <f t="shared" si="438"/>
        <v>279</v>
      </c>
      <c r="KG50" s="74">
        <f t="shared" si="438"/>
        <v>280</v>
      </c>
      <c r="KH50" s="74">
        <f t="shared" si="438"/>
        <v>281</v>
      </c>
      <c r="KI50" s="74">
        <f t="shared" si="438"/>
        <v>282</v>
      </c>
      <c r="KJ50" s="74">
        <f t="shared" si="438"/>
        <v>283</v>
      </c>
      <c r="KK50" s="74">
        <f t="shared" si="438"/>
        <v>284</v>
      </c>
      <c r="KL50" s="74">
        <f t="shared" si="438"/>
        <v>285</v>
      </c>
      <c r="KM50" s="74">
        <f t="shared" si="438"/>
        <v>286</v>
      </c>
      <c r="KN50" s="74">
        <f t="shared" si="438"/>
        <v>287</v>
      </c>
      <c r="KO50" s="74">
        <f t="shared" si="438"/>
        <v>288</v>
      </c>
      <c r="KP50" s="74">
        <f t="shared" si="438"/>
        <v>289</v>
      </c>
      <c r="KQ50" s="74">
        <f t="shared" si="438"/>
        <v>290</v>
      </c>
      <c r="KR50" s="74">
        <f t="shared" si="438"/>
        <v>291</v>
      </c>
      <c r="KS50" s="74">
        <f t="shared" si="438"/>
        <v>292</v>
      </c>
      <c r="KT50" s="74">
        <f t="shared" si="438"/>
        <v>293</v>
      </c>
      <c r="KU50" s="74">
        <f t="shared" si="438"/>
        <v>294</v>
      </c>
      <c r="KV50" s="74">
        <f t="shared" si="438"/>
        <v>295</v>
      </c>
      <c r="KW50" s="74">
        <f t="shared" si="438"/>
        <v>296</v>
      </c>
      <c r="KX50" s="74">
        <f t="shared" si="438"/>
        <v>297</v>
      </c>
      <c r="KY50" s="74">
        <f t="shared" si="438"/>
        <v>298</v>
      </c>
      <c r="KZ50" s="74">
        <f t="shared" si="438"/>
        <v>299</v>
      </c>
      <c r="LA50" s="74">
        <f t="shared" si="438"/>
        <v>300</v>
      </c>
      <c r="LB50" s="74">
        <f t="shared" si="438"/>
        <v>301</v>
      </c>
      <c r="LC50" s="74">
        <f t="shared" si="438"/>
        <v>302</v>
      </c>
      <c r="LD50" s="74">
        <f t="shared" si="438"/>
        <v>303</v>
      </c>
      <c r="LE50" s="74">
        <f t="shared" si="438"/>
        <v>304</v>
      </c>
      <c r="LF50" s="74">
        <f t="shared" si="438"/>
        <v>305</v>
      </c>
      <c r="LG50" s="74">
        <f t="shared" si="438"/>
        <v>306</v>
      </c>
      <c r="LH50" s="74">
        <f t="shared" si="438"/>
        <v>307</v>
      </c>
      <c r="LI50" s="74">
        <f t="shared" si="438"/>
        <v>308</v>
      </c>
      <c r="LJ50" s="74">
        <f t="shared" si="438"/>
        <v>309</v>
      </c>
      <c r="LK50" s="74">
        <f t="shared" si="438"/>
        <v>310</v>
      </c>
      <c r="LL50" s="74">
        <f t="shared" si="438"/>
        <v>311</v>
      </c>
      <c r="LM50" s="74">
        <f t="shared" si="438"/>
        <v>312</v>
      </c>
      <c r="LN50" s="74">
        <f t="shared" si="438"/>
        <v>313</v>
      </c>
      <c r="LO50" s="74">
        <f t="shared" si="438"/>
        <v>314</v>
      </c>
      <c r="LP50" s="74">
        <f t="shared" si="438"/>
        <v>315</v>
      </c>
      <c r="LQ50" s="74">
        <f t="shared" si="438"/>
        <v>316</v>
      </c>
      <c r="LR50" s="74">
        <f t="shared" si="438"/>
        <v>317</v>
      </c>
      <c r="LS50" s="74">
        <f t="shared" si="438"/>
        <v>318</v>
      </c>
      <c r="LT50" s="74">
        <f t="shared" si="438"/>
        <v>319</v>
      </c>
      <c r="LU50" s="74">
        <f t="shared" si="438"/>
        <v>320</v>
      </c>
      <c r="LV50" s="74">
        <f t="shared" si="438"/>
        <v>321</v>
      </c>
      <c r="LW50" s="74">
        <f t="shared" si="438"/>
        <v>322</v>
      </c>
      <c r="LX50" s="74">
        <f t="shared" ref="LX50:NO50" si="439">LW50+1</f>
        <v>323</v>
      </c>
      <c r="LY50" s="74">
        <f t="shared" si="439"/>
        <v>324</v>
      </c>
      <c r="LZ50" s="74">
        <f t="shared" si="439"/>
        <v>325</v>
      </c>
      <c r="MA50" s="74">
        <f t="shared" si="439"/>
        <v>326</v>
      </c>
      <c r="MB50" s="74">
        <f t="shared" si="439"/>
        <v>327</v>
      </c>
      <c r="MC50" s="74">
        <f t="shared" si="439"/>
        <v>328</v>
      </c>
      <c r="MD50" s="74">
        <f t="shared" si="439"/>
        <v>329</v>
      </c>
      <c r="ME50" s="74">
        <f t="shared" si="439"/>
        <v>330</v>
      </c>
      <c r="MF50" s="74">
        <f t="shared" si="439"/>
        <v>331</v>
      </c>
      <c r="MG50" s="74">
        <f t="shared" si="439"/>
        <v>332</v>
      </c>
      <c r="MH50" s="74">
        <f t="shared" si="439"/>
        <v>333</v>
      </c>
      <c r="MI50" s="74">
        <f t="shared" si="439"/>
        <v>334</v>
      </c>
      <c r="MJ50" s="74">
        <f t="shared" si="439"/>
        <v>335</v>
      </c>
      <c r="MK50" s="74">
        <f t="shared" si="439"/>
        <v>336</v>
      </c>
      <c r="ML50" s="74">
        <f t="shared" si="439"/>
        <v>337</v>
      </c>
      <c r="MM50" s="74">
        <f t="shared" si="439"/>
        <v>338</v>
      </c>
      <c r="MN50" s="74">
        <f t="shared" si="439"/>
        <v>339</v>
      </c>
      <c r="MO50" s="74">
        <f t="shared" si="439"/>
        <v>340</v>
      </c>
      <c r="MP50" s="74">
        <f t="shared" si="439"/>
        <v>341</v>
      </c>
      <c r="MQ50" s="74">
        <f t="shared" si="439"/>
        <v>342</v>
      </c>
      <c r="MR50" s="74">
        <f t="shared" si="439"/>
        <v>343</v>
      </c>
      <c r="MS50" s="74">
        <f t="shared" si="439"/>
        <v>344</v>
      </c>
      <c r="MT50" s="74">
        <f t="shared" si="439"/>
        <v>345</v>
      </c>
      <c r="MU50" s="74">
        <f t="shared" si="439"/>
        <v>346</v>
      </c>
      <c r="MV50" s="74">
        <f t="shared" si="439"/>
        <v>347</v>
      </c>
      <c r="MW50" s="74">
        <f t="shared" si="439"/>
        <v>348</v>
      </c>
      <c r="MX50" s="74">
        <f t="shared" si="439"/>
        <v>349</v>
      </c>
      <c r="MY50" s="74">
        <f t="shared" si="439"/>
        <v>350</v>
      </c>
      <c r="MZ50" s="74">
        <f t="shared" si="439"/>
        <v>351</v>
      </c>
      <c r="NA50" s="74">
        <f t="shared" si="439"/>
        <v>352</v>
      </c>
      <c r="NB50" s="74">
        <f t="shared" si="439"/>
        <v>353</v>
      </c>
      <c r="NC50" s="74">
        <f t="shared" si="439"/>
        <v>354</v>
      </c>
      <c r="ND50" s="74">
        <f t="shared" si="439"/>
        <v>355</v>
      </c>
      <c r="NE50" s="74">
        <f t="shared" si="439"/>
        <v>356</v>
      </c>
      <c r="NF50" s="74">
        <f t="shared" si="439"/>
        <v>357</v>
      </c>
      <c r="NG50" s="74">
        <f t="shared" si="439"/>
        <v>358</v>
      </c>
      <c r="NH50" s="74">
        <f t="shared" si="439"/>
        <v>359</v>
      </c>
      <c r="NI50" s="74">
        <f t="shared" si="439"/>
        <v>360</v>
      </c>
      <c r="NJ50" s="74">
        <f t="shared" si="439"/>
        <v>361</v>
      </c>
      <c r="NK50" s="74">
        <f t="shared" si="439"/>
        <v>362</v>
      </c>
      <c r="NL50" s="74">
        <f t="shared" si="439"/>
        <v>363</v>
      </c>
      <c r="NM50" s="74">
        <f t="shared" si="439"/>
        <v>364</v>
      </c>
      <c r="NN50" s="74">
        <f t="shared" si="439"/>
        <v>365</v>
      </c>
      <c r="NO50" s="74">
        <f t="shared" si="439"/>
        <v>366</v>
      </c>
      <c r="NP50" s="1"/>
      <c r="NQ50" s="1"/>
    </row>
    <row r="51" spans="1:381" x14ac:dyDescent="0.2">
      <c r="A51" s="1"/>
      <c r="B51" s="1"/>
      <c r="C51" s="1"/>
      <c r="D51" s="1"/>
      <c r="E51" s="1"/>
      <c r="F51" s="1"/>
      <c r="G51" s="1"/>
      <c r="H51" s="1"/>
      <c r="I51" s="1"/>
      <c r="J51" s="1"/>
      <c r="K51" s="8"/>
      <c r="L51" s="1"/>
      <c r="M51" s="1"/>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
      <c r="NQ51" s="1"/>
    </row>
    <row r="52" spans="1:381" x14ac:dyDescent="0.2">
      <c r="A52" s="1"/>
      <c r="B52" s="1"/>
      <c r="C52" s="1" t="s">
        <v>207</v>
      </c>
      <c r="D52" s="1"/>
      <c r="E52" s="1" t="s">
        <v>206</v>
      </c>
      <c r="F52" s="1"/>
      <c r="G52" s="1" t="s">
        <v>1</v>
      </c>
      <c r="H52" s="1"/>
      <c r="I52" s="1" t="s">
        <v>3</v>
      </c>
      <c r="J52" s="1"/>
      <c r="K52" s="7">
        <f>SUM(N52:NO52)</f>
        <v>0</v>
      </c>
      <c r="L52" s="1"/>
      <c r="M52" s="1"/>
      <c r="N52" s="65">
        <f t="shared" ref="N52:BY52" si="440">IF($K$27=0,0,N40/$K$27)</f>
        <v>0</v>
      </c>
      <c r="O52" s="66">
        <f>IF($K$27=0,0,O40/$K$27)</f>
        <v>0</v>
      </c>
      <c r="P52" s="66">
        <f t="shared" si="440"/>
        <v>0</v>
      </c>
      <c r="Q52" s="66">
        <f t="shared" si="440"/>
        <v>0</v>
      </c>
      <c r="R52" s="66">
        <f t="shared" si="440"/>
        <v>0</v>
      </c>
      <c r="S52" s="66">
        <f t="shared" si="440"/>
        <v>0</v>
      </c>
      <c r="T52" s="66">
        <f t="shared" si="440"/>
        <v>0</v>
      </c>
      <c r="U52" s="66">
        <f t="shared" si="440"/>
        <v>0</v>
      </c>
      <c r="V52" s="66">
        <f t="shared" si="440"/>
        <v>0</v>
      </c>
      <c r="W52" s="66">
        <f t="shared" si="440"/>
        <v>0</v>
      </c>
      <c r="X52" s="66">
        <f t="shared" si="440"/>
        <v>0</v>
      </c>
      <c r="Y52" s="66">
        <f t="shared" si="440"/>
        <v>0</v>
      </c>
      <c r="Z52" s="66">
        <f t="shared" si="440"/>
        <v>0</v>
      </c>
      <c r="AA52" s="66">
        <f t="shared" si="440"/>
        <v>0</v>
      </c>
      <c r="AB52" s="66">
        <f t="shared" si="440"/>
        <v>0</v>
      </c>
      <c r="AC52" s="66">
        <f t="shared" si="440"/>
        <v>0</v>
      </c>
      <c r="AD52" s="66">
        <f t="shared" si="440"/>
        <v>0</v>
      </c>
      <c r="AE52" s="66">
        <f t="shared" si="440"/>
        <v>0</v>
      </c>
      <c r="AF52" s="66">
        <f t="shared" si="440"/>
        <v>0</v>
      </c>
      <c r="AG52" s="66">
        <f t="shared" si="440"/>
        <v>0</v>
      </c>
      <c r="AH52" s="66">
        <f t="shared" si="440"/>
        <v>0</v>
      </c>
      <c r="AI52" s="66">
        <f t="shared" si="440"/>
        <v>0</v>
      </c>
      <c r="AJ52" s="66">
        <f t="shared" si="440"/>
        <v>0</v>
      </c>
      <c r="AK52" s="66">
        <f t="shared" si="440"/>
        <v>0</v>
      </c>
      <c r="AL52" s="66">
        <f t="shared" si="440"/>
        <v>0</v>
      </c>
      <c r="AM52" s="66">
        <f t="shared" si="440"/>
        <v>0</v>
      </c>
      <c r="AN52" s="66">
        <f t="shared" si="440"/>
        <v>0</v>
      </c>
      <c r="AO52" s="66">
        <f t="shared" si="440"/>
        <v>0</v>
      </c>
      <c r="AP52" s="66">
        <f t="shared" si="440"/>
        <v>0</v>
      </c>
      <c r="AQ52" s="66">
        <f t="shared" si="440"/>
        <v>0</v>
      </c>
      <c r="AR52" s="66">
        <f t="shared" si="440"/>
        <v>0</v>
      </c>
      <c r="AS52" s="66">
        <f t="shared" si="440"/>
        <v>0</v>
      </c>
      <c r="AT52" s="66">
        <f t="shared" si="440"/>
        <v>0</v>
      </c>
      <c r="AU52" s="66">
        <f t="shared" si="440"/>
        <v>0</v>
      </c>
      <c r="AV52" s="66">
        <f t="shared" si="440"/>
        <v>0</v>
      </c>
      <c r="AW52" s="66">
        <f t="shared" si="440"/>
        <v>0</v>
      </c>
      <c r="AX52" s="66">
        <f t="shared" si="440"/>
        <v>0</v>
      </c>
      <c r="AY52" s="66">
        <f t="shared" si="440"/>
        <v>0</v>
      </c>
      <c r="AZ52" s="66">
        <f t="shared" si="440"/>
        <v>0</v>
      </c>
      <c r="BA52" s="66">
        <f t="shared" si="440"/>
        <v>0</v>
      </c>
      <c r="BB52" s="66">
        <f t="shared" si="440"/>
        <v>0</v>
      </c>
      <c r="BC52" s="66">
        <f t="shared" si="440"/>
        <v>0</v>
      </c>
      <c r="BD52" s="66">
        <f t="shared" si="440"/>
        <v>0</v>
      </c>
      <c r="BE52" s="66">
        <f t="shared" si="440"/>
        <v>0</v>
      </c>
      <c r="BF52" s="66">
        <f t="shared" si="440"/>
        <v>0</v>
      </c>
      <c r="BG52" s="66">
        <f t="shared" si="440"/>
        <v>0</v>
      </c>
      <c r="BH52" s="66">
        <f t="shared" si="440"/>
        <v>0</v>
      </c>
      <c r="BI52" s="66">
        <f t="shared" si="440"/>
        <v>0</v>
      </c>
      <c r="BJ52" s="66">
        <f t="shared" si="440"/>
        <v>0</v>
      </c>
      <c r="BK52" s="66">
        <f t="shared" si="440"/>
        <v>0</v>
      </c>
      <c r="BL52" s="66">
        <f t="shared" si="440"/>
        <v>0</v>
      </c>
      <c r="BM52" s="66">
        <f t="shared" si="440"/>
        <v>0</v>
      </c>
      <c r="BN52" s="66">
        <f t="shared" si="440"/>
        <v>0</v>
      </c>
      <c r="BO52" s="66">
        <f t="shared" si="440"/>
        <v>0</v>
      </c>
      <c r="BP52" s="66">
        <f t="shared" si="440"/>
        <v>0</v>
      </c>
      <c r="BQ52" s="66">
        <f t="shared" si="440"/>
        <v>0</v>
      </c>
      <c r="BR52" s="66">
        <f t="shared" si="440"/>
        <v>0</v>
      </c>
      <c r="BS52" s="66">
        <f t="shared" si="440"/>
        <v>0</v>
      </c>
      <c r="BT52" s="66">
        <f t="shared" si="440"/>
        <v>0</v>
      </c>
      <c r="BU52" s="66">
        <f t="shared" si="440"/>
        <v>0</v>
      </c>
      <c r="BV52" s="66">
        <f t="shared" si="440"/>
        <v>0</v>
      </c>
      <c r="BW52" s="66">
        <f t="shared" si="440"/>
        <v>0</v>
      </c>
      <c r="BX52" s="66">
        <f t="shared" si="440"/>
        <v>0</v>
      </c>
      <c r="BY52" s="66">
        <f t="shared" si="440"/>
        <v>0</v>
      </c>
      <c r="BZ52" s="66">
        <f t="shared" ref="BZ52:EK52" si="441">IF($K$27=0,0,BZ40/$K$27)</f>
        <v>0</v>
      </c>
      <c r="CA52" s="66">
        <f t="shared" si="441"/>
        <v>0</v>
      </c>
      <c r="CB52" s="66">
        <f t="shared" si="441"/>
        <v>0</v>
      </c>
      <c r="CC52" s="66">
        <f t="shared" si="441"/>
        <v>0</v>
      </c>
      <c r="CD52" s="66">
        <f t="shared" si="441"/>
        <v>0</v>
      </c>
      <c r="CE52" s="66">
        <f t="shared" si="441"/>
        <v>0</v>
      </c>
      <c r="CF52" s="66">
        <f t="shared" si="441"/>
        <v>0</v>
      </c>
      <c r="CG52" s="66">
        <f t="shared" si="441"/>
        <v>0</v>
      </c>
      <c r="CH52" s="66">
        <f t="shared" si="441"/>
        <v>0</v>
      </c>
      <c r="CI52" s="66">
        <f t="shared" si="441"/>
        <v>0</v>
      </c>
      <c r="CJ52" s="66">
        <f t="shared" si="441"/>
        <v>0</v>
      </c>
      <c r="CK52" s="66">
        <f t="shared" si="441"/>
        <v>0</v>
      </c>
      <c r="CL52" s="66">
        <f t="shared" si="441"/>
        <v>0</v>
      </c>
      <c r="CM52" s="66">
        <f t="shared" si="441"/>
        <v>0</v>
      </c>
      <c r="CN52" s="66">
        <f t="shared" si="441"/>
        <v>0</v>
      </c>
      <c r="CO52" s="66">
        <f t="shared" si="441"/>
        <v>0</v>
      </c>
      <c r="CP52" s="66">
        <f t="shared" si="441"/>
        <v>0</v>
      </c>
      <c r="CQ52" s="66">
        <f t="shared" si="441"/>
        <v>0</v>
      </c>
      <c r="CR52" s="66">
        <f t="shared" si="441"/>
        <v>0</v>
      </c>
      <c r="CS52" s="66">
        <f t="shared" si="441"/>
        <v>0</v>
      </c>
      <c r="CT52" s="66">
        <f t="shared" si="441"/>
        <v>0</v>
      </c>
      <c r="CU52" s="66">
        <f t="shared" si="441"/>
        <v>0</v>
      </c>
      <c r="CV52" s="66">
        <f t="shared" si="441"/>
        <v>0</v>
      </c>
      <c r="CW52" s="66">
        <f t="shared" si="441"/>
        <v>0</v>
      </c>
      <c r="CX52" s="66">
        <f t="shared" si="441"/>
        <v>0</v>
      </c>
      <c r="CY52" s="66">
        <f t="shared" si="441"/>
        <v>0</v>
      </c>
      <c r="CZ52" s="66">
        <f t="shared" si="441"/>
        <v>0</v>
      </c>
      <c r="DA52" s="66">
        <f t="shared" si="441"/>
        <v>0</v>
      </c>
      <c r="DB52" s="66">
        <f t="shared" si="441"/>
        <v>0</v>
      </c>
      <c r="DC52" s="66">
        <f t="shared" si="441"/>
        <v>0</v>
      </c>
      <c r="DD52" s="66">
        <f t="shared" si="441"/>
        <v>0</v>
      </c>
      <c r="DE52" s="66">
        <f t="shared" si="441"/>
        <v>0</v>
      </c>
      <c r="DF52" s="66">
        <f t="shared" si="441"/>
        <v>0</v>
      </c>
      <c r="DG52" s="66">
        <f t="shared" si="441"/>
        <v>0</v>
      </c>
      <c r="DH52" s="66">
        <f t="shared" si="441"/>
        <v>0</v>
      </c>
      <c r="DI52" s="66">
        <f t="shared" si="441"/>
        <v>0</v>
      </c>
      <c r="DJ52" s="66">
        <f t="shared" si="441"/>
        <v>0</v>
      </c>
      <c r="DK52" s="66">
        <f t="shared" si="441"/>
        <v>0</v>
      </c>
      <c r="DL52" s="66">
        <f t="shared" si="441"/>
        <v>0</v>
      </c>
      <c r="DM52" s="66">
        <f t="shared" si="441"/>
        <v>0</v>
      </c>
      <c r="DN52" s="66">
        <f t="shared" si="441"/>
        <v>0</v>
      </c>
      <c r="DO52" s="66">
        <f t="shared" si="441"/>
        <v>0</v>
      </c>
      <c r="DP52" s="66">
        <f t="shared" si="441"/>
        <v>0</v>
      </c>
      <c r="DQ52" s="66">
        <f t="shared" si="441"/>
        <v>0</v>
      </c>
      <c r="DR52" s="66">
        <f t="shared" si="441"/>
        <v>0</v>
      </c>
      <c r="DS52" s="66">
        <f t="shared" si="441"/>
        <v>0</v>
      </c>
      <c r="DT52" s="66">
        <f t="shared" si="441"/>
        <v>0</v>
      </c>
      <c r="DU52" s="66">
        <f t="shared" si="441"/>
        <v>0</v>
      </c>
      <c r="DV52" s="66">
        <f t="shared" si="441"/>
        <v>0</v>
      </c>
      <c r="DW52" s="66">
        <f t="shared" si="441"/>
        <v>0</v>
      </c>
      <c r="DX52" s="66">
        <f t="shared" si="441"/>
        <v>0</v>
      </c>
      <c r="DY52" s="66">
        <f t="shared" si="441"/>
        <v>0</v>
      </c>
      <c r="DZ52" s="66">
        <f t="shared" si="441"/>
        <v>0</v>
      </c>
      <c r="EA52" s="66">
        <f t="shared" si="441"/>
        <v>0</v>
      </c>
      <c r="EB52" s="66">
        <f t="shared" si="441"/>
        <v>0</v>
      </c>
      <c r="EC52" s="66">
        <f t="shared" si="441"/>
        <v>0</v>
      </c>
      <c r="ED52" s="66">
        <f t="shared" si="441"/>
        <v>0</v>
      </c>
      <c r="EE52" s="66">
        <f t="shared" si="441"/>
        <v>0</v>
      </c>
      <c r="EF52" s="66">
        <f t="shared" si="441"/>
        <v>0</v>
      </c>
      <c r="EG52" s="66">
        <f t="shared" si="441"/>
        <v>0</v>
      </c>
      <c r="EH52" s="66">
        <f t="shared" si="441"/>
        <v>0</v>
      </c>
      <c r="EI52" s="66">
        <f t="shared" si="441"/>
        <v>0</v>
      </c>
      <c r="EJ52" s="66">
        <f t="shared" si="441"/>
        <v>0</v>
      </c>
      <c r="EK52" s="66">
        <f t="shared" si="441"/>
        <v>0</v>
      </c>
      <c r="EL52" s="66">
        <f t="shared" ref="EL52:GW52" si="442">IF($K$27=0,0,EL40/$K$27)</f>
        <v>0</v>
      </c>
      <c r="EM52" s="66">
        <f t="shared" si="442"/>
        <v>0</v>
      </c>
      <c r="EN52" s="66">
        <f t="shared" si="442"/>
        <v>0</v>
      </c>
      <c r="EO52" s="66">
        <f t="shared" si="442"/>
        <v>0</v>
      </c>
      <c r="EP52" s="66">
        <f t="shared" si="442"/>
        <v>0</v>
      </c>
      <c r="EQ52" s="66">
        <f t="shared" si="442"/>
        <v>0</v>
      </c>
      <c r="ER52" s="66">
        <f t="shared" si="442"/>
        <v>0</v>
      </c>
      <c r="ES52" s="66">
        <f t="shared" si="442"/>
        <v>0</v>
      </c>
      <c r="ET52" s="66">
        <f t="shared" si="442"/>
        <v>0</v>
      </c>
      <c r="EU52" s="66">
        <f t="shared" si="442"/>
        <v>0</v>
      </c>
      <c r="EV52" s="66">
        <f t="shared" si="442"/>
        <v>0</v>
      </c>
      <c r="EW52" s="66">
        <f t="shared" si="442"/>
        <v>0</v>
      </c>
      <c r="EX52" s="66">
        <f t="shared" si="442"/>
        <v>0</v>
      </c>
      <c r="EY52" s="66">
        <f t="shared" si="442"/>
        <v>0</v>
      </c>
      <c r="EZ52" s="66">
        <f t="shared" si="442"/>
        <v>0</v>
      </c>
      <c r="FA52" s="66">
        <f t="shared" si="442"/>
        <v>0</v>
      </c>
      <c r="FB52" s="66">
        <f t="shared" si="442"/>
        <v>0</v>
      </c>
      <c r="FC52" s="66">
        <f t="shared" si="442"/>
        <v>0</v>
      </c>
      <c r="FD52" s="66">
        <f t="shared" si="442"/>
        <v>0</v>
      </c>
      <c r="FE52" s="66">
        <f t="shared" si="442"/>
        <v>0</v>
      </c>
      <c r="FF52" s="66">
        <f t="shared" si="442"/>
        <v>0</v>
      </c>
      <c r="FG52" s="66">
        <f t="shared" si="442"/>
        <v>0</v>
      </c>
      <c r="FH52" s="66">
        <f t="shared" si="442"/>
        <v>0</v>
      </c>
      <c r="FI52" s="66">
        <f t="shared" si="442"/>
        <v>0</v>
      </c>
      <c r="FJ52" s="66">
        <f t="shared" si="442"/>
        <v>0</v>
      </c>
      <c r="FK52" s="66">
        <f t="shared" si="442"/>
        <v>0</v>
      </c>
      <c r="FL52" s="66">
        <f t="shared" si="442"/>
        <v>0</v>
      </c>
      <c r="FM52" s="66">
        <f t="shared" si="442"/>
        <v>0</v>
      </c>
      <c r="FN52" s="66">
        <f t="shared" si="442"/>
        <v>0</v>
      </c>
      <c r="FO52" s="66">
        <f t="shared" si="442"/>
        <v>0</v>
      </c>
      <c r="FP52" s="66">
        <f t="shared" si="442"/>
        <v>0</v>
      </c>
      <c r="FQ52" s="66">
        <f t="shared" si="442"/>
        <v>0</v>
      </c>
      <c r="FR52" s="66">
        <f t="shared" si="442"/>
        <v>0</v>
      </c>
      <c r="FS52" s="66">
        <f t="shared" si="442"/>
        <v>0</v>
      </c>
      <c r="FT52" s="66">
        <f t="shared" si="442"/>
        <v>0</v>
      </c>
      <c r="FU52" s="66">
        <f t="shared" si="442"/>
        <v>0</v>
      </c>
      <c r="FV52" s="66">
        <f t="shared" si="442"/>
        <v>0</v>
      </c>
      <c r="FW52" s="66">
        <f t="shared" si="442"/>
        <v>0</v>
      </c>
      <c r="FX52" s="66">
        <f t="shared" si="442"/>
        <v>0</v>
      </c>
      <c r="FY52" s="66">
        <f t="shared" si="442"/>
        <v>0</v>
      </c>
      <c r="FZ52" s="66">
        <f t="shared" si="442"/>
        <v>0</v>
      </c>
      <c r="GA52" s="66">
        <f t="shared" si="442"/>
        <v>0</v>
      </c>
      <c r="GB52" s="66">
        <f t="shared" si="442"/>
        <v>0</v>
      </c>
      <c r="GC52" s="66">
        <f t="shared" si="442"/>
        <v>0</v>
      </c>
      <c r="GD52" s="66">
        <f t="shared" si="442"/>
        <v>0</v>
      </c>
      <c r="GE52" s="66">
        <f t="shared" si="442"/>
        <v>0</v>
      </c>
      <c r="GF52" s="66">
        <f t="shared" si="442"/>
        <v>0</v>
      </c>
      <c r="GG52" s="66">
        <f t="shared" si="442"/>
        <v>0</v>
      </c>
      <c r="GH52" s="66">
        <f t="shared" si="442"/>
        <v>0</v>
      </c>
      <c r="GI52" s="66">
        <f t="shared" si="442"/>
        <v>0</v>
      </c>
      <c r="GJ52" s="66">
        <f t="shared" si="442"/>
        <v>0</v>
      </c>
      <c r="GK52" s="66">
        <f t="shared" si="442"/>
        <v>0</v>
      </c>
      <c r="GL52" s="66">
        <f t="shared" si="442"/>
        <v>0</v>
      </c>
      <c r="GM52" s="66">
        <f t="shared" si="442"/>
        <v>0</v>
      </c>
      <c r="GN52" s="66">
        <f t="shared" si="442"/>
        <v>0</v>
      </c>
      <c r="GO52" s="66">
        <f t="shared" si="442"/>
        <v>0</v>
      </c>
      <c r="GP52" s="66">
        <f t="shared" si="442"/>
        <v>0</v>
      </c>
      <c r="GQ52" s="66">
        <f t="shared" si="442"/>
        <v>0</v>
      </c>
      <c r="GR52" s="66">
        <f t="shared" si="442"/>
        <v>0</v>
      </c>
      <c r="GS52" s="66">
        <f t="shared" si="442"/>
        <v>0</v>
      </c>
      <c r="GT52" s="66">
        <f t="shared" si="442"/>
        <v>0</v>
      </c>
      <c r="GU52" s="66">
        <f t="shared" si="442"/>
        <v>0</v>
      </c>
      <c r="GV52" s="66">
        <f t="shared" si="442"/>
        <v>0</v>
      </c>
      <c r="GW52" s="66">
        <f t="shared" si="442"/>
        <v>0</v>
      </c>
      <c r="GX52" s="66">
        <f t="shared" ref="GX52:JI52" si="443">IF($K$27=0,0,GX40/$K$27)</f>
        <v>0</v>
      </c>
      <c r="GY52" s="66">
        <f t="shared" si="443"/>
        <v>0</v>
      </c>
      <c r="GZ52" s="66">
        <f t="shared" si="443"/>
        <v>0</v>
      </c>
      <c r="HA52" s="66">
        <f t="shared" si="443"/>
        <v>0</v>
      </c>
      <c r="HB52" s="66">
        <f t="shared" si="443"/>
        <v>0</v>
      </c>
      <c r="HC52" s="66">
        <f t="shared" si="443"/>
        <v>0</v>
      </c>
      <c r="HD52" s="66">
        <f t="shared" si="443"/>
        <v>0</v>
      </c>
      <c r="HE52" s="66">
        <f t="shared" si="443"/>
        <v>0</v>
      </c>
      <c r="HF52" s="66">
        <f t="shared" si="443"/>
        <v>0</v>
      </c>
      <c r="HG52" s="66">
        <f t="shared" si="443"/>
        <v>0</v>
      </c>
      <c r="HH52" s="66">
        <f t="shared" si="443"/>
        <v>0</v>
      </c>
      <c r="HI52" s="66">
        <f t="shared" si="443"/>
        <v>0</v>
      </c>
      <c r="HJ52" s="66">
        <f t="shared" si="443"/>
        <v>0</v>
      </c>
      <c r="HK52" s="66">
        <f t="shared" si="443"/>
        <v>0</v>
      </c>
      <c r="HL52" s="66">
        <f t="shared" si="443"/>
        <v>0</v>
      </c>
      <c r="HM52" s="66">
        <f t="shared" si="443"/>
        <v>0</v>
      </c>
      <c r="HN52" s="66">
        <f t="shared" si="443"/>
        <v>0</v>
      </c>
      <c r="HO52" s="66">
        <f t="shared" si="443"/>
        <v>0</v>
      </c>
      <c r="HP52" s="66">
        <f t="shared" si="443"/>
        <v>0</v>
      </c>
      <c r="HQ52" s="66">
        <f t="shared" si="443"/>
        <v>0</v>
      </c>
      <c r="HR52" s="66">
        <f t="shared" si="443"/>
        <v>0</v>
      </c>
      <c r="HS52" s="66">
        <f t="shared" si="443"/>
        <v>0</v>
      </c>
      <c r="HT52" s="66">
        <f t="shared" si="443"/>
        <v>0</v>
      </c>
      <c r="HU52" s="66">
        <f t="shared" si="443"/>
        <v>0</v>
      </c>
      <c r="HV52" s="66">
        <f t="shared" si="443"/>
        <v>0</v>
      </c>
      <c r="HW52" s="66">
        <f t="shared" si="443"/>
        <v>0</v>
      </c>
      <c r="HX52" s="66">
        <f t="shared" si="443"/>
        <v>0</v>
      </c>
      <c r="HY52" s="66">
        <f t="shared" si="443"/>
        <v>0</v>
      </c>
      <c r="HZ52" s="66">
        <f t="shared" si="443"/>
        <v>0</v>
      </c>
      <c r="IA52" s="66">
        <f t="shared" si="443"/>
        <v>0</v>
      </c>
      <c r="IB52" s="66">
        <f t="shared" si="443"/>
        <v>0</v>
      </c>
      <c r="IC52" s="66">
        <f t="shared" si="443"/>
        <v>0</v>
      </c>
      <c r="ID52" s="66">
        <f t="shared" si="443"/>
        <v>0</v>
      </c>
      <c r="IE52" s="66">
        <f t="shared" si="443"/>
        <v>0</v>
      </c>
      <c r="IF52" s="66">
        <f t="shared" si="443"/>
        <v>0</v>
      </c>
      <c r="IG52" s="66">
        <f t="shared" si="443"/>
        <v>0</v>
      </c>
      <c r="IH52" s="66">
        <f t="shared" si="443"/>
        <v>0</v>
      </c>
      <c r="II52" s="66">
        <f t="shared" si="443"/>
        <v>0</v>
      </c>
      <c r="IJ52" s="66">
        <f t="shared" si="443"/>
        <v>0</v>
      </c>
      <c r="IK52" s="66">
        <f t="shared" si="443"/>
        <v>0</v>
      </c>
      <c r="IL52" s="66">
        <f t="shared" si="443"/>
        <v>0</v>
      </c>
      <c r="IM52" s="66">
        <f t="shared" si="443"/>
        <v>0</v>
      </c>
      <c r="IN52" s="66">
        <f t="shared" si="443"/>
        <v>0</v>
      </c>
      <c r="IO52" s="66">
        <f t="shared" si="443"/>
        <v>0</v>
      </c>
      <c r="IP52" s="66">
        <f t="shared" si="443"/>
        <v>0</v>
      </c>
      <c r="IQ52" s="66">
        <f t="shared" si="443"/>
        <v>0</v>
      </c>
      <c r="IR52" s="66">
        <f t="shared" si="443"/>
        <v>0</v>
      </c>
      <c r="IS52" s="66">
        <f t="shared" si="443"/>
        <v>0</v>
      </c>
      <c r="IT52" s="66">
        <f t="shared" si="443"/>
        <v>0</v>
      </c>
      <c r="IU52" s="66">
        <f t="shared" si="443"/>
        <v>0</v>
      </c>
      <c r="IV52" s="66">
        <f t="shared" si="443"/>
        <v>0</v>
      </c>
      <c r="IW52" s="66">
        <f t="shared" si="443"/>
        <v>0</v>
      </c>
      <c r="IX52" s="66">
        <f t="shared" si="443"/>
        <v>0</v>
      </c>
      <c r="IY52" s="66">
        <f t="shared" si="443"/>
        <v>0</v>
      </c>
      <c r="IZ52" s="66">
        <f t="shared" si="443"/>
        <v>0</v>
      </c>
      <c r="JA52" s="66">
        <f t="shared" si="443"/>
        <v>0</v>
      </c>
      <c r="JB52" s="66">
        <f t="shared" si="443"/>
        <v>0</v>
      </c>
      <c r="JC52" s="66">
        <f t="shared" si="443"/>
        <v>0</v>
      </c>
      <c r="JD52" s="66">
        <f t="shared" si="443"/>
        <v>0</v>
      </c>
      <c r="JE52" s="66">
        <f t="shared" si="443"/>
        <v>0</v>
      </c>
      <c r="JF52" s="66">
        <f t="shared" si="443"/>
        <v>0</v>
      </c>
      <c r="JG52" s="66">
        <f t="shared" si="443"/>
        <v>0</v>
      </c>
      <c r="JH52" s="66">
        <f t="shared" si="443"/>
        <v>0</v>
      </c>
      <c r="JI52" s="66">
        <f t="shared" si="443"/>
        <v>0</v>
      </c>
      <c r="JJ52" s="66">
        <f t="shared" ref="JJ52:LU52" si="444">IF($K$27=0,0,JJ40/$K$27)</f>
        <v>0</v>
      </c>
      <c r="JK52" s="66">
        <f t="shared" si="444"/>
        <v>0</v>
      </c>
      <c r="JL52" s="66">
        <f t="shared" si="444"/>
        <v>0</v>
      </c>
      <c r="JM52" s="66">
        <f t="shared" si="444"/>
        <v>0</v>
      </c>
      <c r="JN52" s="66">
        <f t="shared" si="444"/>
        <v>0</v>
      </c>
      <c r="JO52" s="66">
        <f t="shared" si="444"/>
        <v>0</v>
      </c>
      <c r="JP52" s="66">
        <f t="shared" si="444"/>
        <v>0</v>
      </c>
      <c r="JQ52" s="66">
        <f t="shared" si="444"/>
        <v>0</v>
      </c>
      <c r="JR52" s="66">
        <f t="shared" si="444"/>
        <v>0</v>
      </c>
      <c r="JS52" s="66">
        <f t="shared" si="444"/>
        <v>0</v>
      </c>
      <c r="JT52" s="66">
        <f t="shared" si="444"/>
        <v>0</v>
      </c>
      <c r="JU52" s="66">
        <f t="shared" si="444"/>
        <v>0</v>
      </c>
      <c r="JV52" s="66">
        <f t="shared" si="444"/>
        <v>0</v>
      </c>
      <c r="JW52" s="66">
        <f t="shared" si="444"/>
        <v>0</v>
      </c>
      <c r="JX52" s="66">
        <f t="shared" si="444"/>
        <v>0</v>
      </c>
      <c r="JY52" s="66">
        <f t="shared" si="444"/>
        <v>0</v>
      </c>
      <c r="JZ52" s="66">
        <f t="shared" si="444"/>
        <v>0</v>
      </c>
      <c r="KA52" s="66">
        <f t="shared" si="444"/>
        <v>0</v>
      </c>
      <c r="KB52" s="66">
        <f t="shared" si="444"/>
        <v>0</v>
      </c>
      <c r="KC52" s="66">
        <f t="shared" si="444"/>
        <v>0</v>
      </c>
      <c r="KD52" s="66">
        <f t="shared" si="444"/>
        <v>0</v>
      </c>
      <c r="KE52" s="66">
        <f t="shared" si="444"/>
        <v>0</v>
      </c>
      <c r="KF52" s="66">
        <f t="shared" si="444"/>
        <v>0</v>
      </c>
      <c r="KG52" s="66">
        <f t="shared" si="444"/>
        <v>0</v>
      </c>
      <c r="KH52" s="66">
        <f t="shared" si="444"/>
        <v>0</v>
      </c>
      <c r="KI52" s="66">
        <f t="shared" si="444"/>
        <v>0</v>
      </c>
      <c r="KJ52" s="66">
        <f t="shared" si="444"/>
        <v>0</v>
      </c>
      <c r="KK52" s="66">
        <f t="shared" si="444"/>
        <v>0</v>
      </c>
      <c r="KL52" s="66">
        <f t="shared" si="444"/>
        <v>0</v>
      </c>
      <c r="KM52" s="66">
        <f t="shared" si="444"/>
        <v>0</v>
      </c>
      <c r="KN52" s="66">
        <f t="shared" si="444"/>
        <v>0</v>
      </c>
      <c r="KO52" s="66">
        <f t="shared" si="444"/>
        <v>0</v>
      </c>
      <c r="KP52" s="66">
        <f t="shared" si="444"/>
        <v>0</v>
      </c>
      <c r="KQ52" s="66">
        <f t="shared" si="444"/>
        <v>0</v>
      </c>
      <c r="KR52" s="66">
        <f t="shared" si="444"/>
        <v>0</v>
      </c>
      <c r="KS52" s="66">
        <f t="shared" si="444"/>
        <v>0</v>
      </c>
      <c r="KT52" s="66">
        <f t="shared" si="444"/>
        <v>0</v>
      </c>
      <c r="KU52" s="66">
        <f t="shared" si="444"/>
        <v>0</v>
      </c>
      <c r="KV52" s="66">
        <f t="shared" si="444"/>
        <v>0</v>
      </c>
      <c r="KW52" s="66">
        <f t="shared" si="444"/>
        <v>0</v>
      </c>
      <c r="KX52" s="66">
        <f t="shared" si="444"/>
        <v>0</v>
      </c>
      <c r="KY52" s="66">
        <f t="shared" si="444"/>
        <v>0</v>
      </c>
      <c r="KZ52" s="66">
        <f t="shared" si="444"/>
        <v>0</v>
      </c>
      <c r="LA52" s="66">
        <f t="shared" si="444"/>
        <v>0</v>
      </c>
      <c r="LB52" s="66">
        <f t="shared" si="444"/>
        <v>0</v>
      </c>
      <c r="LC52" s="66">
        <f t="shared" si="444"/>
        <v>0</v>
      </c>
      <c r="LD52" s="66">
        <f t="shared" si="444"/>
        <v>0</v>
      </c>
      <c r="LE52" s="66">
        <f t="shared" si="444"/>
        <v>0</v>
      </c>
      <c r="LF52" s="66">
        <f t="shared" si="444"/>
        <v>0</v>
      </c>
      <c r="LG52" s="66">
        <f t="shared" si="444"/>
        <v>0</v>
      </c>
      <c r="LH52" s="66">
        <f t="shared" si="444"/>
        <v>0</v>
      </c>
      <c r="LI52" s="66">
        <f t="shared" si="444"/>
        <v>0</v>
      </c>
      <c r="LJ52" s="66">
        <f t="shared" si="444"/>
        <v>0</v>
      </c>
      <c r="LK52" s="66">
        <f t="shared" si="444"/>
        <v>0</v>
      </c>
      <c r="LL52" s="66">
        <f t="shared" si="444"/>
        <v>0</v>
      </c>
      <c r="LM52" s="66">
        <f t="shared" si="444"/>
        <v>0</v>
      </c>
      <c r="LN52" s="66">
        <f t="shared" si="444"/>
        <v>0</v>
      </c>
      <c r="LO52" s="66">
        <f t="shared" si="444"/>
        <v>0</v>
      </c>
      <c r="LP52" s="66">
        <f t="shared" si="444"/>
        <v>0</v>
      </c>
      <c r="LQ52" s="66">
        <f t="shared" si="444"/>
        <v>0</v>
      </c>
      <c r="LR52" s="66">
        <f t="shared" si="444"/>
        <v>0</v>
      </c>
      <c r="LS52" s="66">
        <f t="shared" si="444"/>
        <v>0</v>
      </c>
      <c r="LT52" s="66">
        <f t="shared" si="444"/>
        <v>0</v>
      </c>
      <c r="LU52" s="66">
        <f t="shared" si="444"/>
        <v>0</v>
      </c>
      <c r="LV52" s="66">
        <f t="shared" ref="LV52:NO52" si="445">IF($K$27=0,0,LV40/$K$27)</f>
        <v>0</v>
      </c>
      <c r="LW52" s="66">
        <f t="shared" si="445"/>
        <v>0</v>
      </c>
      <c r="LX52" s="66">
        <f t="shared" si="445"/>
        <v>0</v>
      </c>
      <c r="LY52" s="66">
        <f t="shared" si="445"/>
        <v>0</v>
      </c>
      <c r="LZ52" s="66">
        <f t="shared" si="445"/>
        <v>0</v>
      </c>
      <c r="MA52" s="66">
        <f t="shared" si="445"/>
        <v>0</v>
      </c>
      <c r="MB52" s="66">
        <f t="shared" si="445"/>
        <v>0</v>
      </c>
      <c r="MC52" s="66">
        <f t="shared" si="445"/>
        <v>0</v>
      </c>
      <c r="MD52" s="66">
        <f t="shared" si="445"/>
        <v>0</v>
      </c>
      <c r="ME52" s="66">
        <f t="shared" si="445"/>
        <v>0</v>
      </c>
      <c r="MF52" s="66">
        <f t="shared" si="445"/>
        <v>0</v>
      </c>
      <c r="MG52" s="66">
        <f t="shared" si="445"/>
        <v>0</v>
      </c>
      <c r="MH52" s="66">
        <f t="shared" si="445"/>
        <v>0</v>
      </c>
      <c r="MI52" s="66">
        <f t="shared" si="445"/>
        <v>0</v>
      </c>
      <c r="MJ52" s="66">
        <f t="shared" si="445"/>
        <v>0</v>
      </c>
      <c r="MK52" s="66">
        <f t="shared" si="445"/>
        <v>0</v>
      </c>
      <c r="ML52" s="66">
        <f t="shared" si="445"/>
        <v>0</v>
      </c>
      <c r="MM52" s="66">
        <f t="shared" si="445"/>
        <v>0</v>
      </c>
      <c r="MN52" s="66">
        <f t="shared" si="445"/>
        <v>0</v>
      </c>
      <c r="MO52" s="66">
        <f t="shared" si="445"/>
        <v>0</v>
      </c>
      <c r="MP52" s="66">
        <f t="shared" si="445"/>
        <v>0</v>
      </c>
      <c r="MQ52" s="66">
        <f t="shared" si="445"/>
        <v>0</v>
      </c>
      <c r="MR52" s="66">
        <f t="shared" si="445"/>
        <v>0</v>
      </c>
      <c r="MS52" s="66">
        <f t="shared" si="445"/>
        <v>0</v>
      </c>
      <c r="MT52" s="66">
        <f t="shared" si="445"/>
        <v>0</v>
      </c>
      <c r="MU52" s="66">
        <f t="shared" si="445"/>
        <v>0</v>
      </c>
      <c r="MV52" s="66">
        <f t="shared" si="445"/>
        <v>0</v>
      </c>
      <c r="MW52" s="66">
        <f t="shared" si="445"/>
        <v>0</v>
      </c>
      <c r="MX52" s="66">
        <f t="shared" si="445"/>
        <v>0</v>
      </c>
      <c r="MY52" s="66">
        <f t="shared" si="445"/>
        <v>0</v>
      </c>
      <c r="MZ52" s="66">
        <f t="shared" si="445"/>
        <v>0</v>
      </c>
      <c r="NA52" s="66">
        <f t="shared" si="445"/>
        <v>0</v>
      </c>
      <c r="NB52" s="66">
        <f t="shared" si="445"/>
        <v>0</v>
      </c>
      <c r="NC52" s="66">
        <f t="shared" si="445"/>
        <v>0</v>
      </c>
      <c r="ND52" s="66">
        <f t="shared" si="445"/>
        <v>0</v>
      </c>
      <c r="NE52" s="66">
        <f t="shared" si="445"/>
        <v>0</v>
      </c>
      <c r="NF52" s="66">
        <f t="shared" si="445"/>
        <v>0</v>
      </c>
      <c r="NG52" s="66">
        <f t="shared" si="445"/>
        <v>0</v>
      </c>
      <c r="NH52" s="66">
        <f t="shared" si="445"/>
        <v>0</v>
      </c>
      <c r="NI52" s="66">
        <f t="shared" si="445"/>
        <v>0</v>
      </c>
      <c r="NJ52" s="66">
        <f t="shared" si="445"/>
        <v>0</v>
      </c>
      <c r="NK52" s="66">
        <f t="shared" si="445"/>
        <v>0</v>
      </c>
      <c r="NL52" s="66">
        <f t="shared" si="445"/>
        <v>0</v>
      </c>
      <c r="NM52" s="66">
        <f t="shared" si="445"/>
        <v>0</v>
      </c>
      <c r="NN52" s="66">
        <f t="shared" si="445"/>
        <v>0</v>
      </c>
      <c r="NO52" s="67">
        <f t="shared" si="445"/>
        <v>0</v>
      </c>
      <c r="NP52" s="1"/>
      <c r="NQ52" s="1"/>
    </row>
    <row r="53" spans="1:381" x14ac:dyDescent="0.2">
      <c r="A53" s="1"/>
      <c r="B53" s="1"/>
      <c r="C53" s="1"/>
      <c r="D53" s="1"/>
      <c r="E53" s="1"/>
      <c r="F53" s="1"/>
      <c r="G53" s="1"/>
      <c r="H53" s="1"/>
      <c r="I53" s="1"/>
      <c r="J53" s="1"/>
      <c r="K53" s="1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35" t="s">
        <v>207</v>
      </c>
      <c r="D54" s="135"/>
      <c r="E54" s="135" t="s">
        <v>208</v>
      </c>
      <c r="F54" s="1"/>
      <c r="G54" s="1" t="s">
        <v>1</v>
      </c>
      <c r="H54" s="1"/>
      <c r="I54" s="1" t="s">
        <v>3</v>
      </c>
      <c r="J54" s="1"/>
      <c r="K54" s="7">
        <f>SUM(N54:NO54)</f>
        <v>0</v>
      </c>
      <c r="L54" s="1"/>
      <c r="M54" s="1"/>
      <c r="N54" s="65">
        <f t="shared" ref="N54:BY54" si="446">IF($K$27=0,0,N42/$K$27)</f>
        <v>0</v>
      </c>
      <c r="O54" s="66">
        <f t="shared" si="446"/>
        <v>0</v>
      </c>
      <c r="P54" s="66">
        <f t="shared" si="446"/>
        <v>0</v>
      </c>
      <c r="Q54" s="66">
        <f t="shared" si="446"/>
        <v>0</v>
      </c>
      <c r="R54" s="66">
        <f t="shared" si="446"/>
        <v>0</v>
      </c>
      <c r="S54" s="66">
        <f t="shared" si="446"/>
        <v>0</v>
      </c>
      <c r="T54" s="66">
        <f t="shared" si="446"/>
        <v>0</v>
      </c>
      <c r="U54" s="66">
        <f t="shared" si="446"/>
        <v>0</v>
      </c>
      <c r="V54" s="66">
        <f t="shared" si="446"/>
        <v>0</v>
      </c>
      <c r="W54" s="66">
        <f t="shared" si="446"/>
        <v>0</v>
      </c>
      <c r="X54" s="66">
        <f t="shared" si="446"/>
        <v>0</v>
      </c>
      <c r="Y54" s="66">
        <f t="shared" si="446"/>
        <v>0</v>
      </c>
      <c r="Z54" s="66">
        <f t="shared" si="446"/>
        <v>0</v>
      </c>
      <c r="AA54" s="66">
        <f t="shared" si="446"/>
        <v>0</v>
      </c>
      <c r="AB54" s="66">
        <f t="shared" si="446"/>
        <v>0</v>
      </c>
      <c r="AC54" s="66">
        <f t="shared" si="446"/>
        <v>0</v>
      </c>
      <c r="AD54" s="66">
        <f t="shared" si="446"/>
        <v>0</v>
      </c>
      <c r="AE54" s="66">
        <f t="shared" si="446"/>
        <v>0</v>
      </c>
      <c r="AF54" s="66">
        <f t="shared" si="446"/>
        <v>0</v>
      </c>
      <c r="AG54" s="66">
        <f t="shared" si="446"/>
        <v>0</v>
      </c>
      <c r="AH54" s="66">
        <f t="shared" si="446"/>
        <v>0</v>
      </c>
      <c r="AI54" s="66">
        <f t="shared" si="446"/>
        <v>0</v>
      </c>
      <c r="AJ54" s="66">
        <f t="shared" si="446"/>
        <v>0</v>
      </c>
      <c r="AK54" s="66">
        <f t="shared" si="446"/>
        <v>0</v>
      </c>
      <c r="AL54" s="66">
        <f t="shared" si="446"/>
        <v>0</v>
      </c>
      <c r="AM54" s="66">
        <f t="shared" si="446"/>
        <v>0</v>
      </c>
      <c r="AN54" s="66">
        <f t="shared" si="446"/>
        <v>0</v>
      </c>
      <c r="AO54" s="66">
        <f t="shared" si="446"/>
        <v>0</v>
      </c>
      <c r="AP54" s="66">
        <f t="shared" si="446"/>
        <v>0</v>
      </c>
      <c r="AQ54" s="66">
        <f t="shared" si="446"/>
        <v>0</v>
      </c>
      <c r="AR54" s="66">
        <f t="shared" si="446"/>
        <v>0</v>
      </c>
      <c r="AS54" s="66">
        <f t="shared" si="446"/>
        <v>0</v>
      </c>
      <c r="AT54" s="66">
        <f t="shared" si="446"/>
        <v>0</v>
      </c>
      <c r="AU54" s="66">
        <f t="shared" si="446"/>
        <v>0</v>
      </c>
      <c r="AV54" s="66">
        <f t="shared" si="446"/>
        <v>0</v>
      </c>
      <c r="AW54" s="66">
        <f t="shared" si="446"/>
        <v>0</v>
      </c>
      <c r="AX54" s="66">
        <f t="shared" si="446"/>
        <v>0</v>
      </c>
      <c r="AY54" s="66">
        <f t="shared" si="446"/>
        <v>0</v>
      </c>
      <c r="AZ54" s="66">
        <f t="shared" si="446"/>
        <v>0</v>
      </c>
      <c r="BA54" s="66">
        <f t="shared" si="446"/>
        <v>0</v>
      </c>
      <c r="BB54" s="66">
        <f t="shared" si="446"/>
        <v>0</v>
      </c>
      <c r="BC54" s="66">
        <f t="shared" si="446"/>
        <v>0</v>
      </c>
      <c r="BD54" s="66">
        <f t="shared" si="446"/>
        <v>0</v>
      </c>
      <c r="BE54" s="66">
        <f t="shared" si="446"/>
        <v>0</v>
      </c>
      <c r="BF54" s="66">
        <f t="shared" si="446"/>
        <v>0</v>
      </c>
      <c r="BG54" s="66">
        <f t="shared" si="446"/>
        <v>0</v>
      </c>
      <c r="BH54" s="66">
        <f t="shared" si="446"/>
        <v>0</v>
      </c>
      <c r="BI54" s="66">
        <f t="shared" si="446"/>
        <v>0</v>
      </c>
      <c r="BJ54" s="66">
        <f t="shared" si="446"/>
        <v>0</v>
      </c>
      <c r="BK54" s="66">
        <f t="shared" si="446"/>
        <v>0</v>
      </c>
      <c r="BL54" s="66">
        <f t="shared" si="446"/>
        <v>0</v>
      </c>
      <c r="BM54" s="66">
        <f t="shared" si="446"/>
        <v>0</v>
      </c>
      <c r="BN54" s="66">
        <f t="shared" si="446"/>
        <v>0</v>
      </c>
      <c r="BO54" s="66">
        <f t="shared" si="446"/>
        <v>0</v>
      </c>
      <c r="BP54" s="66">
        <f t="shared" si="446"/>
        <v>0</v>
      </c>
      <c r="BQ54" s="66">
        <f t="shared" si="446"/>
        <v>0</v>
      </c>
      <c r="BR54" s="66">
        <f t="shared" si="446"/>
        <v>0</v>
      </c>
      <c r="BS54" s="66">
        <f t="shared" si="446"/>
        <v>0</v>
      </c>
      <c r="BT54" s="66">
        <f t="shared" si="446"/>
        <v>0</v>
      </c>
      <c r="BU54" s="66">
        <f t="shared" si="446"/>
        <v>0</v>
      </c>
      <c r="BV54" s="66">
        <f t="shared" si="446"/>
        <v>0</v>
      </c>
      <c r="BW54" s="66">
        <f t="shared" si="446"/>
        <v>0</v>
      </c>
      <c r="BX54" s="66">
        <f t="shared" si="446"/>
        <v>0</v>
      </c>
      <c r="BY54" s="66">
        <f t="shared" si="446"/>
        <v>0</v>
      </c>
      <c r="BZ54" s="66">
        <f t="shared" ref="BZ54:EK54" si="447">IF($K$27=0,0,BZ42/$K$27)</f>
        <v>0</v>
      </c>
      <c r="CA54" s="66">
        <f t="shared" si="447"/>
        <v>0</v>
      </c>
      <c r="CB54" s="66">
        <f t="shared" si="447"/>
        <v>0</v>
      </c>
      <c r="CC54" s="66">
        <f t="shared" si="447"/>
        <v>0</v>
      </c>
      <c r="CD54" s="66">
        <f t="shared" si="447"/>
        <v>0</v>
      </c>
      <c r="CE54" s="66">
        <f t="shared" si="447"/>
        <v>0</v>
      </c>
      <c r="CF54" s="66">
        <f t="shared" si="447"/>
        <v>0</v>
      </c>
      <c r="CG54" s="66">
        <f t="shared" si="447"/>
        <v>0</v>
      </c>
      <c r="CH54" s="66">
        <f t="shared" si="447"/>
        <v>0</v>
      </c>
      <c r="CI54" s="66">
        <f t="shared" si="447"/>
        <v>0</v>
      </c>
      <c r="CJ54" s="66">
        <f t="shared" si="447"/>
        <v>0</v>
      </c>
      <c r="CK54" s="66">
        <f t="shared" si="447"/>
        <v>0</v>
      </c>
      <c r="CL54" s="66">
        <f t="shared" si="447"/>
        <v>0</v>
      </c>
      <c r="CM54" s="66">
        <f t="shared" si="447"/>
        <v>0</v>
      </c>
      <c r="CN54" s="66">
        <f t="shared" si="447"/>
        <v>0</v>
      </c>
      <c r="CO54" s="66">
        <f t="shared" si="447"/>
        <v>0</v>
      </c>
      <c r="CP54" s="66">
        <f t="shared" si="447"/>
        <v>0</v>
      </c>
      <c r="CQ54" s="66">
        <f t="shared" si="447"/>
        <v>0</v>
      </c>
      <c r="CR54" s="66">
        <f t="shared" si="447"/>
        <v>0</v>
      </c>
      <c r="CS54" s="66">
        <f t="shared" si="447"/>
        <v>0</v>
      </c>
      <c r="CT54" s="66">
        <f t="shared" si="447"/>
        <v>0</v>
      </c>
      <c r="CU54" s="66">
        <f t="shared" si="447"/>
        <v>0</v>
      </c>
      <c r="CV54" s="66">
        <f t="shared" si="447"/>
        <v>0</v>
      </c>
      <c r="CW54" s="66">
        <f t="shared" si="447"/>
        <v>0</v>
      </c>
      <c r="CX54" s="66">
        <f t="shared" si="447"/>
        <v>0</v>
      </c>
      <c r="CY54" s="66">
        <f t="shared" si="447"/>
        <v>0</v>
      </c>
      <c r="CZ54" s="66">
        <f t="shared" si="447"/>
        <v>0</v>
      </c>
      <c r="DA54" s="66">
        <f t="shared" si="447"/>
        <v>0</v>
      </c>
      <c r="DB54" s="66">
        <f t="shared" si="447"/>
        <v>0</v>
      </c>
      <c r="DC54" s="66">
        <f t="shared" si="447"/>
        <v>0</v>
      </c>
      <c r="DD54" s="66">
        <f t="shared" si="447"/>
        <v>0</v>
      </c>
      <c r="DE54" s="66">
        <f t="shared" si="447"/>
        <v>0</v>
      </c>
      <c r="DF54" s="66">
        <f t="shared" si="447"/>
        <v>0</v>
      </c>
      <c r="DG54" s="66">
        <f t="shared" si="447"/>
        <v>0</v>
      </c>
      <c r="DH54" s="66">
        <f t="shared" si="447"/>
        <v>0</v>
      </c>
      <c r="DI54" s="66">
        <f t="shared" si="447"/>
        <v>0</v>
      </c>
      <c r="DJ54" s="66">
        <f t="shared" si="447"/>
        <v>0</v>
      </c>
      <c r="DK54" s="66">
        <f t="shared" si="447"/>
        <v>0</v>
      </c>
      <c r="DL54" s="66">
        <f t="shared" si="447"/>
        <v>0</v>
      </c>
      <c r="DM54" s="66">
        <f t="shared" si="447"/>
        <v>0</v>
      </c>
      <c r="DN54" s="66">
        <f t="shared" si="447"/>
        <v>0</v>
      </c>
      <c r="DO54" s="66">
        <f t="shared" si="447"/>
        <v>0</v>
      </c>
      <c r="DP54" s="66">
        <f t="shared" si="447"/>
        <v>0</v>
      </c>
      <c r="DQ54" s="66">
        <f t="shared" si="447"/>
        <v>0</v>
      </c>
      <c r="DR54" s="66">
        <f t="shared" si="447"/>
        <v>0</v>
      </c>
      <c r="DS54" s="66">
        <f t="shared" si="447"/>
        <v>0</v>
      </c>
      <c r="DT54" s="66">
        <f t="shared" si="447"/>
        <v>0</v>
      </c>
      <c r="DU54" s="66">
        <f t="shared" si="447"/>
        <v>0</v>
      </c>
      <c r="DV54" s="66">
        <f t="shared" si="447"/>
        <v>0</v>
      </c>
      <c r="DW54" s="66">
        <f t="shared" si="447"/>
        <v>0</v>
      </c>
      <c r="DX54" s="66">
        <f t="shared" si="447"/>
        <v>0</v>
      </c>
      <c r="DY54" s="66">
        <f t="shared" si="447"/>
        <v>0</v>
      </c>
      <c r="DZ54" s="66">
        <f t="shared" si="447"/>
        <v>0</v>
      </c>
      <c r="EA54" s="66">
        <f t="shared" si="447"/>
        <v>0</v>
      </c>
      <c r="EB54" s="66">
        <f t="shared" si="447"/>
        <v>0</v>
      </c>
      <c r="EC54" s="66">
        <f t="shared" si="447"/>
        <v>0</v>
      </c>
      <c r="ED54" s="66">
        <f t="shared" si="447"/>
        <v>0</v>
      </c>
      <c r="EE54" s="66">
        <f t="shared" si="447"/>
        <v>0</v>
      </c>
      <c r="EF54" s="66">
        <f t="shared" si="447"/>
        <v>0</v>
      </c>
      <c r="EG54" s="66">
        <f t="shared" si="447"/>
        <v>0</v>
      </c>
      <c r="EH54" s="66">
        <f t="shared" si="447"/>
        <v>0</v>
      </c>
      <c r="EI54" s="66">
        <f t="shared" si="447"/>
        <v>0</v>
      </c>
      <c r="EJ54" s="66">
        <f t="shared" si="447"/>
        <v>0</v>
      </c>
      <c r="EK54" s="66">
        <f t="shared" si="447"/>
        <v>0</v>
      </c>
      <c r="EL54" s="66">
        <f t="shared" ref="EL54:GW54" si="448">IF($K$27=0,0,EL42/$K$27)</f>
        <v>0</v>
      </c>
      <c r="EM54" s="66">
        <f t="shared" si="448"/>
        <v>0</v>
      </c>
      <c r="EN54" s="66">
        <f t="shared" si="448"/>
        <v>0</v>
      </c>
      <c r="EO54" s="66">
        <f t="shared" si="448"/>
        <v>0</v>
      </c>
      <c r="EP54" s="66">
        <f t="shared" si="448"/>
        <v>0</v>
      </c>
      <c r="EQ54" s="66">
        <f t="shared" si="448"/>
        <v>0</v>
      </c>
      <c r="ER54" s="66">
        <f t="shared" si="448"/>
        <v>0</v>
      </c>
      <c r="ES54" s="66">
        <f t="shared" si="448"/>
        <v>0</v>
      </c>
      <c r="ET54" s="66">
        <f t="shared" si="448"/>
        <v>0</v>
      </c>
      <c r="EU54" s="66">
        <f t="shared" si="448"/>
        <v>0</v>
      </c>
      <c r="EV54" s="66">
        <f t="shared" si="448"/>
        <v>0</v>
      </c>
      <c r="EW54" s="66">
        <f t="shared" si="448"/>
        <v>0</v>
      </c>
      <c r="EX54" s="66">
        <f t="shared" si="448"/>
        <v>0</v>
      </c>
      <c r="EY54" s="66">
        <f t="shared" si="448"/>
        <v>0</v>
      </c>
      <c r="EZ54" s="66">
        <f t="shared" si="448"/>
        <v>0</v>
      </c>
      <c r="FA54" s="66">
        <f t="shared" si="448"/>
        <v>0</v>
      </c>
      <c r="FB54" s="66">
        <f t="shared" si="448"/>
        <v>0</v>
      </c>
      <c r="FC54" s="66">
        <f t="shared" si="448"/>
        <v>0</v>
      </c>
      <c r="FD54" s="66">
        <f t="shared" si="448"/>
        <v>0</v>
      </c>
      <c r="FE54" s="66">
        <f t="shared" si="448"/>
        <v>0</v>
      </c>
      <c r="FF54" s="66">
        <f t="shared" si="448"/>
        <v>0</v>
      </c>
      <c r="FG54" s="66">
        <f t="shared" si="448"/>
        <v>0</v>
      </c>
      <c r="FH54" s="66">
        <f t="shared" si="448"/>
        <v>0</v>
      </c>
      <c r="FI54" s="66">
        <f t="shared" si="448"/>
        <v>0</v>
      </c>
      <c r="FJ54" s="66">
        <f t="shared" si="448"/>
        <v>0</v>
      </c>
      <c r="FK54" s="66">
        <f t="shared" si="448"/>
        <v>0</v>
      </c>
      <c r="FL54" s="66">
        <f t="shared" si="448"/>
        <v>0</v>
      </c>
      <c r="FM54" s="66">
        <f t="shared" si="448"/>
        <v>0</v>
      </c>
      <c r="FN54" s="66">
        <f t="shared" si="448"/>
        <v>0</v>
      </c>
      <c r="FO54" s="66">
        <f t="shared" si="448"/>
        <v>0</v>
      </c>
      <c r="FP54" s="66">
        <f t="shared" si="448"/>
        <v>0</v>
      </c>
      <c r="FQ54" s="66">
        <f t="shared" si="448"/>
        <v>0</v>
      </c>
      <c r="FR54" s="66">
        <f t="shared" si="448"/>
        <v>0</v>
      </c>
      <c r="FS54" s="66">
        <f t="shared" si="448"/>
        <v>0</v>
      </c>
      <c r="FT54" s="66">
        <f t="shared" si="448"/>
        <v>0</v>
      </c>
      <c r="FU54" s="66">
        <f t="shared" si="448"/>
        <v>0</v>
      </c>
      <c r="FV54" s="66">
        <f t="shared" si="448"/>
        <v>0</v>
      </c>
      <c r="FW54" s="66">
        <f t="shared" si="448"/>
        <v>0</v>
      </c>
      <c r="FX54" s="66">
        <f t="shared" si="448"/>
        <v>0</v>
      </c>
      <c r="FY54" s="66">
        <f t="shared" si="448"/>
        <v>0</v>
      </c>
      <c r="FZ54" s="66">
        <f t="shared" si="448"/>
        <v>0</v>
      </c>
      <c r="GA54" s="66">
        <f t="shared" si="448"/>
        <v>0</v>
      </c>
      <c r="GB54" s="66">
        <f t="shared" si="448"/>
        <v>0</v>
      </c>
      <c r="GC54" s="66">
        <f t="shared" si="448"/>
        <v>0</v>
      </c>
      <c r="GD54" s="66">
        <f t="shared" si="448"/>
        <v>0</v>
      </c>
      <c r="GE54" s="66">
        <f t="shared" si="448"/>
        <v>0</v>
      </c>
      <c r="GF54" s="66">
        <f t="shared" si="448"/>
        <v>0</v>
      </c>
      <c r="GG54" s="66">
        <f t="shared" si="448"/>
        <v>0</v>
      </c>
      <c r="GH54" s="66">
        <f t="shared" si="448"/>
        <v>0</v>
      </c>
      <c r="GI54" s="66">
        <f t="shared" si="448"/>
        <v>0</v>
      </c>
      <c r="GJ54" s="66">
        <f t="shared" si="448"/>
        <v>0</v>
      </c>
      <c r="GK54" s="66">
        <f t="shared" si="448"/>
        <v>0</v>
      </c>
      <c r="GL54" s="66">
        <f t="shared" si="448"/>
        <v>0</v>
      </c>
      <c r="GM54" s="66">
        <f t="shared" si="448"/>
        <v>0</v>
      </c>
      <c r="GN54" s="66">
        <f t="shared" si="448"/>
        <v>0</v>
      </c>
      <c r="GO54" s="66">
        <f t="shared" si="448"/>
        <v>0</v>
      </c>
      <c r="GP54" s="66">
        <f t="shared" si="448"/>
        <v>0</v>
      </c>
      <c r="GQ54" s="66">
        <f t="shared" si="448"/>
        <v>0</v>
      </c>
      <c r="GR54" s="66">
        <f t="shared" si="448"/>
        <v>0</v>
      </c>
      <c r="GS54" s="66">
        <f t="shared" si="448"/>
        <v>0</v>
      </c>
      <c r="GT54" s="66">
        <f t="shared" si="448"/>
        <v>0</v>
      </c>
      <c r="GU54" s="66">
        <f t="shared" si="448"/>
        <v>0</v>
      </c>
      <c r="GV54" s="66">
        <f t="shared" si="448"/>
        <v>0</v>
      </c>
      <c r="GW54" s="66">
        <f t="shared" si="448"/>
        <v>0</v>
      </c>
      <c r="GX54" s="66">
        <f t="shared" ref="GX54:JI54" si="449">IF($K$27=0,0,GX42/$K$27)</f>
        <v>0</v>
      </c>
      <c r="GY54" s="66">
        <f t="shared" si="449"/>
        <v>0</v>
      </c>
      <c r="GZ54" s="66">
        <f t="shared" si="449"/>
        <v>0</v>
      </c>
      <c r="HA54" s="66">
        <f t="shared" si="449"/>
        <v>0</v>
      </c>
      <c r="HB54" s="66">
        <f t="shared" si="449"/>
        <v>0</v>
      </c>
      <c r="HC54" s="66">
        <f t="shared" si="449"/>
        <v>0</v>
      </c>
      <c r="HD54" s="66">
        <f t="shared" si="449"/>
        <v>0</v>
      </c>
      <c r="HE54" s="66">
        <f t="shared" si="449"/>
        <v>0</v>
      </c>
      <c r="HF54" s="66">
        <f t="shared" si="449"/>
        <v>0</v>
      </c>
      <c r="HG54" s="66">
        <f t="shared" si="449"/>
        <v>0</v>
      </c>
      <c r="HH54" s="66">
        <f t="shared" si="449"/>
        <v>0</v>
      </c>
      <c r="HI54" s="66">
        <f t="shared" si="449"/>
        <v>0</v>
      </c>
      <c r="HJ54" s="66">
        <f t="shared" si="449"/>
        <v>0</v>
      </c>
      <c r="HK54" s="66">
        <f t="shared" si="449"/>
        <v>0</v>
      </c>
      <c r="HL54" s="66">
        <f t="shared" si="449"/>
        <v>0</v>
      </c>
      <c r="HM54" s="66">
        <f t="shared" si="449"/>
        <v>0</v>
      </c>
      <c r="HN54" s="66">
        <f t="shared" si="449"/>
        <v>0</v>
      </c>
      <c r="HO54" s="66">
        <f t="shared" si="449"/>
        <v>0</v>
      </c>
      <c r="HP54" s="66">
        <f t="shared" si="449"/>
        <v>0</v>
      </c>
      <c r="HQ54" s="66">
        <f t="shared" si="449"/>
        <v>0</v>
      </c>
      <c r="HR54" s="66">
        <f t="shared" si="449"/>
        <v>0</v>
      </c>
      <c r="HS54" s="66">
        <f t="shared" si="449"/>
        <v>0</v>
      </c>
      <c r="HT54" s="66">
        <f t="shared" si="449"/>
        <v>0</v>
      </c>
      <c r="HU54" s="66">
        <f t="shared" si="449"/>
        <v>0</v>
      </c>
      <c r="HV54" s="66">
        <f t="shared" si="449"/>
        <v>0</v>
      </c>
      <c r="HW54" s="66">
        <f t="shared" si="449"/>
        <v>0</v>
      </c>
      <c r="HX54" s="66">
        <f t="shared" si="449"/>
        <v>0</v>
      </c>
      <c r="HY54" s="66">
        <f t="shared" si="449"/>
        <v>0</v>
      </c>
      <c r="HZ54" s="66">
        <f t="shared" si="449"/>
        <v>0</v>
      </c>
      <c r="IA54" s="66">
        <f t="shared" si="449"/>
        <v>0</v>
      </c>
      <c r="IB54" s="66">
        <f t="shared" si="449"/>
        <v>0</v>
      </c>
      <c r="IC54" s="66">
        <f t="shared" si="449"/>
        <v>0</v>
      </c>
      <c r="ID54" s="66">
        <f t="shared" si="449"/>
        <v>0</v>
      </c>
      <c r="IE54" s="66">
        <f t="shared" si="449"/>
        <v>0</v>
      </c>
      <c r="IF54" s="66">
        <f t="shared" si="449"/>
        <v>0</v>
      </c>
      <c r="IG54" s="66">
        <f t="shared" si="449"/>
        <v>0</v>
      </c>
      <c r="IH54" s="66">
        <f t="shared" si="449"/>
        <v>0</v>
      </c>
      <c r="II54" s="66">
        <f t="shared" si="449"/>
        <v>0</v>
      </c>
      <c r="IJ54" s="66">
        <f t="shared" si="449"/>
        <v>0</v>
      </c>
      <c r="IK54" s="66">
        <f t="shared" si="449"/>
        <v>0</v>
      </c>
      <c r="IL54" s="66">
        <f t="shared" si="449"/>
        <v>0</v>
      </c>
      <c r="IM54" s="66">
        <f t="shared" si="449"/>
        <v>0</v>
      </c>
      <c r="IN54" s="66">
        <f t="shared" si="449"/>
        <v>0</v>
      </c>
      <c r="IO54" s="66">
        <f t="shared" si="449"/>
        <v>0</v>
      </c>
      <c r="IP54" s="66">
        <f t="shared" si="449"/>
        <v>0</v>
      </c>
      <c r="IQ54" s="66">
        <f t="shared" si="449"/>
        <v>0</v>
      </c>
      <c r="IR54" s="66">
        <f t="shared" si="449"/>
        <v>0</v>
      </c>
      <c r="IS54" s="66">
        <f t="shared" si="449"/>
        <v>0</v>
      </c>
      <c r="IT54" s="66">
        <f t="shared" si="449"/>
        <v>0</v>
      </c>
      <c r="IU54" s="66">
        <f t="shared" si="449"/>
        <v>0</v>
      </c>
      <c r="IV54" s="66">
        <f t="shared" si="449"/>
        <v>0</v>
      </c>
      <c r="IW54" s="66">
        <f t="shared" si="449"/>
        <v>0</v>
      </c>
      <c r="IX54" s="66">
        <f t="shared" si="449"/>
        <v>0</v>
      </c>
      <c r="IY54" s="66">
        <f t="shared" si="449"/>
        <v>0</v>
      </c>
      <c r="IZ54" s="66">
        <f t="shared" si="449"/>
        <v>0</v>
      </c>
      <c r="JA54" s="66">
        <f t="shared" si="449"/>
        <v>0</v>
      </c>
      <c r="JB54" s="66">
        <f t="shared" si="449"/>
        <v>0</v>
      </c>
      <c r="JC54" s="66">
        <f t="shared" si="449"/>
        <v>0</v>
      </c>
      <c r="JD54" s="66">
        <f t="shared" si="449"/>
        <v>0</v>
      </c>
      <c r="JE54" s="66">
        <f t="shared" si="449"/>
        <v>0</v>
      </c>
      <c r="JF54" s="66">
        <f t="shared" si="449"/>
        <v>0</v>
      </c>
      <c r="JG54" s="66">
        <f t="shared" si="449"/>
        <v>0</v>
      </c>
      <c r="JH54" s="66">
        <f t="shared" si="449"/>
        <v>0</v>
      </c>
      <c r="JI54" s="66">
        <f t="shared" si="449"/>
        <v>0</v>
      </c>
      <c r="JJ54" s="66">
        <f t="shared" ref="JJ54:LU54" si="450">IF($K$27=0,0,JJ42/$K$27)</f>
        <v>0</v>
      </c>
      <c r="JK54" s="66">
        <f t="shared" si="450"/>
        <v>0</v>
      </c>
      <c r="JL54" s="66">
        <f t="shared" si="450"/>
        <v>0</v>
      </c>
      <c r="JM54" s="66">
        <f t="shared" si="450"/>
        <v>0</v>
      </c>
      <c r="JN54" s="66">
        <f t="shared" si="450"/>
        <v>0</v>
      </c>
      <c r="JO54" s="66">
        <f t="shared" si="450"/>
        <v>0</v>
      </c>
      <c r="JP54" s="66">
        <f t="shared" si="450"/>
        <v>0</v>
      </c>
      <c r="JQ54" s="66">
        <f t="shared" si="450"/>
        <v>0</v>
      </c>
      <c r="JR54" s="66">
        <f t="shared" si="450"/>
        <v>0</v>
      </c>
      <c r="JS54" s="66">
        <f t="shared" si="450"/>
        <v>0</v>
      </c>
      <c r="JT54" s="66">
        <f t="shared" si="450"/>
        <v>0</v>
      </c>
      <c r="JU54" s="66">
        <f t="shared" si="450"/>
        <v>0</v>
      </c>
      <c r="JV54" s="66">
        <f t="shared" si="450"/>
        <v>0</v>
      </c>
      <c r="JW54" s="66">
        <f t="shared" si="450"/>
        <v>0</v>
      </c>
      <c r="JX54" s="66">
        <f t="shared" si="450"/>
        <v>0</v>
      </c>
      <c r="JY54" s="66">
        <f t="shared" si="450"/>
        <v>0</v>
      </c>
      <c r="JZ54" s="66">
        <f t="shared" si="450"/>
        <v>0</v>
      </c>
      <c r="KA54" s="66">
        <f t="shared" si="450"/>
        <v>0</v>
      </c>
      <c r="KB54" s="66">
        <f t="shared" si="450"/>
        <v>0</v>
      </c>
      <c r="KC54" s="66">
        <f t="shared" si="450"/>
        <v>0</v>
      </c>
      <c r="KD54" s="66">
        <f t="shared" si="450"/>
        <v>0</v>
      </c>
      <c r="KE54" s="66">
        <f t="shared" si="450"/>
        <v>0</v>
      </c>
      <c r="KF54" s="66">
        <f t="shared" si="450"/>
        <v>0</v>
      </c>
      <c r="KG54" s="66">
        <f t="shared" si="450"/>
        <v>0</v>
      </c>
      <c r="KH54" s="66">
        <f t="shared" si="450"/>
        <v>0</v>
      </c>
      <c r="KI54" s="66">
        <f t="shared" si="450"/>
        <v>0</v>
      </c>
      <c r="KJ54" s="66">
        <f t="shared" si="450"/>
        <v>0</v>
      </c>
      <c r="KK54" s="66">
        <f t="shared" si="450"/>
        <v>0</v>
      </c>
      <c r="KL54" s="66">
        <f t="shared" si="450"/>
        <v>0</v>
      </c>
      <c r="KM54" s="66">
        <f t="shared" si="450"/>
        <v>0</v>
      </c>
      <c r="KN54" s="66">
        <f t="shared" si="450"/>
        <v>0</v>
      </c>
      <c r="KO54" s="66">
        <f t="shared" si="450"/>
        <v>0</v>
      </c>
      <c r="KP54" s="66">
        <f t="shared" si="450"/>
        <v>0</v>
      </c>
      <c r="KQ54" s="66">
        <f t="shared" si="450"/>
        <v>0</v>
      </c>
      <c r="KR54" s="66">
        <f t="shared" si="450"/>
        <v>0</v>
      </c>
      <c r="KS54" s="66">
        <f t="shared" si="450"/>
        <v>0</v>
      </c>
      <c r="KT54" s="66">
        <f t="shared" si="450"/>
        <v>0</v>
      </c>
      <c r="KU54" s="66">
        <f t="shared" si="450"/>
        <v>0</v>
      </c>
      <c r="KV54" s="66">
        <f t="shared" si="450"/>
        <v>0</v>
      </c>
      <c r="KW54" s="66">
        <f t="shared" si="450"/>
        <v>0</v>
      </c>
      <c r="KX54" s="66">
        <f t="shared" si="450"/>
        <v>0</v>
      </c>
      <c r="KY54" s="66">
        <f t="shared" si="450"/>
        <v>0</v>
      </c>
      <c r="KZ54" s="66">
        <f t="shared" si="450"/>
        <v>0</v>
      </c>
      <c r="LA54" s="66">
        <f t="shared" si="450"/>
        <v>0</v>
      </c>
      <c r="LB54" s="66">
        <f t="shared" si="450"/>
        <v>0</v>
      </c>
      <c r="LC54" s="66">
        <f t="shared" si="450"/>
        <v>0</v>
      </c>
      <c r="LD54" s="66">
        <f t="shared" si="450"/>
        <v>0</v>
      </c>
      <c r="LE54" s="66">
        <f t="shared" si="450"/>
        <v>0</v>
      </c>
      <c r="LF54" s="66">
        <f t="shared" si="450"/>
        <v>0</v>
      </c>
      <c r="LG54" s="66">
        <f t="shared" si="450"/>
        <v>0</v>
      </c>
      <c r="LH54" s="66">
        <f t="shared" si="450"/>
        <v>0</v>
      </c>
      <c r="LI54" s="66">
        <f t="shared" si="450"/>
        <v>0</v>
      </c>
      <c r="LJ54" s="66">
        <f t="shared" si="450"/>
        <v>0</v>
      </c>
      <c r="LK54" s="66">
        <f t="shared" si="450"/>
        <v>0</v>
      </c>
      <c r="LL54" s="66">
        <f t="shared" si="450"/>
        <v>0</v>
      </c>
      <c r="LM54" s="66">
        <f t="shared" si="450"/>
        <v>0</v>
      </c>
      <c r="LN54" s="66">
        <f t="shared" si="450"/>
        <v>0</v>
      </c>
      <c r="LO54" s="66">
        <f t="shared" si="450"/>
        <v>0</v>
      </c>
      <c r="LP54" s="66">
        <f t="shared" si="450"/>
        <v>0</v>
      </c>
      <c r="LQ54" s="66">
        <f t="shared" si="450"/>
        <v>0</v>
      </c>
      <c r="LR54" s="66">
        <f t="shared" si="450"/>
        <v>0</v>
      </c>
      <c r="LS54" s="66">
        <f t="shared" si="450"/>
        <v>0</v>
      </c>
      <c r="LT54" s="66">
        <f t="shared" si="450"/>
        <v>0</v>
      </c>
      <c r="LU54" s="66">
        <f t="shared" si="450"/>
        <v>0</v>
      </c>
      <c r="LV54" s="66">
        <f t="shared" ref="LV54:NO54" si="451">IF($K$27=0,0,LV42/$K$27)</f>
        <v>0</v>
      </c>
      <c r="LW54" s="66">
        <f t="shared" si="451"/>
        <v>0</v>
      </c>
      <c r="LX54" s="66">
        <f t="shared" si="451"/>
        <v>0</v>
      </c>
      <c r="LY54" s="66">
        <f t="shared" si="451"/>
        <v>0</v>
      </c>
      <c r="LZ54" s="66">
        <f t="shared" si="451"/>
        <v>0</v>
      </c>
      <c r="MA54" s="66">
        <f t="shared" si="451"/>
        <v>0</v>
      </c>
      <c r="MB54" s="66">
        <f t="shared" si="451"/>
        <v>0</v>
      </c>
      <c r="MC54" s="66">
        <f t="shared" si="451"/>
        <v>0</v>
      </c>
      <c r="MD54" s="66">
        <f t="shared" si="451"/>
        <v>0</v>
      </c>
      <c r="ME54" s="66">
        <f t="shared" si="451"/>
        <v>0</v>
      </c>
      <c r="MF54" s="66">
        <f t="shared" si="451"/>
        <v>0</v>
      </c>
      <c r="MG54" s="66">
        <f t="shared" si="451"/>
        <v>0</v>
      </c>
      <c r="MH54" s="66">
        <f t="shared" si="451"/>
        <v>0</v>
      </c>
      <c r="MI54" s="66">
        <f t="shared" si="451"/>
        <v>0</v>
      </c>
      <c r="MJ54" s="66">
        <f t="shared" si="451"/>
        <v>0</v>
      </c>
      <c r="MK54" s="66">
        <f t="shared" si="451"/>
        <v>0</v>
      </c>
      <c r="ML54" s="66">
        <f t="shared" si="451"/>
        <v>0</v>
      </c>
      <c r="MM54" s="66">
        <f t="shared" si="451"/>
        <v>0</v>
      </c>
      <c r="MN54" s="66">
        <f t="shared" si="451"/>
        <v>0</v>
      </c>
      <c r="MO54" s="66">
        <f t="shared" si="451"/>
        <v>0</v>
      </c>
      <c r="MP54" s="66">
        <f t="shared" si="451"/>
        <v>0</v>
      </c>
      <c r="MQ54" s="66">
        <f t="shared" si="451"/>
        <v>0</v>
      </c>
      <c r="MR54" s="66">
        <f t="shared" si="451"/>
        <v>0</v>
      </c>
      <c r="MS54" s="66">
        <f t="shared" si="451"/>
        <v>0</v>
      </c>
      <c r="MT54" s="66">
        <f t="shared" si="451"/>
        <v>0</v>
      </c>
      <c r="MU54" s="66">
        <f t="shared" si="451"/>
        <v>0</v>
      </c>
      <c r="MV54" s="66">
        <f t="shared" si="451"/>
        <v>0</v>
      </c>
      <c r="MW54" s="66">
        <f t="shared" si="451"/>
        <v>0</v>
      </c>
      <c r="MX54" s="66">
        <f t="shared" si="451"/>
        <v>0</v>
      </c>
      <c r="MY54" s="66">
        <f t="shared" si="451"/>
        <v>0</v>
      </c>
      <c r="MZ54" s="66">
        <f t="shared" si="451"/>
        <v>0</v>
      </c>
      <c r="NA54" s="66">
        <f t="shared" si="451"/>
        <v>0</v>
      </c>
      <c r="NB54" s="66">
        <f t="shared" si="451"/>
        <v>0</v>
      </c>
      <c r="NC54" s="66">
        <f t="shared" si="451"/>
        <v>0</v>
      </c>
      <c r="ND54" s="66">
        <f t="shared" si="451"/>
        <v>0</v>
      </c>
      <c r="NE54" s="66">
        <f t="shared" si="451"/>
        <v>0</v>
      </c>
      <c r="NF54" s="66">
        <f t="shared" si="451"/>
        <v>0</v>
      </c>
      <c r="NG54" s="66">
        <f t="shared" si="451"/>
        <v>0</v>
      </c>
      <c r="NH54" s="66">
        <f t="shared" si="451"/>
        <v>0</v>
      </c>
      <c r="NI54" s="66">
        <f t="shared" si="451"/>
        <v>0</v>
      </c>
      <c r="NJ54" s="66">
        <f t="shared" si="451"/>
        <v>0</v>
      </c>
      <c r="NK54" s="66">
        <f t="shared" si="451"/>
        <v>0</v>
      </c>
      <c r="NL54" s="66">
        <f t="shared" si="451"/>
        <v>0</v>
      </c>
      <c r="NM54" s="66">
        <f t="shared" si="451"/>
        <v>0</v>
      </c>
      <c r="NN54" s="66">
        <f t="shared" si="451"/>
        <v>0</v>
      </c>
      <c r="NO54" s="67">
        <f t="shared" si="451"/>
        <v>0</v>
      </c>
      <c r="NP54" s="1"/>
      <c r="NQ54" s="1"/>
    </row>
    <row r="55" spans="1:381" x14ac:dyDescent="0.2">
      <c r="A55" s="1"/>
      <c r="B55" s="1"/>
      <c r="C55" s="1"/>
      <c r="D55" s="1"/>
      <c r="E55" s="1"/>
      <c r="F55" s="1"/>
      <c r="G55" s="1"/>
      <c r="H55" s="1"/>
      <c r="I55" s="1"/>
      <c r="J55" s="1"/>
      <c r="K55" s="1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80"/>
      <c r="D56" s="1"/>
      <c r="E56" s="180"/>
      <c r="F56" s="1"/>
      <c r="G56" s="180" t="s">
        <v>2</v>
      </c>
      <c r="H56" s="1"/>
      <c r="I56" s="180"/>
      <c r="J56" s="1"/>
      <c r="K56" s="181"/>
      <c r="L56" s="1"/>
      <c r="M56" s="1"/>
      <c r="N56" s="74">
        <f>NO50</f>
        <v>366</v>
      </c>
      <c r="O56" s="74">
        <f>N56-1</f>
        <v>365</v>
      </c>
      <c r="P56" s="74">
        <f t="shared" ref="P56:CA56" si="452">O56-1</f>
        <v>364</v>
      </c>
      <c r="Q56" s="74">
        <f t="shared" si="452"/>
        <v>363</v>
      </c>
      <c r="R56" s="74">
        <f t="shared" si="452"/>
        <v>362</v>
      </c>
      <c r="S56" s="74">
        <f t="shared" si="452"/>
        <v>361</v>
      </c>
      <c r="T56" s="74">
        <f t="shared" si="452"/>
        <v>360</v>
      </c>
      <c r="U56" s="74">
        <f t="shared" si="452"/>
        <v>359</v>
      </c>
      <c r="V56" s="74">
        <f t="shared" si="452"/>
        <v>358</v>
      </c>
      <c r="W56" s="74">
        <f t="shared" si="452"/>
        <v>357</v>
      </c>
      <c r="X56" s="74">
        <f t="shared" si="452"/>
        <v>356</v>
      </c>
      <c r="Y56" s="74">
        <f t="shared" si="452"/>
        <v>355</v>
      </c>
      <c r="Z56" s="74">
        <f t="shared" si="452"/>
        <v>354</v>
      </c>
      <c r="AA56" s="74">
        <f t="shared" si="452"/>
        <v>353</v>
      </c>
      <c r="AB56" s="74">
        <f t="shared" si="452"/>
        <v>352</v>
      </c>
      <c r="AC56" s="74">
        <f t="shared" si="452"/>
        <v>351</v>
      </c>
      <c r="AD56" s="74">
        <f t="shared" si="452"/>
        <v>350</v>
      </c>
      <c r="AE56" s="74">
        <f t="shared" si="452"/>
        <v>349</v>
      </c>
      <c r="AF56" s="74">
        <f t="shared" si="452"/>
        <v>348</v>
      </c>
      <c r="AG56" s="74">
        <f t="shared" si="452"/>
        <v>347</v>
      </c>
      <c r="AH56" s="74">
        <f t="shared" si="452"/>
        <v>346</v>
      </c>
      <c r="AI56" s="74">
        <f t="shared" si="452"/>
        <v>345</v>
      </c>
      <c r="AJ56" s="74">
        <f t="shared" si="452"/>
        <v>344</v>
      </c>
      <c r="AK56" s="74">
        <f t="shared" si="452"/>
        <v>343</v>
      </c>
      <c r="AL56" s="74">
        <f t="shared" si="452"/>
        <v>342</v>
      </c>
      <c r="AM56" s="74">
        <f t="shared" si="452"/>
        <v>341</v>
      </c>
      <c r="AN56" s="74">
        <f t="shared" si="452"/>
        <v>340</v>
      </c>
      <c r="AO56" s="74">
        <f t="shared" si="452"/>
        <v>339</v>
      </c>
      <c r="AP56" s="74">
        <f t="shared" si="452"/>
        <v>338</v>
      </c>
      <c r="AQ56" s="74">
        <f t="shared" si="452"/>
        <v>337</v>
      </c>
      <c r="AR56" s="74">
        <f t="shared" si="452"/>
        <v>336</v>
      </c>
      <c r="AS56" s="74">
        <f t="shared" si="452"/>
        <v>335</v>
      </c>
      <c r="AT56" s="74">
        <f t="shared" si="452"/>
        <v>334</v>
      </c>
      <c r="AU56" s="74">
        <f t="shared" si="452"/>
        <v>333</v>
      </c>
      <c r="AV56" s="74">
        <f t="shared" si="452"/>
        <v>332</v>
      </c>
      <c r="AW56" s="74">
        <f t="shared" si="452"/>
        <v>331</v>
      </c>
      <c r="AX56" s="74">
        <f t="shared" si="452"/>
        <v>330</v>
      </c>
      <c r="AY56" s="74">
        <f t="shared" si="452"/>
        <v>329</v>
      </c>
      <c r="AZ56" s="74">
        <f t="shared" si="452"/>
        <v>328</v>
      </c>
      <c r="BA56" s="74">
        <f t="shared" si="452"/>
        <v>327</v>
      </c>
      <c r="BB56" s="74">
        <f t="shared" si="452"/>
        <v>326</v>
      </c>
      <c r="BC56" s="74">
        <f t="shared" si="452"/>
        <v>325</v>
      </c>
      <c r="BD56" s="74">
        <f t="shared" si="452"/>
        <v>324</v>
      </c>
      <c r="BE56" s="74">
        <f t="shared" si="452"/>
        <v>323</v>
      </c>
      <c r="BF56" s="74">
        <f t="shared" si="452"/>
        <v>322</v>
      </c>
      <c r="BG56" s="74">
        <f t="shared" si="452"/>
        <v>321</v>
      </c>
      <c r="BH56" s="74">
        <f t="shared" si="452"/>
        <v>320</v>
      </c>
      <c r="BI56" s="74">
        <f t="shared" si="452"/>
        <v>319</v>
      </c>
      <c r="BJ56" s="74">
        <f t="shared" si="452"/>
        <v>318</v>
      </c>
      <c r="BK56" s="74">
        <f t="shared" si="452"/>
        <v>317</v>
      </c>
      <c r="BL56" s="74">
        <f t="shared" si="452"/>
        <v>316</v>
      </c>
      <c r="BM56" s="74">
        <f t="shared" si="452"/>
        <v>315</v>
      </c>
      <c r="BN56" s="74">
        <f t="shared" si="452"/>
        <v>314</v>
      </c>
      <c r="BO56" s="74">
        <f t="shared" si="452"/>
        <v>313</v>
      </c>
      <c r="BP56" s="74">
        <f t="shared" si="452"/>
        <v>312</v>
      </c>
      <c r="BQ56" s="74">
        <f t="shared" si="452"/>
        <v>311</v>
      </c>
      <c r="BR56" s="74">
        <f t="shared" si="452"/>
        <v>310</v>
      </c>
      <c r="BS56" s="74">
        <f t="shared" si="452"/>
        <v>309</v>
      </c>
      <c r="BT56" s="74">
        <f t="shared" si="452"/>
        <v>308</v>
      </c>
      <c r="BU56" s="74">
        <f t="shared" si="452"/>
        <v>307</v>
      </c>
      <c r="BV56" s="74">
        <f t="shared" si="452"/>
        <v>306</v>
      </c>
      <c r="BW56" s="74">
        <f t="shared" si="452"/>
        <v>305</v>
      </c>
      <c r="BX56" s="74">
        <f t="shared" si="452"/>
        <v>304</v>
      </c>
      <c r="BY56" s="74">
        <f t="shared" si="452"/>
        <v>303</v>
      </c>
      <c r="BZ56" s="74">
        <f t="shared" si="452"/>
        <v>302</v>
      </c>
      <c r="CA56" s="74">
        <f t="shared" si="452"/>
        <v>301</v>
      </c>
      <c r="CB56" s="74">
        <f t="shared" ref="CB56:EM56" si="453">CA56-1</f>
        <v>300</v>
      </c>
      <c r="CC56" s="74">
        <f t="shared" si="453"/>
        <v>299</v>
      </c>
      <c r="CD56" s="74">
        <f t="shared" si="453"/>
        <v>298</v>
      </c>
      <c r="CE56" s="74">
        <f t="shared" si="453"/>
        <v>297</v>
      </c>
      <c r="CF56" s="74">
        <f t="shared" si="453"/>
        <v>296</v>
      </c>
      <c r="CG56" s="74">
        <f t="shared" si="453"/>
        <v>295</v>
      </c>
      <c r="CH56" s="74">
        <f t="shared" si="453"/>
        <v>294</v>
      </c>
      <c r="CI56" s="74">
        <f t="shared" si="453"/>
        <v>293</v>
      </c>
      <c r="CJ56" s="74">
        <f t="shared" si="453"/>
        <v>292</v>
      </c>
      <c r="CK56" s="74">
        <f t="shared" si="453"/>
        <v>291</v>
      </c>
      <c r="CL56" s="74">
        <f t="shared" si="453"/>
        <v>290</v>
      </c>
      <c r="CM56" s="74">
        <f t="shared" si="453"/>
        <v>289</v>
      </c>
      <c r="CN56" s="74">
        <f t="shared" si="453"/>
        <v>288</v>
      </c>
      <c r="CO56" s="74">
        <f t="shared" si="453"/>
        <v>287</v>
      </c>
      <c r="CP56" s="74">
        <f t="shared" si="453"/>
        <v>286</v>
      </c>
      <c r="CQ56" s="74">
        <f t="shared" si="453"/>
        <v>285</v>
      </c>
      <c r="CR56" s="74">
        <f t="shared" si="453"/>
        <v>284</v>
      </c>
      <c r="CS56" s="74">
        <f t="shared" si="453"/>
        <v>283</v>
      </c>
      <c r="CT56" s="74">
        <f t="shared" si="453"/>
        <v>282</v>
      </c>
      <c r="CU56" s="74">
        <f t="shared" si="453"/>
        <v>281</v>
      </c>
      <c r="CV56" s="74">
        <f t="shared" si="453"/>
        <v>280</v>
      </c>
      <c r="CW56" s="74">
        <f t="shared" si="453"/>
        <v>279</v>
      </c>
      <c r="CX56" s="74">
        <f t="shared" si="453"/>
        <v>278</v>
      </c>
      <c r="CY56" s="74">
        <f t="shared" si="453"/>
        <v>277</v>
      </c>
      <c r="CZ56" s="74">
        <f t="shared" si="453"/>
        <v>276</v>
      </c>
      <c r="DA56" s="74">
        <f t="shared" si="453"/>
        <v>275</v>
      </c>
      <c r="DB56" s="74">
        <f t="shared" si="453"/>
        <v>274</v>
      </c>
      <c r="DC56" s="74">
        <f t="shared" si="453"/>
        <v>273</v>
      </c>
      <c r="DD56" s="74">
        <f t="shared" si="453"/>
        <v>272</v>
      </c>
      <c r="DE56" s="74">
        <f t="shared" si="453"/>
        <v>271</v>
      </c>
      <c r="DF56" s="74">
        <f t="shared" si="453"/>
        <v>270</v>
      </c>
      <c r="DG56" s="74">
        <f t="shared" si="453"/>
        <v>269</v>
      </c>
      <c r="DH56" s="74">
        <f t="shared" si="453"/>
        <v>268</v>
      </c>
      <c r="DI56" s="74">
        <f t="shared" si="453"/>
        <v>267</v>
      </c>
      <c r="DJ56" s="74">
        <f t="shared" si="453"/>
        <v>266</v>
      </c>
      <c r="DK56" s="74">
        <f t="shared" si="453"/>
        <v>265</v>
      </c>
      <c r="DL56" s="74">
        <f t="shared" si="453"/>
        <v>264</v>
      </c>
      <c r="DM56" s="74">
        <f t="shared" si="453"/>
        <v>263</v>
      </c>
      <c r="DN56" s="74">
        <f t="shared" si="453"/>
        <v>262</v>
      </c>
      <c r="DO56" s="74">
        <f t="shared" si="453"/>
        <v>261</v>
      </c>
      <c r="DP56" s="74">
        <f t="shared" si="453"/>
        <v>260</v>
      </c>
      <c r="DQ56" s="74">
        <f t="shared" si="453"/>
        <v>259</v>
      </c>
      <c r="DR56" s="74">
        <f t="shared" si="453"/>
        <v>258</v>
      </c>
      <c r="DS56" s="74">
        <f t="shared" si="453"/>
        <v>257</v>
      </c>
      <c r="DT56" s="74">
        <f t="shared" si="453"/>
        <v>256</v>
      </c>
      <c r="DU56" s="74">
        <f t="shared" si="453"/>
        <v>255</v>
      </c>
      <c r="DV56" s="74">
        <f t="shared" si="453"/>
        <v>254</v>
      </c>
      <c r="DW56" s="74">
        <f t="shared" si="453"/>
        <v>253</v>
      </c>
      <c r="DX56" s="74">
        <f t="shared" si="453"/>
        <v>252</v>
      </c>
      <c r="DY56" s="74">
        <f t="shared" si="453"/>
        <v>251</v>
      </c>
      <c r="DZ56" s="74">
        <f t="shared" si="453"/>
        <v>250</v>
      </c>
      <c r="EA56" s="74">
        <f t="shared" si="453"/>
        <v>249</v>
      </c>
      <c r="EB56" s="74">
        <f t="shared" si="453"/>
        <v>248</v>
      </c>
      <c r="EC56" s="74">
        <f t="shared" si="453"/>
        <v>247</v>
      </c>
      <c r="ED56" s="74">
        <f t="shared" si="453"/>
        <v>246</v>
      </c>
      <c r="EE56" s="74">
        <f t="shared" si="453"/>
        <v>245</v>
      </c>
      <c r="EF56" s="74">
        <f t="shared" si="453"/>
        <v>244</v>
      </c>
      <c r="EG56" s="74">
        <f t="shared" si="453"/>
        <v>243</v>
      </c>
      <c r="EH56" s="74">
        <f t="shared" si="453"/>
        <v>242</v>
      </c>
      <c r="EI56" s="74">
        <f t="shared" si="453"/>
        <v>241</v>
      </c>
      <c r="EJ56" s="74">
        <f t="shared" si="453"/>
        <v>240</v>
      </c>
      <c r="EK56" s="74">
        <f t="shared" si="453"/>
        <v>239</v>
      </c>
      <c r="EL56" s="74">
        <f t="shared" si="453"/>
        <v>238</v>
      </c>
      <c r="EM56" s="74">
        <f t="shared" si="453"/>
        <v>237</v>
      </c>
      <c r="EN56" s="74">
        <f t="shared" ref="EN56:GY56" si="454">EM56-1</f>
        <v>236</v>
      </c>
      <c r="EO56" s="74">
        <f t="shared" si="454"/>
        <v>235</v>
      </c>
      <c r="EP56" s="74">
        <f t="shared" si="454"/>
        <v>234</v>
      </c>
      <c r="EQ56" s="74">
        <f t="shared" si="454"/>
        <v>233</v>
      </c>
      <c r="ER56" s="74">
        <f t="shared" si="454"/>
        <v>232</v>
      </c>
      <c r="ES56" s="74">
        <f t="shared" si="454"/>
        <v>231</v>
      </c>
      <c r="ET56" s="74">
        <f t="shared" si="454"/>
        <v>230</v>
      </c>
      <c r="EU56" s="74">
        <f t="shared" si="454"/>
        <v>229</v>
      </c>
      <c r="EV56" s="74">
        <f t="shared" si="454"/>
        <v>228</v>
      </c>
      <c r="EW56" s="74">
        <f t="shared" si="454"/>
        <v>227</v>
      </c>
      <c r="EX56" s="74">
        <f t="shared" si="454"/>
        <v>226</v>
      </c>
      <c r="EY56" s="74">
        <f t="shared" si="454"/>
        <v>225</v>
      </c>
      <c r="EZ56" s="74">
        <f t="shared" si="454"/>
        <v>224</v>
      </c>
      <c r="FA56" s="74">
        <f t="shared" si="454"/>
        <v>223</v>
      </c>
      <c r="FB56" s="74">
        <f t="shared" si="454"/>
        <v>222</v>
      </c>
      <c r="FC56" s="74">
        <f t="shared" si="454"/>
        <v>221</v>
      </c>
      <c r="FD56" s="74">
        <f t="shared" si="454"/>
        <v>220</v>
      </c>
      <c r="FE56" s="74">
        <f t="shared" si="454"/>
        <v>219</v>
      </c>
      <c r="FF56" s="74">
        <f t="shared" si="454"/>
        <v>218</v>
      </c>
      <c r="FG56" s="74">
        <f t="shared" si="454"/>
        <v>217</v>
      </c>
      <c r="FH56" s="74">
        <f t="shared" si="454"/>
        <v>216</v>
      </c>
      <c r="FI56" s="74">
        <f t="shared" si="454"/>
        <v>215</v>
      </c>
      <c r="FJ56" s="74">
        <f t="shared" si="454"/>
        <v>214</v>
      </c>
      <c r="FK56" s="74">
        <f t="shared" si="454"/>
        <v>213</v>
      </c>
      <c r="FL56" s="74">
        <f t="shared" si="454"/>
        <v>212</v>
      </c>
      <c r="FM56" s="74">
        <f t="shared" si="454"/>
        <v>211</v>
      </c>
      <c r="FN56" s="74">
        <f t="shared" si="454"/>
        <v>210</v>
      </c>
      <c r="FO56" s="74">
        <f t="shared" si="454"/>
        <v>209</v>
      </c>
      <c r="FP56" s="74">
        <f t="shared" si="454"/>
        <v>208</v>
      </c>
      <c r="FQ56" s="74">
        <f t="shared" si="454"/>
        <v>207</v>
      </c>
      <c r="FR56" s="74">
        <f t="shared" si="454"/>
        <v>206</v>
      </c>
      <c r="FS56" s="74">
        <f t="shared" si="454"/>
        <v>205</v>
      </c>
      <c r="FT56" s="74">
        <f t="shared" si="454"/>
        <v>204</v>
      </c>
      <c r="FU56" s="74">
        <f t="shared" si="454"/>
        <v>203</v>
      </c>
      <c r="FV56" s="74">
        <f t="shared" si="454"/>
        <v>202</v>
      </c>
      <c r="FW56" s="74">
        <f t="shared" si="454"/>
        <v>201</v>
      </c>
      <c r="FX56" s="74">
        <f t="shared" si="454"/>
        <v>200</v>
      </c>
      <c r="FY56" s="74">
        <f t="shared" si="454"/>
        <v>199</v>
      </c>
      <c r="FZ56" s="74">
        <f t="shared" si="454"/>
        <v>198</v>
      </c>
      <c r="GA56" s="74">
        <f t="shared" si="454"/>
        <v>197</v>
      </c>
      <c r="GB56" s="74">
        <f t="shared" si="454"/>
        <v>196</v>
      </c>
      <c r="GC56" s="74">
        <f t="shared" si="454"/>
        <v>195</v>
      </c>
      <c r="GD56" s="74">
        <f t="shared" si="454"/>
        <v>194</v>
      </c>
      <c r="GE56" s="74">
        <f t="shared" si="454"/>
        <v>193</v>
      </c>
      <c r="GF56" s="74">
        <f t="shared" si="454"/>
        <v>192</v>
      </c>
      <c r="GG56" s="74">
        <f t="shared" si="454"/>
        <v>191</v>
      </c>
      <c r="GH56" s="74">
        <f t="shared" si="454"/>
        <v>190</v>
      </c>
      <c r="GI56" s="74">
        <f t="shared" si="454"/>
        <v>189</v>
      </c>
      <c r="GJ56" s="74">
        <f t="shared" si="454"/>
        <v>188</v>
      </c>
      <c r="GK56" s="74">
        <f t="shared" si="454"/>
        <v>187</v>
      </c>
      <c r="GL56" s="74">
        <f t="shared" si="454"/>
        <v>186</v>
      </c>
      <c r="GM56" s="74">
        <f t="shared" si="454"/>
        <v>185</v>
      </c>
      <c r="GN56" s="74">
        <f t="shared" si="454"/>
        <v>184</v>
      </c>
      <c r="GO56" s="74">
        <f t="shared" si="454"/>
        <v>183</v>
      </c>
      <c r="GP56" s="74">
        <f t="shared" si="454"/>
        <v>182</v>
      </c>
      <c r="GQ56" s="74">
        <f t="shared" si="454"/>
        <v>181</v>
      </c>
      <c r="GR56" s="74">
        <f t="shared" si="454"/>
        <v>180</v>
      </c>
      <c r="GS56" s="74">
        <f t="shared" si="454"/>
        <v>179</v>
      </c>
      <c r="GT56" s="74">
        <f t="shared" si="454"/>
        <v>178</v>
      </c>
      <c r="GU56" s="74">
        <f t="shared" si="454"/>
        <v>177</v>
      </c>
      <c r="GV56" s="74">
        <f t="shared" si="454"/>
        <v>176</v>
      </c>
      <c r="GW56" s="74">
        <f t="shared" si="454"/>
        <v>175</v>
      </c>
      <c r="GX56" s="74">
        <f t="shared" si="454"/>
        <v>174</v>
      </c>
      <c r="GY56" s="74">
        <f t="shared" si="454"/>
        <v>173</v>
      </c>
      <c r="GZ56" s="74">
        <f t="shared" ref="GZ56:JK56" si="455">GY56-1</f>
        <v>172</v>
      </c>
      <c r="HA56" s="74">
        <f t="shared" si="455"/>
        <v>171</v>
      </c>
      <c r="HB56" s="74">
        <f t="shared" si="455"/>
        <v>170</v>
      </c>
      <c r="HC56" s="74">
        <f t="shared" si="455"/>
        <v>169</v>
      </c>
      <c r="HD56" s="74">
        <f t="shared" si="455"/>
        <v>168</v>
      </c>
      <c r="HE56" s="74">
        <f t="shared" si="455"/>
        <v>167</v>
      </c>
      <c r="HF56" s="74">
        <f t="shared" si="455"/>
        <v>166</v>
      </c>
      <c r="HG56" s="74">
        <f t="shared" si="455"/>
        <v>165</v>
      </c>
      <c r="HH56" s="74">
        <f t="shared" si="455"/>
        <v>164</v>
      </c>
      <c r="HI56" s="74">
        <f t="shared" si="455"/>
        <v>163</v>
      </c>
      <c r="HJ56" s="74">
        <f t="shared" si="455"/>
        <v>162</v>
      </c>
      <c r="HK56" s="74">
        <f t="shared" si="455"/>
        <v>161</v>
      </c>
      <c r="HL56" s="74">
        <f t="shared" si="455"/>
        <v>160</v>
      </c>
      <c r="HM56" s="74">
        <f t="shared" si="455"/>
        <v>159</v>
      </c>
      <c r="HN56" s="74">
        <f t="shared" si="455"/>
        <v>158</v>
      </c>
      <c r="HO56" s="74">
        <f t="shared" si="455"/>
        <v>157</v>
      </c>
      <c r="HP56" s="74">
        <f t="shared" si="455"/>
        <v>156</v>
      </c>
      <c r="HQ56" s="74">
        <f t="shared" si="455"/>
        <v>155</v>
      </c>
      <c r="HR56" s="74">
        <f t="shared" si="455"/>
        <v>154</v>
      </c>
      <c r="HS56" s="74">
        <f t="shared" si="455"/>
        <v>153</v>
      </c>
      <c r="HT56" s="74">
        <f t="shared" si="455"/>
        <v>152</v>
      </c>
      <c r="HU56" s="74">
        <f t="shared" si="455"/>
        <v>151</v>
      </c>
      <c r="HV56" s="74">
        <f t="shared" si="455"/>
        <v>150</v>
      </c>
      <c r="HW56" s="74">
        <f t="shared" si="455"/>
        <v>149</v>
      </c>
      <c r="HX56" s="74">
        <f t="shared" si="455"/>
        <v>148</v>
      </c>
      <c r="HY56" s="74">
        <f t="shared" si="455"/>
        <v>147</v>
      </c>
      <c r="HZ56" s="74">
        <f t="shared" si="455"/>
        <v>146</v>
      </c>
      <c r="IA56" s="74">
        <f t="shared" si="455"/>
        <v>145</v>
      </c>
      <c r="IB56" s="74">
        <f t="shared" si="455"/>
        <v>144</v>
      </c>
      <c r="IC56" s="74">
        <f t="shared" si="455"/>
        <v>143</v>
      </c>
      <c r="ID56" s="74">
        <f t="shared" si="455"/>
        <v>142</v>
      </c>
      <c r="IE56" s="74">
        <f t="shared" si="455"/>
        <v>141</v>
      </c>
      <c r="IF56" s="74">
        <f t="shared" si="455"/>
        <v>140</v>
      </c>
      <c r="IG56" s="74">
        <f t="shared" si="455"/>
        <v>139</v>
      </c>
      <c r="IH56" s="74">
        <f t="shared" si="455"/>
        <v>138</v>
      </c>
      <c r="II56" s="74">
        <f t="shared" si="455"/>
        <v>137</v>
      </c>
      <c r="IJ56" s="74">
        <f t="shared" si="455"/>
        <v>136</v>
      </c>
      <c r="IK56" s="74">
        <f t="shared" si="455"/>
        <v>135</v>
      </c>
      <c r="IL56" s="74">
        <f t="shared" si="455"/>
        <v>134</v>
      </c>
      <c r="IM56" s="74">
        <f t="shared" si="455"/>
        <v>133</v>
      </c>
      <c r="IN56" s="74">
        <f t="shared" si="455"/>
        <v>132</v>
      </c>
      <c r="IO56" s="74">
        <f t="shared" si="455"/>
        <v>131</v>
      </c>
      <c r="IP56" s="74">
        <f t="shared" si="455"/>
        <v>130</v>
      </c>
      <c r="IQ56" s="74">
        <f t="shared" si="455"/>
        <v>129</v>
      </c>
      <c r="IR56" s="74">
        <f t="shared" si="455"/>
        <v>128</v>
      </c>
      <c r="IS56" s="74">
        <f t="shared" si="455"/>
        <v>127</v>
      </c>
      <c r="IT56" s="74">
        <f t="shared" si="455"/>
        <v>126</v>
      </c>
      <c r="IU56" s="74">
        <f t="shared" si="455"/>
        <v>125</v>
      </c>
      <c r="IV56" s="74">
        <f t="shared" si="455"/>
        <v>124</v>
      </c>
      <c r="IW56" s="74">
        <f t="shared" si="455"/>
        <v>123</v>
      </c>
      <c r="IX56" s="74">
        <f t="shared" si="455"/>
        <v>122</v>
      </c>
      <c r="IY56" s="74">
        <f t="shared" si="455"/>
        <v>121</v>
      </c>
      <c r="IZ56" s="74">
        <f t="shared" si="455"/>
        <v>120</v>
      </c>
      <c r="JA56" s="74">
        <f t="shared" si="455"/>
        <v>119</v>
      </c>
      <c r="JB56" s="74">
        <f t="shared" si="455"/>
        <v>118</v>
      </c>
      <c r="JC56" s="74">
        <f t="shared" si="455"/>
        <v>117</v>
      </c>
      <c r="JD56" s="74">
        <f t="shared" si="455"/>
        <v>116</v>
      </c>
      <c r="JE56" s="74">
        <f t="shared" si="455"/>
        <v>115</v>
      </c>
      <c r="JF56" s="74">
        <f t="shared" si="455"/>
        <v>114</v>
      </c>
      <c r="JG56" s="74">
        <f t="shared" si="455"/>
        <v>113</v>
      </c>
      <c r="JH56" s="74">
        <f t="shared" si="455"/>
        <v>112</v>
      </c>
      <c r="JI56" s="74">
        <f t="shared" si="455"/>
        <v>111</v>
      </c>
      <c r="JJ56" s="74">
        <f t="shared" si="455"/>
        <v>110</v>
      </c>
      <c r="JK56" s="74">
        <f t="shared" si="455"/>
        <v>109</v>
      </c>
      <c r="JL56" s="74">
        <f t="shared" ref="JL56:LW56" si="456">JK56-1</f>
        <v>108</v>
      </c>
      <c r="JM56" s="74">
        <f t="shared" si="456"/>
        <v>107</v>
      </c>
      <c r="JN56" s="74">
        <f t="shared" si="456"/>
        <v>106</v>
      </c>
      <c r="JO56" s="74">
        <f t="shared" si="456"/>
        <v>105</v>
      </c>
      <c r="JP56" s="74">
        <f t="shared" si="456"/>
        <v>104</v>
      </c>
      <c r="JQ56" s="74">
        <f t="shared" si="456"/>
        <v>103</v>
      </c>
      <c r="JR56" s="74">
        <f t="shared" si="456"/>
        <v>102</v>
      </c>
      <c r="JS56" s="74">
        <f t="shared" si="456"/>
        <v>101</v>
      </c>
      <c r="JT56" s="74">
        <f t="shared" si="456"/>
        <v>100</v>
      </c>
      <c r="JU56" s="74">
        <f t="shared" si="456"/>
        <v>99</v>
      </c>
      <c r="JV56" s="74">
        <f t="shared" si="456"/>
        <v>98</v>
      </c>
      <c r="JW56" s="74">
        <f t="shared" si="456"/>
        <v>97</v>
      </c>
      <c r="JX56" s="74">
        <f t="shared" si="456"/>
        <v>96</v>
      </c>
      <c r="JY56" s="74">
        <f t="shared" si="456"/>
        <v>95</v>
      </c>
      <c r="JZ56" s="74">
        <f t="shared" si="456"/>
        <v>94</v>
      </c>
      <c r="KA56" s="74">
        <f t="shared" si="456"/>
        <v>93</v>
      </c>
      <c r="KB56" s="74">
        <f t="shared" si="456"/>
        <v>92</v>
      </c>
      <c r="KC56" s="74">
        <f t="shared" si="456"/>
        <v>91</v>
      </c>
      <c r="KD56" s="74">
        <f t="shared" si="456"/>
        <v>90</v>
      </c>
      <c r="KE56" s="74">
        <f t="shared" si="456"/>
        <v>89</v>
      </c>
      <c r="KF56" s="74">
        <f t="shared" si="456"/>
        <v>88</v>
      </c>
      <c r="KG56" s="74">
        <f t="shared" si="456"/>
        <v>87</v>
      </c>
      <c r="KH56" s="74">
        <f t="shared" si="456"/>
        <v>86</v>
      </c>
      <c r="KI56" s="74">
        <f t="shared" si="456"/>
        <v>85</v>
      </c>
      <c r="KJ56" s="74">
        <f t="shared" si="456"/>
        <v>84</v>
      </c>
      <c r="KK56" s="74">
        <f t="shared" si="456"/>
        <v>83</v>
      </c>
      <c r="KL56" s="74">
        <f t="shared" si="456"/>
        <v>82</v>
      </c>
      <c r="KM56" s="74">
        <f t="shared" si="456"/>
        <v>81</v>
      </c>
      <c r="KN56" s="74">
        <f t="shared" si="456"/>
        <v>80</v>
      </c>
      <c r="KO56" s="74">
        <f t="shared" si="456"/>
        <v>79</v>
      </c>
      <c r="KP56" s="74">
        <f t="shared" si="456"/>
        <v>78</v>
      </c>
      <c r="KQ56" s="74">
        <f t="shared" si="456"/>
        <v>77</v>
      </c>
      <c r="KR56" s="74">
        <f t="shared" si="456"/>
        <v>76</v>
      </c>
      <c r="KS56" s="74">
        <f t="shared" si="456"/>
        <v>75</v>
      </c>
      <c r="KT56" s="74">
        <f t="shared" si="456"/>
        <v>74</v>
      </c>
      <c r="KU56" s="74">
        <f t="shared" si="456"/>
        <v>73</v>
      </c>
      <c r="KV56" s="74">
        <f t="shared" si="456"/>
        <v>72</v>
      </c>
      <c r="KW56" s="74">
        <f t="shared" si="456"/>
        <v>71</v>
      </c>
      <c r="KX56" s="74">
        <f t="shared" si="456"/>
        <v>70</v>
      </c>
      <c r="KY56" s="74">
        <f t="shared" si="456"/>
        <v>69</v>
      </c>
      <c r="KZ56" s="74">
        <f t="shared" si="456"/>
        <v>68</v>
      </c>
      <c r="LA56" s="74">
        <f t="shared" si="456"/>
        <v>67</v>
      </c>
      <c r="LB56" s="74">
        <f t="shared" si="456"/>
        <v>66</v>
      </c>
      <c r="LC56" s="74">
        <f t="shared" si="456"/>
        <v>65</v>
      </c>
      <c r="LD56" s="74">
        <f t="shared" si="456"/>
        <v>64</v>
      </c>
      <c r="LE56" s="74">
        <f t="shared" si="456"/>
        <v>63</v>
      </c>
      <c r="LF56" s="74">
        <f t="shared" si="456"/>
        <v>62</v>
      </c>
      <c r="LG56" s="74">
        <f t="shared" si="456"/>
        <v>61</v>
      </c>
      <c r="LH56" s="74">
        <f t="shared" si="456"/>
        <v>60</v>
      </c>
      <c r="LI56" s="74">
        <f t="shared" si="456"/>
        <v>59</v>
      </c>
      <c r="LJ56" s="74">
        <f t="shared" si="456"/>
        <v>58</v>
      </c>
      <c r="LK56" s="74">
        <f t="shared" si="456"/>
        <v>57</v>
      </c>
      <c r="LL56" s="74">
        <f t="shared" si="456"/>
        <v>56</v>
      </c>
      <c r="LM56" s="74">
        <f t="shared" si="456"/>
        <v>55</v>
      </c>
      <c r="LN56" s="74">
        <f t="shared" si="456"/>
        <v>54</v>
      </c>
      <c r="LO56" s="74">
        <f t="shared" si="456"/>
        <v>53</v>
      </c>
      <c r="LP56" s="74">
        <f t="shared" si="456"/>
        <v>52</v>
      </c>
      <c r="LQ56" s="74">
        <f t="shared" si="456"/>
        <v>51</v>
      </c>
      <c r="LR56" s="74">
        <f t="shared" si="456"/>
        <v>50</v>
      </c>
      <c r="LS56" s="74">
        <f t="shared" si="456"/>
        <v>49</v>
      </c>
      <c r="LT56" s="74">
        <f t="shared" si="456"/>
        <v>48</v>
      </c>
      <c r="LU56" s="74">
        <f t="shared" si="456"/>
        <v>47</v>
      </c>
      <c r="LV56" s="74">
        <f t="shared" si="456"/>
        <v>46</v>
      </c>
      <c r="LW56" s="74">
        <f t="shared" si="456"/>
        <v>45</v>
      </c>
      <c r="LX56" s="74">
        <f t="shared" ref="LX56:NO56" si="457">LW56-1</f>
        <v>44</v>
      </c>
      <c r="LY56" s="74">
        <f t="shared" si="457"/>
        <v>43</v>
      </c>
      <c r="LZ56" s="74">
        <f t="shared" si="457"/>
        <v>42</v>
      </c>
      <c r="MA56" s="74">
        <f t="shared" si="457"/>
        <v>41</v>
      </c>
      <c r="MB56" s="74">
        <f t="shared" si="457"/>
        <v>40</v>
      </c>
      <c r="MC56" s="74">
        <f t="shared" si="457"/>
        <v>39</v>
      </c>
      <c r="MD56" s="74">
        <f t="shared" si="457"/>
        <v>38</v>
      </c>
      <c r="ME56" s="74">
        <f t="shared" si="457"/>
        <v>37</v>
      </c>
      <c r="MF56" s="74">
        <f t="shared" si="457"/>
        <v>36</v>
      </c>
      <c r="MG56" s="74">
        <f t="shared" si="457"/>
        <v>35</v>
      </c>
      <c r="MH56" s="74">
        <f t="shared" si="457"/>
        <v>34</v>
      </c>
      <c r="MI56" s="74">
        <f t="shared" si="457"/>
        <v>33</v>
      </c>
      <c r="MJ56" s="74">
        <f t="shared" si="457"/>
        <v>32</v>
      </c>
      <c r="MK56" s="74">
        <f t="shared" si="457"/>
        <v>31</v>
      </c>
      <c r="ML56" s="74">
        <f t="shared" si="457"/>
        <v>30</v>
      </c>
      <c r="MM56" s="74">
        <f t="shared" si="457"/>
        <v>29</v>
      </c>
      <c r="MN56" s="74">
        <f t="shared" si="457"/>
        <v>28</v>
      </c>
      <c r="MO56" s="74">
        <f t="shared" si="457"/>
        <v>27</v>
      </c>
      <c r="MP56" s="74">
        <f t="shared" si="457"/>
        <v>26</v>
      </c>
      <c r="MQ56" s="74">
        <f t="shared" si="457"/>
        <v>25</v>
      </c>
      <c r="MR56" s="74">
        <f t="shared" si="457"/>
        <v>24</v>
      </c>
      <c r="MS56" s="74">
        <f t="shared" si="457"/>
        <v>23</v>
      </c>
      <c r="MT56" s="74">
        <f t="shared" si="457"/>
        <v>22</v>
      </c>
      <c r="MU56" s="74">
        <f t="shared" si="457"/>
        <v>21</v>
      </c>
      <c r="MV56" s="74">
        <f t="shared" si="457"/>
        <v>20</v>
      </c>
      <c r="MW56" s="74">
        <f t="shared" si="457"/>
        <v>19</v>
      </c>
      <c r="MX56" s="74">
        <f t="shared" si="457"/>
        <v>18</v>
      </c>
      <c r="MY56" s="74">
        <f t="shared" si="457"/>
        <v>17</v>
      </c>
      <c r="MZ56" s="74">
        <f t="shared" si="457"/>
        <v>16</v>
      </c>
      <c r="NA56" s="74">
        <f t="shared" si="457"/>
        <v>15</v>
      </c>
      <c r="NB56" s="74">
        <f t="shared" si="457"/>
        <v>14</v>
      </c>
      <c r="NC56" s="74">
        <f t="shared" si="457"/>
        <v>13</v>
      </c>
      <c r="ND56" s="74">
        <f t="shared" si="457"/>
        <v>12</v>
      </c>
      <c r="NE56" s="74">
        <f t="shared" si="457"/>
        <v>11</v>
      </c>
      <c r="NF56" s="74">
        <f t="shared" si="457"/>
        <v>10</v>
      </c>
      <c r="NG56" s="74">
        <f t="shared" si="457"/>
        <v>9</v>
      </c>
      <c r="NH56" s="74">
        <f t="shared" si="457"/>
        <v>8</v>
      </c>
      <c r="NI56" s="74">
        <f t="shared" si="457"/>
        <v>7</v>
      </c>
      <c r="NJ56" s="74">
        <f t="shared" si="457"/>
        <v>6</v>
      </c>
      <c r="NK56" s="74">
        <f t="shared" si="457"/>
        <v>5</v>
      </c>
      <c r="NL56" s="74">
        <f t="shared" si="457"/>
        <v>4</v>
      </c>
      <c r="NM56" s="74">
        <f t="shared" si="457"/>
        <v>3</v>
      </c>
      <c r="NN56" s="74">
        <f t="shared" si="457"/>
        <v>2</v>
      </c>
      <c r="NO56" s="74">
        <f t="shared" si="457"/>
        <v>1</v>
      </c>
      <c r="NP56" s="1"/>
      <c r="NQ56" s="1"/>
    </row>
    <row r="57" spans="1:381" x14ac:dyDescent="0.2">
      <c r="A57" s="1"/>
      <c r="B57" s="1"/>
      <c r="C57" s="1"/>
      <c r="D57" s="1"/>
      <c r="E57" s="1"/>
      <c r="F57" s="1"/>
      <c r="G57" s="1"/>
      <c r="H57" s="1"/>
      <c r="I57" s="1"/>
      <c r="J57" s="1"/>
      <c r="K57" s="8"/>
      <c r="L57" s="1"/>
      <c r="M57" s="1"/>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
      <c r="NQ57" s="1"/>
    </row>
    <row r="58" spans="1:381" x14ac:dyDescent="0.2">
      <c r="A58" s="1"/>
      <c r="B58" s="1"/>
      <c r="C58" s="1" t="s">
        <v>207</v>
      </c>
      <c r="D58" s="1"/>
      <c r="E58" s="1" t="s">
        <v>209</v>
      </c>
      <c r="F58" s="1"/>
      <c r="G58" s="1" t="s">
        <v>1</v>
      </c>
      <c r="H58" s="1"/>
      <c r="I58" s="1" t="s">
        <v>4</v>
      </c>
      <c r="J58" s="1"/>
      <c r="K58" s="7">
        <f>SUM(N58:NO58)</f>
        <v>0</v>
      </c>
      <c r="L58" s="1"/>
      <c r="M58" s="1"/>
      <c r="N58" s="65">
        <f t="shared" ref="N58:BY58" si="458">SUMIFS(52:52,50:50,N56)</f>
        <v>0</v>
      </c>
      <c r="O58" s="66">
        <f>SUMIFS(52:52,50:50,O56)</f>
        <v>0</v>
      </c>
      <c r="P58" s="66">
        <f>SUMIFS(52:52,50:50,P56)</f>
        <v>0</v>
      </c>
      <c r="Q58" s="66">
        <f t="shared" si="458"/>
        <v>0</v>
      </c>
      <c r="R58" s="66">
        <f t="shared" si="458"/>
        <v>0</v>
      </c>
      <c r="S58" s="66">
        <f t="shared" si="458"/>
        <v>0</v>
      </c>
      <c r="T58" s="66">
        <f t="shared" si="458"/>
        <v>0</v>
      </c>
      <c r="U58" s="66">
        <f t="shared" si="458"/>
        <v>0</v>
      </c>
      <c r="V58" s="66">
        <f t="shared" si="458"/>
        <v>0</v>
      </c>
      <c r="W58" s="66">
        <f t="shared" si="458"/>
        <v>0</v>
      </c>
      <c r="X58" s="66">
        <f t="shared" si="458"/>
        <v>0</v>
      </c>
      <c r="Y58" s="66">
        <f t="shared" si="458"/>
        <v>0</v>
      </c>
      <c r="Z58" s="66">
        <f t="shared" si="458"/>
        <v>0</v>
      </c>
      <c r="AA58" s="66">
        <f t="shared" si="458"/>
        <v>0</v>
      </c>
      <c r="AB58" s="66">
        <f t="shared" si="458"/>
        <v>0</v>
      </c>
      <c r="AC58" s="66">
        <f t="shared" si="458"/>
        <v>0</v>
      </c>
      <c r="AD58" s="66">
        <f t="shared" si="458"/>
        <v>0</v>
      </c>
      <c r="AE58" s="66">
        <f t="shared" si="458"/>
        <v>0</v>
      </c>
      <c r="AF58" s="66">
        <f t="shared" si="458"/>
        <v>0</v>
      </c>
      <c r="AG58" s="66">
        <f t="shared" si="458"/>
        <v>0</v>
      </c>
      <c r="AH58" s="66">
        <f t="shared" si="458"/>
        <v>0</v>
      </c>
      <c r="AI58" s="66">
        <f t="shared" si="458"/>
        <v>0</v>
      </c>
      <c r="AJ58" s="66">
        <f t="shared" si="458"/>
        <v>0</v>
      </c>
      <c r="AK58" s="66">
        <f t="shared" si="458"/>
        <v>0</v>
      </c>
      <c r="AL58" s="66">
        <f t="shared" si="458"/>
        <v>0</v>
      </c>
      <c r="AM58" s="66">
        <f t="shared" si="458"/>
        <v>0</v>
      </c>
      <c r="AN58" s="66">
        <f t="shared" si="458"/>
        <v>0</v>
      </c>
      <c r="AO58" s="66">
        <f t="shared" si="458"/>
        <v>0</v>
      </c>
      <c r="AP58" s="66">
        <f t="shared" si="458"/>
        <v>0</v>
      </c>
      <c r="AQ58" s="66">
        <f t="shared" si="458"/>
        <v>0</v>
      </c>
      <c r="AR58" s="66">
        <f t="shared" si="458"/>
        <v>0</v>
      </c>
      <c r="AS58" s="66">
        <f t="shared" si="458"/>
        <v>0</v>
      </c>
      <c r="AT58" s="66">
        <f t="shared" si="458"/>
        <v>0</v>
      </c>
      <c r="AU58" s="66">
        <f t="shared" si="458"/>
        <v>0</v>
      </c>
      <c r="AV58" s="66">
        <f t="shared" si="458"/>
        <v>0</v>
      </c>
      <c r="AW58" s="66">
        <f t="shared" si="458"/>
        <v>0</v>
      </c>
      <c r="AX58" s="66">
        <f t="shared" si="458"/>
        <v>0</v>
      </c>
      <c r="AY58" s="66">
        <f t="shared" si="458"/>
        <v>0</v>
      </c>
      <c r="AZ58" s="66">
        <f t="shared" si="458"/>
        <v>0</v>
      </c>
      <c r="BA58" s="66">
        <f t="shared" si="458"/>
        <v>0</v>
      </c>
      <c r="BB58" s="66">
        <f t="shared" si="458"/>
        <v>0</v>
      </c>
      <c r="BC58" s="66">
        <f t="shared" si="458"/>
        <v>0</v>
      </c>
      <c r="BD58" s="66">
        <f t="shared" si="458"/>
        <v>0</v>
      </c>
      <c r="BE58" s="66">
        <f t="shared" si="458"/>
        <v>0</v>
      </c>
      <c r="BF58" s="66">
        <f t="shared" si="458"/>
        <v>0</v>
      </c>
      <c r="BG58" s="66">
        <f t="shared" si="458"/>
        <v>0</v>
      </c>
      <c r="BH58" s="66">
        <f t="shared" si="458"/>
        <v>0</v>
      </c>
      <c r="BI58" s="66">
        <f t="shared" si="458"/>
        <v>0</v>
      </c>
      <c r="BJ58" s="66">
        <f t="shared" si="458"/>
        <v>0</v>
      </c>
      <c r="BK58" s="66">
        <f t="shared" si="458"/>
        <v>0</v>
      </c>
      <c r="BL58" s="66">
        <f t="shared" si="458"/>
        <v>0</v>
      </c>
      <c r="BM58" s="66">
        <f t="shared" si="458"/>
        <v>0</v>
      </c>
      <c r="BN58" s="66">
        <f t="shared" si="458"/>
        <v>0</v>
      </c>
      <c r="BO58" s="66">
        <f t="shared" si="458"/>
        <v>0</v>
      </c>
      <c r="BP58" s="66">
        <f t="shared" si="458"/>
        <v>0</v>
      </c>
      <c r="BQ58" s="66">
        <f t="shared" si="458"/>
        <v>0</v>
      </c>
      <c r="BR58" s="66">
        <f t="shared" si="458"/>
        <v>0</v>
      </c>
      <c r="BS58" s="66">
        <f t="shared" si="458"/>
        <v>0</v>
      </c>
      <c r="BT58" s="66">
        <f t="shared" si="458"/>
        <v>0</v>
      </c>
      <c r="BU58" s="66">
        <f t="shared" si="458"/>
        <v>0</v>
      </c>
      <c r="BV58" s="66">
        <f t="shared" si="458"/>
        <v>0</v>
      </c>
      <c r="BW58" s="66">
        <f t="shared" si="458"/>
        <v>0</v>
      </c>
      <c r="BX58" s="66">
        <f t="shared" si="458"/>
        <v>0</v>
      </c>
      <c r="BY58" s="66">
        <f t="shared" si="458"/>
        <v>0</v>
      </c>
      <c r="BZ58" s="66">
        <f t="shared" ref="BZ58:EK58" si="459">SUMIFS(52:52,50:50,BZ56)</f>
        <v>0</v>
      </c>
      <c r="CA58" s="66">
        <f t="shared" si="459"/>
        <v>0</v>
      </c>
      <c r="CB58" s="66">
        <f t="shared" si="459"/>
        <v>0</v>
      </c>
      <c r="CC58" s="66">
        <f t="shared" si="459"/>
        <v>0</v>
      </c>
      <c r="CD58" s="66">
        <f t="shared" si="459"/>
        <v>0</v>
      </c>
      <c r="CE58" s="66">
        <f t="shared" si="459"/>
        <v>0</v>
      </c>
      <c r="CF58" s="66">
        <f t="shared" si="459"/>
        <v>0</v>
      </c>
      <c r="CG58" s="66">
        <f t="shared" si="459"/>
        <v>0</v>
      </c>
      <c r="CH58" s="66">
        <f t="shared" si="459"/>
        <v>0</v>
      </c>
      <c r="CI58" s="66">
        <f t="shared" si="459"/>
        <v>0</v>
      </c>
      <c r="CJ58" s="66">
        <f t="shared" si="459"/>
        <v>0</v>
      </c>
      <c r="CK58" s="66">
        <f t="shared" si="459"/>
        <v>0</v>
      </c>
      <c r="CL58" s="66">
        <f t="shared" si="459"/>
        <v>0</v>
      </c>
      <c r="CM58" s="66">
        <f t="shared" si="459"/>
        <v>0</v>
      </c>
      <c r="CN58" s="66">
        <f t="shared" si="459"/>
        <v>0</v>
      </c>
      <c r="CO58" s="66">
        <f t="shared" si="459"/>
        <v>0</v>
      </c>
      <c r="CP58" s="66">
        <f t="shared" si="459"/>
        <v>0</v>
      </c>
      <c r="CQ58" s="66">
        <f t="shared" si="459"/>
        <v>0</v>
      </c>
      <c r="CR58" s="66">
        <f t="shared" si="459"/>
        <v>0</v>
      </c>
      <c r="CS58" s="66">
        <f t="shared" si="459"/>
        <v>0</v>
      </c>
      <c r="CT58" s="66">
        <f t="shared" si="459"/>
        <v>0</v>
      </c>
      <c r="CU58" s="66">
        <f t="shared" si="459"/>
        <v>0</v>
      </c>
      <c r="CV58" s="66">
        <f t="shared" si="459"/>
        <v>0</v>
      </c>
      <c r="CW58" s="66">
        <f t="shared" si="459"/>
        <v>0</v>
      </c>
      <c r="CX58" s="66">
        <f t="shared" si="459"/>
        <v>0</v>
      </c>
      <c r="CY58" s="66">
        <f t="shared" si="459"/>
        <v>0</v>
      </c>
      <c r="CZ58" s="66">
        <f t="shared" si="459"/>
        <v>0</v>
      </c>
      <c r="DA58" s="66">
        <f t="shared" si="459"/>
        <v>0</v>
      </c>
      <c r="DB58" s="66">
        <f t="shared" si="459"/>
        <v>0</v>
      </c>
      <c r="DC58" s="66">
        <f t="shared" si="459"/>
        <v>0</v>
      </c>
      <c r="DD58" s="66">
        <f t="shared" si="459"/>
        <v>0</v>
      </c>
      <c r="DE58" s="66">
        <f t="shared" si="459"/>
        <v>0</v>
      </c>
      <c r="DF58" s="66">
        <f t="shared" si="459"/>
        <v>0</v>
      </c>
      <c r="DG58" s="66">
        <f t="shared" si="459"/>
        <v>0</v>
      </c>
      <c r="DH58" s="66">
        <f t="shared" si="459"/>
        <v>0</v>
      </c>
      <c r="DI58" s="66">
        <f t="shared" si="459"/>
        <v>0</v>
      </c>
      <c r="DJ58" s="66">
        <f t="shared" si="459"/>
        <v>0</v>
      </c>
      <c r="DK58" s="66">
        <f t="shared" si="459"/>
        <v>0</v>
      </c>
      <c r="DL58" s="66">
        <f t="shared" si="459"/>
        <v>0</v>
      </c>
      <c r="DM58" s="66">
        <f t="shared" si="459"/>
        <v>0</v>
      </c>
      <c r="DN58" s="66">
        <f t="shared" si="459"/>
        <v>0</v>
      </c>
      <c r="DO58" s="66">
        <f t="shared" si="459"/>
        <v>0</v>
      </c>
      <c r="DP58" s="66">
        <f t="shared" si="459"/>
        <v>0</v>
      </c>
      <c r="DQ58" s="66">
        <f t="shared" si="459"/>
        <v>0</v>
      </c>
      <c r="DR58" s="66">
        <f t="shared" si="459"/>
        <v>0</v>
      </c>
      <c r="DS58" s="66">
        <f t="shared" si="459"/>
        <v>0</v>
      </c>
      <c r="DT58" s="66">
        <f t="shared" si="459"/>
        <v>0</v>
      </c>
      <c r="DU58" s="66">
        <f t="shared" si="459"/>
        <v>0</v>
      </c>
      <c r="DV58" s="66">
        <f t="shared" si="459"/>
        <v>0</v>
      </c>
      <c r="DW58" s="66">
        <f t="shared" si="459"/>
        <v>0</v>
      </c>
      <c r="DX58" s="66">
        <f t="shared" si="459"/>
        <v>0</v>
      </c>
      <c r="DY58" s="66">
        <f t="shared" si="459"/>
        <v>0</v>
      </c>
      <c r="DZ58" s="66">
        <f t="shared" si="459"/>
        <v>0</v>
      </c>
      <c r="EA58" s="66">
        <f t="shared" si="459"/>
        <v>0</v>
      </c>
      <c r="EB58" s="66">
        <f t="shared" si="459"/>
        <v>0</v>
      </c>
      <c r="EC58" s="66">
        <f t="shared" si="459"/>
        <v>0</v>
      </c>
      <c r="ED58" s="66">
        <f t="shared" si="459"/>
        <v>0</v>
      </c>
      <c r="EE58" s="66">
        <f t="shared" si="459"/>
        <v>0</v>
      </c>
      <c r="EF58" s="66">
        <f t="shared" si="459"/>
        <v>0</v>
      </c>
      <c r="EG58" s="66">
        <f t="shared" si="459"/>
        <v>0</v>
      </c>
      <c r="EH58" s="66">
        <f t="shared" si="459"/>
        <v>0</v>
      </c>
      <c r="EI58" s="66">
        <f t="shared" si="459"/>
        <v>0</v>
      </c>
      <c r="EJ58" s="66">
        <f t="shared" si="459"/>
        <v>0</v>
      </c>
      <c r="EK58" s="66">
        <f t="shared" si="459"/>
        <v>0</v>
      </c>
      <c r="EL58" s="66">
        <f t="shared" ref="EL58:GW58" si="460">SUMIFS(52:52,50:50,EL56)</f>
        <v>0</v>
      </c>
      <c r="EM58" s="66">
        <f t="shared" si="460"/>
        <v>0</v>
      </c>
      <c r="EN58" s="66">
        <f t="shared" si="460"/>
        <v>0</v>
      </c>
      <c r="EO58" s="66">
        <f t="shared" si="460"/>
        <v>0</v>
      </c>
      <c r="EP58" s="66">
        <f t="shared" si="460"/>
        <v>0</v>
      </c>
      <c r="EQ58" s="66">
        <f t="shared" si="460"/>
        <v>0</v>
      </c>
      <c r="ER58" s="66">
        <f t="shared" si="460"/>
        <v>0</v>
      </c>
      <c r="ES58" s="66">
        <f t="shared" si="460"/>
        <v>0</v>
      </c>
      <c r="ET58" s="66">
        <f t="shared" si="460"/>
        <v>0</v>
      </c>
      <c r="EU58" s="66">
        <f t="shared" si="460"/>
        <v>0</v>
      </c>
      <c r="EV58" s="66">
        <f t="shared" si="460"/>
        <v>0</v>
      </c>
      <c r="EW58" s="66">
        <f t="shared" si="460"/>
        <v>0</v>
      </c>
      <c r="EX58" s="66">
        <f t="shared" si="460"/>
        <v>0</v>
      </c>
      <c r="EY58" s="66">
        <f t="shared" si="460"/>
        <v>0</v>
      </c>
      <c r="EZ58" s="66">
        <f t="shared" si="460"/>
        <v>0</v>
      </c>
      <c r="FA58" s="66">
        <f t="shared" si="460"/>
        <v>0</v>
      </c>
      <c r="FB58" s="66">
        <f t="shared" si="460"/>
        <v>0</v>
      </c>
      <c r="FC58" s="66">
        <f t="shared" si="460"/>
        <v>0</v>
      </c>
      <c r="FD58" s="66">
        <f t="shared" si="460"/>
        <v>0</v>
      </c>
      <c r="FE58" s="66">
        <f t="shared" si="460"/>
        <v>0</v>
      </c>
      <c r="FF58" s="66">
        <f t="shared" si="460"/>
        <v>0</v>
      </c>
      <c r="FG58" s="66">
        <f t="shared" si="460"/>
        <v>0</v>
      </c>
      <c r="FH58" s="66">
        <f t="shared" si="460"/>
        <v>0</v>
      </c>
      <c r="FI58" s="66">
        <f t="shared" si="460"/>
        <v>0</v>
      </c>
      <c r="FJ58" s="66">
        <f t="shared" si="460"/>
        <v>0</v>
      </c>
      <c r="FK58" s="66">
        <f t="shared" si="460"/>
        <v>0</v>
      </c>
      <c r="FL58" s="66">
        <f t="shared" si="460"/>
        <v>0</v>
      </c>
      <c r="FM58" s="66">
        <f t="shared" si="460"/>
        <v>0</v>
      </c>
      <c r="FN58" s="66">
        <f t="shared" si="460"/>
        <v>0</v>
      </c>
      <c r="FO58" s="66">
        <f t="shared" si="460"/>
        <v>0</v>
      </c>
      <c r="FP58" s="66">
        <f t="shared" si="460"/>
        <v>0</v>
      </c>
      <c r="FQ58" s="66">
        <f t="shared" si="460"/>
        <v>0</v>
      </c>
      <c r="FR58" s="66">
        <f t="shared" si="460"/>
        <v>0</v>
      </c>
      <c r="FS58" s="66">
        <f t="shared" si="460"/>
        <v>0</v>
      </c>
      <c r="FT58" s="66">
        <f t="shared" si="460"/>
        <v>0</v>
      </c>
      <c r="FU58" s="66">
        <f t="shared" si="460"/>
        <v>0</v>
      </c>
      <c r="FV58" s="66">
        <f t="shared" si="460"/>
        <v>0</v>
      </c>
      <c r="FW58" s="66">
        <f t="shared" si="460"/>
        <v>0</v>
      </c>
      <c r="FX58" s="66">
        <f t="shared" si="460"/>
        <v>0</v>
      </c>
      <c r="FY58" s="66">
        <f t="shared" si="460"/>
        <v>0</v>
      </c>
      <c r="FZ58" s="66">
        <f t="shared" si="460"/>
        <v>0</v>
      </c>
      <c r="GA58" s="66">
        <f t="shared" si="460"/>
        <v>0</v>
      </c>
      <c r="GB58" s="66">
        <f t="shared" si="460"/>
        <v>0</v>
      </c>
      <c r="GC58" s="66">
        <f t="shared" si="460"/>
        <v>0</v>
      </c>
      <c r="GD58" s="66">
        <f t="shared" si="460"/>
        <v>0</v>
      </c>
      <c r="GE58" s="66">
        <f t="shared" si="460"/>
        <v>0</v>
      </c>
      <c r="GF58" s="66">
        <f t="shared" si="460"/>
        <v>0</v>
      </c>
      <c r="GG58" s="66">
        <f t="shared" si="460"/>
        <v>0</v>
      </c>
      <c r="GH58" s="66">
        <f t="shared" si="460"/>
        <v>0</v>
      </c>
      <c r="GI58" s="66">
        <f t="shared" si="460"/>
        <v>0</v>
      </c>
      <c r="GJ58" s="66">
        <f t="shared" si="460"/>
        <v>0</v>
      </c>
      <c r="GK58" s="66">
        <f t="shared" si="460"/>
        <v>0</v>
      </c>
      <c r="GL58" s="66">
        <f t="shared" si="460"/>
        <v>0</v>
      </c>
      <c r="GM58" s="66">
        <f t="shared" si="460"/>
        <v>0</v>
      </c>
      <c r="GN58" s="66">
        <f t="shared" si="460"/>
        <v>0</v>
      </c>
      <c r="GO58" s="66">
        <f t="shared" si="460"/>
        <v>0</v>
      </c>
      <c r="GP58" s="66">
        <f t="shared" si="460"/>
        <v>0</v>
      </c>
      <c r="GQ58" s="66">
        <f t="shared" si="460"/>
        <v>0</v>
      </c>
      <c r="GR58" s="66">
        <f t="shared" si="460"/>
        <v>0</v>
      </c>
      <c r="GS58" s="66">
        <f t="shared" si="460"/>
        <v>0</v>
      </c>
      <c r="GT58" s="66">
        <f t="shared" si="460"/>
        <v>0</v>
      </c>
      <c r="GU58" s="66">
        <f t="shared" si="460"/>
        <v>0</v>
      </c>
      <c r="GV58" s="66">
        <f t="shared" si="460"/>
        <v>0</v>
      </c>
      <c r="GW58" s="66">
        <f t="shared" si="460"/>
        <v>0</v>
      </c>
      <c r="GX58" s="66">
        <f t="shared" ref="GX58:JI58" si="461">SUMIFS(52:52,50:50,GX56)</f>
        <v>0</v>
      </c>
      <c r="GY58" s="66">
        <f t="shared" si="461"/>
        <v>0</v>
      </c>
      <c r="GZ58" s="66">
        <f t="shared" si="461"/>
        <v>0</v>
      </c>
      <c r="HA58" s="66">
        <f t="shared" si="461"/>
        <v>0</v>
      </c>
      <c r="HB58" s="66">
        <f t="shared" si="461"/>
        <v>0</v>
      </c>
      <c r="HC58" s="66">
        <f t="shared" si="461"/>
        <v>0</v>
      </c>
      <c r="HD58" s="66">
        <f t="shared" si="461"/>
        <v>0</v>
      </c>
      <c r="HE58" s="66">
        <f t="shared" si="461"/>
        <v>0</v>
      </c>
      <c r="HF58" s="66">
        <f t="shared" si="461"/>
        <v>0</v>
      </c>
      <c r="HG58" s="66">
        <f t="shared" si="461"/>
        <v>0</v>
      </c>
      <c r="HH58" s="66">
        <f t="shared" si="461"/>
        <v>0</v>
      </c>
      <c r="HI58" s="66">
        <f t="shared" si="461"/>
        <v>0</v>
      </c>
      <c r="HJ58" s="66">
        <f t="shared" si="461"/>
        <v>0</v>
      </c>
      <c r="HK58" s="66">
        <f t="shared" si="461"/>
        <v>0</v>
      </c>
      <c r="HL58" s="66">
        <f t="shared" si="461"/>
        <v>0</v>
      </c>
      <c r="HM58" s="66">
        <f t="shared" si="461"/>
        <v>0</v>
      </c>
      <c r="HN58" s="66">
        <f t="shared" si="461"/>
        <v>0</v>
      </c>
      <c r="HO58" s="66">
        <f t="shared" si="461"/>
        <v>0</v>
      </c>
      <c r="HP58" s="66">
        <f t="shared" si="461"/>
        <v>0</v>
      </c>
      <c r="HQ58" s="66">
        <f t="shared" si="461"/>
        <v>0</v>
      </c>
      <c r="HR58" s="66">
        <f t="shared" si="461"/>
        <v>0</v>
      </c>
      <c r="HS58" s="66">
        <f t="shared" si="461"/>
        <v>0</v>
      </c>
      <c r="HT58" s="66">
        <f t="shared" si="461"/>
        <v>0</v>
      </c>
      <c r="HU58" s="66">
        <f t="shared" si="461"/>
        <v>0</v>
      </c>
      <c r="HV58" s="66">
        <f t="shared" si="461"/>
        <v>0</v>
      </c>
      <c r="HW58" s="66">
        <f t="shared" si="461"/>
        <v>0</v>
      </c>
      <c r="HX58" s="66">
        <f t="shared" si="461"/>
        <v>0</v>
      </c>
      <c r="HY58" s="66">
        <f t="shared" si="461"/>
        <v>0</v>
      </c>
      <c r="HZ58" s="66">
        <f t="shared" si="461"/>
        <v>0</v>
      </c>
      <c r="IA58" s="66">
        <f t="shared" si="461"/>
        <v>0</v>
      </c>
      <c r="IB58" s="66">
        <f t="shared" si="461"/>
        <v>0</v>
      </c>
      <c r="IC58" s="66">
        <f t="shared" si="461"/>
        <v>0</v>
      </c>
      <c r="ID58" s="66">
        <f t="shared" si="461"/>
        <v>0</v>
      </c>
      <c r="IE58" s="66">
        <f t="shared" si="461"/>
        <v>0</v>
      </c>
      <c r="IF58" s="66">
        <f t="shared" si="461"/>
        <v>0</v>
      </c>
      <c r="IG58" s="66">
        <f t="shared" si="461"/>
        <v>0</v>
      </c>
      <c r="IH58" s="66">
        <f t="shared" si="461"/>
        <v>0</v>
      </c>
      <c r="II58" s="66">
        <f t="shared" si="461"/>
        <v>0</v>
      </c>
      <c r="IJ58" s="66">
        <f t="shared" si="461"/>
        <v>0</v>
      </c>
      <c r="IK58" s="66">
        <f t="shared" si="461"/>
        <v>0</v>
      </c>
      <c r="IL58" s="66">
        <f t="shared" si="461"/>
        <v>0</v>
      </c>
      <c r="IM58" s="66">
        <f t="shared" si="461"/>
        <v>0</v>
      </c>
      <c r="IN58" s="66">
        <f t="shared" si="461"/>
        <v>0</v>
      </c>
      <c r="IO58" s="66">
        <f t="shared" si="461"/>
        <v>0</v>
      </c>
      <c r="IP58" s="66">
        <f t="shared" si="461"/>
        <v>0</v>
      </c>
      <c r="IQ58" s="66">
        <f t="shared" si="461"/>
        <v>0</v>
      </c>
      <c r="IR58" s="66">
        <f t="shared" si="461"/>
        <v>0</v>
      </c>
      <c r="IS58" s="66">
        <f t="shared" si="461"/>
        <v>0</v>
      </c>
      <c r="IT58" s="66">
        <f t="shared" si="461"/>
        <v>0</v>
      </c>
      <c r="IU58" s="66">
        <f t="shared" si="461"/>
        <v>0</v>
      </c>
      <c r="IV58" s="66">
        <f t="shared" si="461"/>
        <v>0</v>
      </c>
      <c r="IW58" s="66">
        <f t="shared" si="461"/>
        <v>0</v>
      </c>
      <c r="IX58" s="66">
        <f t="shared" si="461"/>
        <v>0</v>
      </c>
      <c r="IY58" s="66">
        <f t="shared" si="461"/>
        <v>0</v>
      </c>
      <c r="IZ58" s="66">
        <f t="shared" si="461"/>
        <v>0</v>
      </c>
      <c r="JA58" s="66">
        <f t="shared" si="461"/>
        <v>0</v>
      </c>
      <c r="JB58" s="66">
        <f t="shared" si="461"/>
        <v>0</v>
      </c>
      <c r="JC58" s="66">
        <f t="shared" si="461"/>
        <v>0</v>
      </c>
      <c r="JD58" s="66">
        <f t="shared" si="461"/>
        <v>0</v>
      </c>
      <c r="JE58" s="66">
        <f t="shared" si="461"/>
        <v>0</v>
      </c>
      <c r="JF58" s="66">
        <f t="shared" si="461"/>
        <v>0</v>
      </c>
      <c r="JG58" s="66">
        <f t="shared" si="461"/>
        <v>0</v>
      </c>
      <c r="JH58" s="66">
        <f t="shared" si="461"/>
        <v>0</v>
      </c>
      <c r="JI58" s="66">
        <f t="shared" si="461"/>
        <v>0</v>
      </c>
      <c r="JJ58" s="66">
        <f t="shared" ref="JJ58:LU58" si="462">SUMIFS(52:52,50:50,JJ56)</f>
        <v>0</v>
      </c>
      <c r="JK58" s="66">
        <f t="shared" si="462"/>
        <v>0</v>
      </c>
      <c r="JL58" s="66">
        <f t="shared" si="462"/>
        <v>0</v>
      </c>
      <c r="JM58" s="66">
        <f t="shared" si="462"/>
        <v>0</v>
      </c>
      <c r="JN58" s="66">
        <f t="shared" si="462"/>
        <v>0</v>
      </c>
      <c r="JO58" s="66">
        <f t="shared" si="462"/>
        <v>0</v>
      </c>
      <c r="JP58" s="66">
        <f t="shared" si="462"/>
        <v>0</v>
      </c>
      <c r="JQ58" s="66">
        <f t="shared" si="462"/>
        <v>0</v>
      </c>
      <c r="JR58" s="66">
        <f t="shared" si="462"/>
        <v>0</v>
      </c>
      <c r="JS58" s="66">
        <f t="shared" si="462"/>
        <v>0</v>
      </c>
      <c r="JT58" s="66">
        <f t="shared" si="462"/>
        <v>0</v>
      </c>
      <c r="JU58" s="66">
        <f t="shared" si="462"/>
        <v>0</v>
      </c>
      <c r="JV58" s="66">
        <f t="shared" si="462"/>
        <v>0</v>
      </c>
      <c r="JW58" s="66">
        <f t="shared" si="462"/>
        <v>0</v>
      </c>
      <c r="JX58" s="66">
        <f t="shared" si="462"/>
        <v>0</v>
      </c>
      <c r="JY58" s="66">
        <f t="shared" si="462"/>
        <v>0</v>
      </c>
      <c r="JZ58" s="66">
        <f t="shared" si="462"/>
        <v>0</v>
      </c>
      <c r="KA58" s="66">
        <f t="shared" si="462"/>
        <v>0</v>
      </c>
      <c r="KB58" s="66">
        <f t="shared" si="462"/>
        <v>0</v>
      </c>
      <c r="KC58" s="66">
        <f t="shared" si="462"/>
        <v>0</v>
      </c>
      <c r="KD58" s="66">
        <f t="shared" si="462"/>
        <v>0</v>
      </c>
      <c r="KE58" s="66">
        <f t="shared" si="462"/>
        <v>0</v>
      </c>
      <c r="KF58" s="66">
        <f t="shared" si="462"/>
        <v>0</v>
      </c>
      <c r="KG58" s="66">
        <f t="shared" si="462"/>
        <v>0</v>
      </c>
      <c r="KH58" s="66">
        <f t="shared" si="462"/>
        <v>0</v>
      </c>
      <c r="KI58" s="66">
        <f t="shared" si="462"/>
        <v>0</v>
      </c>
      <c r="KJ58" s="66">
        <f t="shared" si="462"/>
        <v>0</v>
      </c>
      <c r="KK58" s="66">
        <f t="shared" si="462"/>
        <v>0</v>
      </c>
      <c r="KL58" s="66">
        <f t="shared" si="462"/>
        <v>0</v>
      </c>
      <c r="KM58" s="66">
        <f t="shared" si="462"/>
        <v>0</v>
      </c>
      <c r="KN58" s="66">
        <f t="shared" si="462"/>
        <v>0</v>
      </c>
      <c r="KO58" s="66">
        <f t="shared" si="462"/>
        <v>0</v>
      </c>
      <c r="KP58" s="66">
        <f t="shared" si="462"/>
        <v>0</v>
      </c>
      <c r="KQ58" s="66">
        <f t="shared" si="462"/>
        <v>0</v>
      </c>
      <c r="KR58" s="66">
        <f t="shared" si="462"/>
        <v>0</v>
      </c>
      <c r="KS58" s="66">
        <f t="shared" si="462"/>
        <v>0</v>
      </c>
      <c r="KT58" s="66">
        <f t="shared" si="462"/>
        <v>0</v>
      </c>
      <c r="KU58" s="66">
        <f t="shared" si="462"/>
        <v>0</v>
      </c>
      <c r="KV58" s="66">
        <f t="shared" si="462"/>
        <v>0</v>
      </c>
      <c r="KW58" s="66">
        <f t="shared" si="462"/>
        <v>0</v>
      </c>
      <c r="KX58" s="66">
        <f t="shared" si="462"/>
        <v>0</v>
      </c>
      <c r="KY58" s="66">
        <f t="shared" si="462"/>
        <v>0</v>
      </c>
      <c r="KZ58" s="66">
        <f t="shared" si="462"/>
        <v>0</v>
      </c>
      <c r="LA58" s="66">
        <f t="shared" si="462"/>
        <v>0</v>
      </c>
      <c r="LB58" s="66">
        <f t="shared" si="462"/>
        <v>0</v>
      </c>
      <c r="LC58" s="66">
        <f t="shared" si="462"/>
        <v>0</v>
      </c>
      <c r="LD58" s="66">
        <f t="shared" si="462"/>
        <v>0</v>
      </c>
      <c r="LE58" s="66">
        <f t="shared" si="462"/>
        <v>0</v>
      </c>
      <c r="LF58" s="66">
        <f t="shared" si="462"/>
        <v>0</v>
      </c>
      <c r="LG58" s="66">
        <f t="shared" si="462"/>
        <v>0</v>
      </c>
      <c r="LH58" s="66">
        <f t="shared" si="462"/>
        <v>0</v>
      </c>
      <c r="LI58" s="66">
        <f t="shared" si="462"/>
        <v>0</v>
      </c>
      <c r="LJ58" s="66">
        <f t="shared" si="462"/>
        <v>0</v>
      </c>
      <c r="LK58" s="66">
        <f t="shared" si="462"/>
        <v>0</v>
      </c>
      <c r="LL58" s="66">
        <f t="shared" si="462"/>
        <v>0</v>
      </c>
      <c r="LM58" s="66">
        <f t="shared" si="462"/>
        <v>0</v>
      </c>
      <c r="LN58" s="66">
        <f t="shared" si="462"/>
        <v>0</v>
      </c>
      <c r="LO58" s="66">
        <f t="shared" si="462"/>
        <v>0</v>
      </c>
      <c r="LP58" s="66">
        <f t="shared" si="462"/>
        <v>0</v>
      </c>
      <c r="LQ58" s="66">
        <f t="shared" si="462"/>
        <v>0</v>
      </c>
      <c r="LR58" s="66">
        <f t="shared" si="462"/>
        <v>0</v>
      </c>
      <c r="LS58" s="66">
        <f t="shared" si="462"/>
        <v>0</v>
      </c>
      <c r="LT58" s="66">
        <f t="shared" si="462"/>
        <v>0</v>
      </c>
      <c r="LU58" s="66">
        <f t="shared" si="462"/>
        <v>0</v>
      </c>
      <c r="LV58" s="66">
        <f t="shared" ref="LV58:NO58" si="463">SUMIFS(52:52,50:50,LV56)</f>
        <v>0</v>
      </c>
      <c r="LW58" s="66">
        <f t="shared" si="463"/>
        <v>0</v>
      </c>
      <c r="LX58" s="66">
        <f t="shared" si="463"/>
        <v>0</v>
      </c>
      <c r="LY58" s="66">
        <f t="shared" si="463"/>
        <v>0</v>
      </c>
      <c r="LZ58" s="66">
        <f t="shared" si="463"/>
        <v>0</v>
      </c>
      <c r="MA58" s="66">
        <f t="shared" si="463"/>
        <v>0</v>
      </c>
      <c r="MB58" s="66">
        <f t="shared" si="463"/>
        <v>0</v>
      </c>
      <c r="MC58" s="66">
        <f t="shared" si="463"/>
        <v>0</v>
      </c>
      <c r="MD58" s="66">
        <f t="shared" si="463"/>
        <v>0</v>
      </c>
      <c r="ME58" s="66">
        <f t="shared" si="463"/>
        <v>0</v>
      </c>
      <c r="MF58" s="66">
        <f t="shared" si="463"/>
        <v>0</v>
      </c>
      <c r="MG58" s="66">
        <f t="shared" si="463"/>
        <v>0</v>
      </c>
      <c r="MH58" s="66">
        <f t="shared" si="463"/>
        <v>0</v>
      </c>
      <c r="MI58" s="66">
        <f t="shared" si="463"/>
        <v>0</v>
      </c>
      <c r="MJ58" s="66">
        <f t="shared" si="463"/>
        <v>0</v>
      </c>
      <c r="MK58" s="66">
        <f t="shared" si="463"/>
        <v>0</v>
      </c>
      <c r="ML58" s="66">
        <f t="shared" si="463"/>
        <v>0</v>
      </c>
      <c r="MM58" s="66">
        <f t="shared" si="463"/>
        <v>0</v>
      </c>
      <c r="MN58" s="66">
        <f t="shared" si="463"/>
        <v>0</v>
      </c>
      <c r="MO58" s="66">
        <f t="shared" si="463"/>
        <v>0</v>
      </c>
      <c r="MP58" s="66">
        <f t="shared" si="463"/>
        <v>0</v>
      </c>
      <c r="MQ58" s="66">
        <f t="shared" si="463"/>
        <v>0</v>
      </c>
      <c r="MR58" s="66">
        <f t="shared" si="463"/>
        <v>0</v>
      </c>
      <c r="MS58" s="66">
        <f t="shared" si="463"/>
        <v>0</v>
      </c>
      <c r="MT58" s="66">
        <f t="shared" si="463"/>
        <v>0</v>
      </c>
      <c r="MU58" s="66">
        <f t="shared" si="463"/>
        <v>0</v>
      </c>
      <c r="MV58" s="66">
        <f t="shared" si="463"/>
        <v>0</v>
      </c>
      <c r="MW58" s="66">
        <f t="shared" si="463"/>
        <v>0</v>
      </c>
      <c r="MX58" s="66">
        <f t="shared" si="463"/>
        <v>0</v>
      </c>
      <c r="MY58" s="66">
        <f t="shared" si="463"/>
        <v>0</v>
      </c>
      <c r="MZ58" s="66">
        <f t="shared" si="463"/>
        <v>0</v>
      </c>
      <c r="NA58" s="66">
        <f t="shared" si="463"/>
        <v>0</v>
      </c>
      <c r="NB58" s="66">
        <f t="shared" si="463"/>
        <v>0</v>
      </c>
      <c r="NC58" s="66">
        <f t="shared" si="463"/>
        <v>0</v>
      </c>
      <c r="ND58" s="66">
        <f t="shared" si="463"/>
        <v>0</v>
      </c>
      <c r="NE58" s="66">
        <f t="shared" si="463"/>
        <v>0</v>
      </c>
      <c r="NF58" s="66">
        <f t="shared" si="463"/>
        <v>0</v>
      </c>
      <c r="NG58" s="66">
        <f t="shared" si="463"/>
        <v>0</v>
      </c>
      <c r="NH58" s="66">
        <f t="shared" si="463"/>
        <v>0</v>
      </c>
      <c r="NI58" s="66">
        <f t="shared" si="463"/>
        <v>0</v>
      </c>
      <c r="NJ58" s="66">
        <f t="shared" si="463"/>
        <v>0</v>
      </c>
      <c r="NK58" s="66">
        <f t="shared" si="463"/>
        <v>0</v>
      </c>
      <c r="NL58" s="66">
        <f t="shared" si="463"/>
        <v>0</v>
      </c>
      <c r="NM58" s="66">
        <f t="shared" si="463"/>
        <v>0</v>
      </c>
      <c r="NN58" s="66">
        <f t="shared" si="463"/>
        <v>0</v>
      </c>
      <c r="NO58" s="67">
        <f t="shared" si="463"/>
        <v>0</v>
      </c>
      <c r="NP58" s="1"/>
      <c r="NQ58" s="1"/>
    </row>
    <row r="59" spans="1:381" x14ac:dyDescent="0.2">
      <c r="A59" s="1"/>
      <c r="B59" s="1"/>
      <c r="C59" s="1"/>
      <c r="D59" s="1"/>
      <c r="E59" s="1"/>
      <c r="F59" s="1"/>
      <c r="G59" s="1"/>
      <c r="H59" s="1"/>
      <c r="I59" s="1"/>
      <c r="J59" s="1"/>
      <c r="K59" s="1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35" t="s">
        <v>207</v>
      </c>
      <c r="D60" s="135"/>
      <c r="E60" s="135" t="s">
        <v>210</v>
      </c>
      <c r="F60" s="1"/>
      <c r="G60" s="1" t="s">
        <v>1</v>
      </c>
      <c r="H60" s="1"/>
      <c r="I60" s="1" t="s">
        <v>4</v>
      </c>
      <c r="J60" s="1"/>
      <c r="K60" s="7">
        <f>SUM(N60:NO60)</f>
        <v>0</v>
      </c>
      <c r="L60" s="1"/>
      <c r="M60" s="1"/>
      <c r="N60" s="65">
        <f t="shared" ref="N60:BY60" si="464">SUMIFS(54:54,50:50,N56)</f>
        <v>0</v>
      </c>
      <c r="O60" s="66">
        <f t="shared" si="464"/>
        <v>0</v>
      </c>
      <c r="P60" s="66">
        <f t="shared" si="464"/>
        <v>0</v>
      </c>
      <c r="Q60" s="66">
        <f t="shared" si="464"/>
        <v>0</v>
      </c>
      <c r="R60" s="66">
        <f t="shared" si="464"/>
        <v>0</v>
      </c>
      <c r="S60" s="66">
        <f t="shared" si="464"/>
        <v>0</v>
      </c>
      <c r="T60" s="66">
        <f t="shared" si="464"/>
        <v>0</v>
      </c>
      <c r="U60" s="66">
        <f t="shared" si="464"/>
        <v>0</v>
      </c>
      <c r="V60" s="66">
        <f t="shared" si="464"/>
        <v>0</v>
      </c>
      <c r="W60" s="66">
        <f t="shared" si="464"/>
        <v>0</v>
      </c>
      <c r="X60" s="66">
        <f t="shared" si="464"/>
        <v>0</v>
      </c>
      <c r="Y60" s="66">
        <f t="shared" si="464"/>
        <v>0</v>
      </c>
      <c r="Z60" s="66">
        <f t="shared" si="464"/>
        <v>0</v>
      </c>
      <c r="AA60" s="66">
        <f t="shared" si="464"/>
        <v>0</v>
      </c>
      <c r="AB60" s="66">
        <f t="shared" si="464"/>
        <v>0</v>
      </c>
      <c r="AC60" s="66">
        <f t="shared" si="464"/>
        <v>0</v>
      </c>
      <c r="AD60" s="66">
        <f t="shared" si="464"/>
        <v>0</v>
      </c>
      <c r="AE60" s="66">
        <f t="shared" si="464"/>
        <v>0</v>
      </c>
      <c r="AF60" s="66">
        <f t="shared" si="464"/>
        <v>0</v>
      </c>
      <c r="AG60" s="66">
        <f t="shared" si="464"/>
        <v>0</v>
      </c>
      <c r="AH60" s="66">
        <f t="shared" si="464"/>
        <v>0</v>
      </c>
      <c r="AI60" s="66">
        <f t="shared" si="464"/>
        <v>0</v>
      </c>
      <c r="AJ60" s="66">
        <f t="shared" si="464"/>
        <v>0</v>
      </c>
      <c r="AK60" s="66">
        <f t="shared" si="464"/>
        <v>0</v>
      </c>
      <c r="AL60" s="66">
        <f t="shared" si="464"/>
        <v>0</v>
      </c>
      <c r="AM60" s="66">
        <f t="shared" si="464"/>
        <v>0</v>
      </c>
      <c r="AN60" s="66">
        <f t="shared" si="464"/>
        <v>0</v>
      </c>
      <c r="AO60" s="66">
        <f t="shared" si="464"/>
        <v>0</v>
      </c>
      <c r="AP60" s="66">
        <f t="shared" si="464"/>
        <v>0</v>
      </c>
      <c r="AQ60" s="66">
        <f t="shared" si="464"/>
        <v>0</v>
      </c>
      <c r="AR60" s="66">
        <f t="shared" si="464"/>
        <v>0</v>
      </c>
      <c r="AS60" s="66">
        <f t="shared" si="464"/>
        <v>0</v>
      </c>
      <c r="AT60" s="66">
        <f t="shared" si="464"/>
        <v>0</v>
      </c>
      <c r="AU60" s="66">
        <f t="shared" si="464"/>
        <v>0</v>
      </c>
      <c r="AV60" s="66">
        <f t="shared" si="464"/>
        <v>0</v>
      </c>
      <c r="AW60" s="66">
        <f t="shared" si="464"/>
        <v>0</v>
      </c>
      <c r="AX60" s="66">
        <f t="shared" si="464"/>
        <v>0</v>
      </c>
      <c r="AY60" s="66">
        <f t="shared" si="464"/>
        <v>0</v>
      </c>
      <c r="AZ60" s="66">
        <f t="shared" si="464"/>
        <v>0</v>
      </c>
      <c r="BA60" s="66">
        <f t="shared" si="464"/>
        <v>0</v>
      </c>
      <c r="BB60" s="66">
        <f t="shared" si="464"/>
        <v>0</v>
      </c>
      <c r="BC60" s="66">
        <f t="shared" si="464"/>
        <v>0</v>
      </c>
      <c r="BD60" s="66">
        <f t="shared" si="464"/>
        <v>0</v>
      </c>
      <c r="BE60" s="66">
        <f t="shared" si="464"/>
        <v>0</v>
      </c>
      <c r="BF60" s="66">
        <f t="shared" si="464"/>
        <v>0</v>
      </c>
      <c r="BG60" s="66">
        <f t="shared" si="464"/>
        <v>0</v>
      </c>
      <c r="BH60" s="66">
        <f t="shared" si="464"/>
        <v>0</v>
      </c>
      <c r="BI60" s="66">
        <f t="shared" si="464"/>
        <v>0</v>
      </c>
      <c r="BJ60" s="66">
        <f t="shared" si="464"/>
        <v>0</v>
      </c>
      <c r="BK60" s="66">
        <f t="shared" si="464"/>
        <v>0</v>
      </c>
      <c r="BL60" s="66">
        <f t="shared" si="464"/>
        <v>0</v>
      </c>
      <c r="BM60" s="66">
        <f t="shared" si="464"/>
        <v>0</v>
      </c>
      <c r="BN60" s="66">
        <f t="shared" si="464"/>
        <v>0</v>
      </c>
      <c r="BO60" s="66">
        <f t="shared" si="464"/>
        <v>0</v>
      </c>
      <c r="BP60" s="66">
        <f t="shared" si="464"/>
        <v>0</v>
      </c>
      <c r="BQ60" s="66">
        <f t="shared" si="464"/>
        <v>0</v>
      </c>
      <c r="BR60" s="66">
        <f t="shared" si="464"/>
        <v>0</v>
      </c>
      <c r="BS60" s="66">
        <f t="shared" si="464"/>
        <v>0</v>
      </c>
      <c r="BT60" s="66">
        <f t="shared" si="464"/>
        <v>0</v>
      </c>
      <c r="BU60" s="66">
        <f t="shared" si="464"/>
        <v>0</v>
      </c>
      <c r="BV60" s="66">
        <f t="shared" si="464"/>
        <v>0</v>
      </c>
      <c r="BW60" s="66">
        <f t="shared" si="464"/>
        <v>0</v>
      </c>
      <c r="BX60" s="66">
        <f t="shared" si="464"/>
        <v>0</v>
      </c>
      <c r="BY60" s="66">
        <f t="shared" si="464"/>
        <v>0</v>
      </c>
      <c r="BZ60" s="66">
        <f t="shared" ref="BZ60:EK60" si="465">SUMIFS(54:54,50:50,BZ56)</f>
        <v>0</v>
      </c>
      <c r="CA60" s="66">
        <f t="shared" si="465"/>
        <v>0</v>
      </c>
      <c r="CB60" s="66">
        <f t="shared" si="465"/>
        <v>0</v>
      </c>
      <c r="CC60" s="66">
        <f t="shared" si="465"/>
        <v>0</v>
      </c>
      <c r="CD60" s="66">
        <f t="shared" si="465"/>
        <v>0</v>
      </c>
      <c r="CE60" s="66">
        <f t="shared" si="465"/>
        <v>0</v>
      </c>
      <c r="CF60" s="66">
        <f t="shared" si="465"/>
        <v>0</v>
      </c>
      <c r="CG60" s="66">
        <f t="shared" si="465"/>
        <v>0</v>
      </c>
      <c r="CH60" s="66">
        <f t="shared" si="465"/>
        <v>0</v>
      </c>
      <c r="CI60" s="66">
        <f t="shared" si="465"/>
        <v>0</v>
      </c>
      <c r="CJ60" s="66">
        <f t="shared" si="465"/>
        <v>0</v>
      </c>
      <c r="CK60" s="66">
        <f t="shared" si="465"/>
        <v>0</v>
      </c>
      <c r="CL60" s="66">
        <f t="shared" si="465"/>
        <v>0</v>
      </c>
      <c r="CM60" s="66">
        <f t="shared" si="465"/>
        <v>0</v>
      </c>
      <c r="CN60" s="66">
        <f t="shared" si="465"/>
        <v>0</v>
      </c>
      <c r="CO60" s="66">
        <f t="shared" si="465"/>
        <v>0</v>
      </c>
      <c r="CP60" s="66">
        <f t="shared" si="465"/>
        <v>0</v>
      </c>
      <c r="CQ60" s="66">
        <f t="shared" si="465"/>
        <v>0</v>
      </c>
      <c r="CR60" s="66">
        <f t="shared" si="465"/>
        <v>0</v>
      </c>
      <c r="CS60" s="66">
        <f t="shared" si="465"/>
        <v>0</v>
      </c>
      <c r="CT60" s="66">
        <f t="shared" si="465"/>
        <v>0</v>
      </c>
      <c r="CU60" s="66">
        <f t="shared" si="465"/>
        <v>0</v>
      </c>
      <c r="CV60" s="66">
        <f t="shared" si="465"/>
        <v>0</v>
      </c>
      <c r="CW60" s="66">
        <f t="shared" si="465"/>
        <v>0</v>
      </c>
      <c r="CX60" s="66">
        <f t="shared" si="465"/>
        <v>0</v>
      </c>
      <c r="CY60" s="66">
        <f t="shared" si="465"/>
        <v>0</v>
      </c>
      <c r="CZ60" s="66">
        <f t="shared" si="465"/>
        <v>0</v>
      </c>
      <c r="DA60" s="66">
        <f t="shared" si="465"/>
        <v>0</v>
      </c>
      <c r="DB60" s="66">
        <f t="shared" si="465"/>
        <v>0</v>
      </c>
      <c r="DC60" s="66">
        <f t="shared" si="465"/>
        <v>0</v>
      </c>
      <c r="DD60" s="66">
        <f t="shared" si="465"/>
        <v>0</v>
      </c>
      <c r="DE60" s="66">
        <f t="shared" si="465"/>
        <v>0</v>
      </c>
      <c r="DF60" s="66">
        <f t="shared" si="465"/>
        <v>0</v>
      </c>
      <c r="DG60" s="66">
        <f t="shared" si="465"/>
        <v>0</v>
      </c>
      <c r="DH60" s="66">
        <f t="shared" si="465"/>
        <v>0</v>
      </c>
      <c r="DI60" s="66">
        <f t="shared" si="465"/>
        <v>0</v>
      </c>
      <c r="DJ60" s="66">
        <f t="shared" si="465"/>
        <v>0</v>
      </c>
      <c r="DK60" s="66">
        <f t="shared" si="465"/>
        <v>0</v>
      </c>
      <c r="DL60" s="66">
        <f t="shared" si="465"/>
        <v>0</v>
      </c>
      <c r="DM60" s="66">
        <f t="shared" si="465"/>
        <v>0</v>
      </c>
      <c r="DN60" s="66">
        <f t="shared" si="465"/>
        <v>0</v>
      </c>
      <c r="DO60" s="66">
        <f t="shared" si="465"/>
        <v>0</v>
      </c>
      <c r="DP60" s="66">
        <f t="shared" si="465"/>
        <v>0</v>
      </c>
      <c r="DQ60" s="66">
        <f t="shared" si="465"/>
        <v>0</v>
      </c>
      <c r="DR60" s="66">
        <f t="shared" si="465"/>
        <v>0</v>
      </c>
      <c r="DS60" s="66">
        <f t="shared" si="465"/>
        <v>0</v>
      </c>
      <c r="DT60" s="66">
        <f t="shared" si="465"/>
        <v>0</v>
      </c>
      <c r="DU60" s="66">
        <f t="shared" si="465"/>
        <v>0</v>
      </c>
      <c r="DV60" s="66">
        <f t="shared" si="465"/>
        <v>0</v>
      </c>
      <c r="DW60" s="66">
        <f t="shared" si="465"/>
        <v>0</v>
      </c>
      <c r="DX60" s="66">
        <f t="shared" si="465"/>
        <v>0</v>
      </c>
      <c r="DY60" s="66">
        <f t="shared" si="465"/>
        <v>0</v>
      </c>
      <c r="DZ60" s="66">
        <f t="shared" si="465"/>
        <v>0</v>
      </c>
      <c r="EA60" s="66">
        <f t="shared" si="465"/>
        <v>0</v>
      </c>
      <c r="EB60" s="66">
        <f t="shared" si="465"/>
        <v>0</v>
      </c>
      <c r="EC60" s="66">
        <f t="shared" si="465"/>
        <v>0</v>
      </c>
      <c r="ED60" s="66">
        <f t="shared" si="465"/>
        <v>0</v>
      </c>
      <c r="EE60" s="66">
        <f t="shared" si="465"/>
        <v>0</v>
      </c>
      <c r="EF60" s="66">
        <f t="shared" si="465"/>
        <v>0</v>
      </c>
      <c r="EG60" s="66">
        <f t="shared" si="465"/>
        <v>0</v>
      </c>
      <c r="EH60" s="66">
        <f t="shared" si="465"/>
        <v>0</v>
      </c>
      <c r="EI60" s="66">
        <f t="shared" si="465"/>
        <v>0</v>
      </c>
      <c r="EJ60" s="66">
        <f t="shared" si="465"/>
        <v>0</v>
      </c>
      <c r="EK60" s="66">
        <f t="shared" si="465"/>
        <v>0</v>
      </c>
      <c r="EL60" s="66">
        <f t="shared" ref="EL60:GW60" si="466">SUMIFS(54:54,50:50,EL56)</f>
        <v>0</v>
      </c>
      <c r="EM60" s="66">
        <f t="shared" si="466"/>
        <v>0</v>
      </c>
      <c r="EN60" s="66">
        <f t="shared" si="466"/>
        <v>0</v>
      </c>
      <c r="EO60" s="66">
        <f t="shared" si="466"/>
        <v>0</v>
      </c>
      <c r="EP60" s="66">
        <f t="shared" si="466"/>
        <v>0</v>
      </c>
      <c r="EQ60" s="66">
        <f t="shared" si="466"/>
        <v>0</v>
      </c>
      <c r="ER60" s="66">
        <f t="shared" si="466"/>
        <v>0</v>
      </c>
      <c r="ES60" s="66">
        <f t="shared" si="466"/>
        <v>0</v>
      </c>
      <c r="ET60" s="66">
        <f t="shared" si="466"/>
        <v>0</v>
      </c>
      <c r="EU60" s="66">
        <f t="shared" si="466"/>
        <v>0</v>
      </c>
      <c r="EV60" s="66">
        <f t="shared" si="466"/>
        <v>0</v>
      </c>
      <c r="EW60" s="66">
        <f t="shared" si="466"/>
        <v>0</v>
      </c>
      <c r="EX60" s="66">
        <f t="shared" si="466"/>
        <v>0</v>
      </c>
      <c r="EY60" s="66">
        <f t="shared" si="466"/>
        <v>0</v>
      </c>
      <c r="EZ60" s="66">
        <f t="shared" si="466"/>
        <v>0</v>
      </c>
      <c r="FA60" s="66">
        <f t="shared" si="466"/>
        <v>0</v>
      </c>
      <c r="FB60" s="66">
        <f t="shared" si="466"/>
        <v>0</v>
      </c>
      <c r="FC60" s="66">
        <f t="shared" si="466"/>
        <v>0</v>
      </c>
      <c r="FD60" s="66">
        <f t="shared" si="466"/>
        <v>0</v>
      </c>
      <c r="FE60" s="66">
        <f t="shared" si="466"/>
        <v>0</v>
      </c>
      <c r="FF60" s="66">
        <f t="shared" si="466"/>
        <v>0</v>
      </c>
      <c r="FG60" s="66">
        <f t="shared" si="466"/>
        <v>0</v>
      </c>
      <c r="FH60" s="66">
        <f t="shared" si="466"/>
        <v>0</v>
      </c>
      <c r="FI60" s="66">
        <f t="shared" si="466"/>
        <v>0</v>
      </c>
      <c r="FJ60" s="66">
        <f t="shared" si="466"/>
        <v>0</v>
      </c>
      <c r="FK60" s="66">
        <f t="shared" si="466"/>
        <v>0</v>
      </c>
      <c r="FL60" s="66">
        <f t="shared" si="466"/>
        <v>0</v>
      </c>
      <c r="FM60" s="66">
        <f t="shared" si="466"/>
        <v>0</v>
      </c>
      <c r="FN60" s="66">
        <f t="shared" si="466"/>
        <v>0</v>
      </c>
      <c r="FO60" s="66">
        <f t="shared" si="466"/>
        <v>0</v>
      </c>
      <c r="FP60" s="66">
        <f t="shared" si="466"/>
        <v>0</v>
      </c>
      <c r="FQ60" s="66">
        <f t="shared" si="466"/>
        <v>0</v>
      </c>
      <c r="FR60" s="66">
        <f t="shared" si="466"/>
        <v>0</v>
      </c>
      <c r="FS60" s="66">
        <f t="shared" si="466"/>
        <v>0</v>
      </c>
      <c r="FT60" s="66">
        <f t="shared" si="466"/>
        <v>0</v>
      </c>
      <c r="FU60" s="66">
        <f t="shared" si="466"/>
        <v>0</v>
      </c>
      <c r="FV60" s="66">
        <f t="shared" si="466"/>
        <v>0</v>
      </c>
      <c r="FW60" s="66">
        <f t="shared" si="466"/>
        <v>0</v>
      </c>
      <c r="FX60" s="66">
        <f t="shared" si="466"/>
        <v>0</v>
      </c>
      <c r="FY60" s="66">
        <f t="shared" si="466"/>
        <v>0</v>
      </c>
      <c r="FZ60" s="66">
        <f t="shared" si="466"/>
        <v>0</v>
      </c>
      <c r="GA60" s="66">
        <f t="shared" si="466"/>
        <v>0</v>
      </c>
      <c r="GB60" s="66">
        <f t="shared" si="466"/>
        <v>0</v>
      </c>
      <c r="GC60" s="66">
        <f t="shared" si="466"/>
        <v>0</v>
      </c>
      <c r="GD60" s="66">
        <f t="shared" si="466"/>
        <v>0</v>
      </c>
      <c r="GE60" s="66">
        <f t="shared" si="466"/>
        <v>0</v>
      </c>
      <c r="GF60" s="66">
        <f t="shared" si="466"/>
        <v>0</v>
      </c>
      <c r="GG60" s="66">
        <f t="shared" si="466"/>
        <v>0</v>
      </c>
      <c r="GH60" s="66">
        <f t="shared" si="466"/>
        <v>0</v>
      </c>
      <c r="GI60" s="66">
        <f t="shared" si="466"/>
        <v>0</v>
      </c>
      <c r="GJ60" s="66">
        <f t="shared" si="466"/>
        <v>0</v>
      </c>
      <c r="GK60" s="66">
        <f t="shared" si="466"/>
        <v>0</v>
      </c>
      <c r="GL60" s="66">
        <f t="shared" si="466"/>
        <v>0</v>
      </c>
      <c r="GM60" s="66">
        <f t="shared" si="466"/>
        <v>0</v>
      </c>
      <c r="GN60" s="66">
        <f t="shared" si="466"/>
        <v>0</v>
      </c>
      <c r="GO60" s="66">
        <f t="shared" si="466"/>
        <v>0</v>
      </c>
      <c r="GP60" s="66">
        <f t="shared" si="466"/>
        <v>0</v>
      </c>
      <c r="GQ60" s="66">
        <f t="shared" si="466"/>
        <v>0</v>
      </c>
      <c r="GR60" s="66">
        <f t="shared" si="466"/>
        <v>0</v>
      </c>
      <c r="GS60" s="66">
        <f t="shared" si="466"/>
        <v>0</v>
      </c>
      <c r="GT60" s="66">
        <f t="shared" si="466"/>
        <v>0</v>
      </c>
      <c r="GU60" s="66">
        <f t="shared" si="466"/>
        <v>0</v>
      </c>
      <c r="GV60" s="66">
        <f t="shared" si="466"/>
        <v>0</v>
      </c>
      <c r="GW60" s="66">
        <f t="shared" si="466"/>
        <v>0</v>
      </c>
      <c r="GX60" s="66">
        <f t="shared" ref="GX60:JI60" si="467">SUMIFS(54:54,50:50,GX56)</f>
        <v>0</v>
      </c>
      <c r="GY60" s="66">
        <f t="shared" si="467"/>
        <v>0</v>
      </c>
      <c r="GZ60" s="66">
        <f t="shared" si="467"/>
        <v>0</v>
      </c>
      <c r="HA60" s="66">
        <f t="shared" si="467"/>
        <v>0</v>
      </c>
      <c r="HB60" s="66">
        <f t="shared" si="467"/>
        <v>0</v>
      </c>
      <c r="HC60" s="66">
        <f t="shared" si="467"/>
        <v>0</v>
      </c>
      <c r="HD60" s="66">
        <f t="shared" si="467"/>
        <v>0</v>
      </c>
      <c r="HE60" s="66">
        <f t="shared" si="467"/>
        <v>0</v>
      </c>
      <c r="HF60" s="66">
        <f t="shared" si="467"/>
        <v>0</v>
      </c>
      <c r="HG60" s="66">
        <f t="shared" si="467"/>
        <v>0</v>
      </c>
      <c r="HH60" s="66">
        <f t="shared" si="467"/>
        <v>0</v>
      </c>
      <c r="HI60" s="66">
        <f t="shared" si="467"/>
        <v>0</v>
      </c>
      <c r="HJ60" s="66">
        <f t="shared" si="467"/>
        <v>0</v>
      </c>
      <c r="HK60" s="66">
        <f t="shared" si="467"/>
        <v>0</v>
      </c>
      <c r="HL60" s="66">
        <f t="shared" si="467"/>
        <v>0</v>
      </c>
      <c r="HM60" s="66">
        <f t="shared" si="467"/>
        <v>0</v>
      </c>
      <c r="HN60" s="66">
        <f t="shared" si="467"/>
        <v>0</v>
      </c>
      <c r="HO60" s="66">
        <f t="shared" si="467"/>
        <v>0</v>
      </c>
      <c r="HP60" s="66">
        <f t="shared" si="467"/>
        <v>0</v>
      </c>
      <c r="HQ60" s="66">
        <f t="shared" si="467"/>
        <v>0</v>
      </c>
      <c r="HR60" s="66">
        <f t="shared" si="467"/>
        <v>0</v>
      </c>
      <c r="HS60" s="66">
        <f t="shared" si="467"/>
        <v>0</v>
      </c>
      <c r="HT60" s="66">
        <f t="shared" si="467"/>
        <v>0</v>
      </c>
      <c r="HU60" s="66">
        <f t="shared" si="467"/>
        <v>0</v>
      </c>
      <c r="HV60" s="66">
        <f t="shared" si="467"/>
        <v>0</v>
      </c>
      <c r="HW60" s="66">
        <f t="shared" si="467"/>
        <v>0</v>
      </c>
      <c r="HX60" s="66">
        <f t="shared" si="467"/>
        <v>0</v>
      </c>
      <c r="HY60" s="66">
        <f t="shared" si="467"/>
        <v>0</v>
      </c>
      <c r="HZ60" s="66">
        <f t="shared" si="467"/>
        <v>0</v>
      </c>
      <c r="IA60" s="66">
        <f t="shared" si="467"/>
        <v>0</v>
      </c>
      <c r="IB60" s="66">
        <f t="shared" si="467"/>
        <v>0</v>
      </c>
      <c r="IC60" s="66">
        <f t="shared" si="467"/>
        <v>0</v>
      </c>
      <c r="ID60" s="66">
        <f t="shared" si="467"/>
        <v>0</v>
      </c>
      <c r="IE60" s="66">
        <f t="shared" si="467"/>
        <v>0</v>
      </c>
      <c r="IF60" s="66">
        <f t="shared" si="467"/>
        <v>0</v>
      </c>
      <c r="IG60" s="66">
        <f t="shared" si="467"/>
        <v>0</v>
      </c>
      <c r="IH60" s="66">
        <f t="shared" si="467"/>
        <v>0</v>
      </c>
      <c r="II60" s="66">
        <f t="shared" si="467"/>
        <v>0</v>
      </c>
      <c r="IJ60" s="66">
        <f t="shared" si="467"/>
        <v>0</v>
      </c>
      <c r="IK60" s="66">
        <f t="shared" si="467"/>
        <v>0</v>
      </c>
      <c r="IL60" s="66">
        <f t="shared" si="467"/>
        <v>0</v>
      </c>
      <c r="IM60" s="66">
        <f t="shared" si="467"/>
        <v>0</v>
      </c>
      <c r="IN60" s="66">
        <f t="shared" si="467"/>
        <v>0</v>
      </c>
      <c r="IO60" s="66">
        <f t="shared" si="467"/>
        <v>0</v>
      </c>
      <c r="IP60" s="66">
        <f t="shared" si="467"/>
        <v>0</v>
      </c>
      <c r="IQ60" s="66">
        <f t="shared" si="467"/>
        <v>0</v>
      </c>
      <c r="IR60" s="66">
        <f t="shared" si="467"/>
        <v>0</v>
      </c>
      <c r="IS60" s="66">
        <f t="shared" si="467"/>
        <v>0</v>
      </c>
      <c r="IT60" s="66">
        <f t="shared" si="467"/>
        <v>0</v>
      </c>
      <c r="IU60" s="66">
        <f t="shared" si="467"/>
        <v>0</v>
      </c>
      <c r="IV60" s="66">
        <f t="shared" si="467"/>
        <v>0</v>
      </c>
      <c r="IW60" s="66">
        <f t="shared" si="467"/>
        <v>0</v>
      </c>
      <c r="IX60" s="66">
        <f t="shared" si="467"/>
        <v>0</v>
      </c>
      <c r="IY60" s="66">
        <f t="shared" si="467"/>
        <v>0</v>
      </c>
      <c r="IZ60" s="66">
        <f t="shared" si="467"/>
        <v>0</v>
      </c>
      <c r="JA60" s="66">
        <f t="shared" si="467"/>
        <v>0</v>
      </c>
      <c r="JB60" s="66">
        <f t="shared" si="467"/>
        <v>0</v>
      </c>
      <c r="JC60" s="66">
        <f t="shared" si="467"/>
        <v>0</v>
      </c>
      <c r="JD60" s="66">
        <f t="shared" si="467"/>
        <v>0</v>
      </c>
      <c r="JE60" s="66">
        <f t="shared" si="467"/>
        <v>0</v>
      </c>
      <c r="JF60" s="66">
        <f t="shared" si="467"/>
        <v>0</v>
      </c>
      <c r="JG60" s="66">
        <f t="shared" si="467"/>
        <v>0</v>
      </c>
      <c r="JH60" s="66">
        <f t="shared" si="467"/>
        <v>0</v>
      </c>
      <c r="JI60" s="66">
        <f t="shared" si="467"/>
        <v>0</v>
      </c>
      <c r="JJ60" s="66">
        <f t="shared" ref="JJ60:LU60" si="468">SUMIFS(54:54,50:50,JJ56)</f>
        <v>0</v>
      </c>
      <c r="JK60" s="66">
        <f t="shared" si="468"/>
        <v>0</v>
      </c>
      <c r="JL60" s="66">
        <f t="shared" si="468"/>
        <v>0</v>
      </c>
      <c r="JM60" s="66">
        <f t="shared" si="468"/>
        <v>0</v>
      </c>
      <c r="JN60" s="66">
        <f t="shared" si="468"/>
        <v>0</v>
      </c>
      <c r="JO60" s="66">
        <f t="shared" si="468"/>
        <v>0</v>
      </c>
      <c r="JP60" s="66">
        <f t="shared" si="468"/>
        <v>0</v>
      </c>
      <c r="JQ60" s="66">
        <f t="shared" si="468"/>
        <v>0</v>
      </c>
      <c r="JR60" s="66">
        <f t="shared" si="468"/>
        <v>0</v>
      </c>
      <c r="JS60" s="66">
        <f t="shared" si="468"/>
        <v>0</v>
      </c>
      <c r="JT60" s="66">
        <f t="shared" si="468"/>
        <v>0</v>
      </c>
      <c r="JU60" s="66">
        <f t="shared" si="468"/>
        <v>0</v>
      </c>
      <c r="JV60" s="66">
        <f t="shared" si="468"/>
        <v>0</v>
      </c>
      <c r="JW60" s="66">
        <f t="shared" si="468"/>
        <v>0</v>
      </c>
      <c r="JX60" s="66">
        <f t="shared" si="468"/>
        <v>0</v>
      </c>
      <c r="JY60" s="66">
        <f t="shared" si="468"/>
        <v>0</v>
      </c>
      <c r="JZ60" s="66">
        <f t="shared" si="468"/>
        <v>0</v>
      </c>
      <c r="KA60" s="66">
        <f t="shared" si="468"/>
        <v>0</v>
      </c>
      <c r="KB60" s="66">
        <f t="shared" si="468"/>
        <v>0</v>
      </c>
      <c r="KC60" s="66">
        <f t="shared" si="468"/>
        <v>0</v>
      </c>
      <c r="KD60" s="66">
        <f t="shared" si="468"/>
        <v>0</v>
      </c>
      <c r="KE60" s="66">
        <f t="shared" si="468"/>
        <v>0</v>
      </c>
      <c r="KF60" s="66">
        <f t="shared" si="468"/>
        <v>0</v>
      </c>
      <c r="KG60" s="66">
        <f t="shared" si="468"/>
        <v>0</v>
      </c>
      <c r="KH60" s="66">
        <f t="shared" si="468"/>
        <v>0</v>
      </c>
      <c r="KI60" s="66">
        <f t="shared" si="468"/>
        <v>0</v>
      </c>
      <c r="KJ60" s="66">
        <f t="shared" si="468"/>
        <v>0</v>
      </c>
      <c r="KK60" s="66">
        <f t="shared" si="468"/>
        <v>0</v>
      </c>
      <c r="KL60" s="66">
        <f t="shared" si="468"/>
        <v>0</v>
      </c>
      <c r="KM60" s="66">
        <f t="shared" si="468"/>
        <v>0</v>
      </c>
      <c r="KN60" s="66">
        <f t="shared" si="468"/>
        <v>0</v>
      </c>
      <c r="KO60" s="66">
        <f t="shared" si="468"/>
        <v>0</v>
      </c>
      <c r="KP60" s="66">
        <f t="shared" si="468"/>
        <v>0</v>
      </c>
      <c r="KQ60" s="66">
        <f t="shared" si="468"/>
        <v>0</v>
      </c>
      <c r="KR60" s="66">
        <f t="shared" si="468"/>
        <v>0</v>
      </c>
      <c r="KS60" s="66">
        <f t="shared" si="468"/>
        <v>0</v>
      </c>
      <c r="KT60" s="66">
        <f t="shared" si="468"/>
        <v>0</v>
      </c>
      <c r="KU60" s="66">
        <f t="shared" si="468"/>
        <v>0</v>
      </c>
      <c r="KV60" s="66">
        <f t="shared" si="468"/>
        <v>0</v>
      </c>
      <c r="KW60" s="66">
        <f t="shared" si="468"/>
        <v>0</v>
      </c>
      <c r="KX60" s="66">
        <f t="shared" si="468"/>
        <v>0</v>
      </c>
      <c r="KY60" s="66">
        <f t="shared" si="468"/>
        <v>0</v>
      </c>
      <c r="KZ60" s="66">
        <f t="shared" si="468"/>
        <v>0</v>
      </c>
      <c r="LA60" s="66">
        <f t="shared" si="468"/>
        <v>0</v>
      </c>
      <c r="LB60" s="66">
        <f t="shared" si="468"/>
        <v>0</v>
      </c>
      <c r="LC60" s="66">
        <f t="shared" si="468"/>
        <v>0</v>
      </c>
      <c r="LD60" s="66">
        <f t="shared" si="468"/>
        <v>0</v>
      </c>
      <c r="LE60" s="66">
        <f t="shared" si="468"/>
        <v>0</v>
      </c>
      <c r="LF60" s="66">
        <f t="shared" si="468"/>
        <v>0</v>
      </c>
      <c r="LG60" s="66">
        <f t="shared" si="468"/>
        <v>0</v>
      </c>
      <c r="LH60" s="66">
        <f t="shared" si="468"/>
        <v>0</v>
      </c>
      <c r="LI60" s="66">
        <f t="shared" si="468"/>
        <v>0</v>
      </c>
      <c r="LJ60" s="66">
        <f t="shared" si="468"/>
        <v>0</v>
      </c>
      <c r="LK60" s="66">
        <f t="shared" si="468"/>
        <v>0</v>
      </c>
      <c r="LL60" s="66">
        <f t="shared" si="468"/>
        <v>0</v>
      </c>
      <c r="LM60" s="66">
        <f t="shared" si="468"/>
        <v>0</v>
      </c>
      <c r="LN60" s="66">
        <f t="shared" si="468"/>
        <v>0</v>
      </c>
      <c r="LO60" s="66">
        <f t="shared" si="468"/>
        <v>0</v>
      </c>
      <c r="LP60" s="66">
        <f t="shared" si="468"/>
        <v>0</v>
      </c>
      <c r="LQ60" s="66">
        <f t="shared" si="468"/>
        <v>0</v>
      </c>
      <c r="LR60" s="66">
        <f t="shared" si="468"/>
        <v>0</v>
      </c>
      <c r="LS60" s="66">
        <f t="shared" si="468"/>
        <v>0</v>
      </c>
      <c r="LT60" s="66">
        <f t="shared" si="468"/>
        <v>0</v>
      </c>
      <c r="LU60" s="66">
        <f t="shared" si="468"/>
        <v>0</v>
      </c>
      <c r="LV60" s="66">
        <f t="shared" ref="LV60:NO60" si="469">SUMIFS(54:54,50:50,LV56)</f>
        <v>0</v>
      </c>
      <c r="LW60" s="66">
        <f t="shared" si="469"/>
        <v>0</v>
      </c>
      <c r="LX60" s="66">
        <f t="shared" si="469"/>
        <v>0</v>
      </c>
      <c r="LY60" s="66">
        <f t="shared" si="469"/>
        <v>0</v>
      </c>
      <c r="LZ60" s="66">
        <f t="shared" si="469"/>
        <v>0</v>
      </c>
      <c r="MA60" s="66">
        <f t="shared" si="469"/>
        <v>0</v>
      </c>
      <c r="MB60" s="66">
        <f t="shared" si="469"/>
        <v>0</v>
      </c>
      <c r="MC60" s="66">
        <f t="shared" si="469"/>
        <v>0</v>
      </c>
      <c r="MD60" s="66">
        <f t="shared" si="469"/>
        <v>0</v>
      </c>
      <c r="ME60" s="66">
        <f t="shared" si="469"/>
        <v>0</v>
      </c>
      <c r="MF60" s="66">
        <f t="shared" si="469"/>
        <v>0</v>
      </c>
      <c r="MG60" s="66">
        <f t="shared" si="469"/>
        <v>0</v>
      </c>
      <c r="MH60" s="66">
        <f t="shared" si="469"/>
        <v>0</v>
      </c>
      <c r="MI60" s="66">
        <f t="shared" si="469"/>
        <v>0</v>
      </c>
      <c r="MJ60" s="66">
        <f t="shared" si="469"/>
        <v>0</v>
      </c>
      <c r="MK60" s="66">
        <f t="shared" si="469"/>
        <v>0</v>
      </c>
      <c r="ML60" s="66">
        <f t="shared" si="469"/>
        <v>0</v>
      </c>
      <c r="MM60" s="66">
        <f t="shared" si="469"/>
        <v>0</v>
      </c>
      <c r="MN60" s="66">
        <f t="shared" si="469"/>
        <v>0</v>
      </c>
      <c r="MO60" s="66">
        <f t="shared" si="469"/>
        <v>0</v>
      </c>
      <c r="MP60" s="66">
        <f t="shared" si="469"/>
        <v>0</v>
      </c>
      <c r="MQ60" s="66">
        <f t="shared" si="469"/>
        <v>0</v>
      </c>
      <c r="MR60" s="66">
        <f t="shared" si="469"/>
        <v>0</v>
      </c>
      <c r="MS60" s="66">
        <f t="shared" si="469"/>
        <v>0</v>
      </c>
      <c r="MT60" s="66">
        <f t="shared" si="469"/>
        <v>0</v>
      </c>
      <c r="MU60" s="66">
        <f t="shared" si="469"/>
        <v>0</v>
      </c>
      <c r="MV60" s="66">
        <f t="shared" si="469"/>
        <v>0</v>
      </c>
      <c r="MW60" s="66">
        <f t="shared" si="469"/>
        <v>0</v>
      </c>
      <c r="MX60" s="66">
        <f t="shared" si="469"/>
        <v>0</v>
      </c>
      <c r="MY60" s="66">
        <f t="shared" si="469"/>
        <v>0</v>
      </c>
      <c r="MZ60" s="66">
        <f t="shared" si="469"/>
        <v>0</v>
      </c>
      <c r="NA60" s="66">
        <f t="shared" si="469"/>
        <v>0</v>
      </c>
      <c r="NB60" s="66">
        <f t="shared" si="469"/>
        <v>0</v>
      </c>
      <c r="NC60" s="66">
        <f t="shared" si="469"/>
        <v>0</v>
      </c>
      <c r="ND60" s="66">
        <f t="shared" si="469"/>
        <v>0</v>
      </c>
      <c r="NE60" s="66">
        <f t="shared" si="469"/>
        <v>0</v>
      </c>
      <c r="NF60" s="66">
        <f t="shared" si="469"/>
        <v>0</v>
      </c>
      <c r="NG60" s="66">
        <f t="shared" si="469"/>
        <v>0</v>
      </c>
      <c r="NH60" s="66">
        <f t="shared" si="469"/>
        <v>0</v>
      </c>
      <c r="NI60" s="66">
        <f t="shared" si="469"/>
        <v>0</v>
      </c>
      <c r="NJ60" s="66">
        <f t="shared" si="469"/>
        <v>0</v>
      </c>
      <c r="NK60" s="66">
        <f t="shared" si="469"/>
        <v>0</v>
      </c>
      <c r="NL60" s="66">
        <f t="shared" si="469"/>
        <v>0</v>
      </c>
      <c r="NM60" s="66">
        <f t="shared" si="469"/>
        <v>0</v>
      </c>
      <c r="NN60" s="66">
        <f t="shared" si="469"/>
        <v>0</v>
      </c>
      <c r="NO60" s="67">
        <f t="shared" si="469"/>
        <v>0</v>
      </c>
      <c r="NP60" s="1"/>
      <c r="NQ60" s="1"/>
    </row>
    <row r="61" spans="1:381" x14ac:dyDescent="0.2">
      <c r="A61" s="1"/>
      <c r="B61" s="1"/>
      <c r="C61" s="1"/>
      <c r="D61" s="1"/>
      <c r="E61" s="1"/>
      <c r="F61" s="1"/>
      <c r="G61" s="1"/>
      <c r="H61" s="1"/>
      <c r="I61" s="1"/>
      <c r="J61" s="1"/>
      <c r="K61" s="1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
      <c r="D62" s="1"/>
      <c r="E62" s="1"/>
      <c r="F62" s="1"/>
      <c r="G62" s="1" t="s">
        <v>14</v>
      </c>
      <c r="H62" s="1"/>
      <c r="I62" s="1"/>
      <c r="J62" s="1"/>
      <c r="K62" s="14"/>
      <c r="L62" s="1"/>
      <c r="M62" s="1"/>
      <c r="N62" s="15" t="str">
        <f>IF(N63="","",IF(WEEKDAY(N63)=2,"пн",IF(WEEKDAY(N63)=3,"вт",IF(WEEKDAY(N63)=4,"ср",IF(WEEKDAY(N63)=5,"чт",IF(WEEKDAY(N63)=6,"пт",IF(WEEKDAY(N63)=7,"сб",IF(WEEKDAY(N63)=1,"вс",0))))))))</f>
        <v/>
      </c>
      <c r="O62" s="15" t="str">
        <f t="shared" ref="O62" si="470">IF(O63="","",IF(WEEKDAY(O63)=2,"пн",IF(WEEKDAY(O63)=3,"вт",IF(WEEKDAY(O63)=4,"ср",IF(WEEKDAY(O63)=5,"чт",IF(WEEKDAY(O63)=6,"пт",IF(WEEKDAY(O63)=7,"сб",IF(WEEKDAY(O63)=1,"вс",0))))))))</f>
        <v/>
      </c>
      <c r="P62" s="15" t="str">
        <f t="shared" ref="P62" si="471">IF(P63="","",IF(WEEKDAY(P63)=2,"пн",IF(WEEKDAY(P63)=3,"вт",IF(WEEKDAY(P63)=4,"ср",IF(WEEKDAY(P63)=5,"чт",IF(WEEKDAY(P63)=6,"пт",IF(WEEKDAY(P63)=7,"сб",IF(WEEKDAY(P63)=1,"вс",0))))))))</f>
        <v/>
      </c>
      <c r="Q62" s="15" t="str">
        <f t="shared" ref="Q62" si="472">IF(Q63="","",IF(WEEKDAY(Q63)=2,"пн",IF(WEEKDAY(Q63)=3,"вт",IF(WEEKDAY(Q63)=4,"ср",IF(WEEKDAY(Q63)=5,"чт",IF(WEEKDAY(Q63)=6,"пт",IF(WEEKDAY(Q63)=7,"сб",IF(WEEKDAY(Q63)=1,"вс",0))))))))</f>
        <v/>
      </c>
      <c r="R62" s="15" t="str">
        <f t="shared" ref="R62" si="473">IF(R63="","",IF(WEEKDAY(R63)=2,"пн",IF(WEEKDAY(R63)=3,"вт",IF(WEEKDAY(R63)=4,"ср",IF(WEEKDAY(R63)=5,"чт",IF(WEEKDAY(R63)=6,"пт",IF(WEEKDAY(R63)=7,"сб",IF(WEEKDAY(R63)=1,"вс",0))))))))</f>
        <v/>
      </c>
      <c r="S62" s="15" t="str">
        <f t="shared" ref="S62" si="474">IF(S63="","",IF(WEEKDAY(S63)=2,"пн",IF(WEEKDAY(S63)=3,"вт",IF(WEEKDAY(S63)=4,"ср",IF(WEEKDAY(S63)=5,"чт",IF(WEEKDAY(S63)=6,"пт",IF(WEEKDAY(S63)=7,"сб",IF(WEEKDAY(S63)=1,"вс",0))))))))</f>
        <v/>
      </c>
      <c r="T62" s="15" t="str">
        <f t="shared" ref="T62" si="475">IF(T63="","",IF(WEEKDAY(T63)=2,"пн",IF(WEEKDAY(T63)=3,"вт",IF(WEEKDAY(T63)=4,"ср",IF(WEEKDAY(T63)=5,"чт",IF(WEEKDAY(T63)=6,"пт",IF(WEEKDAY(T63)=7,"сб",IF(WEEKDAY(T63)=1,"вс",0))))))))</f>
        <v/>
      </c>
      <c r="U62" s="15" t="str">
        <f t="shared" ref="U62" si="476">IF(U63="","",IF(WEEKDAY(U63)=2,"пн",IF(WEEKDAY(U63)=3,"вт",IF(WEEKDAY(U63)=4,"ср",IF(WEEKDAY(U63)=5,"чт",IF(WEEKDAY(U63)=6,"пт",IF(WEEKDAY(U63)=7,"сб",IF(WEEKDAY(U63)=1,"вс",0))))))))</f>
        <v/>
      </c>
      <c r="V62" s="15" t="str">
        <f t="shared" ref="V62" si="477">IF(V63="","",IF(WEEKDAY(V63)=2,"пн",IF(WEEKDAY(V63)=3,"вт",IF(WEEKDAY(V63)=4,"ср",IF(WEEKDAY(V63)=5,"чт",IF(WEEKDAY(V63)=6,"пт",IF(WEEKDAY(V63)=7,"сб",IF(WEEKDAY(V63)=1,"вс",0))))))))</f>
        <v/>
      </c>
      <c r="W62" s="15" t="str">
        <f t="shared" ref="W62" si="478">IF(W63="","",IF(WEEKDAY(W63)=2,"пн",IF(WEEKDAY(W63)=3,"вт",IF(WEEKDAY(W63)=4,"ср",IF(WEEKDAY(W63)=5,"чт",IF(WEEKDAY(W63)=6,"пт",IF(WEEKDAY(W63)=7,"сб",IF(WEEKDAY(W63)=1,"вс",0))))))))</f>
        <v/>
      </c>
      <c r="X62" s="15" t="str">
        <f t="shared" ref="X62" si="479">IF(X63="","",IF(WEEKDAY(X63)=2,"пн",IF(WEEKDAY(X63)=3,"вт",IF(WEEKDAY(X63)=4,"ср",IF(WEEKDAY(X63)=5,"чт",IF(WEEKDAY(X63)=6,"пт",IF(WEEKDAY(X63)=7,"сб",IF(WEEKDAY(X63)=1,"вс",0))))))))</f>
        <v/>
      </c>
      <c r="Y62" s="15" t="str">
        <f t="shared" ref="Y62" si="480">IF(Y63="","",IF(WEEKDAY(Y63)=2,"пн",IF(WEEKDAY(Y63)=3,"вт",IF(WEEKDAY(Y63)=4,"ср",IF(WEEKDAY(Y63)=5,"чт",IF(WEEKDAY(Y63)=6,"пт",IF(WEEKDAY(Y63)=7,"сб",IF(WEEKDAY(Y63)=1,"вс",0))))))))</f>
        <v/>
      </c>
      <c r="Z62" s="15" t="str">
        <f t="shared" ref="Z62" si="481">IF(Z63="","",IF(WEEKDAY(Z63)=2,"пн",IF(WEEKDAY(Z63)=3,"вт",IF(WEEKDAY(Z63)=4,"ср",IF(WEEKDAY(Z63)=5,"чт",IF(WEEKDAY(Z63)=6,"пт",IF(WEEKDAY(Z63)=7,"сб",IF(WEEKDAY(Z63)=1,"вс",0))))))))</f>
        <v/>
      </c>
      <c r="AA62" s="15" t="str">
        <f t="shared" ref="AA62" si="482">IF(AA63="","",IF(WEEKDAY(AA63)=2,"пн",IF(WEEKDAY(AA63)=3,"вт",IF(WEEKDAY(AA63)=4,"ср",IF(WEEKDAY(AA63)=5,"чт",IF(WEEKDAY(AA63)=6,"пт",IF(WEEKDAY(AA63)=7,"сб",IF(WEEKDAY(AA63)=1,"вс",0))))))))</f>
        <v/>
      </c>
      <c r="AB62" s="15" t="str">
        <f t="shared" ref="AB62" si="483">IF(AB63="","",IF(WEEKDAY(AB63)=2,"пн",IF(WEEKDAY(AB63)=3,"вт",IF(WEEKDAY(AB63)=4,"ср",IF(WEEKDAY(AB63)=5,"чт",IF(WEEKDAY(AB63)=6,"пт",IF(WEEKDAY(AB63)=7,"сб",IF(WEEKDAY(AB63)=1,"вс",0))))))))</f>
        <v/>
      </c>
      <c r="AC62" s="15" t="str">
        <f t="shared" ref="AC62" si="484">IF(AC63="","",IF(WEEKDAY(AC63)=2,"пн",IF(WEEKDAY(AC63)=3,"вт",IF(WEEKDAY(AC63)=4,"ср",IF(WEEKDAY(AC63)=5,"чт",IF(WEEKDAY(AC63)=6,"пт",IF(WEEKDAY(AC63)=7,"сб",IF(WEEKDAY(AC63)=1,"вс",0))))))))</f>
        <v/>
      </c>
      <c r="AD62" s="15" t="str">
        <f t="shared" ref="AD62" si="485">IF(AD63="","",IF(WEEKDAY(AD63)=2,"пн",IF(WEEKDAY(AD63)=3,"вт",IF(WEEKDAY(AD63)=4,"ср",IF(WEEKDAY(AD63)=5,"чт",IF(WEEKDAY(AD63)=6,"пт",IF(WEEKDAY(AD63)=7,"сб",IF(WEEKDAY(AD63)=1,"вс",0))))))))</f>
        <v/>
      </c>
      <c r="AE62" s="15" t="str">
        <f t="shared" ref="AE62" si="486">IF(AE63="","",IF(WEEKDAY(AE63)=2,"пн",IF(WEEKDAY(AE63)=3,"вт",IF(WEEKDAY(AE63)=4,"ср",IF(WEEKDAY(AE63)=5,"чт",IF(WEEKDAY(AE63)=6,"пт",IF(WEEKDAY(AE63)=7,"сб",IF(WEEKDAY(AE63)=1,"вс",0))))))))</f>
        <v/>
      </c>
      <c r="AF62" s="15" t="str">
        <f t="shared" ref="AF62" si="487">IF(AF63="","",IF(WEEKDAY(AF63)=2,"пн",IF(WEEKDAY(AF63)=3,"вт",IF(WEEKDAY(AF63)=4,"ср",IF(WEEKDAY(AF63)=5,"чт",IF(WEEKDAY(AF63)=6,"пт",IF(WEEKDAY(AF63)=7,"сб",IF(WEEKDAY(AF63)=1,"вс",0))))))))</f>
        <v/>
      </c>
      <c r="AG62" s="15" t="str">
        <f t="shared" ref="AG62" si="488">IF(AG63="","",IF(WEEKDAY(AG63)=2,"пн",IF(WEEKDAY(AG63)=3,"вт",IF(WEEKDAY(AG63)=4,"ср",IF(WEEKDAY(AG63)=5,"чт",IF(WEEKDAY(AG63)=6,"пт",IF(WEEKDAY(AG63)=7,"сб",IF(WEEKDAY(AG63)=1,"вс",0))))))))</f>
        <v/>
      </c>
      <c r="AH62" s="15" t="str">
        <f t="shared" ref="AH62" si="489">IF(AH63="","",IF(WEEKDAY(AH63)=2,"пн",IF(WEEKDAY(AH63)=3,"вт",IF(WEEKDAY(AH63)=4,"ср",IF(WEEKDAY(AH63)=5,"чт",IF(WEEKDAY(AH63)=6,"пт",IF(WEEKDAY(AH63)=7,"сб",IF(WEEKDAY(AH63)=1,"вс",0))))))))</f>
        <v/>
      </c>
      <c r="AI62" s="15" t="str">
        <f t="shared" ref="AI62" si="490">IF(AI63="","",IF(WEEKDAY(AI63)=2,"пн",IF(WEEKDAY(AI63)=3,"вт",IF(WEEKDAY(AI63)=4,"ср",IF(WEEKDAY(AI63)=5,"чт",IF(WEEKDAY(AI63)=6,"пт",IF(WEEKDAY(AI63)=7,"сб",IF(WEEKDAY(AI63)=1,"вс",0))))))))</f>
        <v/>
      </c>
      <c r="AJ62" s="15" t="str">
        <f t="shared" ref="AJ62" si="491">IF(AJ63="","",IF(WEEKDAY(AJ63)=2,"пн",IF(WEEKDAY(AJ63)=3,"вт",IF(WEEKDAY(AJ63)=4,"ср",IF(WEEKDAY(AJ63)=5,"чт",IF(WEEKDAY(AJ63)=6,"пт",IF(WEEKDAY(AJ63)=7,"сб",IF(WEEKDAY(AJ63)=1,"вс",0))))))))</f>
        <v/>
      </c>
      <c r="AK62" s="15" t="str">
        <f t="shared" ref="AK62" si="492">IF(AK63="","",IF(WEEKDAY(AK63)=2,"пн",IF(WEEKDAY(AK63)=3,"вт",IF(WEEKDAY(AK63)=4,"ср",IF(WEEKDAY(AK63)=5,"чт",IF(WEEKDAY(AK63)=6,"пт",IF(WEEKDAY(AK63)=7,"сб",IF(WEEKDAY(AK63)=1,"вс",0))))))))</f>
        <v/>
      </c>
      <c r="AL62" s="15" t="str">
        <f t="shared" ref="AL62" si="493">IF(AL63="","",IF(WEEKDAY(AL63)=2,"пн",IF(WEEKDAY(AL63)=3,"вт",IF(WEEKDAY(AL63)=4,"ср",IF(WEEKDAY(AL63)=5,"чт",IF(WEEKDAY(AL63)=6,"пт",IF(WEEKDAY(AL63)=7,"сб",IF(WEEKDAY(AL63)=1,"вс",0))))))))</f>
        <v/>
      </c>
      <c r="AM62" s="15" t="str">
        <f t="shared" ref="AM62" si="494">IF(AM63="","",IF(WEEKDAY(AM63)=2,"пн",IF(WEEKDAY(AM63)=3,"вт",IF(WEEKDAY(AM63)=4,"ср",IF(WEEKDAY(AM63)=5,"чт",IF(WEEKDAY(AM63)=6,"пт",IF(WEEKDAY(AM63)=7,"сб",IF(WEEKDAY(AM63)=1,"вс",0))))))))</f>
        <v/>
      </c>
      <c r="AN62" s="15" t="str">
        <f t="shared" ref="AN62" si="495">IF(AN63="","",IF(WEEKDAY(AN63)=2,"пн",IF(WEEKDAY(AN63)=3,"вт",IF(WEEKDAY(AN63)=4,"ср",IF(WEEKDAY(AN63)=5,"чт",IF(WEEKDAY(AN63)=6,"пт",IF(WEEKDAY(AN63)=7,"сб",IF(WEEKDAY(AN63)=1,"вс",0))))))))</f>
        <v/>
      </c>
      <c r="AO62" s="15" t="str">
        <f t="shared" ref="AO62" si="496">IF(AO63="","",IF(WEEKDAY(AO63)=2,"пн",IF(WEEKDAY(AO63)=3,"вт",IF(WEEKDAY(AO63)=4,"ср",IF(WEEKDAY(AO63)=5,"чт",IF(WEEKDAY(AO63)=6,"пт",IF(WEEKDAY(AO63)=7,"сб",IF(WEEKDAY(AO63)=1,"вс",0))))))))</f>
        <v/>
      </c>
      <c r="AP62" s="15" t="str">
        <f t="shared" ref="AP62" si="497">IF(AP63="","",IF(WEEKDAY(AP63)=2,"пн",IF(WEEKDAY(AP63)=3,"вт",IF(WEEKDAY(AP63)=4,"ср",IF(WEEKDAY(AP63)=5,"чт",IF(WEEKDAY(AP63)=6,"пт",IF(WEEKDAY(AP63)=7,"сб",IF(WEEKDAY(AP63)=1,"вс",0))))))))</f>
        <v/>
      </c>
      <c r="AQ62" s="15" t="str">
        <f t="shared" ref="AQ62" si="498">IF(AQ63="","",IF(WEEKDAY(AQ63)=2,"пн",IF(WEEKDAY(AQ63)=3,"вт",IF(WEEKDAY(AQ63)=4,"ср",IF(WEEKDAY(AQ63)=5,"чт",IF(WEEKDAY(AQ63)=6,"пт",IF(WEEKDAY(AQ63)=7,"сб",IF(WEEKDAY(AQ63)=1,"вс",0))))))))</f>
        <v/>
      </c>
      <c r="AR62" s="15" t="str">
        <f t="shared" ref="AR62" si="499">IF(AR63="","",IF(WEEKDAY(AR63)=2,"пн",IF(WEEKDAY(AR63)=3,"вт",IF(WEEKDAY(AR63)=4,"ср",IF(WEEKDAY(AR63)=5,"чт",IF(WEEKDAY(AR63)=6,"пт",IF(WEEKDAY(AR63)=7,"сб",IF(WEEKDAY(AR63)=1,"вс",0))))))))</f>
        <v/>
      </c>
      <c r="AS62" s="15" t="str">
        <f t="shared" ref="AS62" si="500">IF(AS63="","",IF(WEEKDAY(AS63)=2,"пн",IF(WEEKDAY(AS63)=3,"вт",IF(WEEKDAY(AS63)=4,"ср",IF(WEEKDAY(AS63)=5,"чт",IF(WEEKDAY(AS63)=6,"пт",IF(WEEKDAY(AS63)=7,"сб",IF(WEEKDAY(AS63)=1,"вс",0))))))))</f>
        <v/>
      </c>
      <c r="AT62" s="15" t="str">
        <f t="shared" ref="AT62" si="501">IF(AT63="","",IF(WEEKDAY(AT63)=2,"пн",IF(WEEKDAY(AT63)=3,"вт",IF(WEEKDAY(AT63)=4,"ср",IF(WEEKDAY(AT63)=5,"чт",IF(WEEKDAY(AT63)=6,"пт",IF(WEEKDAY(AT63)=7,"сб",IF(WEEKDAY(AT63)=1,"вс",0))))))))</f>
        <v/>
      </c>
      <c r="AU62" s="15" t="str">
        <f t="shared" ref="AU62" si="502">IF(AU63="","",IF(WEEKDAY(AU63)=2,"пн",IF(WEEKDAY(AU63)=3,"вт",IF(WEEKDAY(AU63)=4,"ср",IF(WEEKDAY(AU63)=5,"чт",IF(WEEKDAY(AU63)=6,"пт",IF(WEEKDAY(AU63)=7,"сб",IF(WEEKDAY(AU63)=1,"вс",0))))))))</f>
        <v/>
      </c>
      <c r="AV62" s="15" t="str">
        <f t="shared" ref="AV62" si="503">IF(AV63="","",IF(WEEKDAY(AV63)=2,"пн",IF(WEEKDAY(AV63)=3,"вт",IF(WEEKDAY(AV63)=4,"ср",IF(WEEKDAY(AV63)=5,"чт",IF(WEEKDAY(AV63)=6,"пт",IF(WEEKDAY(AV63)=7,"сб",IF(WEEKDAY(AV63)=1,"вс",0))))))))</f>
        <v/>
      </c>
      <c r="AW62" s="15" t="str">
        <f t="shared" ref="AW62" si="504">IF(AW63="","",IF(WEEKDAY(AW63)=2,"пн",IF(WEEKDAY(AW63)=3,"вт",IF(WEEKDAY(AW63)=4,"ср",IF(WEEKDAY(AW63)=5,"чт",IF(WEEKDAY(AW63)=6,"пт",IF(WEEKDAY(AW63)=7,"сб",IF(WEEKDAY(AW63)=1,"вс",0))))))))</f>
        <v/>
      </c>
      <c r="AX62" s="15" t="str">
        <f t="shared" ref="AX62" si="505">IF(AX63="","",IF(WEEKDAY(AX63)=2,"пн",IF(WEEKDAY(AX63)=3,"вт",IF(WEEKDAY(AX63)=4,"ср",IF(WEEKDAY(AX63)=5,"чт",IF(WEEKDAY(AX63)=6,"пт",IF(WEEKDAY(AX63)=7,"сб",IF(WEEKDAY(AX63)=1,"вс",0))))))))</f>
        <v/>
      </c>
      <c r="AY62" s="15" t="str">
        <f t="shared" ref="AY62" si="506">IF(AY63="","",IF(WEEKDAY(AY63)=2,"пн",IF(WEEKDAY(AY63)=3,"вт",IF(WEEKDAY(AY63)=4,"ср",IF(WEEKDAY(AY63)=5,"чт",IF(WEEKDAY(AY63)=6,"пт",IF(WEEKDAY(AY63)=7,"сб",IF(WEEKDAY(AY63)=1,"вс",0))))))))</f>
        <v/>
      </c>
      <c r="AZ62" s="15" t="str">
        <f t="shared" ref="AZ62" si="507">IF(AZ63="","",IF(WEEKDAY(AZ63)=2,"пн",IF(WEEKDAY(AZ63)=3,"вт",IF(WEEKDAY(AZ63)=4,"ср",IF(WEEKDAY(AZ63)=5,"чт",IF(WEEKDAY(AZ63)=6,"пт",IF(WEEKDAY(AZ63)=7,"сб",IF(WEEKDAY(AZ63)=1,"вс",0))))))))</f>
        <v/>
      </c>
      <c r="BA62" s="15" t="str">
        <f t="shared" ref="BA62" si="508">IF(BA63="","",IF(WEEKDAY(BA63)=2,"пн",IF(WEEKDAY(BA63)=3,"вт",IF(WEEKDAY(BA63)=4,"ср",IF(WEEKDAY(BA63)=5,"чт",IF(WEEKDAY(BA63)=6,"пт",IF(WEEKDAY(BA63)=7,"сб",IF(WEEKDAY(BA63)=1,"вс",0))))))))</f>
        <v/>
      </c>
      <c r="BB62" s="15" t="str">
        <f t="shared" ref="BB62" si="509">IF(BB63="","",IF(WEEKDAY(BB63)=2,"пн",IF(WEEKDAY(BB63)=3,"вт",IF(WEEKDAY(BB63)=4,"ср",IF(WEEKDAY(BB63)=5,"чт",IF(WEEKDAY(BB63)=6,"пт",IF(WEEKDAY(BB63)=7,"сб",IF(WEEKDAY(BB63)=1,"вс",0))))))))</f>
        <v/>
      </c>
      <c r="BC62" s="15" t="str">
        <f t="shared" ref="BC62" si="510">IF(BC63="","",IF(WEEKDAY(BC63)=2,"пн",IF(WEEKDAY(BC63)=3,"вт",IF(WEEKDAY(BC63)=4,"ср",IF(WEEKDAY(BC63)=5,"чт",IF(WEEKDAY(BC63)=6,"пт",IF(WEEKDAY(BC63)=7,"сб",IF(WEEKDAY(BC63)=1,"вс",0))))))))</f>
        <v/>
      </c>
      <c r="BD62" s="15" t="str">
        <f t="shared" ref="BD62" si="511">IF(BD63="","",IF(WEEKDAY(BD63)=2,"пн",IF(WEEKDAY(BD63)=3,"вт",IF(WEEKDAY(BD63)=4,"ср",IF(WEEKDAY(BD63)=5,"чт",IF(WEEKDAY(BD63)=6,"пт",IF(WEEKDAY(BD63)=7,"сб",IF(WEEKDAY(BD63)=1,"вс",0))))))))</f>
        <v/>
      </c>
      <c r="BE62" s="15" t="str">
        <f t="shared" ref="BE62" si="512">IF(BE63="","",IF(WEEKDAY(BE63)=2,"пн",IF(WEEKDAY(BE63)=3,"вт",IF(WEEKDAY(BE63)=4,"ср",IF(WEEKDAY(BE63)=5,"чт",IF(WEEKDAY(BE63)=6,"пт",IF(WEEKDAY(BE63)=7,"сб",IF(WEEKDAY(BE63)=1,"вс",0))))))))</f>
        <v/>
      </c>
      <c r="BF62" s="15" t="str">
        <f t="shared" ref="BF62" si="513">IF(BF63="","",IF(WEEKDAY(BF63)=2,"пн",IF(WEEKDAY(BF63)=3,"вт",IF(WEEKDAY(BF63)=4,"ср",IF(WEEKDAY(BF63)=5,"чт",IF(WEEKDAY(BF63)=6,"пт",IF(WEEKDAY(BF63)=7,"сб",IF(WEEKDAY(BF63)=1,"вс",0))))))))</f>
        <v/>
      </c>
      <c r="BG62" s="15" t="str">
        <f t="shared" ref="BG62" si="514">IF(BG63="","",IF(WEEKDAY(BG63)=2,"пн",IF(WEEKDAY(BG63)=3,"вт",IF(WEEKDAY(BG63)=4,"ср",IF(WEEKDAY(BG63)=5,"чт",IF(WEEKDAY(BG63)=6,"пт",IF(WEEKDAY(BG63)=7,"сб",IF(WEEKDAY(BG63)=1,"вс",0))))))))</f>
        <v/>
      </c>
      <c r="BH62" s="15" t="str">
        <f t="shared" ref="BH62" si="515">IF(BH63="","",IF(WEEKDAY(BH63)=2,"пн",IF(WEEKDAY(BH63)=3,"вт",IF(WEEKDAY(BH63)=4,"ср",IF(WEEKDAY(BH63)=5,"чт",IF(WEEKDAY(BH63)=6,"пт",IF(WEEKDAY(BH63)=7,"сб",IF(WEEKDAY(BH63)=1,"вс",0))))))))</f>
        <v/>
      </c>
      <c r="BI62" s="15" t="str">
        <f t="shared" ref="BI62" si="516">IF(BI63="","",IF(WEEKDAY(BI63)=2,"пн",IF(WEEKDAY(BI63)=3,"вт",IF(WEEKDAY(BI63)=4,"ср",IF(WEEKDAY(BI63)=5,"чт",IF(WEEKDAY(BI63)=6,"пт",IF(WEEKDAY(BI63)=7,"сб",IF(WEEKDAY(BI63)=1,"вс",0))))))))</f>
        <v/>
      </c>
      <c r="BJ62" s="15" t="str">
        <f t="shared" ref="BJ62" si="517">IF(BJ63="","",IF(WEEKDAY(BJ63)=2,"пн",IF(WEEKDAY(BJ63)=3,"вт",IF(WEEKDAY(BJ63)=4,"ср",IF(WEEKDAY(BJ63)=5,"чт",IF(WEEKDAY(BJ63)=6,"пт",IF(WEEKDAY(BJ63)=7,"сб",IF(WEEKDAY(BJ63)=1,"вс",0))))))))</f>
        <v/>
      </c>
      <c r="BK62" s="15" t="str">
        <f t="shared" ref="BK62" si="518">IF(BK63="","",IF(WEEKDAY(BK63)=2,"пн",IF(WEEKDAY(BK63)=3,"вт",IF(WEEKDAY(BK63)=4,"ср",IF(WEEKDAY(BK63)=5,"чт",IF(WEEKDAY(BK63)=6,"пт",IF(WEEKDAY(BK63)=7,"сб",IF(WEEKDAY(BK63)=1,"вс",0))))))))</f>
        <v/>
      </c>
      <c r="BL62" s="15" t="str">
        <f t="shared" ref="BL62" si="519">IF(BL63="","",IF(WEEKDAY(BL63)=2,"пн",IF(WEEKDAY(BL63)=3,"вт",IF(WEEKDAY(BL63)=4,"ср",IF(WEEKDAY(BL63)=5,"чт",IF(WEEKDAY(BL63)=6,"пт",IF(WEEKDAY(BL63)=7,"сб",IF(WEEKDAY(BL63)=1,"вс",0))))))))</f>
        <v/>
      </c>
      <c r="BM62" s="15" t="str">
        <f t="shared" ref="BM62" si="520">IF(BM63="","",IF(WEEKDAY(BM63)=2,"пн",IF(WEEKDAY(BM63)=3,"вт",IF(WEEKDAY(BM63)=4,"ср",IF(WEEKDAY(BM63)=5,"чт",IF(WEEKDAY(BM63)=6,"пт",IF(WEEKDAY(BM63)=7,"сб",IF(WEEKDAY(BM63)=1,"вс",0))))))))</f>
        <v/>
      </c>
      <c r="BN62" s="15" t="str">
        <f t="shared" ref="BN62" si="521">IF(BN63="","",IF(WEEKDAY(BN63)=2,"пн",IF(WEEKDAY(BN63)=3,"вт",IF(WEEKDAY(BN63)=4,"ср",IF(WEEKDAY(BN63)=5,"чт",IF(WEEKDAY(BN63)=6,"пт",IF(WEEKDAY(BN63)=7,"сб",IF(WEEKDAY(BN63)=1,"вс",0))))))))</f>
        <v/>
      </c>
      <c r="BO62" s="15" t="str">
        <f t="shared" ref="BO62" si="522">IF(BO63="","",IF(WEEKDAY(BO63)=2,"пн",IF(WEEKDAY(BO63)=3,"вт",IF(WEEKDAY(BO63)=4,"ср",IF(WEEKDAY(BO63)=5,"чт",IF(WEEKDAY(BO63)=6,"пт",IF(WEEKDAY(BO63)=7,"сб",IF(WEEKDAY(BO63)=1,"вс",0))))))))</f>
        <v/>
      </c>
      <c r="BP62" s="15" t="str">
        <f t="shared" ref="BP62" si="523">IF(BP63="","",IF(WEEKDAY(BP63)=2,"пн",IF(WEEKDAY(BP63)=3,"вт",IF(WEEKDAY(BP63)=4,"ср",IF(WEEKDAY(BP63)=5,"чт",IF(WEEKDAY(BP63)=6,"пт",IF(WEEKDAY(BP63)=7,"сб",IF(WEEKDAY(BP63)=1,"вс",0))))))))</f>
        <v/>
      </c>
      <c r="BQ62" s="15" t="str">
        <f t="shared" ref="BQ62" si="524">IF(BQ63="","",IF(WEEKDAY(BQ63)=2,"пн",IF(WEEKDAY(BQ63)=3,"вт",IF(WEEKDAY(BQ63)=4,"ср",IF(WEEKDAY(BQ63)=5,"чт",IF(WEEKDAY(BQ63)=6,"пт",IF(WEEKDAY(BQ63)=7,"сб",IF(WEEKDAY(BQ63)=1,"вс",0))))))))</f>
        <v/>
      </c>
      <c r="BR62" s="15" t="str">
        <f t="shared" ref="BR62" si="525">IF(BR63="","",IF(WEEKDAY(BR63)=2,"пн",IF(WEEKDAY(BR63)=3,"вт",IF(WEEKDAY(BR63)=4,"ср",IF(WEEKDAY(BR63)=5,"чт",IF(WEEKDAY(BR63)=6,"пт",IF(WEEKDAY(BR63)=7,"сб",IF(WEEKDAY(BR63)=1,"вс",0))))))))</f>
        <v/>
      </c>
      <c r="BS62" s="15" t="str">
        <f t="shared" ref="BS62" si="526">IF(BS63="","",IF(WEEKDAY(BS63)=2,"пн",IF(WEEKDAY(BS63)=3,"вт",IF(WEEKDAY(BS63)=4,"ср",IF(WEEKDAY(BS63)=5,"чт",IF(WEEKDAY(BS63)=6,"пт",IF(WEEKDAY(BS63)=7,"сб",IF(WEEKDAY(BS63)=1,"вс",0))))))))</f>
        <v/>
      </c>
      <c r="BT62" s="15" t="str">
        <f t="shared" ref="BT62" si="527">IF(BT63="","",IF(WEEKDAY(BT63)=2,"пн",IF(WEEKDAY(BT63)=3,"вт",IF(WEEKDAY(BT63)=4,"ср",IF(WEEKDAY(BT63)=5,"чт",IF(WEEKDAY(BT63)=6,"пт",IF(WEEKDAY(BT63)=7,"сб",IF(WEEKDAY(BT63)=1,"вс",0))))))))</f>
        <v/>
      </c>
      <c r="BU62" s="15" t="str">
        <f t="shared" ref="BU62" si="528">IF(BU63="","",IF(WEEKDAY(BU63)=2,"пн",IF(WEEKDAY(BU63)=3,"вт",IF(WEEKDAY(BU63)=4,"ср",IF(WEEKDAY(BU63)=5,"чт",IF(WEEKDAY(BU63)=6,"пт",IF(WEEKDAY(BU63)=7,"сб",IF(WEEKDAY(BU63)=1,"вс",0))))))))</f>
        <v/>
      </c>
      <c r="BV62" s="15" t="str">
        <f t="shared" ref="BV62" si="529">IF(BV63="","",IF(WEEKDAY(BV63)=2,"пн",IF(WEEKDAY(BV63)=3,"вт",IF(WEEKDAY(BV63)=4,"ср",IF(WEEKDAY(BV63)=5,"чт",IF(WEEKDAY(BV63)=6,"пт",IF(WEEKDAY(BV63)=7,"сб",IF(WEEKDAY(BV63)=1,"вс",0))))))))</f>
        <v/>
      </c>
      <c r="BW62" s="15" t="str">
        <f t="shared" ref="BW62" si="530">IF(BW63="","",IF(WEEKDAY(BW63)=2,"пн",IF(WEEKDAY(BW63)=3,"вт",IF(WEEKDAY(BW63)=4,"ср",IF(WEEKDAY(BW63)=5,"чт",IF(WEEKDAY(BW63)=6,"пт",IF(WEEKDAY(BW63)=7,"сб",IF(WEEKDAY(BW63)=1,"вс",0))))))))</f>
        <v/>
      </c>
      <c r="BX62" s="15" t="str">
        <f t="shared" ref="BX62" si="531">IF(BX63="","",IF(WEEKDAY(BX63)=2,"пн",IF(WEEKDAY(BX63)=3,"вт",IF(WEEKDAY(BX63)=4,"ср",IF(WEEKDAY(BX63)=5,"чт",IF(WEEKDAY(BX63)=6,"пт",IF(WEEKDAY(BX63)=7,"сб",IF(WEEKDAY(BX63)=1,"вс",0))))))))</f>
        <v/>
      </c>
      <c r="BY62" s="15" t="str">
        <f t="shared" ref="BY62" si="532">IF(BY63="","",IF(WEEKDAY(BY63)=2,"пн",IF(WEEKDAY(BY63)=3,"вт",IF(WEEKDAY(BY63)=4,"ср",IF(WEEKDAY(BY63)=5,"чт",IF(WEEKDAY(BY63)=6,"пт",IF(WEEKDAY(BY63)=7,"сб",IF(WEEKDAY(BY63)=1,"вс",0))))))))</f>
        <v/>
      </c>
      <c r="BZ62" s="15" t="str">
        <f t="shared" ref="BZ62" si="533">IF(BZ63="","",IF(WEEKDAY(BZ63)=2,"пн",IF(WEEKDAY(BZ63)=3,"вт",IF(WEEKDAY(BZ63)=4,"ср",IF(WEEKDAY(BZ63)=5,"чт",IF(WEEKDAY(BZ63)=6,"пт",IF(WEEKDAY(BZ63)=7,"сб",IF(WEEKDAY(BZ63)=1,"вс",0))))))))</f>
        <v/>
      </c>
      <c r="CA62" s="15" t="str">
        <f t="shared" ref="CA62" si="534">IF(CA63="","",IF(WEEKDAY(CA63)=2,"пн",IF(WEEKDAY(CA63)=3,"вт",IF(WEEKDAY(CA63)=4,"ср",IF(WEEKDAY(CA63)=5,"чт",IF(WEEKDAY(CA63)=6,"пт",IF(WEEKDAY(CA63)=7,"сб",IF(WEEKDAY(CA63)=1,"вс",0))))))))</f>
        <v/>
      </c>
      <c r="CB62" s="15" t="str">
        <f t="shared" ref="CB62" si="535">IF(CB63="","",IF(WEEKDAY(CB63)=2,"пн",IF(WEEKDAY(CB63)=3,"вт",IF(WEEKDAY(CB63)=4,"ср",IF(WEEKDAY(CB63)=5,"чт",IF(WEEKDAY(CB63)=6,"пт",IF(WEEKDAY(CB63)=7,"сб",IF(WEEKDAY(CB63)=1,"вс",0))))))))</f>
        <v/>
      </c>
      <c r="CC62" s="15" t="str">
        <f t="shared" ref="CC62" si="536">IF(CC63="","",IF(WEEKDAY(CC63)=2,"пн",IF(WEEKDAY(CC63)=3,"вт",IF(WEEKDAY(CC63)=4,"ср",IF(WEEKDAY(CC63)=5,"чт",IF(WEEKDAY(CC63)=6,"пт",IF(WEEKDAY(CC63)=7,"сб",IF(WEEKDAY(CC63)=1,"вс",0))))))))</f>
        <v/>
      </c>
      <c r="CD62" s="15" t="str">
        <f t="shared" ref="CD62" si="537">IF(CD63="","",IF(WEEKDAY(CD63)=2,"пн",IF(WEEKDAY(CD63)=3,"вт",IF(WEEKDAY(CD63)=4,"ср",IF(WEEKDAY(CD63)=5,"чт",IF(WEEKDAY(CD63)=6,"пт",IF(WEEKDAY(CD63)=7,"сб",IF(WEEKDAY(CD63)=1,"вс",0))))))))</f>
        <v/>
      </c>
      <c r="CE62" s="15" t="str">
        <f t="shared" ref="CE62" si="538">IF(CE63="","",IF(WEEKDAY(CE63)=2,"пн",IF(WEEKDAY(CE63)=3,"вт",IF(WEEKDAY(CE63)=4,"ср",IF(WEEKDAY(CE63)=5,"чт",IF(WEEKDAY(CE63)=6,"пт",IF(WEEKDAY(CE63)=7,"сб",IF(WEEKDAY(CE63)=1,"вс",0))))))))</f>
        <v/>
      </c>
      <c r="CF62" s="15" t="str">
        <f t="shared" ref="CF62" si="539">IF(CF63="","",IF(WEEKDAY(CF63)=2,"пн",IF(WEEKDAY(CF63)=3,"вт",IF(WEEKDAY(CF63)=4,"ср",IF(WEEKDAY(CF63)=5,"чт",IF(WEEKDAY(CF63)=6,"пт",IF(WEEKDAY(CF63)=7,"сб",IF(WEEKDAY(CF63)=1,"вс",0))))))))</f>
        <v/>
      </c>
      <c r="CG62" s="15" t="str">
        <f t="shared" ref="CG62" si="540">IF(CG63="","",IF(WEEKDAY(CG63)=2,"пн",IF(WEEKDAY(CG63)=3,"вт",IF(WEEKDAY(CG63)=4,"ср",IF(WEEKDAY(CG63)=5,"чт",IF(WEEKDAY(CG63)=6,"пт",IF(WEEKDAY(CG63)=7,"сб",IF(WEEKDAY(CG63)=1,"вс",0))))))))</f>
        <v/>
      </c>
      <c r="CH62" s="15" t="str">
        <f t="shared" ref="CH62" si="541">IF(CH63="","",IF(WEEKDAY(CH63)=2,"пн",IF(WEEKDAY(CH63)=3,"вт",IF(WEEKDAY(CH63)=4,"ср",IF(WEEKDAY(CH63)=5,"чт",IF(WEEKDAY(CH63)=6,"пт",IF(WEEKDAY(CH63)=7,"сб",IF(WEEKDAY(CH63)=1,"вс",0))))))))</f>
        <v/>
      </c>
      <c r="CI62" s="15" t="str">
        <f t="shared" ref="CI62" si="542">IF(CI63="","",IF(WEEKDAY(CI63)=2,"пн",IF(WEEKDAY(CI63)=3,"вт",IF(WEEKDAY(CI63)=4,"ср",IF(WEEKDAY(CI63)=5,"чт",IF(WEEKDAY(CI63)=6,"пт",IF(WEEKDAY(CI63)=7,"сб",IF(WEEKDAY(CI63)=1,"вс",0))))))))</f>
        <v/>
      </c>
      <c r="CJ62" s="15" t="str">
        <f t="shared" ref="CJ62" si="543">IF(CJ63="","",IF(WEEKDAY(CJ63)=2,"пн",IF(WEEKDAY(CJ63)=3,"вт",IF(WEEKDAY(CJ63)=4,"ср",IF(WEEKDAY(CJ63)=5,"чт",IF(WEEKDAY(CJ63)=6,"пт",IF(WEEKDAY(CJ63)=7,"сб",IF(WEEKDAY(CJ63)=1,"вс",0))))))))</f>
        <v/>
      </c>
      <c r="CK62" s="15" t="str">
        <f t="shared" ref="CK62" si="544">IF(CK63="","",IF(WEEKDAY(CK63)=2,"пн",IF(WEEKDAY(CK63)=3,"вт",IF(WEEKDAY(CK63)=4,"ср",IF(WEEKDAY(CK63)=5,"чт",IF(WEEKDAY(CK63)=6,"пт",IF(WEEKDAY(CK63)=7,"сб",IF(WEEKDAY(CK63)=1,"вс",0))))))))</f>
        <v/>
      </c>
      <c r="CL62" s="15" t="str">
        <f t="shared" ref="CL62" si="545">IF(CL63="","",IF(WEEKDAY(CL63)=2,"пн",IF(WEEKDAY(CL63)=3,"вт",IF(WEEKDAY(CL63)=4,"ср",IF(WEEKDAY(CL63)=5,"чт",IF(WEEKDAY(CL63)=6,"пт",IF(WEEKDAY(CL63)=7,"сб",IF(WEEKDAY(CL63)=1,"вс",0))))))))</f>
        <v/>
      </c>
      <c r="CM62" s="15" t="str">
        <f t="shared" ref="CM62" si="546">IF(CM63="","",IF(WEEKDAY(CM63)=2,"пн",IF(WEEKDAY(CM63)=3,"вт",IF(WEEKDAY(CM63)=4,"ср",IF(WEEKDAY(CM63)=5,"чт",IF(WEEKDAY(CM63)=6,"пт",IF(WEEKDAY(CM63)=7,"сб",IF(WEEKDAY(CM63)=1,"вс",0))))))))</f>
        <v/>
      </c>
      <c r="CN62" s="15" t="str">
        <f t="shared" ref="CN62" si="547">IF(CN63="","",IF(WEEKDAY(CN63)=2,"пн",IF(WEEKDAY(CN63)=3,"вт",IF(WEEKDAY(CN63)=4,"ср",IF(WEEKDAY(CN63)=5,"чт",IF(WEEKDAY(CN63)=6,"пт",IF(WEEKDAY(CN63)=7,"сб",IF(WEEKDAY(CN63)=1,"вс",0))))))))</f>
        <v/>
      </c>
      <c r="CO62" s="15" t="str">
        <f t="shared" ref="CO62" si="548">IF(CO63="","",IF(WEEKDAY(CO63)=2,"пн",IF(WEEKDAY(CO63)=3,"вт",IF(WEEKDAY(CO63)=4,"ср",IF(WEEKDAY(CO63)=5,"чт",IF(WEEKDAY(CO63)=6,"пт",IF(WEEKDAY(CO63)=7,"сб",IF(WEEKDAY(CO63)=1,"вс",0))))))))</f>
        <v/>
      </c>
      <c r="CP62" s="15" t="str">
        <f t="shared" ref="CP62" si="549">IF(CP63="","",IF(WEEKDAY(CP63)=2,"пн",IF(WEEKDAY(CP63)=3,"вт",IF(WEEKDAY(CP63)=4,"ср",IF(WEEKDAY(CP63)=5,"чт",IF(WEEKDAY(CP63)=6,"пт",IF(WEEKDAY(CP63)=7,"сб",IF(WEEKDAY(CP63)=1,"вс",0))))))))</f>
        <v/>
      </c>
      <c r="CQ62" s="15" t="str">
        <f t="shared" ref="CQ62" si="550">IF(CQ63="","",IF(WEEKDAY(CQ63)=2,"пн",IF(WEEKDAY(CQ63)=3,"вт",IF(WEEKDAY(CQ63)=4,"ср",IF(WEEKDAY(CQ63)=5,"чт",IF(WEEKDAY(CQ63)=6,"пт",IF(WEEKDAY(CQ63)=7,"сб",IF(WEEKDAY(CQ63)=1,"вс",0))))))))</f>
        <v/>
      </c>
      <c r="CR62" s="15" t="str">
        <f t="shared" ref="CR62" si="551">IF(CR63="","",IF(WEEKDAY(CR63)=2,"пн",IF(WEEKDAY(CR63)=3,"вт",IF(WEEKDAY(CR63)=4,"ср",IF(WEEKDAY(CR63)=5,"чт",IF(WEEKDAY(CR63)=6,"пт",IF(WEEKDAY(CR63)=7,"сб",IF(WEEKDAY(CR63)=1,"вс",0))))))))</f>
        <v/>
      </c>
      <c r="CS62" s="15" t="str">
        <f t="shared" ref="CS62" si="552">IF(CS63="","",IF(WEEKDAY(CS63)=2,"пн",IF(WEEKDAY(CS63)=3,"вт",IF(WEEKDAY(CS63)=4,"ср",IF(WEEKDAY(CS63)=5,"чт",IF(WEEKDAY(CS63)=6,"пт",IF(WEEKDAY(CS63)=7,"сб",IF(WEEKDAY(CS63)=1,"вс",0))))))))</f>
        <v/>
      </c>
      <c r="CT62" s="15" t="str">
        <f t="shared" ref="CT62" si="553">IF(CT63="","",IF(WEEKDAY(CT63)=2,"пн",IF(WEEKDAY(CT63)=3,"вт",IF(WEEKDAY(CT63)=4,"ср",IF(WEEKDAY(CT63)=5,"чт",IF(WEEKDAY(CT63)=6,"пт",IF(WEEKDAY(CT63)=7,"сб",IF(WEEKDAY(CT63)=1,"вс",0))))))))</f>
        <v/>
      </c>
      <c r="CU62" s="15" t="str">
        <f t="shared" ref="CU62" si="554">IF(CU63="","",IF(WEEKDAY(CU63)=2,"пн",IF(WEEKDAY(CU63)=3,"вт",IF(WEEKDAY(CU63)=4,"ср",IF(WEEKDAY(CU63)=5,"чт",IF(WEEKDAY(CU63)=6,"пт",IF(WEEKDAY(CU63)=7,"сб",IF(WEEKDAY(CU63)=1,"вс",0))))))))</f>
        <v/>
      </c>
      <c r="CV62" s="15" t="str">
        <f t="shared" ref="CV62" si="555">IF(CV63="","",IF(WEEKDAY(CV63)=2,"пн",IF(WEEKDAY(CV63)=3,"вт",IF(WEEKDAY(CV63)=4,"ср",IF(WEEKDAY(CV63)=5,"чт",IF(WEEKDAY(CV63)=6,"пт",IF(WEEKDAY(CV63)=7,"сб",IF(WEEKDAY(CV63)=1,"вс",0))))))))</f>
        <v/>
      </c>
      <c r="CW62" s="15" t="str">
        <f t="shared" ref="CW62" si="556">IF(CW63="","",IF(WEEKDAY(CW63)=2,"пн",IF(WEEKDAY(CW63)=3,"вт",IF(WEEKDAY(CW63)=4,"ср",IF(WEEKDAY(CW63)=5,"чт",IF(WEEKDAY(CW63)=6,"пт",IF(WEEKDAY(CW63)=7,"сб",IF(WEEKDAY(CW63)=1,"вс",0))))))))</f>
        <v/>
      </c>
      <c r="CX62" s="15" t="str">
        <f t="shared" ref="CX62" si="557">IF(CX63="","",IF(WEEKDAY(CX63)=2,"пн",IF(WEEKDAY(CX63)=3,"вт",IF(WEEKDAY(CX63)=4,"ср",IF(WEEKDAY(CX63)=5,"чт",IF(WEEKDAY(CX63)=6,"пт",IF(WEEKDAY(CX63)=7,"сб",IF(WEEKDAY(CX63)=1,"вс",0))))))))</f>
        <v/>
      </c>
      <c r="CY62" s="15" t="str">
        <f t="shared" ref="CY62" si="558">IF(CY63="","",IF(WEEKDAY(CY63)=2,"пн",IF(WEEKDAY(CY63)=3,"вт",IF(WEEKDAY(CY63)=4,"ср",IF(WEEKDAY(CY63)=5,"чт",IF(WEEKDAY(CY63)=6,"пт",IF(WEEKDAY(CY63)=7,"сб",IF(WEEKDAY(CY63)=1,"вс",0))))))))</f>
        <v/>
      </c>
      <c r="CZ62" s="15" t="str">
        <f t="shared" ref="CZ62" si="559">IF(CZ63="","",IF(WEEKDAY(CZ63)=2,"пн",IF(WEEKDAY(CZ63)=3,"вт",IF(WEEKDAY(CZ63)=4,"ср",IF(WEEKDAY(CZ63)=5,"чт",IF(WEEKDAY(CZ63)=6,"пт",IF(WEEKDAY(CZ63)=7,"сб",IF(WEEKDAY(CZ63)=1,"вс",0))))))))</f>
        <v/>
      </c>
      <c r="DA62" s="15" t="str">
        <f t="shared" ref="DA62" si="560">IF(DA63="","",IF(WEEKDAY(DA63)=2,"пн",IF(WEEKDAY(DA63)=3,"вт",IF(WEEKDAY(DA63)=4,"ср",IF(WEEKDAY(DA63)=5,"чт",IF(WEEKDAY(DA63)=6,"пт",IF(WEEKDAY(DA63)=7,"сб",IF(WEEKDAY(DA63)=1,"вс",0))))))))</f>
        <v/>
      </c>
      <c r="DB62" s="15" t="str">
        <f t="shared" ref="DB62" si="561">IF(DB63="","",IF(WEEKDAY(DB63)=2,"пн",IF(WEEKDAY(DB63)=3,"вт",IF(WEEKDAY(DB63)=4,"ср",IF(WEEKDAY(DB63)=5,"чт",IF(WEEKDAY(DB63)=6,"пт",IF(WEEKDAY(DB63)=7,"сб",IF(WEEKDAY(DB63)=1,"вс",0))))))))</f>
        <v/>
      </c>
      <c r="DC62" s="15" t="str">
        <f t="shared" ref="DC62" si="562">IF(DC63="","",IF(WEEKDAY(DC63)=2,"пн",IF(WEEKDAY(DC63)=3,"вт",IF(WEEKDAY(DC63)=4,"ср",IF(WEEKDAY(DC63)=5,"чт",IF(WEEKDAY(DC63)=6,"пт",IF(WEEKDAY(DC63)=7,"сб",IF(WEEKDAY(DC63)=1,"вс",0))))))))</f>
        <v/>
      </c>
      <c r="DD62" s="15" t="str">
        <f t="shared" ref="DD62" si="563">IF(DD63="","",IF(WEEKDAY(DD63)=2,"пн",IF(WEEKDAY(DD63)=3,"вт",IF(WEEKDAY(DD63)=4,"ср",IF(WEEKDAY(DD63)=5,"чт",IF(WEEKDAY(DD63)=6,"пт",IF(WEEKDAY(DD63)=7,"сб",IF(WEEKDAY(DD63)=1,"вс",0))))))))</f>
        <v/>
      </c>
      <c r="DE62" s="15" t="str">
        <f t="shared" ref="DE62" si="564">IF(DE63="","",IF(WEEKDAY(DE63)=2,"пн",IF(WEEKDAY(DE63)=3,"вт",IF(WEEKDAY(DE63)=4,"ср",IF(WEEKDAY(DE63)=5,"чт",IF(WEEKDAY(DE63)=6,"пт",IF(WEEKDAY(DE63)=7,"сб",IF(WEEKDAY(DE63)=1,"вс",0))))))))</f>
        <v/>
      </c>
      <c r="DF62" s="15" t="str">
        <f t="shared" ref="DF62" si="565">IF(DF63="","",IF(WEEKDAY(DF63)=2,"пн",IF(WEEKDAY(DF63)=3,"вт",IF(WEEKDAY(DF63)=4,"ср",IF(WEEKDAY(DF63)=5,"чт",IF(WEEKDAY(DF63)=6,"пт",IF(WEEKDAY(DF63)=7,"сб",IF(WEEKDAY(DF63)=1,"вс",0))))))))</f>
        <v/>
      </c>
      <c r="DG62" s="15" t="str">
        <f t="shared" ref="DG62" si="566">IF(DG63="","",IF(WEEKDAY(DG63)=2,"пн",IF(WEEKDAY(DG63)=3,"вт",IF(WEEKDAY(DG63)=4,"ср",IF(WEEKDAY(DG63)=5,"чт",IF(WEEKDAY(DG63)=6,"пт",IF(WEEKDAY(DG63)=7,"сб",IF(WEEKDAY(DG63)=1,"вс",0))))))))</f>
        <v/>
      </c>
      <c r="DH62" s="15" t="str">
        <f t="shared" ref="DH62" si="567">IF(DH63="","",IF(WEEKDAY(DH63)=2,"пн",IF(WEEKDAY(DH63)=3,"вт",IF(WEEKDAY(DH63)=4,"ср",IF(WEEKDAY(DH63)=5,"чт",IF(WEEKDAY(DH63)=6,"пт",IF(WEEKDAY(DH63)=7,"сб",IF(WEEKDAY(DH63)=1,"вс",0))))))))</f>
        <v/>
      </c>
      <c r="DI62" s="15" t="str">
        <f t="shared" ref="DI62" si="568">IF(DI63="","",IF(WEEKDAY(DI63)=2,"пн",IF(WEEKDAY(DI63)=3,"вт",IF(WEEKDAY(DI63)=4,"ср",IF(WEEKDAY(DI63)=5,"чт",IF(WEEKDAY(DI63)=6,"пт",IF(WEEKDAY(DI63)=7,"сб",IF(WEEKDAY(DI63)=1,"вс",0))))))))</f>
        <v/>
      </c>
      <c r="DJ62" s="15" t="str">
        <f t="shared" ref="DJ62" si="569">IF(DJ63="","",IF(WEEKDAY(DJ63)=2,"пн",IF(WEEKDAY(DJ63)=3,"вт",IF(WEEKDAY(DJ63)=4,"ср",IF(WEEKDAY(DJ63)=5,"чт",IF(WEEKDAY(DJ63)=6,"пт",IF(WEEKDAY(DJ63)=7,"сб",IF(WEEKDAY(DJ63)=1,"вс",0))))))))</f>
        <v/>
      </c>
      <c r="DK62" s="15" t="str">
        <f t="shared" ref="DK62" si="570">IF(DK63="","",IF(WEEKDAY(DK63)=2,"пн",IF(WEEKDAY(DK63)=3,"вт",IF(WEEKDAY(DK63)=4,"ср",IF(WEEKDAY(DK63)=5,"чт",IF(WEEKDAY(DK63)=6,"пт",IF(WEEKDAY(DK63)=7,"сб",IF(WEEKDAY(DK63)=1,"вс",0))))))))</f>
        <v/>
      </c>
      <c r="DL62" s="15" t="str">
        <f t="shared" ref="DL62" si="571">IF(DL63="","",IF(WEEKDAY(DL63)=2,"пн",IF(WEEKDAY(DL63)=3,"вт",IF(WEEKDAY(DL63)=4,"ср",IF(WEEKDAY(DL63)=5,"чт",IF(WEEKDAY(DL63)=6,"пт",IF(WEEKDAY(DL63)=7,"сб",IF(WEEKDAY(DL63)=1,"вс",0))))))))</f>
        <v/>
      </c>
      <c r="DM62" s="15" t="str">
        <f t="shared" ref="DM62" si="572">IF(DM63="","",IF(WEEKDAY(DM63)=2,"пн",IF(WEEKDAY(DM63)=3,"вт",IF(WEEKDAY(DM63)=4,"ср",IF(WEEKDAY(DM63)=5,"чт",IF(WEEKDAY(DM63)=6,"пт",IF(WEEKDAY(DM63)=7,"сб",IF(WEEKDAY(DM63)=1,"вс",0))))))))</f>
        <v/>
      </c>
      <c r="DN62" s="15" t="str">
        <f t="shared" ref="DN62" si="573">IF(DN63="","",IF(WEEKDAY(DN63)=2,"пн",IF(WEEKDAY(DN63)=3,"вт",IF(WEEKDAY(DN63)=4,"ср",IF(WEEKDAY(DN63)=5,"чт",IF(WEEKDAY(DN63)=6,"пт",IF(WEEKDAY(DN63)=7,"сб",IF(WEEKDAY(DN63)=1,"вс",0))))))))</f>
        <v/>
      </c>
      <c r="DO62" s="15" t="str">
        <f t="shared" ref="DO62" si="574">IF(DO63="","",IF(WEEKDAY(DO63)=2,"пн",IF(WEEKDAY(DO63)=3,"вт",IF(WEEKDAY(DO63)=4,"ср",IF(WEEKDAY(DO63)=5,"чт",IF(WEEKDAY(DO63)=6,"пт",IF(WEEKDAY(DO63)=7,"сб",IF(WEEKDAY(DO63)=1,"вс",0))))))))</f>
        <v/>
      </c>
      <c r="DP62" s="15" t="str">
        <f t="shared" ref="DP62" si="575">IF(DP63="","",IF(WEEKDAY(DP63)=2,"пн",IF(WEEKDAY(DP63)=3,"вт",IF(WEEKDAY(DP63)=4,"ср",IF(WEEKDAY(DP63)=5,"чт",IF(WEEKDAY(DP63)=6,"пт",IF(WEEKDAY(DP63)=7,"сб",IF(WEEKDAY(DP63)=1,"вс",0))))))))</f>
        <v/>
      </c>
      <c r="DQ62" s="15" t="str">
        <f t="shared" ref="DQ62" si="576">IF(DQ63="","",IF(WEEKDAY(DQ63)=2,"пн",IF(WEEKDAY(DQ63)=3,"вт",IF(WEEKDAY(DQ63)=4,"ср",IF(WEEKDAY(DQ63)=5,"чт",IF(WEEKDAY(DQ63)=6,"пт",IF(WEEKDAY(DQ63)=7,"сб",IF(WEEKDAY(DQ63)=1,"вс",0))))))))</f>
        <v/>
      </c>
      <c r="DR62" s="15" t="str">
        <f t="shared" ref="DR62" si="577">IF(DR63="","",IF(WEEKDAY(DR63)=2,"пн",IF(WEEKDAY(DR63)=3,"вт",IF(WEEKDAY(DR63)=4,"ср",IF(WEEKDAY(DR63)=5,"чт",IF(WEEKDAY(DR63)=6,"пт",IF(WEEKDAY(DR63)=7,"сб",IF(WEEKDAY(DR63)=1,"вс",0))))))))</f>
        <v/>
      </c>
      <c r="DS62" s="15" t="str">
        <f t="shared" ref="DS62" si="578">IF(DS63="","",IF(WEEKDAY(DS63)=2,"пн",IF(WEEKDAY(DS63)=3,"вт",IF(WEEKDAY(DS63)=4,"ср",IF(WEEKDAY(DS63)=5,"чт",IF(WEEKDAY(DS63)=6,"пт",IF(WEEKDAY(DS63)=7,"сб",IF(WEEKDAY(DS63)=1,"вс",0))))))))</f>
        <v/>
      </c>
      <c r="DT62" s="15" t="str">
        <f t="shared" ref="DT62" si="579">IF(DT63="","",IF(WEEKDAY(DT63)=2,"пн",IF(WEEKDAY(DT63)=3,"вт",IF(WEEKDAY(DT63)=4,"ср",IF(WEEKDAY(DT63)=5,"чт",IF(WEEKDAY(DT63)=6,"пт",IF(WEEKDAY(DT63)=7,"сб",IF(WEEKDAY(DT63)=1,"вс",0))))))))</f>
        <v/>
      </c>
      <c r="DU62" s="15" t="str">
        <f t="shared" ref="DU62" si="580">IF(DU63="","",IF(WEEKDAY(DU63)=2,"пн",IF(WEEKDAY(DU63)=3,"вт",IF(WEEKDAY(DU63)=4,"ср",IF(WEEKDAY(DU63)=5,"чт",IF(WEEKDAY(DU63)=6,"пт",IF(WEEKDAY(DU63)=7,"сб",IF(WEEKDAY(DU63)=1,"вс",0))))))))</f>
        <v/>
      </c>
      <c r="DV62" s="15" t="str">
        <f t="shared" ref="DV62" si="581">IF(DV63="","",IF(WEEKDAY(DV63)=2,"пн",IF(WEEKDAY(DV63)=3,"вт",IF(WEEKDAY(DV63)=4,"ср",IF(WEEKDAY(DV63)=5,"чт",IF(WEEKDAY(DV63)=6,"пт",IF(WEEKDAY(DV63)=7,"сб",IF(WEEKDAY(DV63)=1,"вс",0))))))))</f>
        <v/>
      </c>
      <c r="DW62" s="15" t="str">
        <f t="shared" ref="DW62" si="582">IF(DW63="","",IF(WEEKDAY(DW63)=2,"пн",IF(WEEKDAY(DW63)=3,"вт",IF(WEEKDAY(DW63)=4,"ср",IF(WEEKDAY(DW63)=5,"чт",IF(WEEKDAY(DW63)=6,"пт",IF(WEEKDAY(DW63)=7,"сб",IF(WEEKDAY(DW63)=1,"вс",0))))))))</f>
        <v/>
      </c>
      <c r="DX62" s="15" t="str">
        <f t="shared" ref="DX62" si="583">IF(DX63="","",IF(WEEKDAY(DX63)=2,"пн",IF(WEEKDAY(DX63)=3,"вт",IF(WEEKDAY(DX63)=4,"ср",IF(WEEKDAY(DX63)=5,"чт",IF(WEEKDAY(DX63)=6,"пт",IF(WEEKDAY(DX63)=7,"сб",IF(WEEKDAY(DX63)=1,"вс",0))))))))</f>
        <v/>
      </c>
      <c r="DY62" s="15" t="str">
        <f t="shared" ref="DY62" si="584">IF(DY63="","",IF(WEEKDAY(DY63)=2,"пн",IF(WEEKDAY(DY63)=3,"вт",IF(WEEKDAY(DY63)=4,"ср",IF(WEEKDAY(DY63)=5,"чт",IF(WEEKDAY(DY63)=6,"пт",IF(WEEKDAY(DY63)=7,"сб",IF(WEEKDAY(DY63)=1,"вс",0))))))))</f>
        <v/>
      </c>
      <c r="DZ62" s="15" t="str">
        <f t="shared" ref="DZ62" si="585">IF(DZ63="","",IF(WEEKDAY(DZ63)=2,"пн",IF(WEEKDAY(DZ63)=3,"вт",IF(WEEKDAY(DZ63)=4,"ср",IF(WEEKDAY(DZ63)=5,"чт",IF(WEEKDAY(DZ63)=6,"пт",IF(WEEKDAY(DZ63)=7,"сб",IF(WEEKDAY(DZ63)=1,"вс",0))))))))</f>
        <v/>
      </c>
      <c r="EA62" s="15" t="str">
        <f t="shared" ref="EA62" si="586">IF(EA63="","",IF(WEEKDAY(EA63)=2,"пн",IF(WEEKDAY(EA63)=3,"вт",IF(WEEKDAY(EA63)=4,"ср",IF(WEEKDAY(EA63)=5,"чт",IF(WEEKDAY(EA63)=6,"пт",IF(WEEKDAY(EA63)=7,"сб",IF(WEEKDAY(EA63)=1,"вс",0))))))))</f>
        <v/>
      </c>
      <c r="EB62" s="15" t="str">
        <f t="shared" ref="EB62" si="587">IF(EB63="","",IF(WEEKDAY(EB63)=2,"пн",IF(WEEKDAY(EB63)=3,"вт",IF(WEEKDAY(EB63)=4,"ср",IF(WEEKDAY(EB63)=5,"чт",IF(WEEKDAY(EB63)=6,"пт",IF(WEEKDAY(EB63)=7,"сб",IF(WEEKDAY(EB63)=1,"вс",0))))))))</f>
        <v/>
      </c>
      <c r="EC62" s="15" t="str">
        <f t="shared" ref="EC62" si="588">IF(EC63="","",IF(WEEKDAY(EC63)=2,"пн",IF(WEEKDAY(EC63)=3,"вт",IF(WEEKDAY(EC63)=4,"ср",IF(WEEKDAY(EC63)=5,"чт",IF(WEEKDAY(EC63)=6,"пт",IF(WEEKDAY(EC63)=7,"сб",IF(WEEKDAY(EC63)=1,"вс",0))))))))</f>
        <v/>
      </c>
      <c r="ED62" s="15" t="str">
        <f t="shared" ref="ED62" si="589">IF(ED63="","",IF(WEEKDAY(ED63)=2,"пн",IF(WEEKDAY(ED63)=3,"вт",IF(WEEKDAY(ED63)=4,"ср",IF(WEEKDAY(ED63)=5,"чт",IF(WEEKDAY(ED63)=6,"пт",IF(WEEKDAY(ED63)=7,"сб",IF(WEEKDAY(ED63)=1,"вс",0))))))))</f>
        <v/>
      </c>
      <c r="EE62" s="15" t="str">
        <f t="shared" ref="EE62" si="590">IF(EE63="","",IF(WEEKDAY(EE63)=2,"пн",IF(WEEKDAY(EE63)=3,"вт",IF(WEEKDAY(EE63)=4,"ср",IF(WEEKDAY(EE63)=5,"чт",IF(WEEKDAY(EE63)=6,"пт",IF(WEEKDAY(EE63)=7,"сб",IF(WEEKDAY(EE63)=1,"вс",0))))))))</f>
        <v/>
      </c>
      <c r="EF62" s="15" t="str">
        <f t="shared" ref="EF62" si="591">IF(EF63="","",IF(WEEKDAY(EF63)=2,"пн",IF(WEEKDAY(EF63)=3,"вт",IF(WEEKDAY(EF63)=4,"ср",IF(WEEKDAY(EF63)=5,"чт",IF(WEEKDAY(EF63)=6,"пт",IF(WEEKDAY(EF63)=7,"сб",IF(WEEKDAY(EF63)=1,"вс",0))))))))</f>
        <v/>
      </c>
      <c r="EG62" s="15" t="str">
        <f t="shared" ref="EG62" si="592">IF(EG63="","",IF(WEEKDAY(EG63)=2,"пн",IF(WEEKDAY(EG63)=3,"вт",IF(WEEKDAY(EG63)=4,"ср",IF(WEEKDAY(EG63)=5,"чт",IF(WEEKDAY(EG63)=6,"пт",IF(WEEKDAY(EG63)=7,"сб",IF(WEEKDAY(EG63)=1,"вс",0))))))))</f>
        <v/>
      </c>
      <c r="EH62" s="15" t="str">
        <f t="shared" ref="EH62" si="593">IF(EH63="","",IF(WEEKDAY(EH63)=2,"пн",IF(WEEKDAY(EH63)=3,"вт",IF(WEEKDAY(EH63)=4,"ср",IF(WEEKDAY(EH63)=5,"чт",IF(WEEKDAY(EH63)=6,"пт",IF(WEEKDAY(EH63)=7,"сб",IF(WEEKDAY(EH63)=1,"вс",0))))))))</f>
        <v/>
      </c>
      <c r="EI62" s="15" t="str">
        <f t="shared" ref="EI62" si="594">IF(EI63="","",IF(WEEKDAY(EI63)=2,"пн",IF(WEEKDAY(EI63)=3,"вт",IF(WEEKDAY(EI63)=4,"ср",IF(WEEKDAY(EI63)=5,"чт",IF(WEEKDAY(EI63)=6,"пт",IF(WEEKDAY(EI63)=7,"сб",IF(WEEKDAY(EI63)=1,"вс",0))))))))</f>
        <v/>
      </c>
      <c r="EJ62" s="15" t="str">
        <f t="shared" ref="EJ62" si="595">IF(EJ63="","",IF(WEEKDAY(EJ63)=2,"пн",IF(WEEKDAY(EJ63)=3,"вт",IF(WEEKDAY(EJ63)=4,"ср",IF(WEEKDAY(EJ63)=5,"чт",IF(WEEKDAY(EJ63)=6,"пт",IF(WEEKDAY(EJ63)=7,"сб",IF(WEEKDAY(EJ63)=1,"вс",0))))))))</f>
        <v/>
      </c>
      <c r="EK62" s="15" t="str">
        <f t="shared" ref="EK62" si="596">IF(EK63="","",IF(WEEKDAY(EK63)=2,"пн",IF(WEEKDAY(EK63)=3,"вт",IF(WEEKDAY(EK63)=4,"ср",IF(WEEKDAY(EK63)=5,"чт",IF(WEEKDAY(EK63)=6,"пт",IF(WEEKDAY(EK63)=7,"сб",IF(WEEKDAY(EK63)=1,"вс",0))))))))</f>
        <v/>
      </c>
      <c r="EL62" s="15" t="str">
        <f t="shared" ref="EL62" si="597">IF(EL63="","",IF(WEEKDAY(EL63)=2,"пн",IF(WEEKDAY(EL63)=3,"вт",IF(WEEKDAY(EL63)=4,"ср",IF(WEEKDAY(EL63)=5,"чт",IF(WEEKDAY(EL63)=6,"пт",IF(WEEKDAY(EL63)=7,"сб",IF(WEEKDAY(EL63)=1,"вс",0))))))))</f>
        <v/>
      </c>
      <c r="EM62" s="15" t="str">
        <f t="shared" ref="EM62" si="598">IF(EM63="","",IF(WEEKDAY(EM63)=2,"пн",IF(WEEKDAY(EM63)=3,"вт",IF(WEEKDAY(EM63)=4,"ср",IF(WEEKDAY(EM63)=5,"чт",IF(WEEKDAY(EM63)=6,"пт",IF(WEEKDAY(EM63)=7,"сб",IF(WEEKDAY(EM63)=1,"вс",0))))))))</f>
        <v/>
      </c>
      <c r="EN62" s="15" t="str">
        <f t="shared" ref="EN62" si="599">IF(EN63="","",IF(WEEKDAY(EN63)=2,"пн",IF(WEEKDAY(EN63)=3,"вт",IF(WEEKDAY(EN63)=4,"ср",IF(WEEKDAY(EN63)=5,"чт",IF(WEEKDAY(EN63)=6,"пт",IF(WEEKDAY(EN63)=7,"сб",IF(WEEKDAY(EN63)=1,"вс",0))))))))</f>
        <v/>
      </c>
      <c r="EO62" s="15" t="str">
        <f t="shared" ref="EO62" si="600">IF(EO63="","",IF(WEEKDAY(EO63)=2,"пн",IF(WEEKDAY(EO63)=3,"вт",IF(WEEKDAY(EO63)=4,"ср",IF(WEEKDAY(EO63)=5,"чт",IF(WEEKDAY(EO63)=6,"пт",IF(WEEKDAY(EO63)=7,"сб",IF(WEEKDAY(EO63)=1,"вс",0))))))))</f>
        <v/>
      </c>
      <c r="EP62" s="15" t="str">
        <f t="shared" ref="EP62" si="601">IF(EP63="","",IF(WEEKDAY(EP63)=2,"пн",IF(WEEKDAY(EP63)=3,"вт",IF(WEEKDAY(EP63)=4,"ср",IF(WEEKDAY(EP63)=5,"чт",IF(WEEKDAY(EP63)=6,"пт",IF(WEEKDAY(EP63)=7,"сб",IF(WEEKDAY(EP63)=1,"вс",0))))))))</f>
        <v/>
      </c>
      <c r="EQ62" s="15" t="str">
        <f t="shared" ref="EQ62" si="602">IF(EQ63="","",IF(WEEKDAY(EQ63)=2,"пн",IF(WEEKDAY(EQ63)=3,"вт",IF(WEEKDAY(EQ63)=4,"ср",IF(WEEKDAY(EQ63)=5,"чт",IF(WEEKDAY(EQ63)=6,"пт",IF(WEEKDAY(EQ63)=7,"сб",IF(WEEKDAY(EQ63)=1,"вс",0))))))))</f>
        <v/>
      </c>
      <c r="ER62" s="15" t="str">
        <f t="shared" ref="ER62" si="603">IF(ER63="","",IF(WEEKDAY(ER63)=2,"пн",IF(WEEKDAY(ER63)=3,"вт",IF(WEEKDAY(ER63)=4,"ср",IF(WEEKDAY(ER63)=5,"чт",IF(WEEKDAY(ER63)=6,"пт",IF(WEEKDAY(ER63)=7,"сб",IF(WEEKDAY(ER63)=1,"вс",0))))))))</f>
        <v/>
      </c>
      <c r="ES62" s="15" t="str">
        <f t="shared" ref="ES62" si="604">IF(ES63="","",IF(WEEKDAY(ES63)=2,"пн",IF(WEEKDAY(ES63)=3,"вт",IF(WEEKDAY(ES63)=4,"ср",IF(WEEKDAY(ES63)=5,"чт",IF(WEEKDAY(ES63)=6,"пт",IF(WEEKDAY(ES63)=7,"сб",IF(WEEKDAY(ES63)=1,"вс",0))))))))</f>
        <v/>
      </c>
      <c r="ET62" s="15" t="str">
        <f t="shared" ref="ET62" si="605">IF(ET63="","",IF(WEEKDAY(ET63)=2,"пн",IF(WEEKDAY(ET63)=3,"вт",IF(WEEKDAY(ET63)=4,"ср",IF(WEEKDAY(ET63)=5,"чт",IF(WEEKDAY(ET63)=6,"пт",IF(WEEKDAY(ET63)=7,"сб",IF(WEEKDAY(ET63)=1,"вс",0))))))))</f>
        <v/>
      </c>
      <c r="EU62" s="15" t="str">
        <f t="shared" ref="EU62" si="606">IF(EU63="","",IF(WEEKDAY(EU63)=2,"пн",IF(WEEKDAY(EU63)=3,"вт",IF(WEEKDAY(EU63)=4,"ср",IF(WEEKDAY(EU63)=5,"чт",IF(WEEKDAY(EU63)=6,"пт",IF(WEEKDAY(EU63)=7,"сб",IF(WEEKDAY(EU63)=1,"вс",0))))))))</f>
        <v/>
      </c>
      <c r="EV62" s="15" t="str">
        <f t="shared" ref="EV62" si="607">IF(EV63="","",IF(WEEKDAY(EV63)=2,"пн",IF(WEEKDAY(EV63)=3,"вт",IF(WEEKDAY(EV63)=4,"ср",IF(WEEKDAY(EV63)=5,"чт",IF(WEEKDAY(EV63)=6,"пт",IF(WEEKDAY(EV63)=7,"сб",IF(WEEKDAY(EV63)=1,"вс",0))))))))</f>
        <v/>
      </c>
      <c r="EW62" s="15" t="str">
        <f t="shared" ref="EW62" si="608">IF(EW63="","",IF(WEEKDAY(EW63)=2,"пн",IF(WEEKDAY(EW63)=3,"вт",IF(WEEKDAY(EW63)=4,"ср",IF(WEEKDAY(EW63)=5,"чт",IF(WEEKDAY(EW63)=6,"пт",IF(WEEKDAY(EW63)=7,"сб",IF(WEEKDAY(EW63)=1,"вс",0))))))))</f>
        <v/>
      </c>
      <c r="EX62" s="15" t="str">
        <f t="shared" ref="EX62" si="609">IF(EX63="","",IF(WEEKDAY(EX63)=2,"пн",IF(WEEKDAY(EX63)=3,"вт",IF(WEEKDAY(EX63)=4,"ср",IF(WEEKDAY(EX63)=5,"чт",IF(WEEKDAY(EX63)=6,"пт",IF(WEEKDAY(EX63)=7,"сб",IF(WEEKDAY(EX63)=1,"вс",0))))))))</f>
        <v/>
      </c>
      <c r="EY62" s="15" t="str">
        <f t="shared" ref="EY62" si="610">IF(EY63="","",IF(WEEKDAY(EY63)=2,"пн",IF(WEEKDAY(EY63)=3,"вт",IF(WEEKDAY(EY63)=4,"ср",IF(WEEKDAY(EY63)=5,"чт",IF(WEEKDAY(EY63)=6,"пт",IF(WEEKDAY(EY63)=7,"сб",IF(WEEKDAY(EY63)=1,"вс",0))))))))</f>
        <v/>
      </c>
      <c r="EZ62" s="15" t="str">
        <f t="shared" ref="EZ62" si="611">IF(EZ63="","",IF(WEEKDAY(EZ63)=2,"пн",IF(WEEKDAY(EZ63)=3,"вт",IF(WEEKDAY(EZ63)=4,"ср",IF(WEEKDAY(EZ63)=5,"чт",IF(WEEKDAY(EZ63)=6,"пт",IF(WEEKDAY(EZ63)=7,"сб",IF(WEEKDAY(EZ63)=1,"вс",0))))))))</f>
        <v/>
      </c>
      <c r="FA62" s="15" t="str">
        <f t="shared" ref="FA62" si="612">IF(FA63="","",IF(WEEKDAY(FA63)=2,"пн",IF(WEEKDAY(FA63)=3,"вт",IF(WEEKDAY(FA63)=4,"ср",IF(WEEKDAY(FA63)=5,"чт",IF(WEEKDAY(FA63)=6,"пт",IF(WEEKDAY(FA63)=7,"сб",IF(WEEKDAY(FA63)=1,"вс",0))))))))</f>
        <v/>
      </c>
      <c r="FB62" s="15" t="str">
        <f t="shared" ref="FB62" si="613">IF(FB63="","",IF(WEEKDAY(FB63)=2,"пн",IF(WEEKDAY(FB63)=3,"вт",IF(WEEKDAY(FB63)=4,"ср",IF(WEEKDAY(FB63)=5,"чт",IF(WEEKDAY(FB63)=6,"пт",IF(WEEKDAY(FB63)=7,"сб",IF(WEEKDAY(FB63)=1,"вс",0))))))))</f>
        <v/>
      </c>
      <c r="FC62" s="15" t="str">
        <f t="shared" ref="FC62" si="614">IF(FC63="","",IF(WEEKDAY(FC63)=2,"пн",IF(WEEKDAY(FC63)=3,"вт",IF(WEEKDAY(FC63)=4,"ср",IF(WEEKDAY(FC63)=5,"чт",IF(WEEKDAY(FC63)=6,"пт",IF(WEEKDAY(FC63)=7,"сб",IF(WEEKDAY(FC63)=1,"вс",0))))))))</f>
        <v/>
      </c>
      <c r="FD62" s="15" t="str">
        <f t="shared" ref="FD62" si="615">IF(FD63="","",IF(WEEKDAY(FD63)=2,"пн",IF(WEEKDAY(FD63)=3,"вт",IF(WEEKDAY(FD63)=4,"ср",IF(WEEKDAY(FD63)=5,"чт",IF(WEEKDAY(FD63)=6,"пт",IF(WEEKDAY(FD63)=7,"сб",IF(WEEKDAY(FD63)=1,"вс",0))))))))</f>
        <v/>
      </c>
      <c r="FE62" s="15" t="str">
        <f t="shared" ref="FE62" si="616">IF(FE63="","",IF(WEEKDAY(FE63)=2,"пн",IF(WEEKDAY(FE63)=3,"вт",IF(WEEKDAY(FE63)=4,"ср",IF(WEEKDAY(FE63)=5,"чт",IF(WEEKDAY(FE63)=6,"пт",IF(WEEKDAY(FE63)=7,"сб",IF(WEEKDAY(FE63)=1,"вс",0))))))))</f>
        <v/>
      </c>
      <c r="FF62" s="15" t="str">
        <f t="shared" ref="FF62" si="617">IF(FF63="","",IF(WEEKDAY(FF63)=2,"пн",IF(WEEKDAY(FF63)=3,"вт",IF(WEEKDAY(FF63)=4,"ср",IF(WEEKDAY(FF63)=5,"чт",IF(WEEKDAY(FF63)=6,"пт",IF(WEEKDAY(FF63)=7,"сб",IF(WEEKDAY(FF63)=1,"вс",0))))))))</f>
        <v/>
      </c>
      <c r="FG62" s="15" t="str">
        <f t="shared" ref="FG62" si="618">IF(FG63="","",IF(WEEKDAY(FG63)=2,"пн",IF(WEEKDAY(FG63)=3,"вт",IF(WEEKDAY(FG63)=4,"ср",IF(WEEKDAY(FG63)=5,"чт",IF(WEEKDAY(FG63)=6,"пт",IF(WEEKDAY(FG63)=7,"сб",IF(WEEKDAY(FG63)=1,"вс",0))))))))</f>
        <v/>
      </c>
      <c r="FH62" s="15" t="str">
        <f t="shared" ref="FH62" si="619">IF(FH63="","",IF(WEEKDAY(FH63)=2,"пн",IF(WEEKDAY(FH63)=3,"вт",IF(WEEKDAY(FH63)=4,"ср",IF(WEEKDAY(FH63)=5,"чт",IF(WEEKDAY(FH63)=6,"пт",IF(WEEKDAY(FH63)=7,"сб",IF(WEEKDAY(FH63)=1,"вс",0))))))))</f>
        <v/>
      </c>
      <c r="FI62" s="15" t="str">
        <f t="shared" ref="FI62" si="620">IF(FI63="","",IF(WEEKDAY(FI63)=2,"пн",IF(WEEKDAY(FI63)=3,"вт",IF(WEEKDAY(FI63)=4,"ср",IF(WEEKDAY(FI63)=5,"чт",IF(WEEKDAY(FI63)=6,"пт",IF(WEEKDAY(FI63)=7,"сб",IF(WEEKDAY(FI63)=1,"вс",0))))))))</f>
        <v/>
      </c>
      <c r="FJ62" s="15" t="str">
        <f t="shared" ref="FJ62" si="621">IF(FJ63="","",IF(WEEKDAY(FJ63)=2,"пн",IF(WEEKDAY(FJ63)=3,"вт",IF(WEEKDAY(FJ63)=4,"ср",IF(WEEKDAY(FJ63)=5,"чт",IF(WEEKDAY(FJ63)=6,"пт",IF(WEEKDAY(FJ63)=7,"сб",IF(WEEKDAY(FJ63)=1,"вс",0))))))))</f>
        <v/>
      </c>
      <c r="FK62" s="15" t="str">
        <f t="shared" ref="FK62" si="622">IF(FK63="","",IF(WEEKDAY(FK63)=2,"пн",IF(WEEKDAY(FK63)=3,"вт",IF(WEEKDAY(FK63)=4,"ср",IF(WEEKDAY(FK63)=5,"чт",IF(WEEKDAY(FK63)=6,"пт",IF(WEEKDAY(FK63)=7,"сб",IF(WEEKDAY(FK63)=1,"вс",0))))))))</f>
        <v/>
      </c>
      <c r="FL62" s="15" t="str">
        <f t="shared" ref="FL62" si="623">IF(FL63="","",IF(WEEKDAY(FL63)=2,"пн",IF(WEEKDAY(FL63)=3,"вт",IF(WEEKDAY(FL63)=4,"ср",IF(WEEKDAY(FL63)=5,"чт",IF(WEEKDAY(FL63)=6,"пт",IF(WEEKDAY(FL63)=7,"сб",IF(WEEKDAY(FL63)=1,"вс",0))))))))</f>
        <v/>
      </c>
      <c r="FM62" s="15" t="str">
        <f t="shared" ref="FM62" si="624">IF(FM63="","",IF(WEEKDAY(FM63)=2,"пн",IF(WEEKDAY(FM63)=3,"вт",IF(WEEKDAY(FM63)=4,"ср",IF(WEEKDAY(FM63)=5,"чт",IF(WEEKDAY(FM63)=6,"пт",IF(WEEKDAY(FM63)=7,"сб",IF(WEEKDAY(FM63)=1,"вс",0))))))))</f>
        <v/>
      </c>
      <c r="FN62" s="15" t="str">
        <f t="shared" ref="FN62" si="625">IF(FN63="","",IF(WEEKDAY(FN63)=2,"пн",IF(WEEKDAY(FN63)=3,"вт",IF(WEEKDAY(FN63)=4,"ср",IF(WEEKDAY(FN63)=5,"чт",IF(WEEKDAY(FN63)=6,"пт",IF(WEEKDAY(FN63)=7,"сб",IF(WEEKDAY(FN63)=1,"вс",0))))))))</f>
        <v/>
      </c>
      <c r="FO62" s="15" t="str">
        <f t="shared" ref="FO62" si="626">IF(FO63="","",IF(WEEKDAY(FO63)=2,"пн",IF(WEEKDAY(FO63)=3,"вт",IF(WEEKDAY(FO63)=4,"ср",IF(WEEKDAY(FO63)=5,"чт",IF(WEEKDAY(FO63)=6,"пт",IF(WEEKDAY(FO63)=7,"сб",IF(WEEKDAY(FO63)=1,"вс",0))))))))</f>
        <v/>
      </c>
      <c r="FP62" s="15" t="str">
        <f t="shared" ref="FP62" si="627">IF(FP63="","",IF(WEEKDAY(FP63)=2,"пн",IF(WEEKDAY(FP63)=3,"вт",IF(WEEKDAY(FP63)=4,"ср",IF(WEEKDAY(FP63)=5,"чт",IF(WEEKDAY(FP63)=6,"пт",IF(WEEKDAY(FP63)=7,"сб",IF(WEEKDAY(FP63)=1,"вс",0))))))))</f>
        <v/>
      </c>
      <c r="FQ62" s="15" t="str">
        <f t="shared" ref="FQ62" si="628">IF(FQ63="","",IF(WEEKDAY(FQ63)=2,"пн",IF(WEEKDAY(FQ63)=3,"вт",IF(WEEKDAY(FQ63)=4,"ср",IF(WEEKDAY(FQ63)=5,"чт",IF(WEEKDAY(FQ63)=6,"пт",IF(WEEKDAY(FQ63)=7,"сб",IF(WEEKDAY(FQ63)=1,"вс",0))))))))</f>
        <v/>
      </c>
      <c r="FR62" s="15" t="str">
        <f t="shared" ref="FR62" si="629">IF(FR63="","",IF(WEEKDAY(FR63)=2,"пн",IF(WEEKDAY(FR63)=3,"вт",IF(WEEKDAY(FR63)=4,"ср",IF(WEEKDAY(FR63)=5,"чт",IF(WEEKDAY(FR63)=6,"пт",IF(WEEKDAY(FR63)=7,"сб",IF(WEEKDAY(FR63)=1,"вс",0))))))))</f>
        <v/>
      </c>
      <c r="FS62" s="15" t="str">
        <f t="shared" ref="FS62" si="630">IF(FS63="","",IF(WEEKDAY(FS63)=2,"пн",IF(WEEKDAY(FS63)=3,"вт",IF(WEEKDAY(FS63)=4,"ср",IF(WEEKDAY(FS63)=5,"чт",IF(WEEKDAY(FS63)=6,"пт",IF(WEEKDAY(FS63)=7,"сб",IF(WEEKDAY(FS63)=1,"вс",0))))))))</f>
        <v/>
      </c>
      <c r="FT62" s="15" t="str">
        <f t="shared" ref="FT62" si="631">IF(FT63="","",IF(WEEKDAY(FT63)=2,"пн",IF(WEEKDAY(FT63)=3,"вт",IF(WEEKDAY(FT63)=4,"ср",IF(WEEKDAY(FT63)=5,"чт",IF(WEEKDAY(FT63)=6,"пт",IF(WEEKDAY(FT63)=7,"сб",IF(WEEKDAY(FT63)=1,"вс",0))))))))</f>
        <v/>
      </c>
      <c r="FU62" s="15" t="str">
        <f t="shared" ref="FU62" si="632">IF(FU63="","",IF(WEEKDAY(FU63)=2,"пн",IF(WEEKDAY(FU63)=3,"вт",IF(WEEKDAY(FU63)=4,"ср",IF(WEEKDAY(FU63)=5,"чт",IF(WEEKDAY(FU63)=6,"пт",IF(WEEKDAY(FU63)=7,"сб",IF(WEEKDAY(FU63)=1,"вс",0))))))))</f>
        <v/>
      </c>
      <c r="FV62" s="15" t="str">
        <f t="shared" ref="FV62" si="633">IF(FV63="","",IF(WEEKDAY(FV63)=2,"пн",IF(WEEKDAY(FV63)=3,"вт",IF(WEEKDAY(FV63)=4,"ср",IF(WEEKDAY(FV63)=5,"чт",IF(WEEKDAY(FV63)=6,"пт",IF(WEEKDAY(FV63)=7,"сб",IF(WEEKDAY(FV63)=1,"вс",0))))))))</f>
        <v/>
      </c>
      <c r="FW62" s="15" t="str">
        <f t="shared" ref="FW62" si="634">IF(FW63="","",IF(WEEKDAY(FW63)=2,"пн",IF(WEEKDAY(FW63)=3,"вт",IF(WEEKDAY(FW63)=4,"ср",IF(WEEKDAY(FW63)=5,"чт",IF(WEEKDAY(FW63)=6,"пт",IF(WEEKDAY(FW63)=7,"сб",IF(WEEKDAY(FW63)=1,"вс",0))))))))</f>
        <v/>
      </c>
      <c r="FX62" s="15" t="str">
        <f t="shared" ref="FX62" si="635">IF(FX63="","",IF(WEEKDAY(FX63)=2,"пн",IF(WEEKDAY(FX63)=3,"вт",IF(WEEKDAY(FX63)=4,"ср",IF(WEEKDAY(FX63)=5,"чт",IF(WEEKDAY(FX63)=6,"пт",IF(WEEKDAY(FX63)=7,"сб",IF(WEEKDAY(FX63)=1,"вс",0))))))))</f>
        <v/>
      </c>
      <c r="FY62" s="15" t="str">
        <f t="shared" ref="FY62" si="636">IF(FY63="","",IF(WEEKDAY(FY63)=2,"пн",IF(WEEKDAY(FY63)=3,"вт",IF(WEEKDAY(FY63)=4,"ср",IF(WEEKDAY(FY63)=5,"чт",IF(WEEKDAY(FY63)=6,"пт",IF(WEEKDAY(FY63)=7,"сб",IF(WEEKDAY(FY63)=1,"вс",0))))))))</f>
        <v/>
      </c>
      <c r="FZ62" s="15" t="str">
        <f t="shared" ref="FZ62" si="637">IF(FZ63="","",IF(WEEKDAY(FZ63)=2,"пн",IF(WEEKDAY(FZ63)=3,"вт",IF(WEEKDAY(FZ63)=4,"ср",IF(WEEKDAY(FZ63)=5,"чт",IF(WEEKDAY(FZ63)=6,"пт",IF(WEEKDAY(FZ63)=7,"сб",IF(WEEKDAY(FZ63)=1,"вс",0))))))))</f>
        <v/>
      </c>
      <c r="GA62" s="15" t="str">
        <f t="shared" ref="GA62" si="638">IF(GA63="","",IF(WEEKDAY(GA63)=2,"пн",IF(WEEKDAY(GA63)=3,"вт",IF(WEEKDAY(GA63)=4,"ср",IF(WEEKDAY(GA63)=5,"чт",IF(WEEKDAY(GA63)=6,"пт",IF(WEEKDAY(GA63)=7,"сб",IF(WEEKDAY(GA63)=1,"вс",0))))))))</f>
        <v/>
      </c>
      <c r="GB62" s="15" t="str">
        <f t="shared" ref="GB62" si="639">IF(GB63="","",IF(WEEKDAY(GB63)=2,"пн",IF(WEEKDAY(GB63)=3,"вт",IF(WEEKDAY(GB63)=4,"ср",IF(WEEKDAY(GB63)=5,"чт",IF(WEEKDAY(GB63)=6,"пт",IF(WEEKDAY(GB63)=7,"сб",IF(WEEKDAY(GB63)=1,"вс",0))))))))</f>
        <v/>
      </c>
      <c r="GC62" s="15" t="str">
        <f t="shared" ref="GC62" si="640">IF(GC63="","",IF(WEEKDAY(GC63)=2,"пн",IF(WEEKDAY(GC63)=3,"вт",IF(WEEKDAY(GC63)=4,"ср",IF(WEEKDAY(GC63)=5,"чт",IF(WEEKDAY(GC63)=6,"пт",IF(WEEKDAY(GC63)=7,"сб",IF(WEEKDAY(GC63)=1,"вс",0))))))))</f>
        <v/>
      </c>
      <c r="GD62" s="15" t="str">
        <f t="shared" ref="GD62" si="641">IF(GD63="","",IF(WEEKDAY(GD63)=2,"пн",IF(WEEKDAY(GD63)=3,"вт",IF(WEEKDAY(GD63)=4,"ср",IF(WEEKDAY(GD63)=5,"чт",IF(WEEKDAY(GD63)=6,"пт",IF(WEEKDAY(GD63)=7,"сб",IF(WEEKDAY(GD63)=1,"вс",0))))))))</f>
        <v/>
      </c>
      <c r="GE62" s="15" t="str">
        <f t="shared" ref="GE62" si="642">IF(GE63="","",IF(WEEKDAY(GE63)=2,"пн",IF(WEEKDAY(GE63)=3,"вт",IF(WEEKDAY(GE63)=4,"ср",IF(WEEKDAY(GE63)=5,"чт",IF(WEEKDAY(GE63)=6,"пт",IF(WEEKDAY(GE63)=7,"сб",IF(WEEKDAY(GE63)=1,"вс",0))))))))</f>
        <v/>
      </c>
      <c r="GF62" s="15" t="str">
        <f t="shared" ref="GF62" si="643">IF(GF63="","",IF(WEEKDAY(GF63)=2,"пн",IF(WEEKDAY(GF63)=3,"вт",IF(WEEKDAY(GF63)=4,"ср",IF(WEEKDAY(GF63)=5,"чт",IF(WEEKDAY(GF63)=6,"пт",IF(WEEKDAY(GF63)=7,"сб",IF(WEEKDAY(GF63)=1,"вс",0))))))))</f>
        <v/>
      </c>
      <c r="GG62" s="15" t="str">
        <f t="shared" ref="GG62" si="644">IF(GG63="","",IF(WEEKDAY(GG63)=2,"пн",IF(WEEKDAY(GG63)=3,"вт",IF(WEEKDAY(GG63)=4,"ср",IF(WEEKDAY(GG63)=5,"чт",IF(WEEKDAY(GG63)=6,"пт",IF(WEEKDAY(GG63)=7,"сб",IF(WEEKDAY(GG63)=1,"вс",0))))))))</f>
        <v/>
      </c>
      <c r="GH62" s="15" t="str">
        <f t="shared" ref="GH62" si="645">IF(GH63="","",IF(WEEKDAY(GH63)=2,"пн",IF(WEEKDAY(GH63)=3,"вт",IF(WEEKDAY(GH63)=4,"ср",IF(WEEKDAY(GH63)=5,"чт",IF(WEEKDAY(GH63)=6,"пт",IF(WEEKDAY(GH63)=7,"сб",IF(WEEKDAY(GH63)=1,"вс",0))))))))</f>
        <v/>
      </c>
      <c r="GI62" s="15" t="str">
        <f t="shared" ref="GI62" si="646">IF(GI63="","",IF(WEEKDAY(GI63)=2,"пн",IF(WEEKDAY(GI63)=3,"вт",IF(WEEKDAY(GI63)=4,"ср",IF(WEEKDAY(GI63)=5,"чт",IF(WEEKDAY(GI63)=6,"пт",IF(WEEKDAY(GI63)=7,"сб",IF(WEEKDAY(GI63)=1,"вс",0))))))))</f>
        <v/>
      </c>
      <c r="GJ62" s="15" t="str">
        <f t="shared" ref="GJ62" si="647">IF(GJ63="","",IF(WEEKDAY(GJ63)=2,"пн",IF(WEEKDAY(GJ63)=3,"вт",IF(WEEKDAY(GJ63)=4,"ср",IF(WEEKDAY(GJ63)=5,"чт",IF(WEEKDAY(GJ63)=6,"пт",IF(WEEKDAY(GJ63)=7,"сб",IF(WEEKDAY(GJ63)=1,"вс",0))))))))</f>
        <v/>
      </c>
      <c r="GK62" s="15" t="str">
        <f t="shared" ref="GK62" si="648">IF(GK63="","",IF(WEEKDAY(GK63)=2,"пн",IF(WEEKDAY(GK63)=3,"вт",IF(WEEKDAY(GK63)=4,"ср",IF(WEEKDAY(GK63)=5,"чт",IF(WEEKDAY(GK63)=6,"пт",IF(WEEKDAY(GK63)=7,"сб",IF(WEEKDAY(GK63)=1,"вс",0))))))))</f>
        <v/>
      </c>
      <c r="GL62" s="15" t="str">
        <f t="shared" ref="GL62" si="649">IF(GL63="","",IF(WEEKDAY(GL63)=2,"пн",IF(WEEKDAY(GL63)=3,"вт",IF(WEEKDAY(GL63)=4,"ср",IF(WEEKDAY(GL63)=5,"чт",IF(WEEKDAY(GL63)=6,"пт",IF(WEEKDAY(GL63)=7,"сб",IF(WEEKDAY(GL63)=1,"вс",0))))))))</f>
        <v/>
      </c>
      <c r="GM62" s="15" t="str">
        <f t="shared" ref="GM62" si="650">IF(GM63="","",IF(WEEKDAY(GM63)=2,"пн",IF(WEEKDAY(GM63)=3,"вт",IF(WEEKDAY(GM63)=4,"ср",IF(WEEKDAY(GM63)=5,"чт",IF(WEEKDAY(GM63)=6,"пт",IF(WEEKDAY(GM63)=7,"сб",IF(WEEKDAY(GM63)=1,"вс",0))))))))</f>
        <v/>
      </c>
      <c r="GN62" s="15" t="str">
        <f t="shared" ref="GN62" si="651">IF(GN63="","",IF(WEEKDAY(GN63)=2,"пн",IF(WEEKDAY(GN63)=3,"вт",IF(WEEKDAY(GN63)=4,"ср",IF(WEEKDAY(GN63)=5,"чт",IF(WEEKDAY(GN63)=6,"пт",IF(WEEKDAY(GN63)=7,"сб",IF(WEEKDAY(GN63)=1,"вс",0))))))))</f>
        <v/>
      </c>
      <c r="GO62" s="15" t="str">
        <f t="shared" ref="GO62" si="652">IF(GO63="","",IF(WEEKDAY(GO63)=2,"пн",IF(WEEKDAY(GO63)=3,"вт",IF(WEEKDAY(GO63)=4,"ср",IF(WEEKDAY(GO63)=5,"чт",IF(WEEKDAY(GO63)=6,"пт",IF(WEEKDAY(GO63)=7,"сб",IF(WEEKDAY(GO63)=1,"вс",0))))))))</f>
        <v/>
      </c>
      <c r="GP62" s="15" t="str">
        <f t="shared" ref="GP62" si="653">IF(GP63="","",IF(WEEKDAY(GP63)=2,"пн",IF(WEEKDAY(GP63)=3,"вт",IF(WEEKDAY(GP63)=4,"ср",IF(WEEKDAY(GP63)=5,"чт",IF(WEEKDAY(GP63)=6,"пт",IF(WEEKDAY(GP63)=7,"сб",IF(WEEKDAY(GP63)=1,"вс",0))))))))</f>
        <v/>
      </c>
      <c r="GQ62" s="15" t="str">
        <f t="shared" ref="GQ62" si="654">IF(GQ63="","",IF(WEEKDAY(GQ63)=2,"пн",IF(WEEKDAY(GQ63)=3,"вт",IF(WEEKDAY(GQ63)=4,"ср",IF(WEEKDAY(GQ63)=5,"чт",IF(WEEKDAY(GQ63)=6,"пт",IF(WEEKDAY(GQ63)=7,"сб",IF(WEEKDAY(GQ63)=1,"вс",0))))))))</f>
        <v/>
      </c>
      <c r="GR62" s="15" t="str">
        <f t="shared" ref="GR62" si="655">IF(GR63="","",IF(WEEKDAY(GR63)=2,"пн",IF(WEEKDAY(GR63)=3,"вт",IF(WEEKDAY(GR63)=4,"ср",IF(WEEKDAY(GR63)=5,"чт",IF(WEEKDAY(GR63)=6,"пт",IF(WEEKDAY(GR63)=7,"сб",IF(WEEKDAY(GR63)=1,"вс",0))))))))</f>
        <v/>
      </c>
      <c r="GS62" s="15" t="str">
        <f t="shared" ref="GS62" si="656">IF(GS63="","",IF(WEEKDAY(GS63)=2,"пн",IF(WEEKDAY(GS63)=3,"вт",IF(WEEKDAY(GS63)=4,"ср",IF(WEEKDAY(GS63)=5,"чт",IF(WEEKDAY(GS63)=6,"пт",IF(WEEKDAY(GS63)=7,"сб",IF(WEEKDAY(GS63)=1,"вс",0))))))))</f>
        <v/>
      </c>
      <c r="GT62" s="15" t="str">
        <f t="shared" ref="GT62" si="657">IF(GT63="","",IF(WEEKDAY(GT63)=2,"пн",IF(WEEKDAY(GT63)=3,"вт",IF(WEEKDAY(GT63)=4,"ср",IF(WEEKDAY(GT63)=5,"чт",IF(WEEKDAY(GT63)=6,"пт",IF(WEEKDAY(GT63)=7,"сб",IF(WEEKDAY(GT63)=1,"вс",0))))))))</f>
        <v/>
      </c>
      <c r="GU62" s="15" t="str">
        <f t="shared" ref="GU62" si="658">IF(GU63="","",IF(WEEKDAY(GU63)=2,"пн",IF(WEEKDAY(GU63)=3,"вт",IF(WEEKDAY(GU63)=4,"ср",IF(WEEKDAY(GU63)=5,"чт",IF(WEEKDAY(GU63)=6,"пт",IF(WEEKDAY(GU63)=7,"сб",IF(WEEKDAY(GU63)=1,"вс",0))))))))</f>
        <v/>
      </c>
      <c r="GV62" s="15" t="str">
        <f t="shared" ref="GV62" si="659">IF(GV63="","",IF(WEEKDAY(GV63)=2,"пн",IF(WEEKDAY(GV63)=3,"вт",IF(WEEKDAY(GV63)=4,"ср",IF(WEEKDAY(GV63)=5,"чт",IF(WEEKDAY(GV63)=6,"пт",IF(WEEKDAY(GV63)=7,"сб",IF(WEEKDAY(GV63)=1,"вс",0))))))))</f>
        <v/>
      </c>
      <c r="GW62" s="15" t="str">
        <f t="shared" ref="GW62" si="660">IF(GW63="","",IF(WEEKDAY(GW63)=2,"пн",IF(WEEKDAY(GW63)=3,"вт",IF(WEEKDAY(GW63)=4,"ср",IF(WEEKDAY(GW63)=5,"чт",IF(WEEKDAY(GW63)=6,"пт",IF(WEEKDAY(GW63)=7,"сб",IF(WEEKDAY(GW63)=1,"вс",0))))))))</f>
        <v/>
      </c>
      <c r="GX62" s="15" t="str">
        <f t="shared" ref="GX62" si="661">IF(GX63="","",IF(WEEKDAY(GX63)=2,"пн",IF(WEEKDAY(GX63)=3,"вт",IF(WEEKDAY(GX63)=4,"ср",IF(WEEKDAY(GX63)=5,"чт",IF(WEEKDAY(GX63)=6,"пт",IF(WEEKDAY(GX63)=7,"сб",IF(WEEKDAY(GX63)=1,"вс",0))))))))</f>
        <v/>
      </c>
      <c r="GY62" s="15" t="str">
        <f t="shared" ref="GY62" si="662">IF(GY63="","",IF(WEEKDAY(GY63)=2,"пн",IF(WEEKDAY(GY63)=3,"вт",IF(WEEKDAY(GY63)=4,"ср",IF(WEEKDAY(GY63)=5,"чт",IF(WEEKDAY(GY63)=6,"пт",IF(WEEKDAY(GY63)=7,"сб",IF(WEEKDAY(GY63)=1,"вс",0))))))))</f>
        <v/>
      </c>
      <c r="GZ62" s="15" t="str">
        <f t="shared" ref="GZ62" si="663">IF(GZ63="","",IF(WEEKDAY(GZ63)=2,"пн",IF(WEEKDAY(GZ63)=3,"вт",IF(WEEKDAY(GZ63)=4,"ср",IF(WEEKDAY(GZ63)=5,"чт",IF(WEEKDAY(GZ63)=6,"пт",IF(WEEKDAY(GZ63)=7,"сб",IF(WEEKDAY(GZ63)=1,"вс",0))))))))</f>
        <v/>
      </c>
      <c r="HA62" s="15" t="str">
        <f t="shared" ref="HA62" si="664">IF(HA63="","",IF(WEEKDAY(HA63)=2,"пн",IF(WEEKDAY(HA63)=3,"вт",IF(WEEKDAY(HA63)=4,"ср",IF(WEEKDAY(HA63)=5,"чт",IF(WEEKDAY(HA63)=6,"пт",IF(WEEKDAY(HA63)=7,"сб",IF(WEEKDAY(HA63)=1,"вс",0))))))))</f>
        <v/>
      </c>
      <c r="HB62" s="15" t="str">
        <f t="shared" ref="HB62" si="665">IF(HB63="","",IF(WEEKDAY(HB63)=2,"пн",IF(WEEKDAY(HB63)=3,"вт",IF(WEEKDAY(HB63)=4,"ср",IF(WEEKDAY(HB63)=5,"чт",IF(WEEKDAY(HB63)=6,"пт",IF(WEEKDAY(HB63)=7,"сб",IF(WEEKDAY(HB63)=1,"вс",0))))))))</f>
        <v/>
      </c>
      <c r="HC62" s="15" t="str">
        <f t="shared" ref="HC62" si="666">IF(HC63="","",IF(WEEKDAY(HC63)=2,"пн",IF(WEEKDAY(HC63)=3,"вт",IF(WEEKDAY(HC63)=4,"ср",IF(WEEKDAY(HC63)=5,"чт",IF(WEEKDAY(HC63)=6,"пт",IF(WEEKDAY(HC63)=7,"сб",IF(WEEKDAY(HC63)=1,"вс",0))))))))</f>
        <v/>
      </c>
      <c r="HD62" s="15" t="str">
        <f t="shared" ref="HD62" si="667">IF(HD63="","",IF(WEEKDAY(HD63)=2,"пн",IF(WEEKDAY(HD63)=3,"вт",IF(WEEKDAY(HD63)=4,"ср",IF(WEEKDAY(HD63)=5,"чт",IF(WEEKDAY(HD63)=6,"пт",IF(WEEKDAY(HD63)=7,"сб",IF(WEEKDAY(HD63)=1,"вс",0))))))))</f>
        <v/>
      </c>
      <c r="HE62" s="15" t="str">
        <f t="shared" ref="HE62" si="668">IF(HE63="","",IF(WEEKDAY(HE63)=2,"пн",IF(WEEKDAY(HE63)=3,"вт",IF(WEEKDAY(HE63)=4,"ср",IF(WEEKDAY(HE63)=5,"чт",IF(WEEKDAY(HE63)=6,"пт",IF(WEEKDAY(HE63)=7,"сб",IF(WEEKDAY(HE63)=1,"вс",0))))))))</f>
        <v/>
      </c>
      <c r="HF62" s="15" t="str">
        <f t="shared" ref="HF62" si="669">IF(HF63="","",IF(WEEKDAY(HF63)=2,"пн",IF(WEEKDAY(HF63)=3,"вт",IF(WEEKDAY(HF63)=4,"ср",IF(WEEKDAY(HF63)=5,"чт",IF(WEEKDAY(HF63)=6,"пт",IF(WEEKDAY(HF63)=7,"сб",IF(WEEKDAY(HF63)=1,"вс",0))))))))</f>
        <v/>
      </c>
      <c r="HG62" s="15" t="str">
        <f t="shared" ref="HG62" si="670">IF(HG63="","",IF(WEEKDAY(HG63)=2,"пн",IF(WEEKDAY(HG63)=3,"вт",IF(WEEKDAY(HG63)=4,"ср",IF(WEEKDAY(HG63)=5,"чт",IF(WEEKDAY(HG63)=6,"пт",IF(WEEKDAY(HG63)=7,"сб",IF(WEEKDAY(HG63)=1,"вс",0))))))))</f>
        <v/>
      </c>
      <c r="HH62" s="15" t="str">
        <f t="shared" ref="HH62" si="671">IF(HH63="","",IF(WEEKDAY(HH63)=2,"пн",IF(WEEKDAY(HH63)=3,"вт",IF(WEEKDAY(HH63)=4,"ср",IF(WEEKDAY(HH63)=5,"чт",IF(WEEKDAY(HH63)=6,"пт",IF(WEEKDAY(HH63)=7,"сб",IF(WEEKDAY(HH63)=1,"вс",0))))))))</f>
        <v/>
      </c>
      <c r="HI62" s="15" t="str">
        <f t="shared" ref="HI62" si="672">IF(HI63="","",IF(WEEKDAY(HI63)=2,"пн",IF(WEEKDAY(HI63)=3,"вт",IF(WEEKDAY(HI63)=4,"ср",IF(WEEKDAY(HI63)=5,"чт",IF(WEEKDAY(HI63)=6,"пт",IF(WEEKDAY(HI63)=7,"сб",IF(WEEKDAY(HI63)=1,"вс",0))))))))</f>
        <v/>
      </c>
      <c r="HJ62" s="15" t="str">
        <f t="shared" ref="HJ62" si="673">IF(HJ63="","",IF(WEEKDAY(HJ63)=2,"пн",IF(WEEKDAY(HJ63)=3,"вт",IF(WEEKDAY(HJ63)=4,"ср",IF(WEEKDAY(HJ63)=5,"чт",IF(WEEKDAY(HJ63)=6,"пт",IF(WEEKDAY(HJ63)=7,"сб",IF(WEEKDAY(HJ63)=1,"вс",0))))))))</f>
        <v/>
      </c>
      <c r="HK62" s="15" t="str">
        <f t="shared" ref="HK62" si="674">IF(HK63="","",IF(WEEKDAY(HK63)=2,"пн",IF(WEEKDAY(HK63)=3,"вт",IF(WEEKDAY(HK63)=4,"ср",IF(WEEKDAY(HK63)=5,"чт",IF(WEEKDAY(HK63)=6,"пт",IF(WEEKDAY(HK63)=7,"сб",IF(WEEKDAY(HK63)=1,"вс",0))))))))</f>
        <v/>
      </c>
      <c r="HL62" s="15" t="str">
        <f t="shared" ref="HL62" si="675">IF(HL63="","",IF(WEEKDAY(HL63)=2,"пн",IF(WEEKDAY(HL63)=3,"вт",IF(WEEKDAY(HL63)=4,"ср",IF(WEEKDAY(HL63)=5,"чт",IF(WEEKDAY(HL63)=6,"пт",IF(WEEKDAY(HL63)=7,"сб",IF(WEEKDAY(HL63)=1,"вс",0))))))))</f>
        <v/>
      </c>
      <c r="HM62" s="15" t="str">
        <f t="shared" ref="HM62" si="676">IF(HM63="","",IF(WEEKDAY(HM63)=2,"пн",IF(WEEKDAY(HM63)=3,"вт",IF(WEEKDAY(HM63)=4,"ср",IF(WEEKDAY(HM63)=5,"чт",IF(WEEKDAY(HM63)=6,"пт",IF(WEEKDAY(HM63)=7,"сб",IF(WEEKDAY(HM63)=1,"вс",0))))))))</f>
        <v/>
      </c>
      <c r="HN62" s="15" t="str">
        <f t="shared" ref="HN62" si="677">IF(HN63="","",IF(WEEKDAY(HN63)=2,"пн",IF(WEEKDAY(HN63)=3,"вт",IF(WEEKDAY(HN63)=4,"ср",IF(WEEKDAY(HN63)=5,"чт",IF(WEEKDAY(HN63)=6,"пт",IF(WEEKDAY(HN63)=7,"сб",IF(WEEKDAY(HN63)=1,"вс",0))))))))</f>
        <v/>
      </c>
      <c r="HO62" s="15" t="str">
        <f t="shared" ref="HO62" si="678">IF(HO63="","",IF(WEEKDAY(HO63)=2,"пн",IF(WEEKDAY(HO63)=3,"вт",IF(WEEKDAY(HO63)=4,"ср",IF(WEEKDAY(HO63)=5,"чт",IF(WEEKDAY(HO63)=6,"пт",IF(WEEKDAY(HO63)=7,"сб",IF(WEEKDAY(HO63)=1,"вс",0))))))))</f>
        <v/>
      </c>
      <c r="HP62" s="15" t="str">
        <f t="shared" ref="HP62" si="679">IF(HP63="","",IF(WEEKDAY(HP63)=2,"пн",IF(WEEKDAY(HP63)=3,"вт",IF(WEEKDAY(HP63)=4,"ср",IF(WEEKDAY(HP63)=5,"чт",IF(WEEKDAY(HP63)=6,"пт",IF(WEEKDAY(HP63)=7,"сб",IF(WEEKDAY(HP63)=1,"вс",0))))))))</f>
        <v/>
      </c>
      <c r="HQ62" s="15" t="str">
        <f t="shared" ref="HQ62" si="680">IF(HQ63="","",IF(WEEKDAY(HQ63)=2,"пн",IF(WEEKDAY(HQ63)=3,"вт",IF(WEEKDAY(HQ63)=4,"ср",IF(WEEKDAY(HQ63)=5,"чт",IF(WEEKDAY(HQ63)=6,"пт",IF(WEEKDAY(HQ63)=7,"сб",IF(WEEKDAY(HQ63)=1,"вс",0))))))))</f>
        <v/>
      </c>
      <c r="HR62" s="15" t="str">
        <f t="shared" ref="HR62" si="681">IF(HR63="","",IF(WEEKDAY(HR63)=2,"пн",IF(WEEKDAY(HR63)=3,"вт",IF(WEEKDAY(HR63)=4,"ср",IF(WEEKDAY(HR63)=5,"чт",IF(WEEKDAY(HR63)=6,"пт",IF(WEEKDAY(HR63)=7,"сб",IF(WEEKDAY(HR63)=1,"вс",0))))))))</f>
        <v/>
      </c>
      <c r="HS62" s="15" t="str">
        <f t="shared" ref="HS62" si="682">IF(HS63="","",IF(WEEKDAY(HS63)=2,"пн",IF(WEEKDAY(HS63)=3,"вт",IF(WEEKDAY(HS63)=4,"ср",IF(WEEKDAY(HS63)=5,"чт",IF(WEEKDAY(HS63)=6,"пт",IF(WEEKDAY(HS63)=7,"сб",IF(WEEKDAY(HS63)=1,"вс",0))))))))</f>
        <v/>
      </c>
      <c r="HT62" s="15" t="str">
        <f t="shared" ref="HT62" si="683">IF(HT63="","",IF(WEEKDAY(HT63)=2,"пн",IF(WEEKDAY(HT63)=3,"вт",IF(WEEKDAY(HT63)=4,"ср",IF(WEEKDAY(HT63)=5,"чт",IF(WEEKDAY(HT63)=6,"пт",IF(WEEKDAY(HT63)=7,"сб",IF(WEEKDAY(HT63)=1,"вс",0))))))))</f>
        <v/>
      </c>
      <c r="HU62" s="15" t="str">
        <f t="shared" ref="HU62" si="684">IF(HU63="","",IF(WEEKDAY(HU63)=2,"пн",IF(WEEKDAY(HU63)=3,"вт",IF(WEEKDAY(HU63)=4,"ср",IF(WEEKDAY(HU63)=5,"чт",IF(WEEKDAY(HU63)=6,"пт",IF(WEEKDAY(HU63)=7,"сб",IF(WEEKDAY(HU63)=1,"вс",0))))))))</f>
        <v/>
      </c>
      <c r="HV62" s="15" t="str">
        <f t="shared" ref="HV62" si="685">IF(HV63="","",IF(WEEKDAY(HV63)=2,"пн",IF(WEEKDAY(HV63)=3,"вт",IF(WEEKDAY(HV63)=4,"ср",IF(WEEKDAY(HV63)=5,"чт",IF(WEEKDAY(HV63)=6,"пт",IF(WEEKDAY(HV63)=7,"сб",IF(WEEKDAY(HV63)=1,"вс",0))))))))</f>
        <v/>
      </c>
      <c r="HW62" s="15" t="str">
        <f t="shared" ref="HW62" si="686">IF(HW63="","",IF(WEEKDAY(HW63)=2,"пн",IF(WEEKDAY(HW63)=3,"вт",IF(WEEKDAY(HW63)=4,"ср",IF(WEEKDAY(HW63)=5,"чт",IF(WEEKDAY(HW63)=6,"пт",IF(WEEKDAY(HW63)=7,"сб",IF(WEEKDAY(HW63)=1,"вс",0))))))))</f>
        <v/>
      </c>
      <c r="HX62" s="15" t="str">
        <f t="shared" ref="HX62" si="687">IF(HX63="","",IF(WEEKDAY(HX63)=2,"пн",IF(WEEKDAY(HX63)=3,"вт",IF(WEEKDAY(HX63)=4,"ср",IF(WEEKDAY(HX63)=5,"чт",IF(WEEKDAY(HX63)=6,"пт",IF(WEEKDAY(HX63)=7,"сб",IF(WEEKDAY(HX63)=1,"вс",0))))))))</f>
        <v/>
      </c>
      <c r="HY62" s="15" t="str">
        <f t="shared" ref="HY62" si="688">IF(HY63="","",IF(WEEKDAY(HY63)=2,"пн",IF(WEEKDAY(HY63)=3,"вт",IF(WEEKDAY(HY63)=4,"ср",IF(WEEKDAY(HY63)=5,"чт",IF(WEEKDAY(HY63)=6,"пт",IF(WEEKDAY(HY63)=7,"сб",IF(WEEKDAY(HY63)=1,"вс",0))))))))</f>
        <v/>
      </c>
      <c r="HZ62" s="15" t="str">
        <f t="shared" ref="HZ62" si="689">IF(HZ63="","",IF(WEEKDAY(HZ63)=2,"пн",IF(WEEKDAY(HZ63)=3,"вт",IF(WEEKDAY(HZ63)=4,"ср",IF(WEEKDAY(HZ63)=5,"чт",IF(WEEKDAY(HZ63)=6,"пт",IF(WEEKDAY(HZ63)=7,"сб",IF(WEEKDAY(HZ63)=1,"вс",0))))))))</f>
        <v/>
      </c>
      <c r="IA62" s="15" t="str">
        <f t="shared" ref="IA62" si="690">IF(IA63="","",IF(WEEKDAY(IA63)=2,"пн",IF(WEEKDAY(IA63)=3,"вт",IF(WEEKDAY(IA63)=4,"ср",IF(WEEKDAY(IA63)=5,"чт",IF(WEEKDAY(IA63)=6,"пт",IF(WEEKDAY(IA63)=7,"сб",IF(WEEKDAY(IA63)=1,"вс",0))))))))</f>
        <v/>
      </c>
      <c r="IB62" s="15" t="str">
        <f t="shared" ref="IB62" si="691">IF(IB63="","",IF(WEEKDAY(IB63)=2,"пн",IF(WEEKDAY(IB63)=3,"вт",IF(WEEKDAY(IB63)=4,"ср",IF(WEEKDAY(IB63)=5,"чт",IF(WEEKDAY(IB63)=6,"пт",IF(WEEKDAY(IB63)=7,"сб",IF(WEEKDAY(IB63)=1,"вс",0))))))))</f>
        <v/>
      </c>
      <c r="IC62" s="15" t="str">
        <f t="shared" ref="IC62" si="692">IF(IC63="","",IF(WEEKDAY(IC63)=2,"пн",IF(WEEKDAY(IC63)=3,"вт",IF(WEEKDAY(IC63)=4,"ср",IF(WEEKDAY(IC63)=5,"чт",IF(WEEKDAY(IC63)=6,"пт",IF(WEEKDAY(IC63)=7,"сб",IF(WEEKDAY(IC63)=1,"вс",0))))))))</f>
        <v/>
      </c>
      <c r="ID62" s="15" t="str">
        <f t="shared" ref="ID62" si="693">IF(ID63="","",IF(WEEKDAY(ID63)=2,"пн",IF(WEEKDAY(ID63)=3,"вт",IF(WEEKDAY(ID63)=4,"ср",IF(WEEKDAY(ID63)=5,"чт",IF(WEEKDAY(ID63)=6,"пт",IF(WEEKDAY(ID63)=7,"сб",IF(WEEKDAY(ID63)=1,"вс",0))))))))</f>
        <v/>
      </c>
      <c r="IE62" s="15" t="str">
        <f t="shared" ref="IE62" si="694">IF(IE63="","",IF(WEEKDAY(IE63)=2,"пн",IF(WEEKDAY(IE63)=3,"вт",IF(WEEKDAY(IE63)=4,"ср",IF(WEEKDAY(IE63)=5,"чт",IF(WEEKDAY(IE63)=6,"пт",IF(WEEKDAY(IE63)=7,"сб",IF(WEEKDAY(IE63)=1,"вс",0))))))))</f>
        <v/>
      </c>
      <c r="IF62" s="15" t="str">
        <f t="shared" ref="IF62" si="695">IF(IF63="","",IF(WEEKDAY(IF63)=2,"пн",IF(WEEKDAY(IF63)=3,"вт",IF(WEEKDAY(IF63)=4,"ср",IF(WEEKDAY(IF63)=5,"чт",IF(WEEKDAY(IF63)=6,"пт",IF(WEEKDAY(IF63)=7,"сб",IF(WEEKDAY(IF63)=1,"вс",0))))))))</f>
        <v/>
      </c>
      <c r="IG62" s="15" t="str">
        <f t="shared" ref="IG62" si="696">IF(IG63="","",IF(WEEKDAY(IG63)=2,"пн",IF(WEEKDAY(IG63)=3,"вт",IF(WEEKDAY(IG63)=4,"ср",IF(WEEKDAY(IG63)=5,"чт",IF(WEEKDAY(IG63)=6,"пт",IF(WEEKDAY(IG63)=7,"сб",IF(WEEKDAY(IG63)=1,"вс",0))))))))</f>
        <v/>
      </c>
      <c r="IH62" s="15" t="str">
        <f t="shared" ref="IH62" si="697">IF(IH63="","",IF(WEEKDAY(IH63)=2,"пн",IF(WEEKDAY(IH63)=3,"вт",IF(WEEKDAY(IH63)=4,"ср",IF(WEEKDAY(IH63)=5,"чт",IF(WEEKDAY(IH63)=6,"пт",IF(WEEKDAY(IH63)=7,"сб",IF(WEEKDAY(IH63)=1,"вс",0))))))))</f>
        <v/>
      </c>
      <c r="II62" s="15" t="str">
        <f t="shared" ref="II62" si="698">IF(II63="","",IF(WEEKDAY(II63)=2,"пн",IF(WEEKDAY(II63)=3,"вт",IF(WEEKDAY(II63)=4,"ср",IF(WEEKDAY(II63)=5,"чт",IF(WEEKDAY(II63)=6,"пт",IF(WEEKDAY(II63)=7,"сб",IF(WEEKDAY(II63)=1,"вс",0))))))))</f>
        <v/>
      </c>
      <c r="IJ62" s="15" t="str">
        <f t="shared" ref="IJ62" si="699">IF(IJ63="","",IF(WEEKDAY(IJ63)=2,"пн",IF(WEEKDAY(IJ63)=3,"вт",IF(WEEKDAY(IJ63)=4,"ср",IF(WEEKDAY(IJ63)=5,"чт",IF(WEEKDAY(IJ63)=6,"пт",IF(WEEKDAY(IJ63)=7,"сб",IF(WEEKDAY(IJ63)=1,"вс",0))))))))</f>
        <v/>
      </c>
      <c r="IK62" s="15" t="str">
        <f t="shared" ref="IK62" si="700">IF(IK63="","",IF(WEEKDAY(IK63)=2,"пн",IF(WEEKDAY(IK63)=3,"вт",IF(WEEKDAY(IK63)=4,"ср",IF(WEEKDAY(IK63)=5,"чт",IF(WEEKDAY(IK63)=6,"пт",IF(WEEKDAY(IK63)=7,"сб",IF(WEEKDAY(IK63)=1,"вс",0))))))))</f>
        <v/>
      </c>
      <c r="IL62" s="15" t="str">
        <f t="shared" ref="IL62" si="701">IF(IL63="","",IF(WEEKDAY(IL63)=2,"пн",IF(WEEKDAY(IL63)=3,"вт",IF(WEEKDAY(IL63)=4,"ср",IF(WEEKDAY(IL63)=5,"чт",IF(WEEKDAY(IL63)=6,"пт",IF(WEEKDAY(IL63)=7,"сб",IF(WEEKDAY(IL63)=1,"вс",0))))))))</f>
        <v/>
      </c>
      <c r="IM62" s="15" t="str">
        <f t="shared" ref="IM62" si="702">IF(IM63="","",IF(WEEKDAY(IM63)=2,"пн",IF(WEEKDAY(IM63)=3,"вт",IF(WEEKDAY(IM63)=4,"ср",IF(WEEKDAY(IM63)=5,"чт",IF(WEEKDAY(IM63)=6,"пт",IF(WEEKDAY(IM63)=7,"сб",IF(WEEKDAY(IM63)=1,"вс",0))))))))</f>
        <v/>
      </c>
      <c r="IN62" s="15" t="str">
        <f t="shared" ref="IN62" si="703">IF(IN63="","",IF(WEEKDAY(IN63)=2,"пн",IF(WEEKDAY(IN63)=3,"вт",IF(WEEKDAY(IN63)=4,"ср",IF(WEEKDAY(IN63)=5,"чт",IF(WEEKDAY(IN63)=6,"пт",IF(WEEKDAY(IN63)=7,"сб",IF(WEEKDAY(IN63)=1,"вс",0))))))))</f>
        <v/>
      </c>
      <c r="IO62" s="15" t="str">
        <f t="shared" ref="IO62" si="704">IF(IO63="","",IF(WEEKDAY(IO63)=2,"пн",IF(WEEKDAY(IO63)=3,"вт",IF(WEEKDAY(IO63)=4,"ср",IF(WEEKDAY(IO63)=5,"чт",IF(WEEKDAY(IO63)=6,"пт",IF(WEEKDAY(IO63)=7,"сб",IF(WEEKDAY(IO63)=1,"вс",0))))))))</f>
        <v/>
      </c>
      <c r="IP62" s="15" t="str">
        <f t="shared" ref="IP62" si="705">IF(IP63="","",IF(WEEKDAY(IP63)=2,"пн",IF(WEEKDAY(IP63)=3,"вт",IF(WEEKDAY(IP63)=4,"ср",IF(WEEKDAY(IP63)=5,"чт",IF(WEEKDAY(IP63)=6,"пт",IF(WEEKDAY(IP63)=7,"сб",IF(WEEKDAY(IP63)=1,"вс",0))))))))</f>
        <v/>
      </c>
      <c r="IQ62" s="15" t="str">
        <f t="shared" ref="IQ62" si="706">IF(IQ63="","",IF(WEEKDAY(IQ63)=2,"пн",IF(WEEKDAY(IQ63)=3,"вт",IF(WEEKDAY(IQ63)=4,"ср",IF(WEEKDAY(IQ63)=5,"чт",IF(WEEKDAY(IQ63)=6,"пт",IF(WEEKDAY(IQ63)=7,"сб",IF(WEEKDAY(IQ63)=1,"вс",0))))))))</f>
        <v/>
      </c>
      <c r="IR62" s="15" t="str">
        <f t="shared" ref="IR62" si="707">IF(IR63="","",IF(WEEKDAY(IR63)=2,"пн",IF(WEEKDAY(IR63)=3,"вт",IF(WEEKDAY(IR63)=4,"ср",IF(WEEKDAY(IR63)=5,"чт",IF(WEEKDAY(IR63)=6,"пт",IF(WEEKDAY(IR63)=7,"сб",IF(WEEKDAY(IR63)=1,"вс",0))))))))</f>
        <v/>
      </c>
      <c r="IS62" s="15" t="str">
        <f t="shared" ref="IS62" si="708">IF(IS63="","",IF(WEEKDAY(IS63)=2,"пн",IF(WEEKDAY(IS63)=3,"вт",IF(WEEKDAY(IS63)=4,"ср",IF(WEEKDAY(IS63)=5,"чт",IF(WEEKDAY(IS63)=6,"пт",IF(WEEKDAY(IS63)=7,"сб",IF(WEEKDAY(IS63)=1,"вс",0))))))))</f>
        <v/>
      </c>
      <c r="IT62" s="15" t="str">
        <f t="shared" ref="IT62" si="709">IF(IT63="","",IF(WEEKDAY(IT63)=2,"пн",IF(WEEKDAY(IT63)=3,"вт",IF(WEEKDAY(IT63)=4,"ср",IF(WEEKDAY(IT63)=5,"чт",IF(WEEKDAY(IT63)=6,"пт",IF(WEEKDAY(IT63)=7,"сб",IF(WEEKDAY(IT63)=1,"вс",0))))))))</f>
        <v/>
      </c>
      <c r="IU62" s="15" t="str">
        <f t="shared" ref="IU62" si="710">IF(IU63="","",IF(WEEKDAY(IU63)=2,"пн",IF(WEEKDAY(IU63)=3,"вт",IF(WEEKDAY(IU63)=4,"ср",IF(WEEKDAY(IU63)=5,"чт",IF(WEEKDAY(IU63)=6,"пт",IF(WEEKDAY(IU63)=7,"сб",IF(WEEKDAY(IU63)=1,"вс",0))))))))</f>
        <v/>
      </c>
      <c r="IV62" s="15" t="str">
        <f t="shared" ref="IV62" si="711">IF(IV63="","",IF(WEEKDAY(IV63)=2,"пн",IF(WEEKDAY(IV63)=3,"вт",IF(WEEKDAY(IV63)=4,"ср",IF(WEEKDAY(IV63)=5,"чт",IF(WEEKDAY(IV63)=6,"пт",IF(WEEKDAY(IV63)=7,"сб",IF(WEEKDAY(IV63)=1,"вс",0))))))))</f>
        <v/>
      </c>
      <c r="IW62" s="15" t="str">
        <f t="shared" ref="IW62" si="712">IF(IW63="","",IF(WEEKDAY(IW63)=2,"пн",IF(WEEKDAY(IW63)=3,"вт",IF(WEEKDAY(IW63)=4,"ср",IF(WEEKDAY(IW63)=5,"чт",IF(WEEKDAY(IW63)=6,"пт",IF(WEEKDAY(IW63)=7,"сб",IF(WEEKDAY(IW63)=1,"вс",0))))))))</f>
        <v/>
      </c>
      <c r="IX62" s="15" t="str">
        <f t="shared" ref="IX62" si="713">IF(IX63="","",IF(WEEKDAY(IX63)=2,"пн",IF(WEEKDAY(IX63)=3,"вт",IF(WEEKDAY(IX63)=4,"ср",IF(WEEKDAY(IX63)=5,"чт",IF(WEEKDAY(IX63)=6,"пт",IF(WEEKDAY(IX63)=7,"сб",IF(WEEKDAY(IX63)=1,"вс",0))))))))</f>
        <v/>
      </c>
      <c r="IY62" s="15" t="str">
        <f t="shared" ref="IY62" si="714">IF(IY63="","",IF(WEEKDAY(IY63)=2,"пн",IF(WEEKDAY(IY63)=3,"вт",IF(WEEKDAY(IY63)=4,"ср",IF(WEEKDAY(IY63)=5,"чт",IF(WEEKDAY(IY63)=6,"пт",IF(WEEKDAY(IY63)=7,"сб",IF(WEEKDAY(IY63)=1,"вс",0))))))))</f>
        <v/>
      </c>
      <c r="IZ62" s="15" t="str">
        <f t="shared" ref="IZ62" si="715">IF(IZ63="","",IF(WEEKDAY(IZ63)=2,"пн",IF(WEEKDAY(IZ63)=3,"вт",IF(WEEKDAY(IZ63)=4,"ср",IF(WEEKDAY(IZ63)=5,"чт",IF(WEEKDAY(IZ63)=6,"пт",IF(WEEKDAY(IZ63)=7,"сб",IF(WEEKDAY(IZ63)=1,"вс",0))))))))</f>
        <v/>
      </c>
      <c r="JA62" s="15" t="str">
        <f t="shared" ref="JA62" si="716">IF(JA63="","",IF(WEEKDAY(JA63)=2,"пн",IF(WEEKDAY(JA63)=3,"вт",IF(WEEKDAY(JA63)=4,"ср",IF(WEEKDAY(JA63)=5,"чт",IF(WEEKDAY(JA63)=6,"пт",IF(WEEKDAY(JA63)=7,"сб",IF(WEEKDAY(JA63)=1,"вс",0))))))))</f>
        <v/>
      </c>
      <c r="JB62" s="15" t="str">
        <f t="shared" ref="JB62" si="717">IF(JB63="","",IF(WEEKDAY(JB63)=2,"пн",IF(WEEKDAY(JB63)=3,"вт",IF(WEEKDAY(JB63)=4,"ср",IF(WEEKDAY(JB63)=5,"чт",IF(WEEKDAY(JB63)=6,"пт",IF(WEEKDAY(JB63)=7,"сб",IF(WEEKDAY(JB63)=1,"вс",0))))))))</f>
        <v/>
      </c>
      <c r="JC62" s="15" t="str">
        <f t="shared" ref="JC62" si="718">IF(JC63="","",IF(WEEKDAY(JC63)=2,"пн",IF(WEEKDAY(JC63)=3,"вт",IF(WEEKDAY(JC63)=4,"ср",IF(WEEKDAY(JC63)=5,"чт",IF(WEEKDAY(JC63)=6,"пт",IF(WEEKDAY(JC63)=7,"сб",IF(WEEKDAY(JC63)=1,"вс",0))))))))</f>
        <v/>
      </c>
      <c r="JD62" s="15" t="str">
        <f t="shared" ref="JD62" si="719">IF(JD63="","",IF(WEEKDAY(JD63)=2,"пн",IF(WEEKDAY(JD63)=3,"вт",IF(WEEKDAY(JD63)=4,"ср",IF(WEEKDAY(JD63)=5,"чт",IF(WEEKDAY(JD63)=6,"пт",IF(WEEKDAY(JD63)=7,"сб",IF(WEEKDAY(JD63)=1,"вс",0))))))))</f>
        <v/>
      </c>
      <c r="JE62" s="15" t="str">
        <f t="shared" ref="JE62" si="720">IF(JE63="","",IF(WEEKDAY(JE63)=2,"пн",IF(WEEKDAY(JE63)=3,"вт",IF(WEEKDAY(JE63)=4,"ср",IF(WEEKDAY(JE63)=5,"чт",IF(WEEKDAY(JE63)=6,"пт",IF(WEEKDAY(JE63)=7,"сб",IF(WEEKDAY(JE63)=1,"вс",0))))))))</f>
        <v/>
      </c>
      <c r="JF62" s="15" t="str">
        <f t="shared" ref="JF62" si="721">IF(JF63="","",IF(WEEKDAY(JF63)=2,"пн",IF(WEEKDAY(JF63)=3,"вт",IF(WEEKDAY(JF63)=4,"ср",IF(WEEKDAY(JF63)=5,"чт",IF(WEEKDAY(JF63)=6,"пт",IF(WEEKDAY(JF63)=7,"сб",IF(WEEKDAY(JF63)=1,"вс",0))))))))</f>
        <v/>
      </c>
      <c r="JG62" s="15" t="str">
        <f t="shared" ref="JG62" si="722">IF(JG63="","",IF(WEEKDAY(JG63)=2,"пн",IF(WEEKDAY(JG63)=3,"вт",IF(WEEKDAY(JG63)=4,"ср",IF(WEEKDAY(JG63)=5,"чт",IF(WEEKDAY(JG63)=6,"пт",IF(WEEKDAY(JG63)=7,"сб",IF(WEEKDAY(JG63)=1,"вс",0))))))))</f>
        <v/>
      </c>
      <c r="JH62" s="15" t="str">
        <f t="shared" ref="JH62" si="723">IF(JH63="","",IF(WEEKDAY(JH63)=2,"пн",IF(WEEKDAY(JH63)=3,"вт",IF(WEEKDAY(JH63)=4,"ср",IF(WEEKDAY(JH63)=5,"чт",IF(WEEKDAY(JH63)=6,"пт",IF(WEEKDAY(JH63)=7,"сб",IF(WEEKDAY(JH63)=1,"вс",0))))))))</f>
        <v/>
      </c>
      <c r="JI62" s="15" t="str">
        <f t="shared" ref="JI62" si="724">IF(JI63="","",IF(WEEKDAY(JI63)=2,"пн",IF(WEEKDAY(JI63)=3,"вт",IF(WEEKDAY(JI63)=4,"ср",IF(WEEKDAY(JI63)=5,"чт",IF(WEEKDAY(JI63)=6,"пт",IF(WEEKDAY(JI63)=7,"сб",IF(WEEKDAY(JI63)=1,"вс",0))))))))</f>
        <v/>
      </c>
      <c r="JJ62" s="15" t="str">
        <f t="shared" ref="JJ62" si="725">IF(JJ63="","",IF(WEEKDAY(JJ63)=2,"пн",IF(WEEKDAY(JJ63)=3,"вт",IF(WEEKDAY(JJ63)=4,"ср",IF(WEEKDAY(JJ63)=5,"чт",IF(WEEKDAY(JJ63)=6,"пт",IF(WEEKDAY(JJ63)=7,"сб",IF(WEEKDAY(JJ63)=1,"вс",0))))))))</f>
        <v/>
      </c>
      <c r="JK62" s="15" t="str">
        <f t="shared" ref="JK62" si="726">IF(JK63="","",IF(WEEKDAY(JK63)=2,"пн",IF(WEEKDAY(JK63)=3,"вт",IF(WEEKDAY(JK63)=4,"ср",IF(WEEKDAY(JK63)=5,"чт",IF(WEEKDAY(JK63)=6,"пт",IF(WEEKDAY(JK63)=7,"сб",IF(WEEKDAY(JK63)=1,"вс",0))))))))</f>
        <v/>
      </c>
      <c r="JL62" s="15" t="str">
        <f t="shared" ref="JL62" si="727">IF(JL63="","",IF(WEEKDAY(JL63)=2,"пн",IF(WEEKDAY(JL63)=3,"вт",IF(WEEKDAY(JL63)=4,"ср",IF(WEEKDAY(JL63)=5,"чт",IF(WEEKDAY(JL63)=6,"пт",IF(WEEKDAY(JL63)=7,"сб",IF(WEEKDAY(JL63)=1,"вс",0))))))))</f>
        <v/>
      </c>
      <c r="JM62" s="15" t="str">
        <f t="shared" ref="JM62" si="728">IF(JM63="","",IF(WEEKDAY(JM63)=2,"пн",IF(WEEKDAY(JM63)=3,"вт",IF(WEEKDAY(JM63)=4,"ср",IF(WEEKDAY(JM63)=5,"чт",IF(WEEKDAY(JM63)=6,"пт",IF(WEEKDAY(JM63)=7,"сб",IF(WEEKDAY(JM63)=1,"вс",0))))))))</f>
        <v/>
      </c>
      <c r="JN62" s="15" t="str">
        <f t="shared" ref="JN62" si="729">IF(JN63="","",IF(WEEKDAY(JN63)=2,"пн",IF(WEEKDAY(JN63)=3,"вт",IF(WEEKDAY(JN63)=4,"ср",IF(WEEKDAY(JN63)=5,"чт",IF(WEEKDAY(JN63)=6,"пт",IF(WEEKDAY(JN63)=7,"сб",IF(WEEKDAY(JN63)=1,"вс",0))))))))</f>
        <v/>
      </c>
      <c r="JO62" s="15" t="str">
        <f t="shared" ref="JO62" si="730">IF(JO63="","",IF(WEEKDAY(JO63)=2,"пн",IF(WEEKDAY(JO63)=3,"вт",IF(WEEKDAY(JO63)=4,"ср",IF(WEEKDAY(JO63)=5,"чт",IF(WEEKDAY(JO63)=6,"пт",IF(WEEKDAY(JO63)=7,"сб",IF(WEEKDAY(JO63)=1,"вс",0))))))))</f>
        <v/>
      </c>
      <c r="JP62" s="15" t="str">
        <f t="shared" ref="JP62" si="731">IF(JP63="","",IF(WEEKDAY(JP63)=2,"пн",IF(WEEKDAY(JP63)=3,"вт",IF(WEEKDAY(JP63)=4,"ср",IF(WEEKDAY(JP63)=5,"чт",IF(WEEKDAY(JP63)=6,"пт",IF(WEEKDAY(JP63)=7,"сб",IF(WEEKDAY(JP63)=1,"вс",0))))))))</f>
        <v/>
      </c>
      <c r="JQ62" s="15" t="str">
        <f t="shared" ref="JQ62" si="732">IF(JQ63="","",IF(WEEKDAY(JQ63)=2,"пн",IF(WEEKDAY(JQ63)=3,"вт",IF(WEEKDAY(JQ63)=4,"ср",IF(WEEKDAY(JQ63)=5,"чт",IF(WEEKDAY(JQ63)=6,"пт",IF(WEEKDAY(JQ63)=7,"сб",IF(WEEKDAY(JQ63)=1,"вс",0))))))))</f>
        <v/>
      </c>
      <c r="JR62" s="15" t="str">
        <f t="shared" ref="JR62" si="733">IF(JR63="","",IF(WEEKDAY(JR63)=2,"пн",IF(WEEKDAY(JR63)=3,"вт",IF(WEEKDAY(JR63)=4,"ср",IF(WEEKDAY(JR63)=5,"чт",IF(WEEKDAY(JR63)=6,"пт",IF(WEEKDAY(JR63)=7,"сб",IF(WEEKDAY(JR63)=1,"вс",0))))))))</f>
        <v/>
      </c>
      <c r="JS62" s="15" t="str">
        <f t="shared" ref="JS62" si="734">IF(JS63="","",IF(WEEKDAY(JS63)=2,"пн",IF(WEEKDAY(JS63)=3,"вт",IF(WEEKDAY(JS63)=4,"ср",IF(WEEKDAY(JS63)=5,"чт",IF(WEEKDAY(JS63)=6,"пт",IF(WEEKDAY(JS63)=7,"сб",IF(WEEKDAY(JS63)=1,"вс",0))))))))</f>
        <v/>
      </c>
      <c r="JT62" s="15" t="str">
        <f t="shared" ref="JT62" si="735">IF(JT63="","",IF(WEEKDAY(JT63)=2,"пн",IF(WEEKDAY(JT63)=3,"вт",IF(WEEKDAY(JT63)=4,"ср",IF(WEEKDAY(JT63)=5,"чт",IF(WEEKDAY(JT63)=6,"пт",IF(WEEKDAY(JT63)=7,"сб",IF(WEEKDAY(JT63)=1,"вс",0))))))))</f>
        <v/>
      </c>
      <c r="JU62" s="15" t="str">
        <f t="shared" ref="JU62" si="736">IF(JU63="","",IF(WEEKDAY(JU63)=2,"пн",IF(WEEKDAY(JU63)=3,"вт",IF(WEEKDAY(JU63)=4,"ср",IF(WEEKDAY(JU63)=5,"чт",IF(WEEKDAY(JU63)=6,"пт",IF(WEEKDAY(JU63)=7,"сб",IF(WEEKDAY(JU63)=1,"вс",0))))))))</f>
        <v/>
      </c>
      <c r="JV62" s="15" t="str">
        <f t="shared" ref="JV62" si="737">IF(JV63="","",IF(WEEKDAY(JV63)=2,"пн",IF(WEEKDAY(JV63)=3,"вт",IF(WEEKDAY(JV63)=4,"ср",IF(WEEKDAY(JV63)=5,"чт",IF(WEEKDAY(JV63)=6,"пт",IF(WEEKDAY(JV63)=7,"сб",IF(WEEKDAY(JV63)=1,"вс",0))))))))</f>
        <v/>
      </c>
      <c r="JW62" s="15" t="str">
        <f t="shared" ref="JW62" si="738">IF(JW63="","",IF(WEEKDAY(JW63)=2,"пн",IF(WEEKDAY(JW63)=3,"вт",IF(WEEKDAY(JW63)=4,"ср",IF(WEEKDAY(JW63)=5,"чт",IF(WEEKDAY(JW63)=6,"пт",IF(WEEKDAY(JW63)=7,"сб",IF(WEEKDAY(JW63)=1,"вс",0))))))))</f>
        <v/>
      </c>
      <c r="JX62" s="15" t="str">
        <f t="shared" ref="JX62" si="739">IF(JX63="","",IF(WEEKDAY(JX63)=2,"пн",IF(WEEKDAY(JX63)=3,"вт",IF(WEEKDAY(JX63)=4,"ср",IF(WEEKDAY(JX63)=5,"чт",IF(WEEKDAY(JX63)=6,"пт",IF(WEEKDAY(JX63)=7,"сб",IF(WEEKDAY(JX63)=1,"вс",0))))))))</f>
        <v/>
      </c>
      <c r="JY62" s="15" t="str">
        <f t="shared" ref="JY62" si="740">IF(JY63="","",IF(WEEKDAY(JY63)=2,"пн",IF(WEEKDAY(JY63)=3,"вт",IF(WEEKDAY(JY63)=4,"ср",IF(WEEKDAY(JY63)=5,"чт",IF(WEEKDAY(JY63)=6,"пт",IF(WEEKDAY(JY63)=7,"сб",IF(WEEKDAY(JY63)=1,"вс",0))))))))</f>
        <v/>
      </c>
      <c r="JZ62" s="15" t="str">
        <f t="shared" ref="JZ62" si="741">IF(JZ63="","",IF(WEEKDAY(JZ63)=2,"пн",IF(WEEKDAY(JZ63)=3,"вт",IF(WEEKDAY(JZ63)=4,"ср",IF(WEEKDAY(JZ63)=5,"чт",IF(WEEKDAY(JZ63)=6,"пт",IF(WEEKDAY(JZ63)=7,"сб",IF(WEEKDAY(JZ63)=1,"вс",0))))))))</f>
        <v/>
      </c>
      <c r="KA62" s="15" t="str">
        <f t="shared" ref="KA62" si="742">IF(KA63="","",IF(WEEKDAY(KA63)=2,"пн",IF(WEEKDAY(KA63)=3,"вт",IF(WEEKDAY(KA63)=4,"ср",IF(WEEKDAY(KA63)=5,"чт",IF(WEEKDAY(KA63)=6,"пт",IF(WEEKDAY(KA63)=7,"сб",IF(WEEKDAY(KA63)=1,"вс",0))))))))</f>
        <v/>
      </c>
      <c r="KB62" s="15" t="str">
        <f t="shared" ref="KB62" si="743">IF(KB63="","",IF(WEEKDAY(KB63)=2,"пн",IF(WEEKDAY(KB63)=3,"вт",IF(WEEKDAY(KB63)=4,"ср",IF(WEEKDAY(KB63)=5,"чт",IF(WEEKDAY(KB63)=6,"пт",IF(WEEKDAY(KB63)=7,"сб",IF(WEEKDAY(KB63)=1,"вс",0))))))))</f>
        <v/>
      </c>
      <c r="KC62" s="15" t="str">
        <f t="shared" ref="KC62" si="744">IF(KC63="","",IF(WEEKDAY(KC63)=2,"пн",IF(WEEKDAY(KC63)=3,"вт",IF(WEEKDAY(KC63)=4,"ср",IF(WEEKDAY(KC63)=5,"чт",IF(WEEKDAY(KC63)=6,"пт",IF(WEEKDAY(KC63)=7,"сб",IF(WEEKDAY(KC63)=1,"вс",0))))))))</f>
        <v/>
      </c>
      <c r="KD62" s="15" t="str">
        <f t="shared" ref="KD62" si="745">IF(KD63="","",IF(WEEKDAY(KD63)=2,"пн",IF(WEEKDAY(KD63)=3,"вт",IF(WEEKDAY(KD63)=4,"ср",IF(WEEKDAY(KD63)=5,"чт",IF(WEEKDAY(KD63)=6,"пт",IF(WEEKDAY(KD63)=7,"сб",IF(WEEKDAY(KD63)=1,"вс",0))))))))</f>
        <v/>
      </c>
      <c r="KE62" s="15" t="str">
        <f t="shared" ref="KE62" si="746">IF(KE63="","",IF(WEEKDAY(KE63)=2,"пн",IF(WEEKDAY(KE63)=3,"вт",IF(WEEKDAY(KE63)=4,"ср",IF(WEEKDAY(KE63)=5,"чт",IF(WEEKDAY(KE63)=6,"пт",IF(WEEKDAY(KE63)=7,"сб",IF(WEEKDAY(KE63)=1,"вс",0))))))))</f>
        <v/>
      </c>
      <c r="KF62" s="15" t="str">
        <f t="shared" ref="KF62" si="747">IF(KF63="","",IF(WEEKDAY(KF63)=2,"пн",IF(WEEKDAY(KF63)=3,"вт",IF(WEEKDAY(KF63)=4,"ср",IF(WEEKDAY(KF63)=5,"чт",IF(WEEKDAY(KF63)=6,"пт",IF(WEEKDAY(KF63)=7,"сб",IF(WEEKDAY(KF63)=1,"вс",0))))))))</f>
        <v/>
      </c>
      <c r="KG62" s="15" t="str">
        <f t="shared" ref="KG62" si="748">IF(KG63="","",IF(WEEKDAY(KG63)=2,"пн",IF(WEEKDAY(KG63)=3,"вт",IF(WEEKDAY(KG63)=4,"ср",IF(WEEKDAY(KG63)=5,"чт",IF(WEEKDAY(KG63)=6,"пт",IF(WEEKDAY(KG63)=7,"сб",IF(WEEKDAY(KG63)=1,"вс",0))))))))</f>
        <v/>
      </c>
      <c r="KH62" s="15" t="str">
        <f t="shared" ref="KH62" si="749">IF(KH63="","",IF(WEEKDAY(KH63)=2,"пн",IF(WEEKDAY(KH63)=3,"вт",IF(WEEKDAY(KH63)=4,"ср",IF(WEEKDAY(KH63)=5,"чт",IF(WEEKDAY(KH63)=6,"пт",IF(WEEKDAY(KH63)=7,"сб",IF(WEEKDAY(KH63)=1,"вс",0))))))))</f>
        <v/>
      </c>
      <c r="KI62" s="15" t="str">
        <f t="shared" ref="KI62" si="750">IF(KI63="","",IF(WEEKDAY(KI63)=2,"пн",IF(WEEKDAY(KI63)=3,"вт",IF(WEEKDAY(KI63)=4,"ср",IF(WEEKDAY(KI63)=5,"чт",IF(WEEKDAY(KI63)=6,"пт",IF(WEEKDAY(KI63)=7,"сб",IF(WEEKDAY(KI63)=1,"вс",0))))))))</f>
        <v/>
      </c>
      <c r="KJ62" s="15" t="str">
        <f t="shared" ref="KJ62" si="751">IF(KJ63="","",IF(WEEKDAY(KJ63)=2,"пн",IF(WEEKDAY(KJ63)=3,"вт",IF(WEEKDAY(KJ63)=4,"ср",IF(WEEKDAY(KJ63)=5,"чт",IF(WEEKDAY(KJ63)=6,"пт",IF(WEEKDAY(KJ63)=7,"сб",IF(WEEKDAY(KJ63)=1,"вс",0))))))))</f>
        <v/>
      </c>
      <c r="KK62" s="15" t="str">
        <f t="shared" ref="KK62" si="752">IF(KK63="","",IF(WEEKDAY(KK63)=2,"пн",IF(WEEKDAY(KK63)=3,"вт",IF(WEEKDAY(KK63)=4,"ср",IF(WEEKDAY(KK63)=5,"чт",IF(WEEKDAY(KK63)=6,"пт",IF(WEEKDAY(KK63)=7,"сб",IF(WEEKDAY(KK63)=1,"вс",0))))))))</f>
        <v/>
      </c>
      <c r="KL62" s="15" t="str">
        <f t="shared" ref="KL62" si="753">IF(KL63="","",IF(WEEKDAY(KL63)=2,"пн",IF(WEEKDAY(KL63)=3,"вт",IF(WEEKDAY(KL63)=4,"ср",IF(WEEKDAY(KL63)=5,"чт",IF(WEEKDAY(KL63)=6,"пт",IF(WEEKDAY(KL63)=7,"сб",IF(WEEKDAY(KL63)=1,"вс",0))))))))</f>
        <v/>
      </c>
      <c r="KM62" s="15" t="str">
        <f t="shared" ref="KM62" si="754">IF(KM63="","",IF(WEEKDAY(KM63)=2,"пн",IF(WEEKDAY(KM63)=3,"вт",IF(WEEKDAY(KM63)=4,"ср",IF(WEEKDAY(KM63)=5,"чт",IF(WEEKDAY(KM63)=6,"пт",IF(WEEKDAY(KM63)=7,"сб",IF(WEEKDAY(KM63)=1,"вс",0))))))))</f>
        <v/>
      </c>
      <c r="KN62" s="15" t="str">
        <f t="shared" ref="KN62" si="755">IF(KN63="","",IF(WEEKDAY(KN63)=2,"пн",IF(WEEKDAY(KN63)=3,"вт",IF(WEEKDAY(KN63)=4,"ср",IF(WEEKDAY(KN63)=5,"чт",IF(WEEKDAY(KN63)=6,"пт",IF(WEEKDAY(KN63)=7,"сб",IF(WEEKDAY(KN63)=1,"вс",0))))))))</f>
        <v/>
      </c>
      <c r="KO62" s="15" t="str">
        <f t="shared" ref="KO62" si="756">IF(KO63="","",IF(WEEKDAY(KO63)=2,"пн",IF(WEEKDAY(KO63)=3,"вт",IF(WEEKDAY(KO63)=4,"ср",IF(WEEKDAY(KO63)=5,"чт",IF(WEEKDAY(KO63)=6,"пт",IF(WEEKDAY(KO63)=7,"сб",IF(WEEKDAY(KO63)=1,"вс",0))))))))</f>
        <v/>
      </c>
      <c r="KP62" s="15" t="str">
        <f t="shared" ref="KP62" si="757">IF(KP63="","",IF(WEEKDAY(KP63)=2,"пн",IF(WEEKDAY(KP63)=3,"вт",IF(WEEKDAY(KP63)=4,"ср",IF(WEEKDAY(KP63)=5,"чт",IF(WEEKDAY(KP63)=6,"пт",IF(WEEKDAY(KP63)=7,"сб",IF(WEEKDAY(KP63)=1,"вс",0))))))))</f>
        <v/>
      </c>
      <c r="KQ62" s="15" t="str">
        <f t="shared" ref="KQ62" si="758">IF(KQ63="","",IF(WEEKDAY(KQ63)=2,"пн",IF(WEEKDAY(KQ63)=3,"вт",IF(WEEKDAY(KQ63)=4,"ср",IF(WEEKDAY(KQ63)=5,"чт",IF(WEEKDAY(KQ63)=6,"пт",IF(WEEKDAY(KQ63)=7,"сб",IF(WEEKDAY(KQ63)=1,"вс",0))))))))</f>
        <v/>
      </c>
      <c r="KR62" s="15" t="str">
        <f t="shared" ref="KR62" si="759">IF(KR63="","",IF(WEEKDAY(KR63)=2,"пн",IF(WEEKDAY(KR63)=3,"вт",IF(WEEKDAY(KR63)=4,"ср",IF(WEEKDAY(KR63)=5,"чт",IF(WEEKDAY(KR63)=6,"пт",IF(WEEKDAY(KR63)=7,"сб",IF(WEEKDAY(KR63)=1,"вс",0))))))))</f>
        <v/>
      </c>
      <c r="KS62" s="15" t="str">
        <f t="shared" ref="KS62" si="760">IF(KS63="","",IF(WEEKDAY(KS63)=2,"пн",IF(WEEKDAY(KS63)=3,"вт",IF(WEEKDAY(KS63)=4,"ср",IF(WEEKDAY(KS63)=5,"чт",IF(WEEKDAY(KS63)=6,"пт",IF(WEEKDAY(KS63)=7,"сб",IF(WEEKDAY(KS63)=1,"вс",0))))))))</f>
        <v/>
      </c>
      <c r="KT62" s="15" t="str">
        <f t="shared" ref="KT62" si="761">IF(KT63="","",IF(WEEKDAY(KT63)=2,"пн",IF(WEEKDAY(KT63)=3,"вт",IF(WEEKDAY(KT63)=4,"ср",IF(WEEKDAY(KT63)=5,"чт",IF(WEEKDAY(KT63)=6,"пт",IF(WEEKDAY(KT63)=7,"сб",IF(WEEKDAY(KT63)=1,"вс",0))))))))</f>
        <v/>
      </c>
      <c r="KU62" s="15" t="str">
        <f t="shared" ref="KU62" si="762">IF(KU63="","",IF(WEEKDAY(KU63)=2,"пн",IF(WEEKDAY(KU63)=3,"вт",IF(WEEKDAY(KU63)=4,"ср",IF(WEEKDAY(KU63)=5,"чт",IF(WEEKDAY(KU63)=6,"пт",IF(WEEKDAY(KU63)=7,"сб",IF(WEEKDAY(KU63)=1,"вс",0))))))))</f>
        <v/>
      </c>
      <c r="KV62" s="15" t="str">
        <f t="shared" ref="KV62" si="763">IF(KV63="","",IF(WEEKDAY(KV63)=2,"пн",IF(WEEKDAY(KV63)=3,"вт",IF(WEEKDAY(KV63)=4,"ср",IF(WEEKDAY(KV63)=5,"чт",IF(WEEKDAY(KV63)=6,"пт",IF(WEEKDAY(KV63)=7,"сб",IF(WEEKDAY(KV63)=1,"вс",0))))))))</f>
        <v/>
      </c>
      <c r="KW62" s="15" t="str">
        <f t="shared" ref="KW62" si="764">IF(KW63="","",IF(WEEKDAY(KW63)=2,"пн",IF(WEEKDAY(KW63)=3,"вт",IF(WEEKDAY(KW63)=4,"ср",IF(WEEKDAY(KW63)=5,"чт",IF(WEEKDAY(KW63)=6,"пт",IF(WEEKDAY(KW63)=7,"сб",IF(WEEKDAY(KW63)=1,"вс",0))))))))</f>
        <v/>
      </c>
      <c r="KX62" s="15" t="str">
        <f t="shared" ref="KX62" si="765">IF(KX63="","",IF(WEEKDAY(KX63)=2,"пн",IF(WEEKDAY(KX63)=3,"вт",IF(WEEKDAY(KX63)=4,"ср",IF(WEEKDAY(KX63)=5,"чт",IF(WEEKDAY(KX63)=6,"пт",IF(WEEKDAY(KX63)=7,"сб",IF(WEEKDAY(KX63)=1,"вс",0))))))))</f>
        <v/>
      </c>
      <c r="KY62" s="15" t="str">
        <f t="shared" ref="KY62" si="766">IF(KY63="","",IF(WEEKDAY(KY63)=2,"пн",IF(WEEKDAY(KY63)=3,"вт",IF(WEEKDAY(KY63)=4,"ср",IF(WEEKDAY(KY63)=5,"чт",IF(WEEKDAY(KY63)=6,"пт",IF(WEEKDAY(KY63)=7,"сб",IF(WEEKDAY(KY63)=1,"вс",0))))))))</f>
        <v/>
      </c>
      <c r="KZ62" s="15" t="str">
        <f t="shared" ref="KZ62" si="767">IF(KZ63="","",IF(WEEKDAY(KZ63)=2,"пн",IF(WEEKDAY(KZ63)=3,"вт",IF(WEEKDAY(KZ63)=4,"ср",IF(WEEKDAY(KZ63)=5,"чт",IF(WEEKDAY(KZ63)=6,"пт",IF(WEEKDAY(KZ63)=7,"сб",IF(WEEKDAY(KZ63)=1,"вс",0))))))))</f>
        <v/>
      </c>
      <c r="LA62" s="15" t="str">
        <f t="shared" ref="LA62" si="768">IF(LA63="","",IF(WEEKDAY(LA63)=2,"пн",IF(WEEKDAY(LA63)=3,"вт",IF(WEEKDAY(LA63)=4,"ср",IF(WEEKDAY(LA63)=5,"чт",IF(WEEKDAY(LA63)=6,"пт",IF(WEEKDAY(LA63)=7,"сб",IF(WEEKDAY(LA63)=1,"вс",0))))))))</f>
        <v/>
      </c>
      <c r="LB62" s="15" t="str">
        <f t="shared" ref="LB62" si="769">IF(LB63="","",IF(WEEKDAY(LB63)=2,"пн",IF(WEEKDAY(LB63)=3,"вт",IF(WEEKDAY(LB63)=4,"ср",IF(WEEKDAY(LB63)=5,"чт",IF(WEEKDAY(LB63)=6,"пт",IF(WEEKDAY(LB63)=7,"сб",IF(WEEKDAY(LB63)=1,"вс",0))))))))</f>
        <v/>
      </c>
      <c r="LC62" s="15" t="str">
        <f t="shared" ref="LC62" si="770">IF(LC63="","",IF(WEEKDAY(LC63)=2,"пн",IF(WEEKDAY(LC63)=3,"вт",IF(WEEKDAY(LC63)=4,"ср",IF(WEEKDAY(LC63)=5,"чт",IF(WEEKDAY(LC63)=6,"пт",IF(WEEKDAY(LC63)=7,"сб",IF(WEEKDAY(LC63)=1,"вс",0))))))))</f>
        <v/>
      </c>
      <c r="LD62" s="15" t="str">
        <f t="shared" ref="LD62" si="771">IF(LD63="","",IF(WEEKDAY(LD63)=2,"пн",IF(WEEKDAY(LD63)=3,"вт",IF(WEEKDAY(LD63)=4,"ср",IF(WEEKDAY(LD63)=5,"чт",IF(WEEKDAY(LD63)=6,"пт",IF(WEEKDAY(LD63)=7,"сб",IF(WEEKDAY(LD63)=1,"вс",0))))))))</f>
        <v/>
      </c>
      <c r="LE62" s="15" t="str">
        <f t="shared" ref="LE62" si="772">IF(LE63="","",IF(WEEKDAY(LE63)=2,"пн",IF(WEEKDAY(LE63)=3,"вт",IF(WEEKDAY(LE63)=4,"ср",IF(WEEKDAY(LE63)=5,"чт",IF(WEEKDAY(LE63)=6,"пт",IF(WEEKDAY(LE63)=7,"сб",IF(WEEKDAY(LE63)=1,"вс",0))))))))</f>
        <v/>
      </c>
      <c r="LF62" s="15" t="str">
        <f t="shared" ref="LF62" si="773">IF(LF63="","",IF(WEEKDAY(LF63)=2,"пн",IF(WEEKDAY(LF63)=3,"вт",IF(WEEKDAY(LF63)=4,"ср",IF(WEEKDAY(LF63)=5,"чт",IF(WEEKDAY(LF63)=6,"пт",IF(WEEKDAY(LF63)=7,"сб",IF(WEEKDAY(LF63)=1,"вс",0))))))))</f>
        <v/>
      </c>
      <c r="LG62" s="15" t="str">
        <f t="shared" ref="LG62" si="774">IF(LG63="","",IF(WEEKDAY(LG63)=2,"пн",IF(WEEKDAY(LG63)=3,"вт",IF(WEEKDAY(LG63)=4,"ср",IF(WEEKDAY(LG63)=5,"чт",IF(WEEKDAY(LG63)=6,"пт",IF(WEEKDAY(LG63)=7,"сб",IF(WEEKDAY(LG63)=1,"вс",0))))))))</f>
        <v/>
      </c>
      <c r="LH62" s="15" t="str">
        <f t="shared" ref="LH62" si="775">IF(LH63="","",IF(WEEKDAY(LH63)=2,"пн",IF(WEEKDAY(LH63)=3,"вт",IF(WEEKDAY(LH63)=4,"ср",IF(WEEKDAY(LH63)=5,"чт",IF(WEEKDAY(LH63)=6,"пт",IF(WEEKDAY(LH63)=7,"сб",IF(WEEKDAY(LH63)=1,"вс",0))))))))</f>
        <v/>
      </c>
      <c r="LI62" s="15" t="str">
        <f t="shared" ref="LI62" si="776">IF(LI63="","",IF(WEEKDAY(LI63)=2,"пн",IF(WEEKDAY(LI63)=3,"вт",IF(WEEKDAY(LI63)=4,"ср",IF(WEEKDAY(LI63)=5,"чт",IF(WEEKDAY(LI63)=6,"пт",IF(WEEKDAY(LI63)=7,"сб",IF(WEEKDAY(LI63)=1,"вс",0))))))))</f>
        <v/>
      </c>
      <c r="LJ62" s="15" t="str">
        <f t="shared" ref="LJ62" si="777">IF(LJ63="","",IF(WEEKDAY(LJ63)=2,"пн",IF(WEEKDAY(LJ63)=3,"вт",IF(WEEKDAY(LJ63)=4,"ср",IF(WEEKDAY(LJ63)=5,"чт",IF(WEEKDAY(LJ63)=6,"пт",IF(WEEKDAY(LJ63)=7,"сб",IF(WEEKDAY(LJ63)=1,"вс",0))))))))</f>
        <v/>
      </c>
      <c r="LK62" s="15" t="str">
        <f t="shared" ref="LK62" si="778">IF(LK63="","",IF(WEEKDAY(LK63)=2,"пн",IF(WEEKDAY(LK63)=3,"вт",IF(WEEKDAY(LK63)=4,"ср",IF(WEEKDAY(LK63)=5,"чт",IF(WEEKDAY(LK63)=6,"пт",IF(WEEKDAY(LK63)=7,"сб",IF(WEEKDAY(LK63)=1,"вс",0))))))))</f>
        <v/>
      </c>
      <c r="LL62" s="15" t="str">
        <f t="shared" ref="LL62" si="779">IF(LL63="","",IF(WEEKDAY(LL63)=2,"пн",IF(WEEKDAY(LL63)=3,"вт",IF(WEEKDAY(LL63)=4,"ср",IF(WEEKDAY(LL63)=5,"чт",IF(WEEKDAY(LL63)=6,"пт",IF(WEEKDAY(LL63)=7,"сб",IF(WEEKDAY(LL63)=1,"вс",0))))))))</f>
        <v/>
      </c>
      <c r="LM62" s="15" t="str">
        <f t="shared" ref="LM62" si="780">IF(LM63="","",IF(WEEKDAY(LM63)=2,"пн",IF(WEEKDAY(LM63)=3,"вт",IF(WEEKDAY(LM63)=4,"ср",IF(WEEKDAY(LM63)=5,"чт",IF(WEEKDAY(LM63)=6,"пт",IF(WEEKDAY(LM63)=7,"сб",IF(WEEKDAY(LM63)=1,"вс",0))))))))</f>
        <v/>
      </c>
      <c r="LN62" s="15" t="str">
        <f t="shared" ref="LN62" si="781">IF(LN63="","",IF(WEEKDAY(LN63)=2,"пн",IF(WEEKDAY(LN63)=3,"вт",IF(WEEKDAY(LN63)=4,"ср",IF(WEEKDAY(LN63)=5,"чт",IF(WEEKDAY(LN63)=6,"пт",IF(WEEKDAY(LN63)=7,"сб",IF(WEEKDAY(LN63)=1,"вс",0))))))))</f>
        <v/>
      </c>
      <c r="LO62" s="15" t="str">
        <f t="shared" ref="LO62" si="782">IF(LO63="","",IF(WEEKDAY(LO63)=2,"пн",IF(WEEKDAY(LO63)=3,"вт",IF(WEEKDAY(LO63)=4,"ср",IF(WEEKDAY(LO63)=5,"чт",IF(WEEKDAY(LO63)=6,"пт",IF(WEEKDAY(LO63)=7,"сб",IF(WEEKDAY(LO63)=1,"вс",0))))))))</f>
        <v/>
      </c>
      <c r="LP62" s="15" t="str">
        <f t="shared" ref="LP62" si="783">IF(LP63="","",IF(WEEKDAY(LP63)=2,"пн",IF(WEEKDAY(LP63)=3,"вт",IF(WEEKDAY(LP63)=4,"ср",IF(WEEKDAY(LP63)=5,"чт",IF(WEEKDAY(LP63)=6,"пт",IF(WEEKDAY(LP63)=7,"сб",IF(WEEKDAY(LP63)=1,"вс",0))))))))</f>
        <v/>
      </c>
      <c r="LQ62" s="15" t="str">
        <f t="shared" ref="LQ62" si="784">IF(LQ63="","",IF(WEEKDAY(LQ63)=2,"пн",IF(WEEKDAY(LQ63)=3,"вт",IF(WEEKDAY(LQ63)=4,"ср",IF(WEEKDAY(LQ63)=5,"чт",IF(WEEKDAY(LQ63)=6,"пт",IF(WEEKDAY(LQ63)=7,"сб",IF(WEEKDAY(LQ63)=1,"вс",0))))))))</f>
        <v/>
      </c>
      <c r="LR62" s="15" t="str">
        <f t="shared" ref="LR62" si="785">IF(LR63="","",IF(WEEKDAY(LR63)=2,"пн",IF(WEEKDAY(LR63)=3,"вт",IF(WEEKDAY(LR63)=4,"ср",IF(WEEKDAY(LR63)=5,"чт",IF(WEEKDAY(LR63)=6,"пт",IF(WEEKDAY(LR63)=7,"сб",IF(WEEKDAY(LR63)=1,"вс",0))))))))</f>
        <v/>
      </c>
      <c r="LS62" s="15" t="str">
        <f t="shared" ref="LS62" si="786">IF(LS63="","",IF(WEEKDAY(LS63)=2,"пн",IF(WEEKDAY(LS63)=3,"вт",IF(WEEKDAY(LS63)=4,"ср",IF(WEEKDAY(LS63)=5,"чт",IF(WEEKDAY(LS63)=6,"пт",IF(WEEKDAY(LS63)=7,"сб",IF(WEEKDAY(LS63)=1,"вс",0))))))))</f>
        <v/>
      </c>
      <c r="LT62" s="15" t="str">
        <f t="shared" ref="LT62" si="787">IF(LT63="","",IF(WEEKDAY(LT63)=2,"пн",IF(WEEKDAY(LT63)=3,"вт",IF(WEEKDAY(LT63)=4,"ср",IF(WEEKDAY(LT63)=5,"чт",IF(WEEKDAY(LT63)=6,"пт",IF(WEEKDAY(LT63)=7,"сб",IF(WEEKDAY(LT63)=1,"вс",0))))))))</f>
        <v/>
      </c>
      <c r="LU62" s="15" t="str">
        <f t="shared" ref="LU62" si="788">IF(LU63="","",IF(WEEKDAY(LU63)=2,"пн",IF(WEEKDAY(LU63)=3,"вт",IF(WEEKDAY(LU63)=4,"ср",IF(WEEKDAY(LU63)=5,"чт",IF(WEEKDAY(LU63)=6,"пт",IF(WEEKDAY(LU63)=7,"сб",IF(WEEKDAY(LU63)=1,"вс",0))))))))</f>
        <v/>
      </c>
      <c r="LV62" s="15" t="str">
        <f t="shared" ref="LV62" si="789">IF(LV63="","",IF(WEEKDAY(LV63)=2,"пн",IF(WEEKDAY(LV63)=3,"вт",IF(WEEKDAY(LV63)=4,"ср",IF(WEEKDAY(LV63)=5,"чт",IF(WEEKDAY(LV63)=6,"пт",IF(WEEKDAY(LV63)=7,"сб",IF(WEEKDAY(LV63)=1,"вс",0))))))))</f>
        <v/>
      </c>
      <c r="LW62" s="15" t="str">
        <f t="shared" ref="LW62" si="790">IF(LW63="","",IF(WEEKDAY(LW63)=2,"пн",IF(WEEKDAY(LW63)=3,"вт",IF(WEEKDAY(LW63)=4,"ср",IF(WEEKDAY(LW63)=5,"чт",IF(WEEKDAY(LW63)=6,"пт",IF(WEEKDAY(LW63)=7,"сб",IF(WEEKDAY(LW63)=1,"вс",0))))))))</f>
        <v/>
      </c>
      <c r="LX62" s="15" t="str">
        <f t="shared" ref="LX62" si="791">IF(LX63="","",IF(WEEKDAY(LX63)=2,"пн",IF(WEEKDAY(LX63)=3,"вт",IF(WEEKDAY(LX63)=4,"ср",IF(WEEKDAY(LX63)=5,"чт",IF(WEEKDAY(LX63)=6,"пт",IF(WEEKDAY(LX63)=7,"сб",IF(WEEKDAY(LX63)=1,"вс",0))))))))</f>
        <v/>
      </c>
      <c r="LY62" s="15" t="str">
        <f t="shared" ref="LY62" si="792">IF(LY63="","",IF(WEEKDAY(LY63)=2,"пн",IF(WEEKDAY(LY63)=3,"вт",IF(WEEKDAY(LY63)=4,"ср",IF(WEEKDAY(LY63)=5,"чт",IF(WEEKDAY(LY63)=6,"пт",IF(WEEKDAY(LY63)=7,"сб",IF(WEEKDAY(LY63)=1,"вс",0))))))))</f>
        <v/>
      </c>
      <c r="LZ62" s="15" t="str">
        <f t="shared" ref="LZ62" si="793">IF(LZ63="","",IF(WEEKDAY(LZ63)=2,"пн",IF(WEEKDAY(LZ63)=3,"вт",IF(WEEKDAY(LZ63)=4,"ср",IF(WEEKDAY(LZ63)=5,"чт",IF(WEEKDAY(LZ63)=6,"пт",IF(WEEKDAY(LZ63)=7,"сб",IF(WEEKDAY(LZ63)=1,"вс",0))))))))</f>
        <v/>
      </c>
      <c r="MA62" s="15" t="str">
        <f t="shared" ref="MA62" si="794">IF(MA63="","",IF(WEEKDAY(MA63)=2,"пн",IF(WEEKDAY(MA63)=3,"вт",IF(WEEKDAY(MA63)=4,"ср",IF(WEEKDAY(MA63)=5,"чт",IF(WEEKDAY(MA63)=6,"пт",IF(WEEKDAY(MA63)=7,"сб",IF(WEEKDAY(MA63)=1,"вс",0))))))))</f>
        <v/>
      </c>
      <c r="MB62" s="15" t="str">
        <f t="shared" ref="MB62" si="795">IF(MB63="","",IF(WEEKDAY(MB63)=2,"пн",IF(WEEKDAY(MB63)=3,"вт",IF(WEEKDAY(MB63)=4,"ср",IF(WEEKDAY(MB63)=5,"чт",IF(WEEKDAY(MB63)=6,"пт",IF(WEEKDAY(MB63)=7,"сб",IF(WEEKDAY(MB63)=1,"вс",0))))))))</f>
        <v/>
      </c>
      <c r="MC62" s="15" t="str">
        <f t="shared" ref="MC62" si="796">IF(MC63="","",IF(WEEKDAY(MC63)=2,"пн",IF(WEEKDAY(MC63)=3,"вт",IF(WEEKDAY(MC63)=4,"ср",IF(WEEKDAY(MC63)=5,"чт",IF(WEEKDAY(MC63)=6,"пт",IF(WEEKDAY(MC63)=7,"сб",IF(WEEKDAY(MC63)=1,"вс",0))))))))</f>
        <v/>
      </c>
      <c r="MD62" s="15" t="str">
        <f t="shared" ref="MD62" si="797">IF(MD63="","",IF(WEEKDAY(MD63)=2,"пн",IF(WEEKDAY(MD63)=3,"вт",IF(WEEKDAY(MD63)=4,"ср",IF(WEEKDAY(MD63)=5,"чт",IF(WEEKDAY(MD63)=6,"пт",IF(WEEKDAY(MD63)=7,"сб",IF(WEEKDAY(MD63)=1,"вс",0))))))))</f>
        <v/>
      </c>
      <c r="ME62" s="15" t="str">
        <f t="shared" ref="ME62" si="798">IF(ME63="","",IF(WEEKDAY(ME63)=2,"пн",IF(WEEKDAY(ME63)=3,"вт",IF(WEEKDAY(ME63)=4,"ср",IF(WEEKDAY(ME63)=5,"чт",IF(WEEKDAY(ME63)=6,"пт",IF(WEEKDAY(ME63)=7,"сб",IF(WEEKDAY(ME63)=1,"вс",0))))))))</f>
        <v/>
      </c>
      <c r="MF62" s="15" t="str">
        <f t="shared" ref="MF62" si="799">IF(MF63="","",IF(WEEKDAY(MF63)=2,"пн",IF(WEEKDAY(MF63)=3,"вт",IF(WEEKDAY(MF63)=4,"ср",IF(WEEKDAY(MF63)=5,"чт",IF(WEEKDAY(MF63)=6,"пт",IF(WEEKDAY(MF63)=7,"сб",IF(WEEKDAY(MF63)=1,"вс",0))))))))</f>
        <v/>
      </c>
      <c r="MG62" s="15" t="str">
        <f t="shared" ref="MG62" si="800">IF(MG63="","",IF(WEEKDAY(MG63)=2,"пн",IF(WEEKDAY(MG63)=3,"вт",IF(WEEKDAY(MG63)=4,"ср",IF(WEEKDAY(MG63)=5,"чт",IF(WEEKDAY(MG63)=6,"пт",IF(WEEKDAY(MG63)=7,"сб",IF(WEEKDAY(MG63)=1,"вс",0))))))))</f>
        <v/>
      </c>
      <c r="MH62" s="15" t="str">
        <f t="shared" ref="MH62" si="801">IF(MH63="","",IF(WEEKDAY(MH63)=2,"пн",IF(WEEKDAY(MH63)=3,"вт",IF(WEEKDAY(MH63)=4,"ср",IF(WEEKDAY(MH63)=5,"чт",IF(WEEKDAY(MH63)=6,"пт",IF(WEEKDAY(MH63)=7,"сб",IF(WEEKDAY(MH63)=1,"вс",0))))))))</f>
        <v/>
      </c>
      <c r="MI62" s="15" t="str">
        <f t="shared" ref="MI62" si="802">IF(MI63="","",IF(WEEKDAY(MI63)=2,"пн",IF(WEEKDAY(MI63)=3,"вт",IF(WEEKDAY(MI63)=4,"ср",IF(WEEKDAY(MI63)=5,"чт",IF(WEEKDAY(MI63)=6,"пт",IF(WEEKDAY(MI63)=7,"сб",IF(WEEKDAY(MI63)=1,"вс",0))))))))</f>
        <v/>
      </c>
      <c r="MJ62" s="15" t="str">
        <f t="shared" ref="MJ62" si="803">IF(MJ63="","",IF(WEEKDAY(MJ63)=2,"пн",IF(WEEKDAY(MJ63)=3,"вт",IF(WEEKDAY(MJ63)=4,"ср",IF(WEEKDAY(MJ63)=5,"чт",IF(WEEKDAY(MJ63)=6,"пт",IF(WEEKDAY(MJ63)=7,"сб",IF(WEEKDAY(MJ63)=1,"вс",0))))))))</f>
        <v/>
      </c>
      <c r="MK62" s="15" t="str">
        <f t="shared" ref="MK62" si="804">IF(MK63="","",IF(WEEKDAY(MK63)=2,"пн",IF(WEEKDAY(MK63)=3,"вт",IF(WEEKDAY(MK63)=4,"ср",IF(WEEKDAY(MK63)=5,"чт",IF(WEEKDAY(MK63)=6,"пт",IF(WEEKDAY(MK63)=7,"сб",IF(WEEKDAY(MK63)=1,"вс",0))))))))</f>
        <v/>
      </c>
      <c r="ML62" s="15" t="str">
        <f t="shared" ref="ML62" si="805">IF(ML63="","",IF(WEEKDAY(ML63)=2,"пн",IF(WEEKDAY(ML63)=3,"вт",IF(WEEKDAY(ML63)=4,"ср",IF(WEEKDAY(ML63)=5,"чт",IF(WEEKDAY(ML63)=6,"пт",IF(WEEKDAY(ML63)=7,"сб",IF(WEEKDAY(ML63)=1,"вс",0))))))))</f>
        <v/>
      </c>
      <c r="MM62" s="15" t="str">
        <f t="shared" ref="MM62" si="806">IF(MM63="","",IF(WEEKDAY(MM63)=2,"пн",IF(WEEKDAY(MM63)=3,"вт",IF(WEEKDAY(MM63)=4,"ср",IF(WEEKDAY(MM63)=5,"чт",IF(WEEKDAY(MM63)=6,"пт",IF(WEEKDAY(MM63)=7,"сб",IF(WEEKDAY(MM63)=1,"вс",0))))))))</f>
        <v/>
      </c>
      <c r="MN62" s="15" t="str">
        <f t="shared" ref="MN62" si="807">IF(MN63="","",IF(WEEKDAY(MN63)=2,"пн",IF(WEEKDAY(MN63)=3,"вт",IF(WEEKDAY(MN63)=4,"ср",IF(WEEKDAY(MN63)=5,"чт",IF(WEEKDAY(MN63)=6,"пт",IF(WEEKDAY(MN63)=7,"сб",IF(WEEKDAY(MN63)=1,"вс",0))))))))</f>
        <v/>
      </c>
      <c r="MO62" s="15" t="str">
        <f t="shared" ref="MO62" si="808">IF(MO63="","",IF(WEEKDAY(MO63)=2,"пн",IF(WEEKDAY(MO63)=3,"вт",IF(WEEKDAY(MO63)=4,"ср",IF(WEEKDAY(MO63)=5,"чт",IF(WEEKDAY(MO63)=6,"пт",IF(WEEKDAY(MO63)=7,"сб",IF(WEEKDAY(MO63)=1,"вс",0))))))))</f>
        <v/>
      </c>
      <c r="MP62" s="15" t="str">
        <f t="shared" ref="MP62" si="809">IF(MP63="","",IF(WEEKDAY(MP63)=2,"пн",IF(WEEKDAY(MP63)=3,"вт",IF(WEEKDAY(MP63)=4,"ср",IF(WEEKDAY(MP63)=5,"чт",IF(WEEKDAY(MP63)=6,"пт",IF(WEEKDAY(MP63)=7,"сб",IF(WEEKDAY(MP63)=1,"вс",0))))))))</f>
        <v/>
      </c>
      <c r="MQ62" s="15" t="str">
        <f t="shared" ref="MQ62" si="810">IF(MQ63="","",IF(WEEKDAY(MQ63)=2,"пн",IF(WEEKDAY(MQ63)=3,"вт",IF(WEEKDAY(MQ63)=4,"ср",IF(WEEKDAY(MQ63)=5,"чт",IF(WEEKDAY(MQ63)=6,"пт",IF(WEEKDAY(MQ63)=7,"сб",IF(WEEKDAY(MQ63)=1,"вс",0))))))))</f>
        <v/>
      </c>
      <c r="MR62" s="15" t="str">
        <f t="shared" ref="MR62" si="811">IF(MR63="","",IF(WEEKDAY(MR63)=2,"пн",IF(WEEKDAY(MR63)=3,"вт",IF(WEEKDAY(MR63)=4,"ср",IF(WEEKDAY(MR63)=5,"чт",IF(WEEKDAY(MR63)=6,"пт",IF(WEEKDAY(MR63)=7,"сб",IF(WEEKDAY(MR63)=1,"вс",0))))))))</f>
        <v/>
      </c>
      <c r="MS62" s="15" t="str">
        <f t="shared" ref="MS62" si="812">IF(MS63="","",IF(WEEKDAY(MS63)=2,"пн",IF(WEEKDAY(MS63)=3,"вт",IF(WEEKDAY(MS63)=4,"ср",IF(WEEKDAY(MS63)=5,"чт",IF(WEEKDAY(MS63)=6,"пт",IF(WEEKDAY(MS63)=7,"сб",IF(WEEKDAY(MS63)=1,"вс",0))))))))</f>
        <v/>
      </c>
      <c r="MT62" s="15" t="str">
        <f t="shared" ref="MT62" si="813">IF(MT63="","",IF(WEEKDAY(MT63)=2,"пн",IF(WEEKDAY(MT63)=3,"вт",IF(WEEKDAY(MT63)=4,"ср",IF(WEEKDAY(MT63)=5,"чт",IF(WEEKDAY(MT63)=6,"пт",IF(WEEKDAY(MT63)=7,"сб",IF(WEEKDAY(MT63)=1,"вс",0))))))))</f>
        <v/>
      </c>
      <c r="MU62" s="15" t="str">
        <f t="shared" ref="MU62" si="814">IF(MU63="","",IF(WEEKDAY(MU63)=2,"пн",IF(WEEKDAY(MU63)=3,"вт",IF(WEEKDAY(MU63)=4,"ср",IF(WEEKDAY(MU63)=5,"чт",IF(WEEKDAY(MU63)=6,"пт",IF(WEEKDAY(MU63)=7,"сб",IF(WEEKDAY(MU63)=1,"вс",0))))))))</f>
        <v/>
      </c>
      <c r="MV62" s="15" t="str">
        <f t="shared" ref="MV62" si="815">IF(MV63="","",IF(WEEKDAY(MV63)=2,"пн",IF(WEEKDAY(MV63)=3,"вт",IF(WEEKDAY(MV63)=4,"ср",IF(WEEKDAY(MV63)=5,"чт",IF(WEEKDAY(MV63)=6,"пт",IF(WEEKDAY(MV63)=7,"сб",IF(WEEKDAY(MV63)=1,"вс",0))))))))</f>
        <v/>
      </c>
      <c r="MW62" s="15" t="str">
        <f t="shared" ref="MW62" si="816">IF(MW63="","",IF(WEEKDAY(MW63)=2,"пн",IF(WEEKDAY(MW63)=3,"вт",IF(WEEKDAY(MW63)=4,"ср",IF(WEEKDAY(MW63)=5,"чт",IF(WEEKDAY(MW63)=6,"пт",IF(WEEKDAY(MW63)=7,"сб",IF(WEEKDAY(MW63)=1,"вс",0))))))))</f>
        <v/>
      </c>
      <c r="MX62" s="15" t="str">
        <f t="shared" ref="MX62" si="817">IF(MX63="","",IF(WEEKDAY(MX63)=2,"пн",IF(WEEKDAY(MX63)=3,"вт",IF(WEEKDAY(MX63)=4,"ср",IF(WEEKDAY(MX63)=5,"чт",IF(WEEKDAY(MX63)=6,"пт",IF(WEEKDAY(MX63)=7,"сб",IF(WEEKDAY(MX63)=1,"вс",0))))))))</f>
        <v/>
      </c>
      <c r="MY62" s="15" t="str">
        <f t="shared" ref="MY62" si="818">IF(MY63="","",IF(WEEKDAY(MY63)=2,"пн",IF(WEEKDAY(MY63)=3,"вт",IF(WEEKDAY(MY63)=4,"ср",IF(WEEKDAY(MY63)=5,"чт",IF(WEEKDAY(MY63)=6,"пт",IF(WEEKDAY(MY63)=7,"сб",IF(WEEKDAY(MY63)=1,"вс",0))))))))</f>
        <v/>
      </c>
      <c r="MZ62" s="15" t="str">
        <f t="shared" ref="MZ62" si="819">IF(MZ63="","",IF(WEEKDAY(MZ63)=2,"пн",IF(WEEKDAY(MZ63)=3,"вт",IF(WEEKDAY(MZ63)=4,"ср",IF(WEEKDAY(MZ63)=5,"чт",IF(WEEKDAY(MZ63)=6,"пт",IF(WEEKDAY(MZ63)=7,"сб",IF(WEEKDAY(MZ63)=1,"вс",0))))))))</f>
        <v/>
      </c>
      <c r="NA62" s="15" t="str">
        <f t="shared" ref="NA62" si="820">IF(NA63="","",IF(WEEKDAY(NA63)=2,"пн",IF(WEEKDAY(NA63)=3,"вт",IF(WEEKDAY(NA63)=4,"ср",IF(WEEKDAY(NA63)=5,"чт",IF(WEEKDAY(NA63)=6,"пт",IF(WEEKDAY(NA63)=7,"сб",IF(WEEKDAY(NA63)=1,"вс",0))))))))</f>
        <v/>
      </c>
      <c r="NB62" s="15" t="str">
        <f t="shared" ref="NB62" si="821">IF(NB63="","",IF(WEEKDAY(NB63)=2,"пн",IF(WEEKDAY(NB63)=3,"вт",IF(WEEKDAY(NB63)=4,"ср",IF(WEEKDAY(NB63)=5,"чт",IF(WEEKDAY(NB63)=6,"пт",IF(WEEKDAY(NB63)=7,"сб",IF(WEEKDAY(NB63)=1,"вс",0))))))))</f>
        <v/>
      </c>
      <c r="NC62" s="15" t="str">
        <f t="shared" ref="NC62" si="822">IF(NC63="","",IF(WEEKDAY(NC63)=2,"пн",IF(WEEKDAY(NC63)=3,"вт",IF(WEEKDAY(NC63)=4,"ср",IF(WEEKDAY(NC63)=5,"чт",IF(WEEKDAY(NC63)=6,"пт",IF(WEEKDAY(NC63)=7,"сб",IF(WEEKDAY(NC63)=1,"вс",0))))))))</f>
        <v/>
      </c>
      <c r="ND62" s="15" t="str">
        <f t="shared" ref="ND62" si="823">IF(ND63="","",IF(WEEKDAY(ND63)=2,"пн",IF(WEEKDAY(ND63)=3,"вт",IF(WEEKDAY(ND63)=4,"ср",IF(WEEKDAY(ND63)=5,"чт",IF(WEEKDAY(ND63)=6,"пт",IF(WEEKDAY(ND63)=7,"сб",IF(WEEKDAY(ND63)=1,"вс",0))))))))</f>
        <v/>
      </c>
      <c r="NE62" s="15" t="str">
        <f t="shared" ref="NE62" si="824">IF(NE63="","",IF(WEEKDAY(NE63)=2,"пн",IF(WEEKDAY(NE63)=3,"вт",IF(WEEKDAY(NE63)=4,"ср",IF(WEEKDAY(NE63)=5,"чт",IF(WEEKDAY(NE63)=6,"пт",IF(WEEKDAY(NE63)=7,"сб",IF(WEEKDAY(NE63)=1,"вс",0))))))))</f>
        <v/>
      </c>
      <c r="NF62" s="15" t="str">
        <f t="shared" ref="NF62" si="825">IF(NF63="","",IF(WEEKDAY(NF63)=2,"пн",IF(WEEKDAY(NF63)=3,"вт",IF(WEEKDAY(NF63)=4,"ср",IF(WEEKDAY(NF63)=5,"чт",IF(WEEKDAY(NF63)=6,"пт",IF(WEEKDAY(NF63)=7,"сб",IF(WEEKDAY(NF63)=1,"вс",0))))))))</f>
        <v/>
      </c>
      <c r="NG62" s="15" t="str">
        <f t="shared" ref="NG62" si="826">IF(NG63="","",IF(WEEKDAY(NG63)=2,"пн",IF(WEEKDAY(NG63)=3,"вт",IF(WEEKDAY(NG63)=4,"ср",IF(WEEKDAY(NG63)=5,"чт",IF(WEEKDAY(NG63)=6,"пт",IF(WEEKDAY(NG63)=7,"сб",IF(WEEKDAY(NG63)=1,"вс",0))))))))</f>
        <v/>
      </c>
      <c r="NH62" s="15" t="str">
        <f t="shared" ref="NH62" si="827">IF(NH63="","",IF(WEEKDAY(NH63)=2,"пн",IF(WEEKDAY(NH63)=3,"вт",IF(WEEKDAY(NH63)=4,"ср",IF(WEEKDAY(NH63)=5,"чт",IF(WEEKDAY(NH63)=6,"пт",IF(WEEKDAY(NH63)=7,"сб",IF(WEEKDAY(NH63)=1,"вс",0))))))))</f>
        <v/>
      </c>
      <c r="NI62" s="15" t="str">
        <f t="shared" ref="NI62" si="828">IF(NI63="","",IF(WEEKDAY(NI63)=2,"пн",IF(WEEKDAY(NI63)=3,"вт",IF(WEEKDAY(NI63)=4,"ср",IF(WEEKDAY(NI63)=5,"чт",IF(WEEKDAY(NI63)=6,"пт",IF(WEEKDAY(NI63)=7,"сб",IF(WEEKDAY(NI63)=1,"вс",0))))))))</f>
        <v/>
      </c>
      <c r="NJ62" s="15" t="str">
        <f t="shared" ref="NJ62" si="829">IF(NJ63="","",IF(WEEKDAY(NJ63)=2,"пн",IF(WEEKDAY(NJ63)=3,"вт",IF(WEEKDAY(NJ63)=4,"ср",IF(WEEKDAY(NJ63)=5,"чт",IF(WEEKDAY(NJ63)=6,"пт",IF(WEEKDAY(NJ63)=7,"сб",IF(WEEKDAY(NJ63)=1,"вс",0))))))))</f>
        <v/>
      </c>
      <c r="NK62" s="15" t="str">
        <f t="shared" ref="NK62" si="830">IF(NK63="","",IF(WEEKDAY(NK63)=2,"пн",IF(WEEKDAY(NK63)=3,"вт",IF(WEEKDAY(NK63)=4,"ср",IF(WEEKDAY(NK63)=5,"чт",IF(WEEKDAY(NK63)=6,"пт",IF(WEEKDAY(NK63)=7,"сб",IF(WEEKDAY(NK63)=1,"вс",0))))))))</f>
        <v/>
      </c>
      <c r="NL62" s="15" t="str">
        <f t="shared" ref="NL62" si="831">IF(NL63="","",IF(WEEKDAY(NL63)=2,"пн",IF(WEEKDAY(NL63)=3,"вт",IF(WEEKDAY(NL63)=4,"ср",IF(WEEKDAY(NL63)=5,"чт",IF(WEEKDAY(NL63)=6,"пт",IF(WEEKDAY(NL63)=7,"сб",IF(WEEKDAY(NL63)=1,"вс",0))))))))</f>
        <v/>
      </c>
      <c r="NM62" s="15" t="str">
        <f t="shared" ref="NM62" si="832">IF(NM63="","",IF(WEEKDAY(NM63)=2,"пн",IF(WEEKDAY(NM63)=3,"вт",IF(WEEKDAY(NM63)=4,"ср",IF(WEEKDAY(NM63)=5,"чт",IF(WEEKDAY(NM63)=6,"пт",IF(WEEKDAY(NM63)=7,"сб",IF(WEEKDAY(NM63)=1,"вс",0))))))))</f>
        <v/>
      </c>
      <c r="NN62" s="15" t="str">
        <f t="shared" ref="NN62" si="833">IF(NN63="","",IF(WEEKDAY(NN63)=2,"пн",IF(WEEKDAY(NN63)=3,"вт",IF(WEEKDAY(NN63)=4,"ср",IF(WEEKDAY(NN63)=5,"чт",IF(WEEKDAY(NN63)=6,"пт",IF(WEEKDAY(NN63)=7,"сб",IF(WEEKDAY(NN63)=1,"вс",0))))))))</f>
        <v/>
      </c>
      <c r="NO62" s="15" t="str">
        <f t="shared" ref="NO62" si="834">IF(NO63="","",IF(WEEKDAY(NO63)=2,"пн",IF(WEEKDAY(NO63)=3,"вт",IF(WEEKDAY(NO63)=4,"ср",IF(WEEKDAY(NO63)=5,"чт",IF(WEEKDAY(NO63)=6,"пт",IF(WEEKDAY(NO63)=7,"сб",IF(WEEKDAY(NO63)=1,"вс",0))))))))</f>
        <v/>
      </c>
      <c r="NP62" s="1"/>
      <c r="NQ62" s="1"/>
    </row>
    <row r="63" spans="1:381" x14ac:dyDescent="0.2">
      <c r="A63" s="1"/>
      <c r="B63" s="1"/>
      <c r="C63" s="180"/>
      <c r="D63" s="1"/>
      <c r="E63" s="180"/>
      <c r="F63" s="1"/>
      <c r="G63" s="180" t="s">
        <v>15</v>
      </c>
      <c r="H63" s="1"/>
      <c r="I63" s="180"/>
      <c r="J63" s="1"/>
      <c r="K63" s="181"/>
      <c r="L63" s="1"/>
      <c r="M63" s="1"/>
      <c r="N63" s="73" t="str">
        <f>IF($N$9="","",$N$9)</f>
        <v/>
      </c>
      <c r="O63" s="73" t="str">
        <f>IF(N63="","",N63+1)</f>
        <v/>
      </c>
      <c r="P63" s="73" t="str">
        <f t="shared" ref="P63:CA63" si="835">IF(O63="","",O63+1)</f>
        <v/>
      </c>
      <c r="Q63" s="73" t="str">
        <f t="shared" si="835"/>
        <v/>
      </c>
      <c r="R63" s="73" t="str">
        <f t="shared" si="835"/>
        <v/>
      </c>
      <c r="S63" s="73" t="str">
        <f t="shared" si="835"/>
        <v/>
      </c>
      <c r="T63" s="73" t="str">
        <f t="shared" si="835"/>
        <v/>
      </c>
      <c r="U63" s="73" t="str">
        <f t="shared" si="835"/>
        <v/>
      </c>
      <c r="V63" s="73" t="str">
        <f t="shared" si="835"/>
        <v/>
      </c>
      <c r="W63" s="73" t="str">
        <f t="shared" si="835"/>
        <v/>
      </c>
      <c r="X63" s="73" t="str">
        <f t="shared" si="835"/>
        <v/>
      </c>
      <c r="Y63" s="73" t="str">
        <f t="shared" si="835"/>
        <v/>
      </c>
      <c r="Z63" s="73" t="str">
        <f t="shared" si="835"/>
        <v/>
      </c>
      <c r="AA63" s="73" t="str">
        <f t="shared" si="835"/>
        <v/>
      </c>
      <c r="AB63" s="73" t="str">
        <f t="shared" si="835"/>
        <v/>
      </c>
      <c r="AC63" s="73" t="str">
        <f t="shared" si="835"/>
        <v/>
      </c>
      <c r="AD63" s="73" t="str">
        <f t="shared" si="835"/>
        <v/>
      </c>
      <c r="AE63" s="73" t="str">
        <f t="shared" si="835"/>
        <v/>
      </c>
      <c r="AF63" s="73" t="str">
        <f t="shared" si="835"/>
        <v/>
      </c>
      <c r="AG63" s="73" t="str">
        <f t="shared" si="835"/>
        <v/>
      </c>
      <c r="AH63" s="73" t="str">
        <f t="shared" si="835"/>
        <v/>
      </c>
      <c r="AI63" s="73" t="str">
        <f t="shared" si="835"/>
        <v/>
      </c>
      <c r="AJ63" s="73" t="str">
        <f t="shared" si="835"/>
        <v/>
      </c>
      <c r="AK63" s="73" t="str">
        <f t="shared" si="835"/>
        <v/>
      </c>
      <c r="AL63" s="73" t="str">
        <f t="shared" si="835"/>
        <v/>
      </c>
      <c r="AM63" s="73" t="str">
        <f t="shared" si="835"/>
        <v/>
      </c>
      <c r="AN63" s="73" t="str">
        <f t="shared" si="835"/>
        <v/>
      </c>
      <c r="AO63" s="73" t="str">
        <f t="shared" si="835"/>
        <v/>
      </c>
      <c r="AP63" s="73" t="str">
        <f t="shared" si="835"/>
        <v/>
      </c>
      <c r="AQ63" s="73" t="str">
        <f t="shared" si="835"/>
        <v/>
      </c>
      <c r="AR63" s="73" t="str">
        <f t="shared" si="835"/>
        <v/>
      </c>
      <c r="AS63" s="73" t="str">
        <f t="shared" si="835"/>
        <v/>
      </c>
      <c r="AT63" s="73" t="str">
        <f t="shared" si="835"/>
        <v/>
      </c>
      <c r="AU63" s="73" t="str">
        <f t="shared" si="835"/>
        <v/>
      </c>
      <c r="AV63" s="73" t="str">
        <f t="shared" si="835"/>
        <v/>
      </c>
      <c r="AW63" s="73" t="str">
        <f t="shared" si="835"/>
        <v/>
      </c>
      <c r="AX63" s="73" t="str">
        <f t="shared" si="835"/>
        <v/>
      </c>
      <c r="AY63" s="73" t="str">
        <f t="shared" si="835"/>
        <v/>
      </c>
      <c r="AZ63" s="73" t="str">
        <f t="shared" si="835"/>
        <v/>
      </c>
      <c r="BA63" s="73" t="str">
        <f t="shared" si="835"/>
        <v/>
      </c>
      <c r="BB63" s="73" t="str">
        <f t="shared" si="835"/>
        <v/>
      </c>
      <c r="BC63" s="73" t="str">
        <f t="shared" si="835"/>
        <v/>
      </c>
      <c r="BD63" s="73" t="str">
        <f t="shared" si="835"/>
        <v/>
      </c>
      <c r="BE63" s="73" t="str">
        <f t="shared" si="835"/>
        <v/>
      </c>
      <c r="BF63" s="73" t="str">
        <f t="shared" si="835"/>
        <v/>
      </c>
      <c r="BG63" s="73" t="str">
        <f t="shared" si="835"/>
        <v/>
      </c>
      <c r="BH63" s="73" t="str">
        <f t="shared" si="835"/>
        <v/>
      </c>
      <c r="BI63" s="73" t="str">
        <f t="shared" si="835"/>
        <v/>
      </c>
      <c r="BJ63" s="73" t="str">
        <f t="shared" si="835"/>
        <v/>
      </c>
      <c r="BK63" s="73" t="str">
        <f t="shared" si="835"/>
        <v/>
      </c>
      <c r="BL63" s="73" t="str">
        <f t="shared" si="835"/>
        <v/>
      </c>
      <c r="BM63" s="73" t="str">
        <f t="shared" si="835"/>
        <v/>
      </c>
      <c r="BN63" s="73" t="str">
        <f t="shared" si="835"/>
        <v/>
      </c>
      <c r="BO63" s="73" t="str">
        <f t="shared" si="835"/>
        <v/>
      </c>
      <c r="BP63" s="73" t="str">
        <f t="shared" si="835"/>
        <v/>
      </c>
      <c r="BQ63" s="73" t="str">
        <f t="shared" si="835"/>
        <v/>
      </c>
      <c r="BR63" s="73" t="str">
        <f t="shared" si="835"/>
        <v/>
      </c>
      <c r="BS63" s="73" t="str">
        <f t="shared" si="835"/>
        <v/>
      </c>
      <c r="BT63" s="73" t="str">
        <f t="shared" si="835"/>
        <v/>
      </c>
      <c r="BU63" s="73" t="str">
        <f t="shared" si="835"/>
        <v/>
      </c>
      <c r="BV63" s="73" t="str">
        <f t="shared" si="835"/>
        <v/>
      </c>
      <c r="BW63" s="73" t="str">
        <f t="shared" si="835"/>
        <v/>
      </c>
      <c r="BX63" s="73" t="str">
        <f t="shared" si="835"/>
        <v/>
      </c>
      <c r="BY63" s="73" t="str">
        <f t="shared" si="835"/>
        <v/>
      </c>
      <c r="BZ63" s="73" t="str">
        <f t="shared" si="835"/>
        <v/>
      </c>
      <c r="CA63" s="73" t="str">
        <f t="shared" si="835"/>
        <v/>
      </c>
      <c r="CB63" s="73" t="str">
        <f t="shared" ref="CB63:EM63" si="836">IF(CA63="","",CA63+1)</f>
        <v/>
      </c>
      <c r="CC63" s="73" t="str">
        <f t="shared" si="836"/>
        <v/>
      </c>
      <c r="CD63" s="73" t="str">
        <f t="shared" si="836"/>
        <v/>
      </c>
      <c r="CE63" s="73" t="str">
        <f t="shared" si="836"/>
        <v/>
      </c>
      <c r="CF63" s="73" t="str">
        <f t="shared" si="836"/>
        <v/>
      </c>
      <c r="CG63" s="73" t="str">
        <f t="shared" si="836"/>
        <v/>
      </c>
      <c r="CH63" s="73" t="str">
        <f t="shared" si="836"/>
        <v/>
      </c>
      <c r="CI63" s="73" t="str">
        <f t="shared" si="836"/>
        <v/>
      </c>
      <c r="CJ63" s="73" t="str">
        <f t="shared" si="836"/>
        <v/>
      </c>
      <c r="CK63" s="73" t="str">
        <f t="shared" si="836"/>
        <v/>
      </c>
      <c r="CL63" s="73" t="str">
        <f t="shared" si="836"/>
        <v/>
      </c>
      <c r="CM63" s="73" t="str">
        <f t="shared" si="836"/>
        <v/>
      </c>
      <c r="CN63" s="73" t="str">
        <f t="shared" si="836"/>
        <v/>
      </c>
      <c r="CO63" s="73" t="str">
        <f t="shared" si="836"/>
        <v/>
      </c>
      <c r="CP63" s="73" t="str">
        <f t="shared" si="836"/>
        <v/>
      </c>
      <c r="CQ63" s="73" t="str">
        <f t="shared" si="836"/>
        <v/>
      </c>
      <c r="CR63" s="73" t="str">
        <f t="shared" si="836"/>
        <v/>
      </c>
      <c r="CS63" s="73" t="str">
        <f t="shared" si="836"/>
        <v/>
      </c>
      <c r="CT63" s="73" t="str">
        <f t="shared" si="836"/>
        <v/>
      </c>
      <c r="CU63" s="73" t="str">
        <f t="shared" si="836"/>
        <v/>
      </c>
      <c r="CV63" s="73" t="str">
        <f t="shared" si="836"/>
        <v/>
      </c>
      <c r="CW63" s="73" t="str">
        <f t="shared" si="836"/>
        <v/>
      </c>
      <c r="CX63" s="73" t="str">
        <f t="shared" si="836"/>
        <v/>
      </c>
      <c r="CY63" s="73" t="str">
        <f t="shared" si="836"/>
        <v/>
      </c>
      <c r="CZ63" s="73" t="str">
        <f t="shared" si="836"/>
        <v/>
      </c>
      <c r="DA63" s="73" t="str">
        <f t="shared" si="836"/>
        <v/>
      </c>
      <c r="DB63" s="73" t="str">
        <f t="shared" si="836"/>
        <v/>
      </c>
      <c r="DC63" s="73" t="str">
        <f t="shared" si="836"/>
        <v/>
      </c>
      <c r="DD63" s="73" t="str">
        <f t="shared" si="836"/>
        <v/>
      </c>
      <c r="DE63" s="73" t="str">
        <f t="shared" si="836"/>
        <v/>
      </c>
      <c r="DF63" s="73" t="str">
        <f t="shared" si="836"/>
        <v/>
      </c>
      <c r="DG63" s="73" t="str">
        <f t="shared" si="836"/>
        <v/>
      </c>
      <c r="DH63" s="73" t="str">
        <f t="shared" si="836"/>
        <v/>
      </c>
      <c r="DI63" s="73" t="str">
        <f t="shared" si="836"/>
        <v/>
      </c>
      <c r="DJ63" s="73" t="str">
        <f t="shared" si="836"/>
        <v/>
      </c>
      <c r="DK63" s="73" t="str">
        <f t="shared" si="836"/>
        <v/>
      </c>
      <c r="DL63" s="73" t="str">
        <f t="shared" si="836"/>
        <v/>
      </c>
      <c r="DM63" s="73" t="str">
        <f t="shared" si="836"/>
        <v/>
      </c>
      <c r="DN63" s="73" t="str">
        <f t="shared" si="836"/>
        <v/>
      </c>
      <c r="DO63" s="73" t="str">
        <f t="shared" si="836"/>
        <v/>
      </c>
      <c r="DP63" s="73" t="str">
        <f t="shared" si="836"/>
        <v/>
      </c>
      <c r="DQ63" s="73" t="str">
        <f t="shared" si="836"/>
        <v/>
      </c>
      <c r="DR63" s="73" t="str">
        <f t="shared" si="836"/>
        <v/>
      </c>
      <c r="DS63" s="73" t="str">
        <f t="shared" si="836"/>
        <v/>
      </c>
      <c r="DT63" s="73" t="str">
        <f t="shared" si="836"/>
        <v/>
      </c>
      <c r="DU63" s="73" t="str">
        <f t="shared" si="836"/>
        <v/>
      </c>
      <c r="DV63" s="73" t="str">
        <f t="shared" si="836"/>
        <v/>
      </c>
      <c r="DW63" s="73" t="str">
        <f t="shared" si="836"/>
        <v/>
      </c>
      <c r="DX63" s="73" t="str">
        <f t="shared" si="836"/>
        <v/>
      </c>
      <c r="DY63" s="73" t="str">
        <f t="shared" si="836"/>
        <v/>
      </c>
      <c r="DZ63" s="73" t="str">
        <f t="shared" si="836"/>
        <v/>
      </c>
      <c r="EA63" s="73" t="str">
        <f t="shared" si="836"/>
        <v/>
      </c>
      <c r="EB63" s="73" t="str">
        <f t="shared" si="836"/>
        <v/>
      </c>
      <c r="EC63" s="73" t="str">
        <f t="shared" si="836"/>
        <v/>
      </c>
      <c r="ED63" s="73" t="str">
        <f t="shared" si="836"/>
        <v/>
      </c>
      <c r="EE63" s="73" t="str">
        <f t="shared" si="836"/>
        <v/>
      </c>
      <c r="EF63" s="73" t="str">
        <f t="shared" si="836"/>
        <v/>
      </c>
      <c r="EG63" s="73" t="str">
        <f t="shared" si="836"/>
        <v/>
      </c>
      <c r="EH63" s="73" t="str">
        <f t="shared" si="836"/>
        <v/>
      </c>
      <c r="EI63" s="73" t="str">
        <f t="shared" si="836"/>
        <v/>
      </c>
      <c r="EJ63" s="73" t="str">
        <f t="shared" si="836"/>
        <v/>
      </c>
      <c r="EK63" s="73" t="str">
        <f t="shared" si="836"/>
        <v/>
      </c>
      <c r="EL63" s="73" t="str">
        <f t="shared" si="836"/>
        <v/>
      </c>
      <c r="EM63" s="73" t="str">
        <f t="shared" si="836"/>
        <v/>
      </c>
      <c r="EN63" s="73" t="str">
        <f t="shared" ref="EN63:GY63" si="837">IF(EM63="","",EM63+1)</f>
        <v/>
      </c>
      <c r="EO63" s="73" t="str">
        <f t="shared" si="837"/>
        <v/>
      </c>
      <c r="EP63" s="73" t="str">
        <f t="shared" si="837"/>
        <v/>
      </c>
      <c r="EQ63" s="73" t="str">
        <f t="shared" si="837"/>
        <v/>
      </c>
      <c r="ER63" s="73" t="str">
        <f t="shared" si="837"/>
        <v/>
      </c>
      <c r="ES63" s="73" t="str">
        <f t="shared" si="837"/>
        <v/>
      </c>
      <c r="ET63" s="73" t="str">
        <f t="shared" si="837"/>
        <v/>
      </c>
      <c r="EU63" s="73" t="str">
        <f t="shared" si="837"/>
        <v/>
      </c>
      <c r="EV63" s="73" t="str">
        <f t="shared" si="837"/>
        <v/>
      </c>
      <c r="EW63" s="73" t="str">
        <f t="shared" si="837"/>
        <v/>
      </c>
      <c r="EX63" s="73" t="str">
        <f t="shared" si="837"/>
        <v/>
      </c>
      <c r="EY63" s="73" t="str">
        <f t="shared" si="837"/>
        <v/>
      </c>
      <c r="EZ63" s="73" t="str">
        <f t="shared" si="837"/>
        <v/>
      </c>
      <c r="FA63" s="73" t="str">
        <f t="shared" si="837"/>
        <v/>
      </c>
      <c r="FB63" s="73" t="str">
        <f t="shared" si="837"/>
        <v/>
      </c>
      <c r="FC63" s="73" t="str">
        <f t="shared" si="837"/>
        <v/>
      </c>
      <c r="FD63" s="73" t="str">
        <f t="shared" si="837"/>
        <v/>
      </c>
      <c r="FE63" s="73" t="str">
        <f t="shared" si="837"/>
        <v/>
      </c>
      <c r="FF63" s="73" t="str">
        <f t="shared" si="837"/>
        <v/>
      </c>
      <c r="FG63" s="73" t="str">
        <f t="shared" si="837"/>
        <v/>
      </c>
      <c r="FH63" s="73" t="str">
        <f t="shared" si="837"/>
        <v/>
      </c>
      <c r="FI63" s="73" t="str">
        <f t="shared" si="837"/>
        <v/>
      </c>
      <c r="FJ63" s="73" t="str">
        <f t="shared" si="837"/>
        <v/>
      </c>
      <c r="FK63" s="73" t="str">
        <f t="shared" si="837"/>
        <v/>
      </c>
      <c r="FL63" s="73" t="str">
        <f t="shared" si="837"/>
        <v/>
      </c>
      <c r="FM63" s="73" t="str">
        <f t="shared" si="837"/>
        <v/>
      </c>
      <c r="FN63" s="73" t="str">
        <f t="shared" si="837"/>
        <v/>
      </c>
      <c r="FO63" s="73" t="str">
        <f t="shared" si="837"/>
        <v/>
      </c>
      <c r="FP63" s="73" t="str">
        <f t="shared" si="837"/>
        <v/>
      </c>
      <c r="FQ63" s="73" t="str">
        <f t="shared" si="837"/>
        <v/>
      </c>
      <c r="FR63" s="73" t="str">
        <f t="shared" si="837"/>
        <v/>
      </c>
      <c r="FS63" s="73" t="str">
        <f t="shared" si="837"/>
        <v/>
      </c>
      <c r="FT63" s="73" t="str">
        <f t="shared" si="837"/>
        <v/>
      </c>
      <c r="FU63" s="73" t="str">
        <f t="shared" si="837"/>
        <v/>
      </c>
      <c r="FV63" s="73" t="str">
        <f t="shared" si="837"/>
        <v/>
      </c>
      <c r="FW63" s="73" t="str">
        <f t="shared" si="837"/>
        <v/>
      </c>
      <c r="FX63" s="73" t="str">
        <f t="shared" si="837"/>
        <v/>
      </c>
      <c r="FY63" s="73" t="str">
        <f t="shared" si="837"/>
        <v/>
      </c>
      <c r="FZ63" s="73" t="str">
        <f t="shared" si="837"/>
        <v/>
      </c>
      <c r="GA63" s="73" t="str">
        <f t="shared" si="837"/>
        <v/>
      </c>
      <c r="GB63" s="73" t="str">
        <f t="shared" si="837"/>
        <v/>
      </c>
      <c r="GC63" s="73" t="str">
        <f t="shared" si="837"/>
        <v/>
      </c>
      <c r="GD63" s="73" t="str">
        <f t="shared" si="837"/>
        <v/>
      </c>
      <c r="GE63" s="73" t="str">
        <f t="shared" si="837"/>
        <v/>
      </c>
      <c r="GF63" s="73" t="str">
        <f t="shared" si="837"/>
        <v/>
      </c>
      <c r="GG63" s="73" t="str">
        <f t="shared" si="837"/>
        <v/>
      </c>
      <c r="GH63" s="73" t="str">
        <f t="shared" si="837"/>
        <v/>
      </c>
      <c r="GI63" s="73" t="str">
        <f t="shared" si="837"/>
        <v/>
      </c>
      <c r="GJ63" s="73" t="str">
        <f t="shared" si="837"/>
        <v/>
      </c>
      <c r="GK63" s="73" t="str">
        <f t="shared" si="837"/>
        <v/>
      </c>
      <c r="GL63" s="73" t="str">
        <f t="shared" si="837"/>
        <v/>
      </c>
      <c r="GM63" s="73" t="str">
        <f t="shared" si="837"/>
        <v/>
      </c>
      <c r="GN63" s="73" t="str">
        <f t="shared" si="837"/>
        <v/>
      </c>
      <c r="GO63" s="73" t="str">
        <f t="shared" si="837"/>
        <v/>
      </c>
      <c r="GP63" s="73" t="str">
        <f t="shared" si="837"/>
        <v/>
      </c>
      <c r="GQ63" s="73" t="str">
        <f t="shared" si="837"/>
        <v/>
      </c>
      <c r="GR63" s="73" t="str">
        <f t="shared" si="837"/>
        <v/>
      </c>
      <c r="GS63" s="73" t="str">
        <f t="shared" si="837"/>
        <v/>
      </c>
      <c r="GT63" s="73" t="str">
        <f t="shared" si="837"/>
        <v/>
      </c>
      <c r="GU63" s="73" t="str">
        <f t="shared" si="837"/>
        <v/>
      </c>
      <c r="GV63" s="73" t="str">
        <f t="shared" si="837"/>
        <v/>
      </c>
      <c r="GW63" s="73" t="str">
        <f t="shared" si="837"/>
        <v/>
      </c>
      <c r="GX63" s="73" t="str">
        <f t="shared" si="837"/>
        <v/>
      </c>
      <c r="GY63" s="73" t="str">
        <f t="shared" si="837"/>
        <v/>
      </c>
      <c r="GZ63" s="73" t="str">
        <f t="shared" ref="GZ63:JK63" si="838">IF(GY63="","",GY63+1)</f>
        <v/>
      </c>
      <c r="HA63" s="73" t="str">
        <f t="shared" si="838"/>
        <v/>
      </c>
      <c r="HB63" s="73" t="str">
        <f t="shared" si="838"/>
        <v/>
      </c>
      <c r="HC63" s="73" t="str">
        <f t="shared" si="838"/>
        <v/>
      </c>
      <c r="HD63" s="73" t="str">
        <f t="shared" si="838"/>
        <v/>
      </c>
      <c r="HE63" s="73" t="str">
        <f t="shared" si="838"/>
        <v/>
      </c>
      <c r="HF63" s="73" t="str">
        <f t="shared" si="838"/>
        <v/>
      </c>
      <c r="HG63" s="73" t="str">
        <f t="shared" si="838"/>
        <v/>
      </c>
      <c r="HH63" s="73" t="str">
        <f t="shared" si="838"/>
        <v/>
      </c>
      <c r="HI63" s="73" t="str">
        <f t="shared" si="838"/>
        <v/>
      </c>
      <c r="HJ63" s="73" t="str">
        <f t="shared" si="838"/>
        <v/>
      </c>
      <c r="HK63" s="73" t="str">
        <f t="shared" si="838"/>
        <v/>
      </c>
      <c r="HL63" s="73" t="str">
        <f t="shared" si="838"/>
        <v/>
      </c>
      <c r="HM63" s="73" t="str">
        <f t="shared" si="838"/>
        <v/>
      </c>
      <c r="HN63" s="73" t="str">
        <f t="shared" si="838"/>
        <v/>
      </c>
      <c r="HO63" s="73" t="str">
        <f t="shared" si="838"/>
        <v/>
      </c>
      <c r="HP63" s="73" t="str">
        <f t="shared" si="838"/>
        <v/>
      </c>
      <c r="HQ63" s="73" t="str">
        <f t="shared" si="838"/>
        <v/>
      </c>
      <c r="HR63" s="73" t="str">
        <f t="shared" si="838"/>
        <v/>
      </c>
      <c r="HS63" s="73" t="str">
        <f t="shared" si="838"/>
        <v/>
      </c>
      <c r="HT63" s="73" t="str">
        <f t="shared" si="838"/>
        <v/>
      </c>
      <c r="HU63" s="73" t="str">
        <f t="shared" si="838"/>
        <v/>
      </c>
      <c r="HV63" s="73" t="str">
        <f t="shared" si="838"/>
        <v/>
      </c>
      <c r="HW63" s="73" t="str">
        <f t="shared" si="838"/>
        <v/>
      </c>
      <c r="HX63" s="73" t="str">
        <f t="shared" si="838"/>
        <v/>
      </c>
      <c r="HY63" s="73" t="str">
        <f t="shared" si="838"/>
        <v/>
      </c>
      <c r="HZ63" s="73" t="str">
        <f t="shared" si="838"/>
        <v/>
      </c>
      <c r="IA63" s="73" t="str">
        <f t="shared" si="838"/>
        <v/>
      </c>
      <c r="IB63" s="73" t="str">
        <f t="shared" si="838"/>
        <v/>
      </c>
      <c r="IC63" s="73" t="str">
        <f t="shared" si="838"/>
        <v/>
      </c>
      <c r="ID63" s="73" t="str">
        <f t="shared" si="838"/>
        <v/>
      </c>
      <c r="IE63" s="73" t="str">
        <f t="shared" si="838"/>
        <v/>
      </c>
      <c r="IF63" s="73" t="str">
        <f t="shared" si="838"/>
        <v/>
      </c>
      <c r="IG63" s="73" t="str">
        <f t="shared" si="838"/>
        <v/>
      </c>
      <c r="IH63" s="73" t="str">
        <f t="shared" si="838"/>
        <v/>
      </c>
      <c r="II63" s="73" t="str">
        <f t="shared" si="838"/>
        <v/>
      </c>
      <c r="IJ63" s="73" t="str">
        <f t="shared" si="838"/>
        <v/>
      </c>
      <c r="IK63" s="73" t="str">
        <f t="shared" si="838"/>
        <v/>
      </c>
      <c r="IL63" s="73" t="str">
        <f t="shared" si="838"/>
        <v/>
      </c>
      <c r="IM63" s="73" t="str">
        <f t="shared" si="838"/>
        <v/>
      </c>
      <c r="IN63" s="73" t="str">
        <f t="shared" si="838"/>
        <v/>
      </c>
      <c r="IO63" s="73" t="str">
        <f t="shared" si="838"/>
        <v/>
      </c>
      <c r="IP63" s="73" t="str">
        <f t="shared" si="838"/>
        <v/>
      </c>
      <c r="IQ63" s="73" t="str">
        <f t="shared" si="838"/>
        <v/>
      </c>
      <c r="IR63" s="73" t="str">
        <f t="shared" si="838"/>
        <v/>
      </c>
      <c r="IS63" s="73" t="str">
        <f t="shared" si="838"/>
        <v/>
      </c>
      <c r="IT63" s="73" t="str">
        <f t="shared" si="838"/>
        <v/>
      </c>
      <c r="IU63" s="73" t="str">
        <f t="shared" si="838"/>
        <v/>
      </c>
      <c r="IV63" s="73" t="str">
        <f t="shared" si="838"/>
        <v/>
      </c>
      <c r="IW63" s="73" t="str">
        <f t="shared" si="838"/>
        <v/>
      </c>
      <c r="IX63" s="73" t="str">
        <f t="shared" si="838"/>
        <v/>
      </c>
      <c r="IY63" s="73" t="str">
        <f t="shared" si="838"/>
        <v/>
      </c>
      <c r="IZ63" s="73" t="str">
        <f t="shared" si="838"/>
        <v/>
      </c>
      <c r="JA63" s="73" t="str">
        <f t="shared" si="838"/>
        <v/>
      </c>
      <c r="JB63" s="73" t="str">
        <f t="shared" si="838"/>
        <v/>
      </c>
      <c r="JC63" s="73" t="str">
        <f t="shared" si="838"/>
        <v/>
      </c>
      <c r="JD63" s="73" t="str">
        <f t="shared" si="838"/>
        <v/>
      </c>
      <c r="JE63" s="73" t="str">
        <f t="shared" si="838"/>
        <v/>
      </c>
      <c r="JF63" s="73" t="str">
        <f t="shared" si="838"/>
        <v/>
      </c>
      <c r="JG63" s="73" t="str">
        <f t="shared" si="838"/>
        <v/>
      </c>
      <c r="JH63" s="73" t="str">
        <f t="shared" si="838"/>
        <v/>
      </c>
      <c r="JI63" s="73" t="str">
        <f t="shared" si="838"/>
        <v/>
      </c>
      <c r="JJ63" s="73" t="str">
        <f t="shared" si="838"/>
        <v/>
      </c>
      <c r="JK63" s="73" t="str">
        <f t="shared" si="838"/>
        <v/>
      </c>
      <c r="JL63" s="73" t="str">
        <f t="shared" ref="JL63:LW63" si="839">IF(JK63="","",JK63+1)</f>
        <v/>
      </c>
      <c r="JM63" s="73" t="str">
        <f t="shared" si="839"/>
        <v/>
      </c>
      <c r="JN63" s="73" t="str">
        <f t="shared" si="839"/>
        <v/>
      </c>
      <c r="JO63" s="73" t="str">
        <f t="shared" si="839"/>
        <v/>
      </c>
      <c r="JP63" s="73" t="str">
        <f t="shared" si="839"/>
        <v/>
      </c>
      <c r="JQ63" s="73" t="str">
        <f t="shared" si="839"/>
        <v/>
      </c>
      <c r="JR63" s="73" t="str">
        <f t="shared" si="839"/>
        <v/>
      </c>
      <c r="JS63" s="73" t="str">
        <f t="shared" si="839"/>
        <v/>
      </c>
      <c r="JT63" s="73" t="str">
        <f t="shared" si="839"/>
        <v/>
      </c>
      <c r="JU63" s="73" t="str">
        <f t="shared" si="839"/>
        <v/>
      </c>
      <c r="JV63" s="73" t="str">
        <f t="shared" si="839"/>
        <v/>
      </c>
      <c r="JW63" s="73" t="str">
        <f t="shared" si="839"/>
        <v/>
      </c>
      <c r="JX63" s="73" t="str">
        <f t="shared" si="839"/>
        <v/>
      </c>
      <c r="JY63" s="73" t="str">
        <f t="shared" si="839"/>
        <v/>
      </c>
      <c r="JZ63" s="73" t="str">
        <f t="shared" si="839"/>
        <v/>
      </c>
      <c r="KA63" s="73" t="str">
        <f t="shared" si="839"/>
        <v/>
      </c>
      <c r="KB63" s="73" t="str">
        <f t="shared" si="839"/>
        <v/>
      </c>
      <c r="KC63" s="73" t="str">
        <f t="shared" si="839"/>
        <v/>
      </c>
      <c r="KD63" s="73" t="str">
        <f t="shared" si="839"/>
        <v/>
      </c>
      <c r="KE63" s="73" t="str">
        <f t="shared" si="839"/>
        <v/>
      </c>
      <c r="KF63" s="73" t="str">
        <f t="shared" si="839"/>
        <v/>
      </c>
      <c r="KG63" s="73" t="str">
        <f t="shared" si="839"/>
        <v/>
      </c>
      <c r="KH63" s="73" t="str">
        <f t="shared" si="839"/>
        <v/>
      </c>
      <c r="KI63" s="73" t="str">
        <f t="shared" si="839"/>
        <v/>
      </c>
      <c r="KJ63" s="73" t="str">
        <f t="shared" si="839"/>
        <v/>
      </c>
      <c r="KK63" s="73" t="str">
        <f t="shared" si="839"/>
        <v/>
      </c>
      <c r="KL63" s="73" t="str">
        <f t="shared" si="839"/>
        <v/>
      </c>
      <c r="KM63" s="73" t="str">
        <f t="shared" si="839"/>
        <v/>
      </c>
      <c r="KN63" s="73" t="str">
        <f t="shared" si="839"/>
        <v/>
      </c>
      <c r="KO63" s="73" t="str">
        <f t="shared" si="839"/>
        <v/>
      </c>
      <c r="KP63" s="73" t="str">
        <f t="shared" si="839"/>
        <v/>
      </c>
      <c r="KQ63" s="73" t="str">
        <f t="shared" si="839"/>
        <v/>
      </c>
      <c r="KR63" s="73" t="str">
        <f t="shared" si="839"/>
        <v/>
      </c>
      <c r="KS63" s="73" t="str">
        <f t="shared" si="839"/>
        <v/>
      </c>
      <c r="KT63" s="73" t="str">
        <f t="shared" si="839"/>
        <v/>
      </c>
      <c r="KU63" s="73" t="str">
        <f t="shared" si="839"/>
        <v/>
      </c>
      <c r="KV63" s="73" t="str">
        <f t="shared" si="839"/>
        <v/>
      </c>
      <c r="KW63" s="73" t="str">
        <f t="shared" si="839"/>
        <v/>
      </c>
      <c r="KX63" s="73" t="str">
        <f t="shared" si="839"/>
        <v/>
      </c>
      <c r="KY63" s="73" t="str">
        <f t="shared" si="839"/>
        <v/>
      </c>
      <c r="KZ63" s="73" t="str">
        <f t="shared" si="839"/>
        <v/>
      </c>
      <c r="LA63" s="73" t="str">
        <f t="shared" si="839"/>
        <v/>
      </c>
      <c r="LB63" s="73" t="str">
        <f t="shared" si="839"/>
        <v/>
      </c>
      <c r="LC63" s="73" t="str">
        <f t="shared" si="839"/>
        <v/>
      </c>
      <c r="LD63" s="73" t="str">
        <f t="shared" si="839"/>
        <v/>
      </c>
      <c r="LE63" s="73" t="str">
        <f t="shared" si="839"/>
        <v/>
      </c>
      <c r="LF63" s="73" t="str">
        <f t="shared" si="839"/>
        <v/>
      </c>
      <c r="LG63" s="73" t="str">
        <f t="shared" si="839"/>
        <v/>
      </c>
      <c r="LH63" s="73" t="str">
        <f t="shared" si="839"/>
        <v/>
      </c>
      <c r="LI63" s="73" t="str">
        <f t="shared" si="839"/>
        <v/>
      </c>
      <c r="LJ63" s="73" t="str">
        <f t="shared" si="839"/>
        <v/>
      </c>
      <c r="LK63" s="73" t="str">
        <f t="shared" si="839"/>
        <v/>
      </c>
      <c r="LL63" s="73" t="str">
        <f t="shared" si="839"/>
        <v/>
      </c>
      <c r="LM63" s="73" t="str">
        <f t="shared" si="839"/>
        <v/>
      </c>
      <c r="LN63" s="73" t="str">
        <f t="shared" si="839"/>
        <v/>
      </c>
      <c r="LO63" s="73" t="str">
        <f t="shared" si="839"/>
        <v/>
      </c>
      <c r="LP63" s="73" t="str">
        <f t="shared" si="839"/>
        <v/>
      </c>
      <c r="LQ63" s="73" t="str">
        <f t="shared" si="839"/>
        <v/>
      </c>
      <c r="LR63" s="73" t="str">
        <f t="shared" si="839"/>
        <v/>
      </c>
      <c r="LS63" s="73" t="str">
        <f t="shared" si="839"/>
        <v/>
      </c>
      <c r="LT63" s="73" t="str">
        <f t="shared" si="839"/>
        <v/>
      </c>
      <c r="LU63" s="73" t="str">
        <f t="shared" si="839"/>
        <v/>
      </c>
      <c r="LV63" s="73" t="str">
        <f t="shared" si="839"/>
        <v/>
      </c>
      <c r="LW63" s="73" t="str">
        <f t="shared" si="839"/>
        <v/>
      </c>
      <c r="LX63" s="73" t="str">
        <f t="shared" ref="LX63:NO63" si="840">IF(LW63="","",LW63+1)</f>
        <v/>
      </c>
      <c r="LY63" s="73" t="str">
        <f t="shared" si="840"/>
        <v/>
      </c>
      <c r="LZ63" s="73" t="str">
        <f t="shared" si="840"/>
        <v/>
      </c>
      <c r="MA63" s="73" t="str">
        <f t="shared" si="840"/>
        <v/>
      </c>
      <c r="MB63" s="73" t="str">
        <f t="shared" si="840"/>
        <v/>
      </c>
      <c r="MC63" s="73" t="str">
        <f t="shared" si="840"/>
        <v/>
      </c>
      <c r="MD63" s="73" t="str">
        <f t="shared" si="840"/>
        <v/>
      </c>
      <c r="ME63" s="73" t="str">
        <f t="shared" si="840"/>
        <v/>
      </c>
      <c r="MF63" s="73" t="str">
        <f t="shared" si="840"/>
        <v/>
      </c>
      <c r="MG63" s="73" t="str">
        <f t="shared" si="840"/>
        <v/>
      </c>
      <c r="MH63" s="73" t="str">
        <f t="shared" si="840"/>
        <v/>
      </c>
      <c r="MI63" s="73" t="str">
        <f t="shared" si="840"/>
        <v/>
      </c>
      <c r="MJ63" s="73" t="str">
        <f t="shared" si="840"/>
        <v/>
      </c>
      <c r="MK63" s="73" t="str">
        <f t="shared" si="840"/>
        <v/>
      </c>
      <c r="ML63" s="73" t="str">
        <f t="shared" si="840"/>
        <v/>
      </c>
      <c r="MM63" s="73" t="str">
        <f t="shared" si="840"/>
        <v/>
      </c>
      <c r="MN63" s="73" t="str">
        <f t="shared" si="840"/>
        <v/>
      </c>
      <c r="MO63" s="73" t="str">
        <f t="shared" si="840"/>
        <v/>
      </c>
      <c r="MP63" s="73" t="str">
        <f t="shared" si="840"/>
        <v/>
      </c>
      <c r="MQ63" s="73" t="str">
        <f t="shared" si="840"/>
        <v/>
      </c>
      <c r="MR63" s="73" t="str">
        <f t="shared" si="840"/>
        <v/>
      </c>
      <c r="MS63" s="73" t="str">
        <f t="shared" si="840"/>
        <v/>
      </c>
      <c r="MT63" s="73" t="str">
        <f t="shared" si="840"/>
        <v/>
      </c>
      <c r="MU63" s="73" t="str">
        <f t="shared" si="840"/>
        <v/>
      </c>
      <c r="MV63" s="73" t="str">
        <f t="shared" si="840"/>
        <v/>
      </c>
      <c r="MW63" s="73" t="str">
        <f t="shared" si="840"/>
        <v/>
      </c>
      <c r="MX63" s="73" t="str">
        <f t="shared" si="840"/>
        <v/>
      </c>
      <c r="MY63" s="73" t="str">
        <f t="shared" si="840"/>
        <v/>
      </c>
      <c r="MZ63" s="73" t="str">
        <f t="shared" si="840"/>
        <v/>
      </c>
      <c r="NA63" s="73" t="str">
        <f t="shared" si="840"/>
        <v/>
      </c>
      <c r="NB63" s="73" t="str">
        <f t="shared" si="840"/>
        <v/>
      </c>
      <c r="NC63" s="73" t="str">
        <f t="shared" si="840"/>
        <v/>
      </c>
      <c r="ND63" s="73" t="str">
        <f t="shared" si="840"/>
        <v/>
      </c>
      <c r="NE63" s="73" t="str">
        <f t="shared" si="840"/>
        <v/>
      </c>
      <c r="NF63" s="73" t="str">
        <f t="shared" si="840"/>
        <v/>
      </c>
      <c r="NG63" s="73" t="str">
        <f t="shared" si="840"/>
        <v/>
      </c>
      <c r="NH63" s="73" t="str">
        <f t="shared" si="840"/>
        <v/>
      </c>
      <c r="NI63" s="73" t="str">
        <f t="shared" si="840"/>
        <v/>
      </c>
      <c r="NJ63" s="73" t="str">
        <f t="shared" si="840"/>
        <v/>
      </c>
      <c r="NK63" s="73" t="str">
        <f t="shared" si="840"/>
        <v/>
      </c>
      <c r="NL63" s="73" t="str">
        <f t="shared" si="840"/>
        <v/>
      </c>
      <c r="NM63" s="73" t="str">
        <f t="shared" si="840"/>
        <v/>
      </c>
      <c r="NN63" s="73" t="str">
        <f t="shared" si="840"/>
        <v/>
      </c>
      <c r="NO63" s="73" t="str">
        <f t="shared" si="840"/>
        <v/>
      </c>
      <c r="NP63" s="1"/>
      <c r="NQ63" s="1"/>
    </row>
    <row r="64" spans="1:381" x14ac:dyDescent="0.2">
      <c r="A64" s="1"/>
      <c r="B64" s="1"/>
      <c r="C64" s="1"/>
      <c r="D64" s="1"/>
      <c r="E64" s="1"/>
      <c r="F64" s="1"/>
      <c r="G64" s="1"/>
      <c r="H64" s="1"/>
      <c r="I64" s="1"/>
      <c r="J64" s="1"/>
      <c r="K64" s="8"/>
      <c r="L64" s="1"/>
      <c r="M64" s="1"/>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
      <c r="NQ64" s="1"/>
    </row>
    <row r="65" spans="1:381" s="31" customFormat="1" x14ac:dyDescent="0.2">
      <c r="A65" s="14"/>
      <c r="B65" s="14"/>
      <c r="C65" s="14" t="s">
        <v>13</v>
      </c>
      <c r="D65" s="14"/>
      <c r="E65" s="14" t="s">
        <v>62</v>
      </c>
      <c r="F65" s="14"/>
      <c r="G65" s="14" t="s">
        <v>0</v>
      </c>
      <c r="H65" s="14"/>
      <c r="I65" s="14"/>
      <c r="J65" s="14"/>
      <c r="K65" s="30">
        <f>SUM(N65:NO65)</f>
        <v>0</v>
      </c>
      <c r="L65" s="14"/>
      <c r="M65" s="14"/>
      <c r="N65" s="69">
        <f>IF(SUMIFS($11:$11,$9:$9,"&gt;="&amp;(EOMONTH(N$36,-1)+1),$9:$9,"&lt;="&amp;EOMONTH(N$36,0))=0,0,SUMIFS($25:$25,$23:$23,EOMONTH(N$36,-1)+1)*N$11/SUMIFS($11:$11,$9:$9,"&gt;="&amp;(EOMONTH(N$36,-1)+1),$9:$9,"&lt;="&amp;EOMONTH(N$36,0)))</f>
        <v>0</v>
      </c>
      <c r="O65" s="70">
        <f t="shared" ref="O65:BZ65" si="841">IF(SUMIFS($11:$11,$9:$9,"&gt;="&amp;(EOMONTH(O$36,-1)+1),$9:$9,"&lt;="&amp;EOMONTH(O$36,0))=0,0,SUMIFS($25:$25,$23:$23,EOMONTH(O$36,-1)+1)*O$11/SUMIFS($11:$11,$9:$9,"&gt;="&amp;(EOMONTH(O$36,-1)+1),$9:$9,"&lt;="&amp;EOMONTH(O$36,0))+O221)</f>
        <v>0</v>
      </c>
      <c r="P65" s="70">
        <f t="shared" si="841"/>
        <v>0</v>
      </c>
      <c r="Q65" s="70">
        <f t="shared" si="841"/>
        <v>0</v>
      </c>
      <c r="R65" s="70">
        <f t="shared" si="841"/>
        <v>0</v>
      </c>
      <c r="S65" s="70">
        <f t="shared" si="841"/>
        <v>0</v>
      </c>
      <c r="T65" s="70">
        <f t="shared" si="841"/>
        <v>0</v>
      </c>
      <c r="U65" s="70">
        <f t="shared" si="841"/>
        <v>0</v>
      </c>
      <c r="V65" s="70">
        <f t="shared" si="841"/>
        <v>0</v>
      </c>
      <c r="W65" s="70">
        <f t="shared" si="841"/>
        <v>0</v>
      </c>
      <c r="X65" s="70">
        <f t="shared" si="841"/>
        <v>0</v>
      </c>
      <c r="Y65" s="70">
        <f t="shared" si="841"/>
        <v>0</v>
      </c>
      <c r="Z65" s="70">
        <f t="shared" si="841"/>
        <v>0</v>
      </c>
      <c r="AA65" s="70">
        <f t="shared" si="841"/>
        <v>0</v>
      </c>
      <c r="AB65" s="70">
        <f t="shared" si="841"/>
        <v>0</v>
      </c>
      <c r="AC65" s="70">
        <f t="shared" si="841"/>
        <v>0</v>
      </c>
      <c r="AD65" s="70">
        <f t="shared" si="841"/>
        <v>0</v>
      </c>
      <c r="AE65" s="70">
        <f t="shared" si="841"/>
        <v>0</v>
      </c>
      <c r="AF65" s="70">
        <f t="shared" si="841"/>
        <v>0</v>
      </c>
      <c r="AG65" s="70">
        <f t="shared" si="841"/>
        <v>0</v>
      </c>
      <c r="AH65" s="70">
        <f t="shared" si="841"/>
        <v>0</v>
      </c>
      <c r="AI65" s="70">
        <f t="shared" si="841"/>
        <v>0</v>
      </c>
      <c r="AJ65" s="70">
        <f t="shared" si="841"/>
        <v>0</v>
      </c>
      <c r="AK65" s="70">
        <f t="shared" si="841"/>
        <v>0</v>
      </c>
      <c r="AL65" s="70">
        <f t="shared" si="841"/>
        <v>0</v>
      </c>
      <c r="AM65" s="70">
        <f t="shared" si="841"/>
        <v>0</v>
      </c>
      <c r="AN65" s="70">
        <f t="shared" si="841"/>
        <v>0</v>
      </c>
      <c r="AO65" s="70">
        <f t="shared" si="841"/>
        <v>0</v>
      </c>
      <c r="AP65" s="70">
        <f t="shared" si="841"/>
        <v>0</v>
      </c>
      <c r="AQ65" s="70">
        <f t="shared" si="841"/>
        <v>0</v>
      </c>
      <c r="AR65" s="70">
        <f t="shared" si="841"/>
        <v>0</v>
      </c>
      <c r="AS65" s="70">
        <f t="shared" si="841"/>
        <v>0</v>
      </c>
      <c r="AT65" s="70">
        <f t="shared" si="841"/>
        <v>0</v>
      </c>
      <c r="AU65" s="70">
        <f t="shared" si="841"/>
        <v>0</v>
      </c>
      <c r="AV65" s="70">
        <f t="shared" si="841"/>
        <v>0</v>
      </c>
      <c r="AW65" s="70">
        <f t="shared" si="841"/>
        <v>0</v>
      </c>
      <c r="AX65" s="70">
        <f t="shared" si="841"/>
        <v>0</v>
      </c>
      <c r="AY65" s="70">
        <f t="shared" si="841"/>
        <v>0</v>
      </c>
      <c r="AZ65" s="70">
        <f t="shared" si="841"/>
        <v>0</v>
      </c>
      <c r="BA65" s="70">
        <f t="shared" si="841"/>
        <v>0</v>
      </c>
      <c r="BB65" s="70">
        <f t="shared" si="841"/>
        <v>0</v>
      </c>
      <c r="BC65" s="70">
        <f t="shared" si="841"/>
        <v>0</v>
      </c>
      <c r="BD65" s="70">
        <f t="shared" si="841"/>
        <v>0</v>
      </c>
      <c r="BE65" s="70">
        <f t="shared" si="841"/>
        <v>0</v>
      </c>
      <c r="BF65" s="70">
        <f t="shared" si="841"/>
        <v>0</v>
      </c>
      <c r="BG65" s="70">
        <f t="shared" si="841"/>
        <v>0</v>
      </c>
      <c r="BH65" s="70">
        <f t="shared" si="841"/>
        <v>0</v>
      </c>
      <c r="BI65" s="70">
        <f t="shared" si="841"/>
        <v>0</v>
      </c>
      <c r="BJ65" s="70">
        <f t="shared" si="841"/>
        <v>0</v>
      </c>
      <c r="BK65" s="70">
        <f t="shared" si="841"/>
        <v>0</v>
      </c>
      <c r="BL65" s="70">
        <f t="shared" si="841"/>
        <v>0</v>
      </c>
      <c r="BM65" s="70">
        <f t="shared" si="841"/>
        <v>0</v>
      </c>
      <c r="BN65" s="70">
        <f t="shared" si="841"/>
        <v>0</v>
      </c>
      <c r="BO65" s="70">
        <f t="shared" si="841"/>
        <v>0</v>
      </c>
      <c r="BP65" s="70">
        <f t="shared" si="841"/>
        <v>0</v>
      </c>
      <c r="BQ65" s="70">
        <f t="shared" si="841"/>
        <v>0</v>
      </c>
      <c r="BR65" s="70">
        <f t="shared" si="841"/>
        <v>0</v>
      </c>
      <c r="BS65" s="70">
        <f t="shared" si="841"/>
        <v>0</v>
      </c>
      <c r="BT65" s="70">
        <f t="shared" si="841"/>
        <v>0</v>
      </c>
      <c r="BU65" s="70">
        <f t="shared" si="841"/>
        <v>0</v>
      </c>
      <c r="BV65" s="70">
        <f t="shared" si="841"/>
        <v>0</v>
      </c>
      <c r="BW65" s="70">
        <f t="shared" si="841"/>
        <v>0</v>
      </c>
      <c r="BX65" s="70">
        <f t="shared" si="841"/>
        <v>0</v>
      </c>
      <c r="BY65" s="70">
        <f t="shared" si="841"/>
        <v>0</v>
      </c>
      <c r="BZ65" s="70">
        <f t="shared" si="841"/>
        <v>0</v>
      </c>
      <c r="CA65" s="70">
        <f t="shared" ref="CA65:EL65" si="842">IF(SUMIFS($11:$11,$9:$9,"&gt;="&amp;(EOMONTH(CA$36,-1)+1),$9:$9,"&lt;="&amp;EOMONTH(CA$36,0))=0,0,SUMIFS($25:$25,$23:$23,EOMONTH(CA$36,-1)+1)*CA$11/SUMIFS($11:$11,$9:$9,"&gt;="&amp;(EOMONTH(CA$36,-1)+1),$9:$9,"&lt;="&amp;EOMONTH(CA$36,0))+CA221)</f>
        <v>0</v>
      </c>
      <c r="CB65" s="70">
        <f t="shared" si="842"/>
        <v>0</v>
      </c>
      <c r="CC65" s="70">
        <f t="shared" si="842"/>
        <v>0</v>
      </c>
      <c r="CD65" s="70">
        <f t="shared" si="842"/>
        <v>0</v>
      </c>
      <c r="CE65" s="70">
        <f t="shared" si="842"/>
        <v>0</v>
      </c>
      <c r="CF65" s="70">
        <f t="shared" si="842"/>
        <v>0</v>
      </c>
      <c r="CG65" s="70">
        <f t="shared" si="842"/>
        <v>0</v>
      </c>
      <c r="CH65" s="70">
        <f t="shared" si="842"/>
        <v>0</v>
      </c>
      <c r="CI65" s="70">
        <f t="shared" si="842"/>
        <v>0</v>
      </c>
      <c r="CJ65" s="70">
        <f t="shared" si="842"/>
        <v>0</v>
      </c>
      <c r="CK65" s="70">
        <f t="shared" si="842"/>
        <v>0</v>
      </c>
      <c r="CL65" s="70">
        <f t="shared" si="842"/>
        <v>0</v>
      </c>
      <c r="CM65" s="70">
        <f t="shared" si="842"/>
        <v>0</v>
      </c>
      <c r="CN65" s="70">
        <f t="shared" si="842"/>
        <v>0</v>
      </c>
      <c r="CO65" s="70">
        <f t="shared" si="842"/>
        <v>0</v>
      </c>
      <c r="CP65" s="70">
        <f t="shared" si="842"/>
        <v>0</v>
      </c>
      <c r="CQ65" s="70">
        <f t="shared" si="842"/>
        <v>0</v>
      </c>
      <c r="CR65" s="70">
        <f t="shared" si="842"/>
        <v>0</v>
      </c>
      <c r="CS65" s="70">
        <f t="shared" si="842"/>
        <v>0</v>
      </c>
      <c r="CT65" s="70">
        <f t="shared" si="842"/>
        <v>0</v>
      </c>
      <c r="CU65" s="70">
        <f t="shared" si="842"/>
        <v>0</v>
      </c>
      <c r="CV65" s="70">
        <f t="shared" si="842"/>
        <v>0</v>
      </c>
      <c r="CW65" s="70">
        <f t="shared" si="842"/>
        <v>0</v>
      </c>
      <c r="CX65" s="70">
        <f t="shared" si="842"/>
        <v>0</v>
      </c>
      <c r="CY65" s="70">
        <f t="shared" si="842"/>
        <v>0</v>
      </c>
      <c r="CZ65" s="70">
        <f t="shared" si="842"/>
        <v>0</v>
      </c>
      <c r="DA65" s="70">
        <f t="shared" si="842"/>
        <v>0</v>
      </c>
      <c r="DB65" s="70">
        <f t="shared" si="842"/>
        <v>0</v>
      </c>
      <c r="DC65" s="70">
        <f t="shared" si="842"/>
        <v>0</v>
      </c>
      <c r="DD65" s="70">
        <f t="shared" si="842"/>
        <v>0</v>
      </c>
      <c r="DE65" s="70">
        <f t="shared" si="842"/>
        <v>0</v>
      </c>
      <c r="DF65" s="70">
        <f t="shared" si="842"/>
        <v>0</v>
      </c>
      <c r="DG65" s="70">
        <f t="shared" si="842"/>
        <v>0</v>
      </c>
      <c r="DH65" s="70">
        <f t="shared" si="842"/>
        <v>0</v>
      </c>
      <c r="DI65" s="70">
        <f t="shared" si="842"/>
        <v>0</v>
      </c>
      <c r="DJ65" s="70">
        <f t="shared" si="842"/>
        <v>0</v>
      </c>
      <c r="DK65" s="70">
        <f t="shared" si="842"/>
        <v>0</v>
      </c>
      <c r="DL65" s="70">
        <f t="shared" si="842"/>
        <v>0</v>
      </c>
      <c r="DM65" s="70">
        <f t="shared" si="842"/>
        <v>0</v>
      </c>
      <c r="DN65" s="70">
        <f t="shared" si="842"/>
        <v>0</v>
      </c>
      <c r="DO65" s="70">
        <f t="shared" si="842"/>
        <v>0</v>
      </c>
      <c r="DP65" s="70">
        <f t="shared" si="842"/>
        <v>0</v>
      </c>
      <c r="DQ65" s="70">
        <f t="shared" si="842"/>
        <v>0</v>
      </c>
      <c r="DR65" s="70">
        <f t="shared" si="842"/>
        <v>0</v>
      </c>
      <c r="DS65" s="70">
        <f t="shared" si="842"/>
        <v>0</v>
      </c>
      <c r="DT65" s="70">
        <f t="shared" si="842"/>
        <v>0</v>
      </c>
      <c r="DU65" s="70">
        <f t="shared" si="842"/>
        <v>0</v>
      </c>
      <c r="DV65" s="70">
        <f t="shared" si="842"/>
        <v>0</v>
      </c>
      <c r="DW65" s="70">
        <f t="shared" si="842"/>
        <v>0</v>
      </c>
      <c r="DX65" s="70">
        <f t="shared" si="842"/>
        <v>0</v>
      </c>
      <c r="DY65" s="70">
        <f t="shared" si="842"/>
        <v>0</v>
      </c>
      <c r="DZ65" s="70">
        <f t="shared" si="842"/>
        <v>0</v>
      </c>
      <c r="EA65" s="70">
        <f t="shared" si="842"/>
        <v>0</v>
      </c>
      <c r="EB65" s="70">
        <f t="shared" si="842"/>
        <v>0</v>
      </c>
      <c r="EC65" s="70">
        <f t="shared" si="842"/>
        <v>0</v>
      </c>
      <c r="ED65" s="70">
        <f t="shared" si="842"/>
        <v>0</v>
      </c>
      <c r="EE65" s="70">
        <f t="shared" si="842"/>
        <v>0</v>
      </c>
      <c r="EF65" s="70">
        <f t="shared" si="842"/>
        <v>0</v>
      </c>
      <c r="EG65" s="70">
        <f t="shared" si="842"/>
        <v>0</v>
      </c>
      <c r="EH65" s="70">
        <f t="shared" si="842"/>
        <v>0</v>
      </c>
      <c r="EI65" s="70">
        <f t="shared" si="842"/>
        <v>0</v>
      </c>
      <c r="EJ65" s="70">
        <f t="shared" si="842"/>
        <v>0</v>
      </c>
      <c r="EK65" s="70">
        <f t="shared" si="842"/>
        <v>0</v>
      </c>
      <c r="EL65" s="70">
        <f t="shared" si="842"/>
        <v>0</v>
      </c>
      <c r="EM65" s="70">
        <f t="shared" ref="EM65:GX65" si="843">IF(SUMIFS($11:$11,$9:$9,"&gt;="&amp;(EOMONTH(EM$36,-1)+1),$9:$9,"&lt;="&amp;EOMONTH(EM$36,0))=0,0,SUMIFS($25:$25,$23:$23,EOMONTH(EM$36,-1)+1)*EM$11/SUMIFS($11:$11,$9:$9,"&gt;="&amp;(EOMONTH(EM$36,-1)+1),$9:$9,"&lt;="&amp;EOMONTH(EM$36,0))+EM221)</f>
        <v>0</v>
      </c>
      <c r="EN65" s="70">
        <f t="shared" si="843"/>
        <v>0</v>
      </c>
      <c r="EO65" s="70">
        <f t="shared" si="843"/>
        <v>0</v>
      </c>
      <c r="EP65" s="70">
        <f t="shared" si="843"/>
        <v>0</v>
      </c>
      <c r="EQ65" s="70">
        <f t="shared" si="843"/>
        <v>0</v>
      </c>
      <c r="ER65" s="70">
        <f t="shared" si="843"/>
        <v>0</v>
      </c>
      <c r="ES65" s="70">
        <f t="shared" si="843"/>
        <v>0</v>
      </c>
      <c r="ET65" s="70">
        <f t="shared" si="843"/>
        <v>0</v>
      </c>
      <c r="EU65" s="70">
        <f t="shared" si="843"/>
        <v>0</v>
      </c>
      <c r="EV65" s="70">
        <f t="shared" si="843"/>
        <v>0</v>
      </c>
      <c r="EW65" s="70">
        <f t="shared" si="843"/>
        <v>0</v>
      </c>
      <c r="EX65" s="70">
        <f t="shared" si="843"/>
        <v>0</v>
      </c>
      <c r="EY65" s="70">
        <f t="shared" si="843"/>
        <v>0</v>
      </c>
      <c r="EZ65" s="70">
        <f t="shared" si="843"/>
        <v>0</v>
      </c>
      <c r="FA65" s="70">
        <f t="shared" si="843"/>
        <v>0</v>
      </c>
      <c r="FB65" s="70">
        <f t="shared" si="843"/>
        <v>0</v>
      </c>
      <c r="FC65" s="70">
        <f t="shared" si="843"/>
        <v>0</v>
      </c>
      <c r="FD65" s="70">
        <f t="shared" si="843"/>
        <v>0</v>
      </c>
      <c r="FE65" s="70">
        <f t="shared" si="843"/>
        <v>0</v>
      </c>
      <c r="FF65" s="70">
        <f t="shared" si="843"/>
        <v>0</v>
      </c>
      <c r="FG65" s="70">
        <f t="shared" si="843"/>
        <v>0</v>
      </c>
      <c r="FH65" s="70">
        <f t="shared" si="843"/>
        <v>0</v>
      </c>
      <c r="FI65" s="70">
        <f t="shared" si="843"/>
        <v>0</v>
      </c>
      <c r="FJ65" s="70">
        <f t="shared" si="843"/>
        <v>0</v>
      </c>
      <c r="FK65" s="70">
        <f t="shared" si="843"/>
        <v>0</v>
      </c>
      <c r="FL65" s="70">
        <f t="shared" si="843"/>
        <v>0</v>
      </c>
      <c r="FM65" s="70">
        <f t="shared" si="843"/>
        <v>0</v>
      </c>
      <c r="FN65" s="70">
        <f t="shared" si="843"/>
        <v>0</v>
      </c>
      <c r="FO65" s="70">
        <f t="shared" si="843"/>
        <v>0</v>
      </c>
      <c r="FP65" s="70">
        <f t="shared" si="843"/>
        <v>0</v>
      </c>
      <c r="FQ65" s="70">
        <f t="shared" si="843"/>
        <v>0</v>
      </c>
      <c r="FR65" s="70">
        <f t="shared" si="843"/>
        <v>0</v>
      </c>
      <c r="FS65" s="70">
        <f t="shared" si="843"/>
        <v>0</v>
      </c>
      <c r="FT65" s="70">
        <f t="shared" si="843"/>
        <v>0</v>
      </c>
      <c r="FU65" s="70">
        <f t="shared" si="843"/>
        <v>0</v>
      </c>
      <c r="FV65" s="70">
        <f t="shared" si="843"/>
        <v>0</v>
      </c>
      <c r="FW65" s="70">
        <f t="shared" si="843"/>
        <v>0</v>
      </c>
      <c r="FX65" s="70">
        <f t="shared" si="843"/>
        <v>0</v>
      </c>
      <c r="FY65" s="70">
        <f t="shared" si="843"/>
        <v>0</v>
      </c>
      <c r="FZ65" s="70">
        <f t="shared" si="843"/>
        <v>0</v>
      </c>
      <c r="GA65" s="70">
        <f t="shared" si="843"/>
        <v>0</v>
      </c>
      <c r="GB65" s="70">
        <f t="shared" si="843"/>
        <v>0</v>
      </c>
      <c r="GC65" s="70">
        <f t="shared" si="843"/>
        <v>0</v>
      </c>
      <c r="GD65" s="70">
        <f t="shared" si="843"/>
        <v>0</v>
      </c>
      <c r="GE65" s="70">
        <f t="shared" si="843"/>
        <v>0</v>
      </c>
      <c r="GF65" s="70">
        <f t="shared" si="843"/>
        <v>0</v>
      </c>
      <c r="GG65" s="70">
        <f t="shared" si="843"/>
        <v>0</v>
      </c>
      <c r="GH65" s="70">
        <f t="shared" si="843"/>
        <v>0</v>
      </c>
      <c r="GI65" s="70">
        <f t="shared" si="843"/>
        <v>0</v>
      </c>
      <c r="GJ65" s="70">
        <f t="shared" si="843"/>
        <v>0</v>
      </c>
      <c r="GK65" s="70">
        <f t="shared" si="843"/>
        <v>0</v>
      </c>
      <c r="GL65" s="70">
        <f t="shared" si="843"/>
        <v>0</v>
      </c>
      <c r="GM65" s="70">
        <f t="shared" si="843"/>
        <v>0</v>
      </c>
      <c r="GN65" s="70">
        <f t="shared" si="843"/>
        <v>0</v>
      </c>
      <c r="GO65" s="70">
        <f t="shared" si="843"/>
        <v>0</v>
      </c>
      <c r="GP65" s="70">
        <f t="shared" si="843"/>
        <v>0</v>
      </c>
      <c r="GQ65" s="70">
        <f t="shared" si="843"/>
        <v>0</v>
      </c>
      <c r="GR65" s="70">
        <f t="shared" si="843"/>
        <v>0</v>
      </c>
      <c r="GS65" s="70">
        <f t="shared" si="843"/>
        <v>0</v>
      </c>
      <c r="GT65" s="70">
        <f t="shared" si="843"/>
        <v>0</v>
      </c>
      <c r="GU65" s="70">
        <f t="shared" si="843"/>
        <v>0</v>
      </c>
      <c r="GV65" s="70">
        <f t="shared" si="843"/>
        <v>0</v>
      </c>
      <c r="GW65" s="70">
        <f t="shared" si="843"/>
        <v>0</v>
      </c>
      <c r="GX65" s="70">
        <f t="shared" si="843"/>
        <v>0</v>
      </c>
      <c r="GY65" s="70">
        <f t="shared" ref="GY65:JJ65" si="844">IF(SUMIFS($11:$11,$9:$9,"&gt;="&amp;(EOMONTH(GY$36,-1)+1),$9:$9,"&lt;="&amp;EOMONTH(GY$36,0))=0,0,SUMIFS($25:$25,$23:$23,EOMONTH(GY$36,-1)+1)*GY$11/SUMIFS($11:$11,$9:$9,"&gt;="&amp;(EOMONTH(GY$36,-1)+1),$9:$9,"&lt;="&amp;EOMONTH(GY$36,0))+GY221)</f>
        <v>0</v>
      </c>
      <c r="GZ65" s="70">
        <f t="shared" si="844"/>
        <v>0</v>
      </c>
      <c r="HA65" s="70">
        <f t="shared" si="844"/>
        <v>0</v>
      </c>
      <c r="HB65" s="70">
        <f t="shared" si="844"/>
        <v>0</v>
      </c>
      <c r="HC65" s="70">
        <f t="shared" si="844"/>
        <v>0</v>
      </c>
      <c r="HD65" s="70">
        <f t="shared" si="844"/>
        <v>0</v>
      </c>
      <c r="HE65" s="70">
        <f t="shared" si="844"/>
        <v>0</v>
      </c>
      <c r="HF65" s="70">
        <f t="shared" si="844"/>
        <v>0</v>
      </c>
      <c r="HG65" s="70">
        <f t="shared" si="844"/>
        <v>0</v>
      </c>
      <c r="HH65" s="70">
        <f t="shared" si="844"/>
        <v>0</v>
      </c>
      <c r="HI65" s="70">
        <f t="shared" si="844"/>
        <v>0</v>
      </c>
      <c r="HJ65" s="70">
        <f t="shared" si="844"/>
        <v>0</v>
      </c>
      <c r="HK65" s="70">
        <f t="shared" si="844"/>
        <v>0</v>
      </c>
      <c r="HL65" s="70">
        <f t="shared" si="844"/>
        <v>0</v>
      </c>
      <c r="HM65" s="70">
        <f t="shared" si="844"/>
        <v>0</v>
      </c>
      <c r="HN65" s="70">
        <f t="shared" si="844"/>
        <v>0</v>
      </c>
      <c r="HO65" s="70">
        <f t="shared" si="844"/>
        <v>0</v>
      </c>
      <c r="HP65" s="70">
        <f t="shared" si="844"/>
        <v>0</v>
      </c>
      <c r="HQ65" s="70">
        <f t="shared" si="844"/>
        <v>0</v>
      </c>
      <c r="HR65" s="70">
        <f t="shared" si="844"/>
        <v>0</v>
      </c>
      <c r="HS65" s="70">
        <f t="shared" si="844"/>
        <v>0</v>
      </c>
      <c r="HT65" s="70">
        <f t="shared" si="844"/>
        <v>0</v>
      </c>
      <c r="HU65" s="70">
        <f t="shared" si="844"/>
        <v>0</v>
      </c>
      <c r="HV65" s="70">
        <f t="shared" si="844"/>
        <v>0</v>
      </c>
      <c r="HW65" s="70">
        <f t="shared" si="844"/>
        <v>0</v>
      </c>
      <c r="HX65" s="70">
        <f t="shared" si="844"/>
        <v>0</v>
      </c>
      <c r="HY65" s="70">
        <f t="shared" si="844"/>
        <v>0</v>
      </c>
      <c r="HZ65" s="70">
        <f t="shared" si="844"/>
        <v>0</v>
      </c>
      <c r="IA65" s="70">
        <f t="shared" si="844"/>
        <v>0</v>
      </c>
      <c r="IB65" s="70">
        <f t="shared" si="844"/>
        <v>0</v>
      </c>
      <c r="IC65" s="70">
        <f t="shared" si="844"/>
        <v>0</v>
      </c>
      <c r="ID65" s="70">
        <f t="shared" si="844"/>
        <v>0</v>
      </c>
      <c r="IE65" s="70">
        <f t="shared" si="844"/>
        <v>0</v>
      </c>
      <c r="IF65" s="70">
        <f t="shared" si="844"/>
        <v>0</v>
      </c>
      <c r="IG65" s="70">
        <f t="shared" si="844"/>
        <v>0</v>
      </c>
      <c r="IH65" s="70">
        <f t="shared" si="844"/>
        <v>0</v>
      </c>
      <c r="II65" s="70">
        <f t="shared" si="844"/>
        <v>0</v>
      </c>
      <c r="IJ65" s="70">
        <f t="shared" si="844"/>
        <v>0</v>
      </c>
      <c r="IK65" s="70">
        <f t="shared" si="844"/>
        <v>0</v>
      </c>
      <c r="IL65" s="70">
        <f t="shared" si="844"/>
        <v>0</v>
      </c>
      <c r="IM65" s="70">
        <f t="shared" si="844"/>
        <v>0</v>
      </c>
      <c r="IN65" s="70">
        <f t="shared" si="844"/>
        <v>0</v>
      </c>
      <c r="IO65" s="70">
        <f t="shared" si="844"/>
        <v>0</v>
      </c>
      <c r="IP65" s="70">
        <f t="shared" si="844"/>
        <v>0</v>
      </c>
      <c r="IQ65" s="70">
        <f t="shared" si="844"/>
        <v>0</v>
      </c>
      <c r="IR65" s="70">
        <f t="shared" si="844"/>
        <v>0</v>
      </c>
      <c r="IS65" s="70">
        <f t="shared" si="844"/>
        <v>0</v>
      </c>
      <c r="IT65" s="70">
        <f t="shared" si="844"/>
        <v>0</v>
      </c>
      <c r="IU65" s="70">
        <f t="shared" si="844"/>
        <v>0</v>
      </c>
      <c r="IV65" s="70">
        <f t="shared" si="844"/>
        <v>0</v>
      </c>
      <c r="IW65" s="70">
        <f t="shared" si="844"/>
        <v>0</v>
      </c>
      <c r="IX65" s="70">
        <f t="shared" si="844"/>
        <v>0</v>
      </c>
      <c r="IY65" s="70">
        <f t="shared" si="844"/>
        <v>0</v>
      </c>
      <c r="IZ65" s="70">
        <f t="shared" si="844"/>
        <v>0</v>
      </c>
      <c r="JA65" s="70">
        <f t="shared" si="844"/>
        <v>0</v>
      </c>
      <c r="JB65" s="70">
        <f t="shared" si="844"/>
        <v>0</v>
      </c>
      <c r="JC65" s="70">
        <f t="shared" si="844"/>
        <v>0</v>
      </c>
      <c r="JD65" s="70">
        <f t="shared" si="844"/>
        <v>0</v>
      </c>
      <c r="JE65" s="70">
        <f t="shared" si="844"/>
        <v>0</v>
      </c>
      <c r="JF65" s="70">
        <f t="shared" si="844"/>
        <v>0</v>
      </c>
      <c r="JG65" s="70">
        <f t="shared" si="844"/>
        <v>0</v>
      </c>
      <c r="JH65" s="70">
        <f t="shared" si="844"/>
        <v>0</v>
      </c>
      <c r="JI65" s="70">
        <f t="shared" si="844"/>
        <v>0</v>
      </c>
      <c r="JJ65" s="70">
        <f t="shared" si="844"/>
        <v>0</v>
      </c>
      <c r="JK65" s="70">
        <f t="shared" ref="JK65:LV65" si="845">IF(SUMIFS($11:$11,$9:$9,"&gt;="&amp;(EOMONTH(JK$36,-1)+1),$9:$9,"&lt;="&amp;EOMONTH(JK$36,0))=0,0,SUMIFS($25:$25,$23:$23,EOMONTH(JK$36,-1)+1)*JK$11/SUMIFS($11:$11,$9:$9,"&gt;="&amp;(EOMONTH(JK$36,-1)+1),$9:$9,"&lt;="&amp;EOMONTH(JK$36,0))+JK221)</f>
        <v>0</v>
      </c>
      <c r="JL65" s="70">
        <f t="shared" si="845"/>
        <v>0</v>
      </c>
      <c r="JM65" s="70">
        <f t="shared" si="845"/>
        <v>0</v>
      </c>
      <c r="JN65" s="70">
        <f t="shared" si="845"/>
        <v>0</v>
      </c>
      <c r="JO65" s="70">
        <f t="shared" si="845"/>
        <v>0</v>
      </c>
      <c r="JP65" s="70">
        <f t="shared" si="845"/>
        <v>0</v>
      </c>
      <c r="JQ65" s="70">
        <f t="shared" si="845"/>
        <v>0</v>
      </c>
      <c r="JR65" s="70">
        <f t="shared" si="845"/>
        <v>0</v>
      </c>
      <c r="JS65" s="70">
        <f t="shared" si="845"/>
        <v>0</v>
      </c>
      <c r="JT65" s="70">
        <f t="shared" si="845"/>
        <v>0</v>
      </c>
      <c r="JU65" s="70">
        <f t="shared" si="845"/>
        <v>0</v>
      </c>
      <c r="JV65" s="70">
        <f t="shared" si="845"/>
        <v>0</v>
      </c>
      <c r="JW65" s="70">
        <f t="shared" si="845"/>
        <v>0</v>
      </c>
      <c r="JX65" s="70">
        <f t="shared" si="845"/>
        <v>0</v>
      </c>
      <c r="JY65" s="70">
        <f t="shared" si="845"/>
        <v>0</v>
      </c>
      <c r="JZ65" s="70">
        <f t="shared" si="845"/>
        <v>0</v>
      </c>
      <c r="KA65" s="70">
        <f t="shared" si="845"/>
        <v>0</v>
      </c>
      <c r="KB65" s="70">
        <f t="shared" si="845"/>
        <v>0</v>
      </c>
      <c r="KC65" s="70">
        <f t="shared" si="845"/>
        <v>0</v>
      </c>
      <c r="KD65" s="70">
        <f t="shared" si="845"/>
        <v>0</v>
      </c>
      <c r="KE65" s="70">
        <f t="shared" si="845"/>
        <v>0</v>
      </c>
      <c r="KF65" s="70">
        <f t="shared" si="845"/>
        <v>0</v>
      </c>
      <c r="KG65" s="70">
        <f t="shared" si="845"/>
        <v>0</v>
      </c>
      <c r="KH65" s="70">
        <f t="shared" si="845"/>
        <v>0</v>
      </c>
      <c r="KI65" s="70">
        <f t="shared" si="845"/>
        <v>0</v>
      </c>
      <c r="KJ65" s="70">
        <f t="shared" si="845"/>
        <v>0</v>
      </c>
      <c r="KK65" s="70">
        <f t="shared" si="845"/>
        <v>0</v>
      </c>
      <c r="KL65" s="70">
        <f t="shared" si="845"/>
        <v>0</v>
      </c>
      <c r="KM65" s="70">
        <f t="shared" si="845"/>
        <v>0</v>
      </c>
      <c r="KN65" s="70">
        <f t="shared" si="845"/>
        <v>0</v>
      </c>
      <c r="KO65" s="70">
        <f t="shared" si="845"/>
        <v>0</v>
      </c>
      <c r="KP65" s="70">
        <f t="shared" si="845"/>
        <v>0</v>
      </c>
      <c r="KQ65" s="70">
        <f t="shared" si="845"/>
        <v>0</v>
      </c>
      <c r="KR65" s="70">
        <f t="shared" si="845"/>
        <v>0</v>
      </c>
      <c r="KS65" s="70">
        <f t="shared" si="845"/>
        <v>0</v>
      </c>
      <c r="KT65" s="70">
        <f t="shared" si="845"/>
        <v>0</v>
      </c>
      <c r="KU65" s="70">
        <f t="shared" si="845"/>
        <v>0</v>
      </c>
      <c r="KV65" s="70">
        <f t="shared" si="845"/>
        <v>0</v>
      </c>
      <c r="KW65" s="70">
        <f t="shared" si="845"/>
        <v>0</v>
      </c>
      <c r="KX65" s="70">
        <f t="shared" si="845"/>
        <v>0</v>
      </c>
      <c r="KY65" s="70">
        <f t="shared" si="845"/>
        <v>0</v>
      </c>
      <c r="KZ65" s="70">
        <f t="shared" si="845"/>
        <v>0</v>
      </c>
      <c r="LA65" s="70">
        <f t="shared" si="845"/>
        <v>0</v>
      </c>
      <c r="LB65" s="70">
        <f t="shared" si="845"/>
        <v>0</v>
      </c>
      <c r="LC65" s="70">
        <f t="shared" si="845"/>
        <v>0</v>
      </c>
      <c r="LD65" s="70">
        <f t="shared" si="845"/>
        <v>0</v>
      </c>
      <c r="LE65" s="70">
        <f t="shared" si="845"/>
        <v>0</v>
      </c>
      <c r="LF65" s="70">
        <f t="shared" si="845"/>
        <v>0</v>
      </c>
      <c r="LG65" s="70">
        <f t="shared" si="845"/>
        <v>0</v>
      </c>
      <c r="LH65" s="70">
        <f t="shared" si="845"/>
        <v>0</v>
      </c>
      <c r="LI65" s="70">
        <f t="shared" si="845"/>
        <v>0</v>
      </c>
      <c r="LJ65" s="70">
        <f t="shared" si="845"/>
        <v>0</v>
      </c>
      <c r="LK65" s="70">
        <f t="shared" si="845"/>
        <v>0</v>
      </c>
      <c r="LL65" s="70">
        <f t="shared" si="845"/>
        <v>0</v>
      </c>
      <c r="LM65" s="70">
        <f t="shared" si="845"/>
        <v>0</v>
      </c>
      <c r="LN65" s="70">
        <f t="shared" si="845"/>
        <v>0</v>
      </c>
      <c r="LO65" s="70">
        <f t="shared" si="845"/>
        <v>0</v>
      </c>
      <c r="LP65" s="70">
        <f t="shared" si="845"/>
        <v>0</v>
      </c>
      <c r="LQ65" s="70">
        <f t="shared" si="845"/>
        <v>0</v>
      </c>
      <c r="LR65" s="70">
        <f t="shared" si="845"/>
        <v>0</v>
      </c>
      <c r="LS65" s="70">
        <f t="shared" si="845"/>
        <v>0</v>
      </c>
      <c r="LT65" s="70">
        <f t="shared" si="845"/>
        <v>0</v>
      </c>
      <c r="LU65" s="70">
        <f t="shared" si="845"/>
        <v>0</v>
      </c>
      <c r="LV65" s="70">
        <f t="shared" si="845"/>
        <v>0</v>
      </c>
      <c r="LW65" s="70">
        <f t="shared" ref="LW65:NO65" si="846">IF(SUMIFS($11:$11,$9:$9,"&gt;="&amp;(EOMONTH(LW$36,-1)+1),$9:$9,"&lt;="&amp;EOMONTH(LW$36,0))=0,0,SUMIFS($25:$25,$23:$23,EOMONTH(LW$36,-1)+1)*LW$11/SUMIFS($11:$11,$9:$9,"&gt;="&amp;(EOMONTH(LW$36,-1)+1),$9:$9,"&lt;="&amp;EOMONTH(LW$36,0))+LW221)</f>
        <v>0</v>
      </c>
      <c r="LX65" s="70">
        <f t="shared" si="846"/>
        <v>0</v>
      </c>
      <c r="LY65" s="70">
        <f t="shared" si="846"/>
        <v>0</v>
      </c>
      <c r="LZ65" s="70">
        <f t="shared" si="846"/>
        <v>0</v>
      </c>
      <c r="MA65" s="70">
        <f t="shared" si="846"/>
        <v>0</v>
      </c>
      <c r="MB65" s="70">
        <f t="shared" si="846"/>
        <v>0</v>
      </c>
      <c r="MC65" s="70">
        <f t="shared" si="846"/>
        <v>0</v>
      </c>
      <c r="MD65" s="70">
        <f t="shared" si="846"/>
        <v>0</v>
      </c>
      <c r="ME65" s="70">
        <f t="shared" si="846"/>
        <v>0</v>
      </c>
      <c r="MF65" s="70">
        <f t="shared" si="846"/>
        <v>0</v>
      </c>
      <c r="MG65" s="70">
        <f t="shared" si="846"/>
        <v>0</v>
      </c>
      <c r="MH65" s="70">
        <f t="shared" si="846"/>
        <v>0</v>
      </c>
      <c r="MI65" s="70">
        <f t="shared" si="846"/>
        <v>0</v>
      </c>
      <c r="MJ65" s="70">
        <f t="shared" si="846"/>
        <v>0</v>
      </c>
      <c r="MK65" s="70">
        <f t="shared" si="846"/>
        <v>0</v>
      </c>
      <c r="ML65" s="70">
        <f t="shared" si="846"/>
        <v>0</v>
      </c>
      <c r="MM65" s="70">
        <f t="shared" si="846"/>
        <v>0</v>
      </c>
      <c r="MN65" s="70">
        <f t="shared" si="846"/>
        <v>0</v>
      </c>
      <c r="MO65" s="70">
        <f t="shared" si="846"/>
        <v>0</v>
      </c>
      <c r="MP65" s="70">
        <f t="shared" si="846"/>
        <v>0</v>
      </c>
      <c r="MQ65" s="70">
        <f t="shared" si="846"/>
        <v>0</v>
      </c>
      <c r="MR65" s="70">
        <f t="shared" si="846"/>
        <v>0</v>
      </c>
      <c r="MS65" s="70">
        <f t="shared" si="846"/>
        <v>0</v>
      </c>
      <c r="MT65" s="70">
        <f t="shared" si="846"/>
        <v>0</v>
      </c>
      <c r="MU65" s="70">
        <f t="shared" si="846"/>
        <v>0</v>
      </c>
      <c r="MV65" s="70">
        <f t="shared" si="846"/>
        <v>0</v>
      </c>
      <c r="MW65" s="70">
        <f t="shared" si="846"/>
        <v>0</v>
      </c>
      <c r="MX65" s="70">
        <f t="shared" si="846"/>
        <v>0</v>
      </c>
      <c r="MY65" s="70">
        <f t="shared" si="846"/>
        <v>0</v>
      </c>
      <c r="MZ65" s="70">
        <f t="shared" si="846"/>
        <v>0</v>
      </c>
      <c r="NA65" s="70">
        <f t="shared" si="846"/>
        <v>0</v>
      </c>
      <c r="NB65" s="70">
        <f t="shared" si="846"/>
        <v>0</v>
      </c>
      <c r="NC65" s="70">
        <f t="shared" si="846"/>
        <v>0</v>
      </c>
      <c r="ND65" s="70">
        <f t="shared" si="846"/>
        <v>0</v>
      </c>
      <c r="NE65" s="70">
        <f t="shared" si="846"/>
        <v>0</v>
      </c>
      <c r="NF65" s="70">
        <f t="shared" si="846"/>
        <v>0</v>
      </c>
      <c r="NG65" s="70">
        <f t="shared" si="846"/>
        <v>0</v>
      </c>
      <c r="NH65" s="70">
        <f t="shared" si="846"/>
        <v>0</v>
      </c>
      <c r="NI65" s="70">
        <f t="shared" si="846"/>
        <v>0</v>
      </c>
      <c r="NJ65" s="70">
        <f t="shared" si="846"/>
        <v>0</v>
      </c>
      <c r="NK65" s="70">
        <f t="shared" si="846"/>
        <v>0</v>
      </c>
      <c r="NL65" s="70">
        <f t="shared" si="846"/>
        <v>0</v>
      </c>
      <c r="NM65" s="70">
        <f t="shared" si="846"/>
        <v>0</v>
      </c>
      <c r="NN65" s="70">
        <f t="shared" si="846"/>
        <v>0</v>
      </c>
      <c r="NO65" s="71">
        <f t="shared" si="846"/>
        <v>0</v>
      </c>
      <c r="NP65" s="14"/>
      <c r="NQ65" s="14"/>
    </row>
    <row r="66" spans="1:381" x14ac:dyDescent="0.2">
      <c r="A66" s="1"/>
      <c r="B66" s="1"/>
      <c r="C66" s="1"/>
      <c r="D66" s="1"/>
      <c r="E66" s="1"/>
      <c r="F66" s="1"/>
      <c r="G66" s="1"/>
      <c r="H66" s="1"/>
      <c r="I66" s="1"/>
      <c r="J66" s="1"/>
      <c r="K66" s="140"/>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row>
    <row r="67" spans="1:381" s="10" customFormat="1" x14ac:dyDescent="0.2">
      <c r="A67" s="8"/>
      <c r="B67" s="8"/>
      <c r="C67" s="138" t="s">
        <v>129</v>
      </c>
      <c r="D67" s="138"/>
      <c r="E67" s="138" t="s">
        <v>196</v>
      </c>
      <c r="F67" s="8"/>
      <c r="G67" s="8" t="s">
        <v>0</v>
      </c>
      <c r="H67" s="8"/>
      <c r="I67" s="8"/>
      <c r="J67" s="8"/>
      <c r="K67" s="9">
        <f>SUM(N67:NO67)</f>
        <v>0</v>
      </c>
      <c r="L67" s="8"/>
      <c r="M67" s="8"/>
      <c r="N67" s="33">
        <f>IF(SUMIFS($11:$11,$9:$9,"&gt;="&amp;(EOMONTH(N$36,-1)+1),$9:$9,"&lt;="&amp;EOMONTH(N$36,0))=0,0,SUMIFS($25:$25,$23:$23,EOMONTH(N$36,-1)+1)*N$11/SUMIFS($11:$11,$9:$9,"&gt;="&amp;(EOMONTH(N$36,-1)+1),$9:$9,"&lt;="&amp;EOMONTH(N$36,0)))</f>
        <v>0</v>
      </c>
      <c r="O67" s="34">
        <f t="shared" ref="O67:BZ67" si="847">IF(SUMIFS($11:$11,$9:$9,"&gt;="&amp;(EOMONTH(O$36,-1)+1),$9:$9,"&lt;="&amp;EOMONTH(O$36,0))=0,0,SUMIFS($25:$25,$23:$23,EOMONTH(O$36,-1)+1)*O$11/SUMIFS($11:$11,$9:$9,"&gt;="&amp;(EOMONTH(O$36,-1)+1),$9:$9,"&lt;="&amp;EOMONTH(O$36,0))+O223)</f>
        <v>0</v>
      </c>
      <c r="P67" s="34">
        <f t="shared" si="847"/>
        <v>0</v>
      </c>
      <c r="Q67" s="34">
        <f>IF(SUMIFS($11:$11,$9:$9,"&gt;="&amp;(EOMONTH(Q$36,-1)+1),$9:$9,"&lt;="&amp;EOMONTH(Q$36,0))=0,0,SUMIFS($25:$25,$23:$23,EOMONTH(Q$36,-1)+1)*Q$11/SUMIFS($11:$11,$9:$9,"&gt;="&amp;(EOMONTH(Q$36,-1)+1),$9:$9,"&lt;="&amp;EOMONTH(Q$36,0))+Q223)</f>
        <v>0</v>
      </c>
      <c r="R67" s="34">
        <f t="shared" si="847"/>
        <v>0</v>
      </c>
      <c r="S67" s="34">
        <f t="shared" si="847"/>
        <v>0</v>
      </c>
      <c r="T67" s="34">
        <f t="shared" si="847"/>
        <v>0</v>
      </c>
      <c r="U67" s="34">
        <f t="shared" si="847"/>
        <v>0</v>
      </c>
      <c r="V67" s="34">
        <f t="shared" si="847"/>
        <v>0</v>
      </c>
      <c r="W67" s="34">
        <f t="shared" si="847"/>
        <v>0</v>
      </c>
      <c r="X67" s="34">
        <f t="shared" si="847"/>
        <v>0</v>
      </c>
      <c r="Y67" s="34">
        <f t="shared" si="847"/>
        <v>0</v>
      </c>
      <c r="Z67" s="34">
        <f t="shared" si="847"/>
        <v>0</v>
      </c>
      <c r="AA67" s="34">
        <f t="shared" si="847"/>
        <v>0</v>
      </c>
      <c r="AB67" s="34">
        <f t="shared" si="847"/>
        <v>0</v>
      </c>
      <c r="AC67" s="34">
        <f t="shared" si="847"/>
        <v>0</v>
      </c>
      <c r="AD67" s="34">
        <f t="shared" si="847"/>
        <v>0</v>
      </c>
      <c r="AE67" s="34">
        <f t="shared" si="847"/>
        <v>0</v>
      </c>
      <c r="AF67" s="34">
        <f t="shared" si="847"/>
        <v>0</v>
      </c>
      <c r="AG67" s="34">
        <f t="shared" si="847"/>
        <v>0</v>
      </c>
      <c r="AH67" s="34">
        <f t="shared" si="847"/>
        <v>0</v>
      </c>
      <c r="AI67" s="34">
        <f t="shared" si="847"/>
        <v>0</v>
      </c>
      <c r="AJ67" s="34">
        <f t="shared" si="847"/>
        <v>0</v>
      </c>
      <c r="AK67" s="34">
        <f t="shared" si="847"/>
        <v>0</v>
      </c>
      <c r="AL67" s="34">
        <f t="shared" si="847"/>
        <v>0</v>
      </c>
      <c r="AM67" s="34">
        <f t="shared" si="847"/>
        <v>0</v>
      </c>
      <c r="AN67" s="34">
        <f t="shared" si="847"/>
        <v>0</v>
      </c>
      <c r="AO67" s="34">
        <f t="shared" si="847"/>
        <v>0</v>
      </c>
      <c r="AP67" s="34">
        <f t="shared" si="847"/>
        <v>0</v>
      </c>
      <c r="AQ67" s="34">
        <f t="shared" si="847"/>
        <v>0</v>
      </c>
      <c r="AR67" s="34">
        <f t="shared" si="847"/>
        <v>0</v>
      </c>
      <c r="AS67" s="34">
        <f t="shared" si="847"/>
        <v>0</v>
      </c>
      <c r="AT67" s="34">
        <f t="shared" si="847"/>
        <v>0</v>
      </c>
      <c r="AU67" s="34">
        <f t="shared" si="847"/>
        <v>0</v>
      </c>
      <c r="AV67" s="34">
        <f t="shared" si="847"/>
        <v>0</v>
      </c>
      <c r="AW67" s="34">
        <f t="shared" si="847"/>
        <v>0</v>
      </c>
      <c r="AX67" s="34">
        <f t="shared" si="847"/>
        <v>0</v>
      </c>
      <c r="AY67" s="34">
        <f t="shared" si="847"/>
        <v>0</v>
      </c>
      <c r="AZ67" s="34">
        <f t="shared" si="847"/>
        <v>0</v>
      </c>
      <c r="BA67" s="34">
        <f t="shared" si="847"/>
        <v>0</v>
      </c>
      <c r="BB67" s="34">
        <f t="shared" si="847"/>
        <v>0</v>
      </c>
      <c r="BC67" s="34">
        <f t="shared" si="847"/>
        <v>0</v>
      </c>
      <c r="BD67" s="34">
        <f t="shared" si="847"/>
        <v>0</v>
      </c>
      <c r="BE67" s="34">
        <f t="shared" si="847"/>
        <v>0</v>
      </c>
      <c r="BF67" s="34">
        <f t="shared" si="847"/>
        <v>0</v>
      </c>
      <c r="BG67" s="34">
        <f t="shared" si="847"/>
        <v>0</v>
      </c>
      <c r="BH67" s="34">
        <f t="shared" si="847"/>
        <v>0</v>
      </c>
      <c r="BI67" s="34">
        <f t="shared" si="847"/>
        <v>0</v>
      </c>
      <c r="BJ67" s="34">
        <f t="shared" si="847"/>
        <v>0</v>
      </c>
      <c r="BK67" s="34">
        <f t="shared" si="847"/>
        <v>0</v>
      </c>
      <c r="BL67" s="34">
        <f t="shared" si="847"/>
        <v>0</v>
      </c>
      <c r="BM67" s="34">
        <f t="shared" si="847"/>
        <v>0</v>
      </c>
      <c r="BN67" s="34">
        <f t="shared" si="847"/>
        <v>0</v>
      </c>
      <c r="BO67" s="34">
        <f t="shared" si="847"/>
        <v>0</v>
      </c>
      <c r="BP67" s="34">
        <f t="shared" si="847"/>
        <v>0</v>
      </c>
      <c r="BQ67" s="34">
        <f t="shared" si="847"/>
        <v>0</v>
      </c>
      <c r="BR67" s="34">
        <f t="shared" si="847"/>
        <v>0</v>
      </c>
      <c r="BS67" s="34">
        <f t="shared" si="847"/>
        <v>0</v>
      </c>
      <c r="BT67" s="34">
        <f t="shared" si="847"/>
        <v>0</v>
      </c>
      <c r="BU67" s="34">
        <f t="shared" si="847"/>
        <v>0</v>
      </c>
      <c r="BV67" s="34">
        <f t="shared" si="847"/>
        <v>0</v>
      </c>
      <c r="BW67" s="34">
        <f t="shared" si="847"/>
        <v>0</v>
      </c>
      <c r="BX67" s="34">
        <f t="shared" si="847"/>
        <v>0</v>
      </c>
      <c r="BY67" s="34">
        <f t="shared" si="847"/>
        <v>0</v>
      </c>
      <c r="BZ67" s="34">
        <f t="shared" si="847"/>
        <v>0</v>
      </c>
      <c r="CA67" s="34">
        <f t="shared" ref="CA67:EL67" si="848">IF(SUMIFS($11:$11,$9:$9,"&gt;="&amp;(EOMONTH(CA$36,-1)+1),$9:$9,"&lt;="&amp;EOMONTH(CA$36,0))=0,0,SUMIFS($25:$25,$23:$23,EOMONTH(CA$36,-1)+1)*CA$11/SUMIFS($11:$11,$9:$9,"&gt;="&amp;(EOMONTH(CA$36,-1)+1),$9:$9,"&lt;="&amp;EOMONTH(CA$36,0))+CA223)</f>
        <v>0</v>
      </c>
      <c r="CB67" s="34">
        <f t="shared" si="848"/>
        <v>0</v>
      </c>
      <c r="CC67" s="34">
        <f t="shared" si="848"/>
        <v>0</v>
      </c>
      <c r="CD67" s="34">
        <f t="shared" si="848"/>
        <v>0</v>
      </c>
      <c r="CE67" s="34">
        <f t="shared" si="848"/>
        <v>0</v>
      </c>
      <c r="CF67" s="34">
        <f t="shared" si="848"/>
        <v>0</v>
      </c>
      <c r="CG67" s="34">
        <f t="shared" si="848"/>
        <v>0</v>
      </c>
      <c r="CH67" s="34">
        <f t="shared" si="848"/>
        <v>0</v>
      </c>
      <c r="CI67" s="34">
        <f t="shared" si="848"/>
        <v>0</v>
      </c>
      <c r="CJ67" s="34">
        <f t="shared" si="848"/>
        <v>0</v>
      </c>
      <c r="CK67" s="34">
        <f t="shared" si="848"/>
        <v>0</v>
      </c>
      <c r="CL67" s="34">
        <f t="shared" si="848"/>
        <v>0</v>
      </c>
      <c r="CM67" s="34">
        <f t="shared" si="848"/>
        <v>0</v>
      </c>
      <c r="CN67" s="34">
        <f t="shared" si="848"/>
        <v>0</v>
      </c>
      <c r="CO67" s="34">
        <f t="shared" si="848"/>
        <v>0</v>
      </c>
      <c r="CP67" s="34">
        <f t="shared" si="848"/>
        <v>0</v>
      </c>
      <c r="CQ67" s="34">
        <f t="shared" si="848"/>
        <v>0</v>
      </c>
      <c r="CR67" s="34">
        <f t="shared" si="848"/>
        <v>0</v>
      </c>
      <c r="CS67" s="34">
        <f t="shared" si="848"/>
        <v>0</v>
      </c>
      <c r="CT67" s="34">
        <f t="shared" si="848"/>
        <v>0</v>
      </c>
      <c r="CU67" s="34">
        <f t="shared" si="848"/>
        <v>0</v>
      </c>
      <c r="CV67" s="34">
        <f t="shared" si="848"/>
        <v>0</v>
      </c>
      <c r="CW67" s="34">
        <f t="shared" si="848"/>
        <v>0</v>
      </c>
      <c r="CX67" s="34">
        <f t="shared" si="848"/>
        <v>0</v>
      </c>
      <c r="CY67" s="34">
        <f t="shared" si="848"/>
        <v>0</v>
      </c>
      <c r="CZ67" s="34">
        <f t="shared" si="848"/>
        <v>0</v>
      </c>
      <c r="DA67" s="34">
        <f t="shared" si="848"/>
        <v>0</v>
      </c>
      <c r="DB67" s="34">
        <f t="shared" si="848"/>
        <v>0</v>
      </c>
      <c r="DC67" s="34">
        <f t="shared" si="848"/>
        <v>0</v>
      </c>
      <c r="DD67" s="34">
        <f t="shared" si="848"/>
        <v>0</v>
      </c>
      <c r="DE67" s="34">
        <f t="shared" si="848"/>
        <v>0</v>
      </c>
      <c r="DF67" s="34">
        <f t="shared" si="848"/>
        <v>0</v>
      </c>
      <c r="DG67" s="34">
        <f t="shared" si="848"/>
        <v>0</v>
      </c>
      <c r="DH67" s="34">
        <f t="shared" si="848"/>
        <v>0</v>
      </c>
      <c r="DI67" s="34">
        <f t="shared" si="848"/>
        <v>0</v>
      </c>
      <c r="DJ67" s="34">
        <f t="shared" si="848"/>
        <v>0</v>
      </c>
      <c r="DK67" s="34">
        <f t="shared" si="848"/>
        <v>0</v>
      </c>
      <c r="DL67" s="34">
        <f t="shared" si="848"/>
        <v>0</v>
      </c>
      <c r="DM67" s="34">
        <f t="shared" si="848"/>
        <v>0</v>
      </c>
      <c r="DN67" s="34">
        <f t="shared" si="848"/>
        <v>0</v>
      </c>
      <c r="DO67" s="34">
        <f t="shared" si="848"/>
        <v>0</v>
      </c>
      <c r="DP67" s="34">
        <f t="shared" si="848"/>
        <v>0</v>
      </c>
      <c r="DQ67" s="34">
        <f t="shared" si="848"/>
        <v>0</v>
      </c>
      <c r="DR67" s="34">
        <f t="shared" si="848"/>
        <v>0</v>
      </c>
      <c r="DS67" s="34">
        <f t="shared" si="848"/>
        <v>0</v>
      </c>
      <c r="DT67" s="34">
        <f t="shared" si="848"/>
        <v>0</v>
      </c>
      <c r="DU67" s="34">
        <f t="shared" si="848"/>
        <v>0</v>
      </c>
      <c r="DV67" s="34">
        <f t="shared" si="848"/>
        <v>0</v>
      </c>
      <c r="DW67" s="34">
        <f t="shared" si="848"/>
        <v>0</v>
      </c>
      <c r="DX67" s="34">
        <f t="shared" si="848"/>
        <v>0</v>
      </c>
      <c r="DY67" s="34">
        <f t="shared" si="848"/>
        <v>0</v>
      </c>
      <c r="DZ67" s="34">
        <f t="shared" si="848"/>
        <v>0</v>
      </c>
      <c r="EA67" s="34">
        <f t="shared" si="848"/>
        <v>0</v>
      </c>
      <c r="EB67" s="34">
        <f t="shared" si="848"/>
        <v>0</v>
      </c>
      <c r="EC67" s="34">
        <f t="shared" si="848"/>
        <v>0</v>
      </c>
      <c r="ED67" s="34">
        <f t="shared" si="848"/>
        <v>0</v>
      </c>
      <c r="EE67" s="34">
        <f t="shared" si="848"/>
        <v>0</v>
      </c>
      <c r="EF67" s="34">
        <f t="shared" si="848"/>
        <v>0</v>
      </c>
      <c r="EG67" s="34">
        <f t="shared" si="848"/>
        <v>0</v>
      </c>
      <c r="EH67" s="34">
        <f t="shared" si="848"/>
        <v>0</v>
      </c>
      <c r="EI67" s="34">
        <f t="shared" si="848"/>
        <v>0</v>
      </c>
      <c r="EJ67" s="34">
        <f t="shared" si="848"/>
        <v>0</v>
      </c>
      <c r="EK67" s="34">
        <f t="shared" si="848"/>
        <v>0</v>
      </c>
      <c r="EL67" s="34">
        <f t="shared" si="848"/>
        <v>0</v>
      </c>
      <c r="EM67" s="34">
        <f t="shared" ref="EM67:GX67" si="849">IF(SUMIFS($11:$11,$9:$9,"&gt;="&amp;(EOMONTH(EM$36,-1)+1),$9:$9,"&lt;="&amp;EOMONTH(EM$36,0))=0,0,SUMIFS($25:$25,$23:$23,EOMONTH(EM$36,-1)+1)*EM$11/SUMIFS($11:$11,$9:$9,"&gt;="&amp;(EOMONTH(EM$36,-1)+1),$9:$9,"&lt;="&amp;EOMONTH(EM$36,0))+EM223)</f>
        <v>0</v>
      </c>
      <c r="EN67" s="34">
        <f t="shared" si="849"/>
        <v>0</v>
      </c>
      <c r="EO67" s="34">
        <f t="shared" si="849"/>
        <v>0</v>
      </c>
      <c r="EP67" s="34">
        <f t="shared" si="849"/>
        <v>0</v>
      </c>
      <c r="EQ67" s="34">
        <f t="shared" si="849"/>
        <v>0</v>
      </c>
      <c r="ER67" s="34">
        <f t="shared" si="849"/>
        <v>0</v>
      </c>
      <c r="ES67" s="34">
        <f t="shared" si="849"/>
        <v>0</v>
      </c>
      <c r="ET67" s="34">
        <f t="shared" si="849"/>
        <v>0</v>
      </c>
      <c r="EU67" s="34">
        <f t="shared" si="849"/>
        <v>0</v>
      </c>
      <c r="EV67" s="34">
        <f t="shared" si="849"/>
        <v>0</v>
      </c>
      <c r="EW67" s="34">
        <f t="shared" si="849"/>
        <v>0</v>
      </c>
      <c r="EX67" s="34">
        <f t="shared" si="849"/>
        <v>0</v>
      </c>
      <c r="EY67" s="34">
        <f t="shared" si="849"/>
        <v>0</v>
      </c>
      <c r="EZ67" s="34">
        <f t="shared" si="849"/>
        <v>0</v>
      </c>
      <c r="FA67" s="34">
        <f t="shared" si="849"/>
        <v>0</v>
      </c>
      <c r="FB67" s="34">
        <f t="shared" si="849"/>
        <v>0</v>
      </c>
      <c r="FC67" s="34">
        <f t="shared" si="849"/>
        <v>0</v>
      </c>
      <c r="FD67" s="34">
        <f t="shared" si="849"/>
        <v>0</v>
      </c>
      <c r="FE67" s="34">
        <f t="shared" si="849"/>
        <v>0</v>
      </c>
      <c r="FF67" s="34">
        <f t="shared" si="849"/>
        <v>0</v>
      </c>
      <c r="FG67" s="34">
        <f t="shared" si="849"/>
        <v>0</v>
      </c>
      <c r="FH67" s="34">
        <f t="shared" si="849"/>
        <v>0</v>
      </c>
      <c r="FI67" s="34">
        <f t="shared" si="849"/>
        <v>0</v>
      </c>
      <c r="FJ67" s="34">
        <f t="shared" si="849"/>
        <v>0</v>
      </c>
      <c r="FK67" s="34">
        <f t="shared" si="849"/>
        <v>0</v>
      </c>
      <c r="FL67" s="34">
        <f t="shared" si="849"/>
        <v>0</v>
      </c>
      <c r="FM67" s="34">
        <f t="shared" si="849"/>
        <v>0</v>
      </c>
      <c r="FN67" s="34">
        <f t="shared" si="849"/>
        <v>0</v>
      </c>
      <c r="FO67" s="34">
        <f t="shared" si="849"/>
        <v>0</v>
      </c>
      <c r="FP67" s="34">
        <f t="shared" si="849"/>
        <v>0</v>
      </c>
      <c r="FQ67" s="34">
        <f t="shared" si="849"/>
        <v>0</v>
      </c>
      <c r="FR67" s="34">
        <f t="shared" si="849"/>
        <v>0</v>
      </c>
      <c r="FS67" s="34">
        <f t="shared" si="849"/>
        <v>0</v>
      </c>
      <c r="FT67" s="34">
        <f t="shared" si="849"/>
        <v>0</v>
      </c>
      <c r="FU67" s="34">
        <f t="shared" si="849"/>
        <v>0</v>
      </c>
      <c r="FV67" s="34">
        <f t="shared" si="849"/>
        <v>0</v>
      </c>
      <c r="FW67" s="34">
        <f t="shared" si="849"/>
        <v>0</v>
      </c>
      <c r="FX67" s="34">
        <f t="shared" si="849"/>
        <v>0</v>
      </c>
      <c r="FY67" s="34">
        <f t="shared" si="849"/>
        <v>0</v>
      </c>
      <c r="FZ67" s="34">
        <f t="shared" si="849"/>
        <v>0</v>
      </c>
      <c r="GA67" s="34">
        <f t="shared" si="849"/>
        <v>0</v>
      </c>
      <c r="GB67" s="34">
        <f t="shared" si="849"/>
        <v>0</v>
      </c>
      <c r="GC67" s="34">
        <f t="shared" si="849"/>
        <v>0</v>
      </c>
      <c r="GD67" s="34">
        <f t="shared" si="849"/>
        <v>0</v>
      </c>
      <c r="GE67" s="34">
        <f t="shared" si="849"/>
        <v>0</v>
      </c>
      <c r="GF67" s="34">
        <f t="shared" si="849"/>
        <v>0</v>
      </c>
      <c r="GG67" s="34">
        <f t="shared" si="849"/>
        <v>0</v>
      </c>
      <c r="GH67" s="34">
        <f t="shared" si="849"/>
        <v>0</v>
      </c>
      <c r="GI67" s="34">
        <f t="shared" si="849"/>
        <v>0</v>
      </c>
      <c r="GJ67" s="34">
        <f t="shared" si="849"/>
        <v>0</v>
      </c>
      <c r="GK67" s="34">
        <f t="shared" si="849"/>
        <v>0</v>
      </c>
      <c r="GL67" s="34">
        <f t="shared" si="849"/>
        <v>0</v>
      </c>
      <c r="GM67" s="34">
        <f t="shared" si="849"/>
        <v>0</v>
      </c>
      <c r="GN67" s="34">
        <f t="shared" si="849"/>
        <v>0</v>
      </c>
      <c r="GO67" s="34">
        <f t="shared" si="849"/>
        <v>0</v>
      </c>
      <c r="GP67" s="34">
        <f t="shared" si="849"/>
        <v>0</v>
      </c>
      <c r="GQ67" s="34">
        <f t="shared" si="849"/>
        <v>0</v>
      </c>
      <c r="GR67" s="34">
        <f t="shared" si="849"/>
        <v>0</v>
      </c>
      <c r="GS67" s="34">
        <f t="shared" si="849"/>
        <v>0</v>
      </c>
      <c r="GT67" s="34">
        <f t="shared" si="849"/>
        <v>0</v>
      </c>
      <c r="GU67" s="34">
        <f t="shared" si="849"/>
        <v>0</v>
      </c>
      <c r="GV67" s="34">
        <f t="shared" si="849"/>
        <v>0</v>
      </c>
      <c r="GW67" s="34">
        <f t="shared" si="849"/>
        <v>0</v>
      </c>
      <c r="GX67" s="34">
        <f t="shared" si="849"/>
        <v>0</v>
      </c>
      <c r="GY67" s="34">
        <f t="shared" ref="GY67:JJ67" si="850">IF(SUMIFS($11:$11,$9:$9,"&gt;="&amp;(EOMONTH(GY$36,-1)+1),$9:$9,"&lt;="&amp;EOMONTH(GY$36,0))=0,0,SUMIFS($25:$25,$23:$23,EOMONTH(GY$36,-1)+1)*GY$11/SUMIFS($11:$11,$9:$9,"&gt;="&amp;(EOMONTH(GY$36,-1)+1),$9:$9,"&lt;="&amp;EOMONTH(GY$36,0))+GY223)</f>
        <v>0</v>
      </c>
      <c r="GZ67" s="34">
        <f t="shared" si="850"/>
        <v>0</v>
      </c>
      <c r="HA67" s="34">
        <f t="shared" si="850"/>
        <v>0</v>
      </c>
      <c r="HB67" s="34">
        <f t="shared" si="850"/>
        <v>0</v>
      </c>
      <c r="HC67" s="34">
        <f t="shared" si="850"/>
        <v>0</v>
      </c>
      <c r="HD67" s="34">
        <f t="shared" si="850"/>
        <v>0</v>
      </c>
      <c r="HE67" s="34">
        <f t="shared" si="850"/>
        <v>0</v>
      </c>
      <c r="HF67" s="34">
        <f t="shared" si="850"/>
        <v>0</v>
      </c>
      <c r="HG67" s="34">
        <f t="shared" si="850"/>
        <v>0</v>
      </c>
      <c r="HH67" s="34">
        <f t="shared" si="850"/>
        <v>0</v>
      </c>
      <c r="HI67" s="34">
        <f t="shared" si="850"/>
        <v>0</v>
      </c>
      <c r="HJ67" s="34">
        <f t="shared" si="850"/>
        <v>0</v>
      </c>
      <c r="HK67" s="34">
        <f t="shared" si="850"/>
        <v>0</v>
      </c>
      <c r="HL67" s="34">
        <f t="shared" si="850"/>
        <v>0</v>
      </c>
      <c r="HM67" s="34">
        <f t="shared" si="850"/>
        <v>0</v>
      </c>
      <c r="HN67" s="34">
        <f t="shared" si="850"/>
        <v>0</v>
      </c>
      <c r="HO67" s="34">
        <f t="shared" si="850"/>
        <v>0</v>
      </c>
      <c r="HP67" s="34">
        <f t="shared" si="850"/>
        <v>0</v>
      </c>
      <c r="HQ67" s="34">
        <f t="shared" si="850"/>
        <v>0</v>
      </c>
      <c r="HR67" s="34">
        <f t="shared" si="850"/>
        <v>0</v>
      </c>
      <c r="HS67" s="34">
        <f t="shared" si="850"/>
        <v>0</v>
      </c>
      <c r="HT67" s="34">
        <f t="shared" si="850"/>
        <v>0</v>
      </c>
      <c r="HU67" s="34">
        <f t="shared" si="850"/>
        <v>0</v>
      </c>
      <c r="HV67" s="34">
        <f t="shared" si="850"/>
        <v>0</v>
      </c>
      <c r="HW67" s="34">
        <f t="shared" si="850"/>
        <v>0</v>
      </c>
      <c r="HX67" s="34">
        <f t="shared" si="850"/>
        <v>0</v>
      </c>
      <c r="HY67" s="34">
        <f t="shared" si="850"/>
        <v>0</v>
      </c>
      <c r="HZ67" s="34">
        <f t="shared" si="850"/>
        <v>0</v>
      </c>
      <c r="IA67" s="34">
        <f t="shared" si="850"/>
        <v>0</v>
      </c>
      <c r="IB67" s="34">
        <f t="shared" si="850"/>
        <v>0</v>
      </c>
      <c r="IC67" s="34">
        <f t="shared" si="850"/>
        <v>0</v>
      </c>
      <c r="ID67" s="34">
        <f t="shared" si="850"/>
        <v>0</v>
      </c>
      <c r="IE67" s="34">
        <f t="shared" si="850"/>
        <v>0</v>
      </c>
      <c r="IF67" s="34">
        <f t="shared" si="850"/>
        <v>0</v>
      </c>
      <c r="IG67" s="34">
        <f t="shared" si="850"/>
        <v>0</v>
      </c>
      <c r="IH67" s="34">
        <f t="shared" si="850"/>
        <v>0</v>
      </c>
      <c r="II67" s="34">
        <f t="shared" si="850"/>
        <v>0</v>
      </c>
      <c r="IJ67" s="34">
        <f t="shared" si="850"/>
        <v>0</v>
      </c>
      <c r="IK67" s="34">
        <f t="shared" si="850"/>
        <v>0</v>
      </c>
      <c r="IL67" s="34">
        <f t="shared" si="850"/>
        <v>0</v>
      </c>
      <c r="IM67" s="34">
        <f t="shared" si="850"/>
        <v>0</v>
      </c>
      <c r="IN67" s="34">
        <f t="shared" si="850"/>
        <v>0</v>
      </c>
      <c r="IO67" s="34">
        <f t="shared" si="850"/>
        <v>0</v>
      </c>
      <c r="IP67" s="34">
        <f t="shared" si="850"/>
        <v>0</v>
      </c>
      <c r="IQ67" s="34">
        <f t="shared" si="850"/>
        <v>0</v>
      </c>
      <c r="IR67" s="34">
        <f t="shared" si="850"/>
        <v>0</v>
      </c>
      <c r="IS67" s="34">
        <f t="shared" si="850"/>
        <v>0</v>
      </c>
      <c r="IT67" s="34">
        <f t="shared" si="850"/>
        <v>0</v>
      </c>
      <c r="IU67" s="34">
        <f t="shared" si="850"/>
        <v>0</v>
      </c>
      <c r="IV67" s="34">
        <f t="shared" si="850"/>
        <v>0</v>
      </c>
      <c r="IW67" s="34">
        <f t="shared" si="850"/>
        <v>0</v>
      </c>
      <c r="IX67" s="34">
        <f t="shared" si="850"/>
        <v>0</v>
      </c>
      <c r="IY67" s="34">
        <f t="shared" si="850"/>
        <v>0</v>
      </c>
      <c r="IZ67" s="34">
        <f t="shared" si="850"/>
        <v>0</v>
      </c>
      <c r="JA67" s="34">
        <f t="shared" si="850"/>
        <v>0</v>
      </c>
      <c r="JB67" s="34">
        <f t="shared" si="850"/>
        <v>0</v>
      </c>
      <c r="JC67" s="34">
        <f t="shared" si="850"/>
        <v>0</v>
      </c>
      <c r="JD67" s="34">
        <f t="shared" si="850"/>
        <v>0</v>
      </c>
      <c r="JE67" s="34">
        <f t="shared" si="850"/>
        <v>0</v>
      </c>
      <c r="JF67" s="34">
        <f t="shared" si="850"/>
        <v>0</v>
      </c>
      <c r="JG67" s="34">
        <f t="shared" si="850"/>
        <v>0</v>
      </c>
      <c r="JH67" s="34">
        <f t="shared" si="850"/>
        <v>0</v>
      </c>
      <c r="JI67" s="34">
        <f t="shared" si="850"/>
        <v>0</v>
      </c>
      <c r="JJ67" s="34">
        <f t="shared" si="850"/>
        <v>0</v>
      </c>
      <c r="JK67" s="34">
        <f t="shared" ref="JK67:LV67" si="851">IF(SUMIFS($11:$11,$9:$9,"&gt;="&amp;(EOMONTH(JK$36,-1)+1),$9:$9,"&lt;="&amp;EOMONTH(JK$36,0))=0,0,SUMIFS($25:$25,$23:$23,EOMONTH(JK$36,-1)+1)*JK$11/SUMIFS($11:$11,$9:$9,"&gt;="&amp;(EOMONTH(JK$36,-1)+1),$9:$9,"&lt;="&amp;EOMONTH(JK$36,0))+JK223)</f>
        <v>0</v>
      </c>
      <c r="JL67" s="34">
        <f t="shared" si="851"/>
        <v>0</v>
      </c>
      <c r="JM67" s="34">
        <f t="shared" si="851"/>
        <v>0</v>
      </c>
      <c r="JN67" s="34">
        <f t="shared" si="851"/>
        <v>0</v>
      </c>
      <c r="JO67" s="34">
        <f t="shared" si="851"/>
        <v>0</v>
      </c>
      <c r="JP67" s="34">
        <f t="shared" si="851"/>
        <v>0</v>
      </c>
      <c r="JQ67" s="34">
        <f t="shared" si="851"/>
        <v>0</v>
      </c>
      <c r="JR67" s="34">
        <f t="shared" si="851"/>
        <v>0</v>
      </c>
      <c r="JS67" s="34">
        <f t="shared" si="851"/>
        <v>0</v>
      </c>
      <c r="JT67" s="34">
        <f t="shared" si="851"/>
        <v>0</v>
      </c>
      <c r="JU67" s="34">
        <f t="shared" si="851"/>
        <v>0</v>
      </c>
      <c r="JV67" s="34">
        <f t="shared" si="851"/>
        <v>0</v>
      </c>
      <c r="JW67" s="34">
        <f t="shared" si="851"/>
        <v>0</v>
      </c>
      <c r="JX67" s="34">
        <f t="shared" si="851"/>
        <v>0</v>
      </c>
      <c r="JY67" s="34">
        <f t="shared" si="851"/>
        <v>0</v>
      </c>
      <c r="JZ67" s="34">
        <f t="shared" si="851"/>
        <v>0</v>
      </c>
      <c r="KA67" s="34">
        <f t="shared" si="851"/>
        <v>0</v>
      </c>
      <c r="KB67" s="34">
        <f t="shared" si="851"/>
        <v>0</v>
      </c>
      <c r="KC67" s="34">
        <f t="shared" si="851"/>
        <v>0</v>
      </c>
      <c r="KD67" s="34">
        <f t="shared" si="851"/>
        <v>0</v>
      </c>
      <c r="KE67" s="34">
        <f t="shared" si="851"/>
        <v>0</v>
      </c>
      <c r="KF67" s="34">
        <f t="shared" si="851"/>
        <v>0</v>
      </c>
      <c r="KG67" s="34">
        <f t="shared" si="851"/>
        <v>0</v>
      </c>
      <c r="KH67" s="34">
        <f t="shared" si="851"/>
        <v>0</v>
      </c>
      <c r="KI67" s="34">
        <f t="shared" si="851"/>
        <v>0</v>
      </c>
      <c r="KJ67" s="34">
        <f t="shared" si="851"/>
        <v>0</v>
      </c>
      <c r="KK67" s="34">
        <f t="shared" si="851"/>
        <v>0</v>
      </c>
      <c r="KL67" s="34">
        <f t="shared" si="851"/>
        <v>0</v>
      </c>
      <c r="KM67" s="34">
        <f t="shared" si="851"/>
        <v>0</v>
      </c>
      <c r="KN67" s="34">
        <f t="shared" si="851"/>
        <v>0</v>
      </c>
      <c r="KO67" s="34">
        <f t="shared" si="851"/>
        <v>0</v>
      </c>
      <c r="KP67" s="34">
        <f t="shared" si="851"/>
        <v>0</v>
      </c>
      <c r="KQ67" s="34">
        <f t="shared" si="851"/>
        <v>0</v>
      </c>
      <c r="KR67" s="34">
        <f t="shared" si="851"/>
        <v>0</v>
      </c>
      <c r="KS67" s="34">
        <f t="shared" si="851"/>
        <v>0</v>
      </c>
      <c r="KT67" s="34">
        <f t="shared" si="851"/>
        <v>0</v>
      </c>
      <c r="KU67" s="34">
        <f t="shared" si="851"/>
        <v>0</v>
      </c>
      <c r="KV67" s="34">
        <f t="shared" si="851"/>
        <v>0</v>
      </c>
      <c r="KW67" s="34">
        <f t="shared" si="851"/>
        <v>0</v>
      </c>
      <c r="KX67" s="34">
        <f t="shared" si="851"/>
        <v>0</v>
      </c>
      <c r="KY67" s="34">
        <f t="shared" si="851"/>
        <v>0</v>
      </c>
      <c r="KZ67" s="34">
        <f t="shared" si="851"/>
        <v>0</v>
      </c>
      <c r="LA67" s="34">
        <f t="shared" si="851"/>
        <v>0</v>
      </c>
      <c r="LB67" s="34">
        <f t="shared" si="851"/>
        <v>0</v>
      </c>
      <c r="LC67" s="34">
        <f t="shared" si="851"/>
        <v>0</v>
      </c>
      <c r="LD67" s="34">
        <f t="shared" si="851"/>
        <v>0</v>
      </c>
      <c r="LE67" s="34">
        <f t="shared" si="851"/>
        <v>0</v>
      </c>
      <c r="LF67" s="34">
        <f t="shared" si="851"/>
        <v>0</v>
      </c>
      <c r="LG67" s="34">
        <f t="shared" si="851"/>
        <v>0</v>
      </c>
      <c r="LH67" s="34">
        <f t="shared" si="851"/>
        <v>0</v>
      </c>
      <c r="LI67" s="34">
        <f t="shared" si="851"/>
        <v>0</v>
      </c>
      <c r="LJ67" s="34">
        <f t="shared" si="851"/>
        <v>0</v>
      </c>
      <c r="LK67" s="34">
        <f t="shared" si="851"/>
        <v>0</v>
      </c>
      <c r="LL67" s="34">
        <f t="shared" si="851"/>
        <v>0</v>
      </c>
      <c r="LM67" s="34">
        <f t="shared" si="851"/>
        <v>0</v>
      </c>
      <c r="LN67" s="34">
        <f t="shared" si="851"/>
        <v>0</v>
      </c>
      <c r="LO67" s="34">
        <f t="shared" si="851"/>
        <v>0</v>
      </c>
      <c r="LP67" s="34">
        <f t="shared" si="851"/>
        <v>0</v>
      </c>
      <c r="LQ67" s="34">
        <f t="shared" si="851"/>
        <v>0</v>
      </c>
      <c r="LR67" s="34">
        <f t="shared" si="851"/>
        <v>0</v>
      </c>
      <c r="LS67" s="34">
        <f t="shared" si="851"/>
        <v>0</v>
      </c>
      <c r="LT67" s="34">
        <f t="shared" si="851"/>
        <v>0</v>
      </c>
      <c r="LU67" s="34">
        <f t="shared" si="851"/>
        <v>0</v>
      </c>
      <c r="LV67" s="34">
        <f t="shared" si="851"/>
        <v>0</v>
      </c>
      <c r="LW67" s="34">
        <f t="shared" ref="LW67:NO67" si="852">IF(SUMIFS($11:$11,$9:$9,"&gt;="&amp;(EOMONTH(LW$36,-1)+1),$9:$9,"&lt;="&amp;EOMONTH(LW$36,0))=0,0,SUMIFS($25:$25,$23:$23,EOMONTH(LW$36,-1)+1)*LW$11/SUMIFS($11:$11,$9:$9,"&gt;="&amp;(EOMONTH(LW$36,-1)+1),$9:$9,"&lt;="&amp;EOMONTH(LW$36,0))+LW223)</f>
        <v>0</v>
      </c>
      <c r="LX67" s="34">
        <f t="shared" si="852"/>
        <v>0</v>
      </c>
      <c r="LY67" s="34">
        <f t="shared" si="852"/>
        <v>0</v>
      </c>
      <c r="LZ67" s="34">
        <f t="shared" si="852"/>
        <v>0</v>
      </c>
      <c r="MA67" s="34">
        <f t="shared" si="852"/>
        <v>0</v>
      </c>
      <c r="MB67" s="34">
        <f t="shared" si="852"/>
        <v>0</v>
      </c>
      <c r="MC67" s="34">
        <f t="shared" si="852"/>
        <v>0</v>
      </c>
      <c r="MD67" s="34">
        <f t="shared" si="852"/>
        <v>0</v>
      </c>
      <c r="ME67" s="34">
        <f t="shared" si="852"/>
        <v>0</v>
      </c>
      <c r="MF67" s="34">
        <f t="shared" si="852"/>
        <v>0</v>
      </c>
      <c r="MG67" s="34">
        <f t="shared" si="852"/>
        <v>0</v>
      </c>
      <c r="MH67" s="34">
        <f t="shared" si="852"/>
        <v>0</v>
      </c>
      <c r="MI67" s="34">
        <f t="shared" si="852"/>
        <v>0</v>
      </c>
      <c r="MJ67" s="34">
        <f t="shared" si="852"/>
        <v>0</v>
      </c>
      <c r="MK67" s="34">
        <f t="shared" si="852"/>
        <v>0</v>
      </c>
      <c r="ML67" s="34">
        <f t="shared" si="852"/>
        <v>0</v>
      </c>
      <c r="MM67" s="34">
        <f t="shared" si="852"/>
        <v>0</v>
      </c>
      <c r="MN67" s="34">
        <f t="shared" si="852"/>
        <v>0</v>
      </c>
      <c r="MO67" s="34">
        <f t="shared" si="852"/>
        <v>0</v>
      </c>
      <c r="MP67" s="34">
        <f t="shared" si="852"/>
        <v>0</v>
      </c>
      <c r="MQ67" s="34">
        <f t="shared" si="852"/>
        <v>0</v>
      </c>
      <c r="MR67" s="34">
        <f t="shared" si="852"/>
        <v>0</v>
      </c>
      <c r="MS67" s="34">
        <f t="shared" si="852"/>
        <v>0</v>
      </c>
      <c r="MT67" s="34">
        <f t="shared" si="852"/>
        <v>0</v>
      </c>
      <c r="MU67" s="34">
        <f t="shared" si="852"/>
        <v>0</v>
      </c>
      <c r="MV67" s="34">
        <f t="shared" si="852"/>
        <v>0</v>
      </c>
      <c r="MW67" s="34">
        <f t="shared" si="852"/>
        <v>0</v>
      </c>
      <c r="MX67" s="34">
        <f t="shared" si="852"/>
        <v>0</v>
      </c>
      <c r="MY67" s="34">
        <f t="shared" si="852"/>
        <v>0</v>
      </c>
      <c r="MZ67" s="34">
        <f t="shared" si="852"/>
        <v>0</v>
      </c>
      <c r="NA67" s="34">
        <f t="shared" si="852"/>
        <v>0</v>
      </c>
      <c r="NB67" s="34">
        <f t="shared" si="852"/>
        <v>0</v>
      </c>
      <c r="NC67" s="34">
        <f t="shared" si="852"/>
        <v>0</v>
      </c>
      <c r="ND67" s="34">
        <f t="shared" si="852"/>
        <v>0</v>
      </c>
      <c r="NE67" s="34">
        <f t="shared" si="852"/>
        <v>0</v>
      </c>
      <c r="NF67" s="34">
        <f t="shared" si="852"/>
        <v>0</v>
      </c>
      <c r="NG67" s="34">
        <f t="shared" si="852"/>
        <v>0</v>
      </c>
      <c r="NH67" s="34">
        <f t="shared" si="852"/>
        <v>0</v>
      </c>
      <c r="NI67" s="34">
        <f t="shared" si="852"/>
        <v>0</v>
      </c>
      <c r="NJ67" s="34">
        <f t="shared" si="852"/>
        <v>0</v>
      </c>
      <c r="NK67" s="34">
        <f t="shared" si="852"/>
        <v>0</v>
      </c>
      <c r="NL67" s="34">
        <f t="shared" si="852"/>
        <v>0</v>
      </c>
      <c r="NM67" s="34">
        <f t="shared" si="852"/>
        <v>0</v>
      </c>
      <c r="NN67" s="34">
        <f t="shared" si="852"/>
        <v>0</v>
      </c>
      <c r="NO67" s="35">
        <f t="shared" si="852"/>
        <v>0</v>
      </c>
      <c r="NP67" s="8"/>
      <c r="NQ67" s="8"/>
    </row>
    <row r="68" spans="1:381" x14ac:dyDescent="0.2">
      <c r="A68" s="1"/>
      <c r="B68" s="1"/>
      <c r="C68" s="1"/>
      <c r="D68" s="1"/>
      <c r="E68" s="1"/>
      <c r="F68" s="1"/>
      <c r="G68" s="1"/>
      <c r="H68" s="1"/>
      <c r="I68" s="1"/>
      <c r="J68" s="1"/>
      <c r="K68" s="1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row>
    <row r="69" spans="1:381" s="31" customFormat="1" x14ac:dyDescent="0.2">
      <c r="A69" s="14"/>
      <c r="B69" s="14"/>
      <c r="C69" s="14" t="s">
        <v>20</v>
      </c>
      <c r="D69" s="14"/>
      <c r="E69" s="14" t="s">
        <v>61</v>
      </c>
      <c r="F69" s="14"/>
      <c r="G69" s="14" t="s">
        <v>0</v>
      </c>
      <c r="H69" s="14"/>
      <c r="I69" s="14"/>
      <c r="J69" s="14"/>
      <c r="K69" s="30">
        <f>SUM(N69:NO69)</f>
        <v>0</v>
      </c>
      <c r="L69" s="14"/>
      <c r="M69" s="14"/>
      <c r="N69" s="69">
        <f>IF(SUMIFS($11:$11,$9:$9,"&gt;="&amp;(EOMONTH(N$36,-1)+1),$9:$9,"&lt;="&amp;EOMONTH(N$36,0))=0,0,SUMIFS($27:$27,$23:$23,EOMONTH(N$36,-1)+1)*N$11/SUMIFS($11:$11,$9:$9,"&gt;="&amp;(EOMONTH(N$36,-1)+1),$9:$9,"&lt;="&amp;EOMONTH(N$36,0)))</f>
        <v>0</v>
      </c>
      <c r="O69" s="70">
        <f t="shared" ref="O69:BZ69" si="853">IF(SUMIFS($11:$11,$9:$9,"&gt;="&amp;(EOMONTH(O$36,-1)+1),$9:$9,"&lt;="&amp;EOMONTH(O$36,0))=0,0,SUMIFS($27:$27,$23:$23,EOMONTH(O$36,-1)+1)*O$11/SUMIFS($11:$11,$9:$9,"&gt;="&amp;(EOMONTH(O$36,-1)+1),$9:$9,"&lt;="&amp;EOMONTH(O$36,0))+O225)</f>
        <v>0</v>
      </c>
      <c r="P69" s="70">
        <f t="shared" si="853"/>
        <v>0</v>
      </c>
      <c r="Q69" s="70">
        <f t="shared" si="853"/>
        <v>0</v>
      </c>
      <c r="R69" s="70">
        <f t="shared" si="853"/>
        <v>0</v>
      </c>
      <c r="S69" s="70">
        <f t="shared" si="853"/>
        <v>0</v>
      </c>
      <c r="T69" s="70">
        <f t="shared" si="853"/>
        <v>0</v>
      </c>
      <c r="U69" s="70">
        <f t="shared" si="853"/>
        <v>0</v>
      </c>
      <c r="V69" s="70">
        <f t="shared" si="853"/>
        <v>0</v>
      </c>
      <c r="W69" s="70">
        <f t="shared" si="853"/>
        <v>0</v>
      </c>
      <c r="X69" s="70">
        <f t="shared" si="853"/>
        <v>0</v>
      </c>
      <c r="Y69" s="70">
        <f t="shared" si="853"/>
        <v>0</v>
      </c>
      <c r="Z69" s="70">
        <f t="shared" si="853"/>
        <v>0</v>
      </c>
      <c r="AA69" s="70">
        <f t="shared" si="853"/>
        <v>0</v>
      </c>
      <c r="AB69" s="70">
        <f t="shared" si="853"/>
        <v>0</v>
      </c>
      <c r="AC69" s="70">
        <f t="shared" si="853"/>
        <v>0</v>
      </c>
      <c r="AD69" s="70">
        <f t="shared" si="853"/>
        <v>0</v>
      </c>
      <c r="AE69" s="70">
        <f t="shared" si="853"/>
        <v>0</v>
      </c>
      <c r="AF69" s="70">
        <f t="shared" si="853"/>
        <v>0</v>
      </c>
      <c r="AG69" s="70">
        <f t="shared" si="853"/>
        <v>0</v>
      </c>
      <c r="AH69" s="70">
        <f t="shared" si="853"/>
        <v>0</v>
      </c>
      <c r="AI69" s="70">
        <f t="shared" si="853"/>
        <v>0</v>
      </c>
      <c r="AJ69" s="70">
        <f t="shared" si="853"/>
        <v>0</v>
      </c>
      <c r="AK69" s="70">
        <f t="shared" si="853"/>
        <v>0</v>
      </c>
      <c r="AL69" s="70">
        <f t="shared" si="853"/>
        <v>0</v>
      </c>
      <c r="AM69" s="70">
        <f t="shared" si="853"/>
        <v>0</v>
      </c>
      <c r="AN69" s="70">
        <f t="shared" si="853"/>
        <v>0</v>
      </c>
      <c r="AO69" s="70">
        <f t="shared" si="853"/>
        <v>0</v>
      </c>
      <c r="AP69" s="70">
        <f t="shared" si="853"/>
        <v>0</v>
      </c>
      <c r="AQ69" s="70">
        <f t="shared" si="853"/>
        <v>0</v>
      </c>
      <c r="AR69" s="70">
        <f t="shared" si="853"/>
        <v>0</v>
      </c>
      <c r="AS69" s="70">
        <f t="shared" si="853"/>
        <v>0</v>
      </c>
      <c r="AT69" s="70">
        <f t="shared" si="853"/>
        <v>0</v>
      </c>
      <c r="AU69" s="70">
        <f t="shared" si="853"/>
        <v>0</v>
      </c>
      <c r="AV69" s="70">
        <f t="shared" si="853"/>
        <v>0</v>
      </c>
      <c r="AW69" s="70">
        <f t="shared" si="853"/>
        <v>0</v>
      </c>
      <c r="AX69" s="70">
        <f t="shared" si="853"/>
        <v>0</v>
      </c>
      <c r="AY69" s="70">
        <f t="shared" si="853"/>
        <v>0</v>
      </c>
      <c r="AZ69" s="70">
        <f t="shared" si="853"/>
        <v>0</v>
      </c>
      <c r="BA69" s="70">
        <f t="shared" si="853"/>
        <v>0</v>
      </c>
      <c r="BB69" s="70">
        <f t="shared" si="853"/>
        <v>0</v>
      </c>
      <c r="BC69" s="70">
        <f t="shared" si="853"/>
        <v>0</v>
      </c>
      <c r="BD69" s="70">
        <f t="shared" si="853"/>
        <v>0</v>
      </c>
      <c r="BE69" s="70">
        <f t="shared" si="853"/>
        <v>0</v>
      </c>
      <c r="BF69" s="70">
        <f t="shared" si="853"/>
        <v>0</v>
      </c>
      <c r="BG69" s="70">
        <f t="shared" si="853"/>
        <v>0</v>
      </c>
      <c r="BH69" s="70">
        <f t="shared" si="853"/>
        <v>0</v>
      </c>
      <c r="BI69" s="70">
        <f t="shared" si="853"/>
        <v>0</v>
      </c>
      <c r="BJ69" s="70">
        <f t="shared" si="853"/>
        <v>0</v>
      </c>
      <c r="BK69" s="70">
        <f t="shared" si="853"/>
        <v>0</v>
      </c>
      <c r="BL69" s="70">
        <f t="shared" si="853"/>
        <v>0</v>
      </c>
      <c r="BM69" s="70">
        <f t="shared" si="853"/>
        <v>0</v>
      </c>
      <c r="BN69" s="70">
        <f t="shared" si="853"/>
        <v>0</v>
      </c>
      <c r="BO69" s="70">
        <f t="shared" si="853"/>
        <v>0</v>
      </c>
      <c r="BP69" s="70">
        <f t="shared" si="853"/>
        <v>0</v>
      </c>
      <c r="BQ69" s="70">
        <f t="shared" si="853"/>
        <v>0</v>
      </c>
      <c r="BR69" s="70">
        <f t="shared" si="853"/>
        <v>0</v>
      </c>
      <c r="BS69" s="70">
        <f t="shared" si="853"/>
        <v>0</v>
      </c>
      <c r="BT69" s="70">
        <f t="shared" si="853"/>
        <v>0</v>
      </c>
      <c r="BU69" s="70">
        <f t="shared" si="853"/>
        <v>0</v>
      </c>
      <c r="BV69" s="70">
        <f t="shared" si="853"/>
        <v>0</v>
      </c>
      <c r="BW69" s="70">
        <f t="shared" si="853"/>
        <v>0</v>
      </c>
      <c r="BX69" s="70">
        <f t="shared" si="853"/>
        <v>0</v>
      </c>
      <c r="BY69" s="70">
        <f t="shared" si="853"/>
        <v>0</v>
      </c>
      <c r="BZ69" s="70">
        <f t="shared" si="853"/>
        <v>0</v>
      </c>
      <c r="CA69" s="70">
        <f t="shared" ref="CA69:EL69" si="854">IF(SUMIFS($11:$11,$9:$9,"&gt;="&amp;(EOMONTH(CA$36,-1)+1),$9:$9,"&lt;="&amp;EOMONTH(CA$36,0))=0,0,SUMIFS($27:$27,$23:$23,EOMONTH(CA$36,-1)+1)*CA$11/SUMIFS($11:$11,$9:$9,"&gt;="&amp;(EOMONTH(CA$36,-1)+1),$9:$9,"&lt;="&amp;EOMONTH(CA$36,0))+CA225)</f>
        <v>0</v>
      </c>
      <c r="CB69" s="70">
        <f t="shared" si="854"/>
        <v>0</v>
      </c>
      <c r="CC69" s="70">
        <f t="shared" si="854"/>
        <v>0</v>
      </c>
      <c r="CD69" s="70">
        <f t="shared" si="854"/>
        <v>0</v>
      </c>
      <c r="CE69" s="70">
        <f t="shared" si="854"/>
        <v>0</v>
      </c>
      <c r="CF69" s="70">
        <f t="shared" si="854"/>
        <v>0</v>
      </c>
      <c r="CG69" s="70">
        <f t="shared" si="854"/>
        <v>0</v>
      </c>
      <c r="CH69" s="70">
        <f t="shared" si="854"/>
        <v>0</v>
      </c>
      <c r="CI69" s="70">
        <f t="shared" si="854"/>
        <v>0</v>
      </c>
      <c r="CJ69" s="70">
        <f t="shared" si="854"/>
        <v>0</v>
      </c>
      <c r="CK69" s="70">
        <f t="shared" si="854"/>
        <v>0</v>
      </c>
      <c r="CL69" s="70">
        <f t="shared" si="854"/>
        <v>0</v>
      </c>
      <c r="CM69" s="70">
        <f t="shared" si="854"/>
        <v>0</v>
      </c>
      <c r="CN69" s="70">
        <f t="shared" si="854"/>
        <v>0</v>
      </c>
      <c r="CO69" s="70">
        <f t="shared" si="854"/>
        <v>0</v>
      </c>
      <c r="CP69" s="70">
        <f t="shared" si="854"/>
        <v>0</v>
      </c>
      <c r="CQ69" s="70">
        <f t="shared" si="854"/>
        <v>0</v>
      </c>
      <c r="CR69" s="70">
        <f t="shared" si="854"/>
        <v>0</v>
      </c>
      <c r="CS69" s="70">
        <f t="shared" si="854"/>
        <v>0</v>
      </c>
      <c r="CT69" s="70">
        <f t="shared" si="854"/>
        <v>0</v>
      </c>
      <c r="CU69" s="70">
        <f t="shared" si="854"/>
        <v>0</v>
      </c>
      <c r="CV69" s="70">
        <f t="shared" si="854"/>
        <v>0</v>
      </c>
      <c r="CW69" s="70">
        <f t="shared" si="854"/>
        <v>0</v>
      </c>
      <c r="CX69" s="70">
        <f t="shared" si="854"/>
        <v>0</v>
      </c>
      <c r="CY69" s="70">
        <f t="shared" si="854"/>
        <v>0</v>
      </c>
      <c r="CZ69" s="70">
        <f t="shared" si="854"/>
        <v>0</v>
      </c>
      <c r="DA69" s="70">
        <f t="shared" si="854"/>
        <v>0</v>
      </c>
      <c r="DB69" s="70">
        <f t="shared" si="854"/>
        <v>0</v>
      </c>
      <c r="DC69" s="70">
        <f t="shared" si="854"/>
        <v>0</v>
      </c>
      <c r="DD69" s="70">
        <f t="shared" si="854"/>
        <v>0</v>
      </c>
      <c r="DE69" s="70">
        <f t="shared" si="854"/>
        <v>0</v>
      </c>
      <c r="DF69" s="70">
        <f t="shared" si="854"/>
        <v>0</v>
      </c>
      <c r="DG69" s="70">
        <f t="shared" si="854"/>
        <v>0</v>
      </c>
      <c r="DH69" s="70">
        <f t="shared" si="854"/>
        <v>0</v>
      </c>
      <c r="DI69" s="70">
        <f t="shared" si="854"/>
        <v>0</v>
      </c>
      <c r="DJ69" s="70">
        <f t="shared" si="854"/>
        <v>0</v>
      </c>
      <c r="DK69" s="70">
        <f t="shared" si="854"/>
        <v>0</v>
      </c>
      <c r="DL69" s="70">
        <f t="shared" si="854"/>
        <v>0</v>
      </c>
      <c r="DM69" s="70">
        <f t="shared" si="854"/>
        <v>0</v>
      </c>
      <c r="DN69" s="70">
        <f t="shared" si="854"/>
        <v>0</v>
      </c>
      <c r="DO69" s="70">
        <f t="shared" si="854"/>
        <v>0</v>
      </c>
      <c r="DP69" s="70">
        <f t="shared" si="854"/>
        <v>0</v>
      </c>
      <c r="DQ69" s="70">
        <f t="shared" si="854"/>
        <v>0</v>
      </c>
      <c r="DR69" s="70">
        <f t="shared" si="854"/>
        <v>0</v>
      </c>
      <c r="DS69" s="70">
        <f t="shared" si="854"/>
        <v>0</v>
      </c>
      <c r="DT69" s="70">
        <f t="shared" si="854"/>
        <v>0</v>
      </c>
      <c r="DU69" s="70">
        <f t="shared" si="854"/>
        <v>0</v>
      </c>
      <c r="DV69" s="70">
        <f t="shared" si="854"/>
        <v>0</v>
      </c>
      <c r="DW69" s="70">
        <f t="shared" si="854"/>
        <v>0</v>
      </c>
      <c r="DX69" s="70">
        <f t="shared" si="854"/>
        <v>0</v>
      </c>
      <c r="DY69" s="70">
        <f t="shared" si="854"/>
        <v>0</v>
      </c>
      <c r="DZ69" s="70">
        <f t="shared" si="854"/>
        <v>0</v>
      </c>
      <c r="EA69" s="70">
        <f t="shared" si="854"/>
        <v>0</v>
      </c>
      <c r="EB69" s="70">
        <f t="shared" si="854"/>
        <v>0</v>
      </c>
      <c r="EC69" s="70">
        <f t="shared" si="854"/>
        <v>0</v>
      </c>
      <c r="ED69" s="70">
        <f t="shared" si="854"/>
        <v>0</v>
      </c>
      <c r="EE69" s="70">
        <f t="shared" si="854"/>
        <v>0</v>
      </c>
      <c r="EF69" s="70">
        <f t="shared" si="854"/>
        <v>0</v>
      </c>
      <c r="EG69" s="70">
        <f t="shared" si="854"/>
        <v>0</v>
      </c>
      <c r="EH69" s="70">
        <f t="shared" si="854"/>
        <v>0</v>
      </c>
      <c r="EI69" s="70">
        <f t="shared" si="854"/>
        <v>0</v>
      </c>
      <c r="EJ69" s="70">
        <f t="shared" si="854"/>
        <v>0</v>
      </c>
      <c r="EK69" s="70">
        <f t="shared" si="854"/>
        <v>0</v>
      </c>
      <c r="EL69" s="70">
        <f t="shared" si="854"/>
        <v>0</v>
      </c>
      <c r="EM69" s="70">
        <f t="shared" ref="EM69:GX69" si="855">IF(SUMIFS($11:$11,$9:$9,"&gt;="&amp;(EOMONTH(EM$36,-1)+1),$9:$9,"&lt;="&amp;EOMONTH(EM$36,0))=0,0,SUMIFS($27:$27,$23:$23,EOMONTH(EM$36,-1)+1)*EM$11/SUMIFS($11:$11,$9:$9,"&gt;="&amp;(EOMONTH(EM$36,-1)+1),$9:$9,"&lt;="&amp;EOMONTH(EM$36,0))+EM225)</f>
        <v>0</v>
      </c>
      <c r="EN69" s="70">
        <f t="shared" si="855"/>
        <v>0</v>
      </c>
      <c r="EO69" s="70">
        <f t="shared" si="855"/>
        <v>0</v>
      </c>
      <c r="EP69" s="70">
        <f t="shared" si="855"/>
        <v>0</v>
      </c>
      <c r="EQ69" s="70">
        <f t="shared" si="855"/>
        <v>0</v>
      </c>
      <c r="ER69" s="70">
        <f t="shared" si="855"/>
        <v>0</v>
      </c>
      <c r="ES69" s="70">
        <f t="shared" si="855"/>
        <v>0</v>
      </c>
      <c r="ET69" s="70">
        <f t="shared" si="855"/>
        <v>0</v>
      </c>
      <c r="EU69" s="70">
        <f t="shared" si="855"/>
        <v>0</v>
      </c>
      <c r="EV69" s="70">
        <f t="shared" si="855"/>
        <v>0</v>
      </c>
      <c r="EW69" s="70">
        <f t="shared" si="855"/>
        <v>0</v>
      </c>
      <c r="EX69" s="70">
        <f t="shared" si="855"/>
        <v>0</v>
      </c>
      <c r="EY69" s="70">
        <f t="shared" si="855"/>
        <v>0</v>
      </c>
      <c r="EZ69" s="70">
        <f t="shared" si="855"/>
        <v>0</v>
      </c>
      <c r="FA69" s="70">
        <f t="shared" si="855"/>
        <v>0</v>
      </c>
      <c r="FB69" s="70">
        <f t="shared" si="855"/>
        <v>0</v>
      </c>
      <c r="FC69" s="70">
        <f t="shared" si="855"/>
        <v>0</v>
      </c>
      <c r="FD69" s="70">
        <f t="shared" si="855"/>
        <v>0</v>
      </c>
      <c r="FE69" s="70">
        <f t="shared" si="855"/>
        <v>0</v>
      </c>
      <c r="FF69" s="70">
        <f t="shared" si="855"/>
        <v>0</v>
      </c>
      <c r="FG69" s="70">
        <f t="shared" si="855"/>
        <v>0</v>
      </c>
      <c r="FH69" s="70">
        <f t="shared" si="855"/>
        <v>0</v>
      </c>
      <c r="FI69" s="70">
        <f t="shared" si="855"/>
        <v>0</v>
      </c>
      <c r="FJ69" s="70">
        <f t="shared" si="855"/>
        <v>0</v>
      </c>
      <c r="FK69" s="70">
        <f t="shared" si="855"/>
        <v>0</v>
      </c>
      <c r="FL69" s="70">
        <f t="shared" si="855"/>
        <v>0</v>
      </c>
      <c r="FM69" s="70">
        <f t="shared" si="855"/>
        <v>0</v>
      </c>
      <c r="FN69" s="70">
        <f t="shared" si="855"/>
        <v>0</v>
      </c>
      <c r="FO69" s="70">
        <f t="shared" si="855"/>
        <v>0</v>
      </c>
      <c r="FP69" s="70">
        <f t="shared" si="855"/>
        <v>0</v>
      </c>
      <c r="FQ69" s="70">
        <f t="shared" si="855"/>
        <v>0</v>
      </c>
      <c r="FR69" s="70">
        <f t="shared" si="855"/>
        <v>0</v>
      </c>
      <c r="FS69" s="70">
        <f t="shared" si="855"/>
        <v>0</v>
      </c>
      <c r="FT69" s="70">
        <f t="shared" si="855"/>
        <v>0</v>
      </c>
      <c r="FU69" s="70">
        <f t="shared" si="855"/>
        <v>0</v>
      </c>
      <c r="FV69" s="70">
        <f t="shared" si="855"/>
        <v>0</v>
      </c>
      <c r="FW69" s="70">
        <f t="shared" si="855"/>
        <v>0</v>
      </c>
      <c r="FX69" s="70">
        <f t="shared" si="855"/>
        <v>0</v>
      </c>
      <c r="FY69" s="70">
        <f t="shared" si="855"/>
        <v>0</v>
      </c>
      <c r="FZ69" s="70">
        <f t="shared" si="855"/>
        <v>0</v>
      </c>
      <c r="GA69" s="70">
        <f t="shared" si="855"/>
        <v>0</v>
      </c>
      <c r="GB69" s="70">
        <f t="shared" si="855"/>
        <v>0</v>
      </c>
      <c r="GC69" s="70">
        <f t="shared" si="855"/>
        <v>0</v>
      </c>
      <c r="GD69" s="70">
        <f t="shared" si="855"/>
        <v>0</v>
      </c>
      <c r="GE69" s="70">
        <f t="shared" si="855"/>
        <v>0</v>
      </c>
      <c r="GF69" s="70">
        <f t="shared" si="855"/>
        <v>0</v>
      </c>
      <c r="GG69" s="70">
        <f t="shared" si="855"/>
        <v>0</v>
      </c>
      <c r="GH69" s="70">
        <f t="shared" si="855"/>
        <v>0</v>
      </c>
      <c r="GI69" s="70">
        <f t="shared" si="855"/>
        <v>0</v>
      </c>
      <c r="GJ69" s="70">
        <f t="shared" si="855"/>
        <v>0</v>
      </c>
      <c r="GK69" s="70">
        <f t="shared" si="855"/>
        <v>0</v>
      </c>
      <c r="GL69" s="70">
        <f t="shared" si="855"/>
        <v>0</v>
      </c>
      <c r="GM69" s="70">
        <f t="shared" si="855"/>
        <v>0</v>
      </c>
      <c r="GN69" s="70">
        <f t="shared" si="855"/>
        <v>0</v>
      </c>
      <c r="GO69" s="70">
        <f t="shared" si="855"/>
        <v>0</v>
      </c>
      <c r="GP69" s="70">
        <f t="shared" si="855"/>
        <v>0</v>
      </c>
      <c r="GQ69" s="70">
        <f t="shared" si="855"/>
        <v>0</v>
      </c>
      <c r="GR69" s="70">
        <f t="shared" si="855"/>
        <v>0</v>
      </c>
      <c r="GS69" s="70">
        <f t="shared" si="855"/>
        <v>0</v>
      </c>
      <c r="GT69" s="70">
        <f t="shared" si="855"/>
        <v>0</v>
      </c>
      <c r="GU69" s="70">
        <f t="shared" si="855"/>
        <v>0</v>
      </c>
      <c r="GV69" s="70">
        <f t="shared" si="855"/>
        <v>0</v>
      </c>
      <c r="GW69" s="70">
        <f t="shared" si="855"/>
        <v>0</v>
      </c>
      <c r="GX69" s="70">
        <f t="shared" si="855"/>
        <v>0</v>
      </c>
      <c r="GY69" s="70">
        <f t="shared" ref="GY69:JJ69" si="856">IF(SUMIFS($11:$11,$9:$9,"&gt;="&amp;(EOMONTH(GY$36,-1)+1),$9:$9,"&lt;="&amp;EOMONTH(GY$36,0))=0,0,SUMIFS($27:$27,$23:$23,EOMONTH(GY$36,-1)+1)*GY$11/SUMIFS($11:$11,$9:$9,"&gt;="&amp;(EOMONTH(GY$36,-1)+1),$9:$9,"&lt;="&amp;EOMONTH(GY$36,0))+GY225)</f>
        <v>0</v>
      </c>
      <c r="GZ69" s="70">
        <f t="shared" si="856"/>
        <v>0</v>
      </c>
      <c r="HA69" s="70">
        <f t="shared" si="856"/>
        <v>0</v>
      </c>
      <c r="HB69" s="70">
        <f t="shared" si="856"/>
        <v>0</v>
      </c>
      <c r="HC69" s="70">
        <f t="shared" si="856"/>
        <v>0</v>
      </c>
      <c r="HD69" s="70">
        <f t="shared" si="856"/>
        <v>0</v>
      </c>
      <c r="HE69" s="70">
        <f t="shared" si="856"/>
        <v>0</v>
      </c>
      <c r="HF69" s="70">
        <f t="shared" si="856"/>
        <v>0</v>
      </c>
      <c r="HG69" s="70">
        <f t="shared" si="856"/>
        <v>0</v>
      </c>
      <c r="HH69" s="70">
        <f t="shared" si="856"/>
        <v>0</v>
      </c>
      <c r="HI69" s="70">
        <f t="shared" si="856"/>
        <v>0</v>
      </c>
      <c r="HJ69" s="70">
        <f t="shared" si="856"/>
        <v>0</v>
      </c>
      <c r="HK69" s="70">
        <f t="shared" si="856"/>
        <v>0</v>
      </c>
      <c r="HL69" s="70">
        <f t="shared" si="856"/>
        <v>0</v>
      </c>
      <c r="HM69" s="70">
        <f t="shared" si="856"/>
        <v>0</v>
      </c>
      <c r="HN69" s="70">
        <f t="shared" si="856"/>
        <v>0</v>
      </c>
      <c r="HO69" s="70">
        <f t="shared" si="856"/>
        <v>0</v>
      </c>
      <c r="HP69" s="70">
        <f t="shared" si="856"/>
        <v>0</v>
      </c>
      <c r="HQ69" s="70">
        <f t="shared" si="856"/>
        <v>0</v>
      </c>
      <c r="HR69" s="70">
        <f t="shared" si="856"/>
        <v>0</v>
      </c>
      <c r="HS69" s="70">
        <f t="shared" si="856"/>
        <v>0</v>
      </c>
      <c r="HT69" s="70">
        <f t="shared" si="856"/>
        <v>0</v>
      </c>
      <c r="HU69" s="70">
        <f t="shared" si="856"/>
        <v>0</v>
      </c>
      <c r="HV69" s="70">
        <f t="shared" si="856"/>
        <v>0</v>
      </c>
      <c r="HW69" s="70">
        <f t="shared" si="856"/>
        <v>0</v>
      </c>
      <c r="HX69" s="70">
        <f t="shared" si="856"/>
        <v>0</v>
      </c>
      <c r="HY69" s="70">
        <f t="shared" si="856"/>
        <v>0</v>
      </c>
      <c r="HZ69" s="70">
        <f t="shared" si="856"/>
        <v>0</v>
      </c>
      <c r="IA69" s="70">
        <f t="shared" si="856"/>
        <v>0</v>
      </c>
      <c r="IB69" s="70">
        <f t="shared" si="856"/>
        <v>0</v>
      </c>
      <c r="IC69" s="70">
        <f t="shared" si="856"/>
        <v>0</v>
      </c>
      <c r="ID69" s="70">
        <f t="shared" si="856"/>
        <v>0</v>
      </c>
      <c r="IE69" s="70">
        <f t="shared" si="856"/>
        <v>0</v>
      </c>
      <c r="IF69" s="70">
        <f t="shared" si="856"/>
        <v>0</v>
      </c>
      <c r="IG69" s="70">
        <f t="shared" si="856"/>
        <v>0</v>
      </c>
      <c r="IH69" s="70">
        <f t="shared" si="856"/>
        <v>0</v>
      </c>
      <c r="II69" s="70">
        <f t="shared" si="856"/>
        <v>0</v>
      </c>
      <c r="IJ69" s="70">
        <f t="shared" si="856"/>
        <v>0</v>
      </c>
      <c r="IK69" s="70">
        <f t="shared" si="856"/>
        <v>0</v>
      </c>
      <c r="IL69" s="70">
        <f t="shared" si="856"/>
        <v>0</v>
      </c>
      <c r="IM69" s="70">
        <f t="shared" si="856"/>
        <v>0</v>
      </c>
      <c r="IN69" s="70">
        <f t="shared" si="856"/>
        <v>0</v>
      </c>
      <c r="IO69" s="70">
        <f t="shared" si="856"/>
        <v>0</v>
      </c>
      <c r="IP69" s="70">
        <f t="shared" si="856"/>
        <v>0</v>
      </c>
      <c r="IQ69" s="70">
        <f t="shared" si="856"/>
        <v>0</v>
      </c>
      <c r="IR69" s="70">
        <f t="shared" si="856"/>
        <v>0</v>
      </c>
      <c r="IS69" s="70">
        <f t="shared" si="856"/>
        <v>0</v>
      </c>
      <c r="IT69" s="70">
        <f t="shared" si="856"/>
        <v>0</v>
      </c>
      <c r="IU69" s="70">
        <f t="shared" si="856"/>
        <v>0</v>
      </c>
      <c r="IV69" s="70">
        <f t="shared" si="856"/>
        <v>0</v>
      </c>
      <c r="IW69" s="70">
        <f t="shared" si="856"/>
        <v>0</v>
      </c>
      <c r="IX69" s="70">
        <f t="shared" si="856"/>
        <v>0</v>
      </c>
      <c r="IY69" s="70">
        <f t="shared" si="856"/>
        <v>0</v>
      </c>
      <c r="IZ69" s="70">
        <f t="shared" si="856"/>
        <v>0</v>
      </c>
      <c r="JA69" s="70">
        <f t="shared" si="856"/>
        <v>0</v>
      </c>
      <c r="JB69" s="70">
        <f t="shared" si="856"/>
        <v>0</v>
      </c>
      <c r="JC69" s="70">
        <f t="shared" si="856"/>
        <v>0</v>
      </c>
      <c r="JD69" s="70">
        <f t="shared" si="856"/>
        <v>0</v>
      </c>
      <c r="JE69" s="70">
        <f t="shared" si="856"/>
        <v>0</v>
      </c>
      <c r="JF69" s="70">
        <f t="shared" si="856"/>
        <v>0</v>
      </c>
      <c r="JG69" s="70">
        <f t="shared" si="856"/>
        <v>0</v>
      </c>
      <c r="JH69" s="70">
        <f t="shared" si="856"/>
        <v>0</v>
      </c>
      <c r="JI69" s="70">
        <f t="shared" si="856"/>
        <v>0</v>
      </c>
      <c r="JJ69" s="70">
        <f t="shared" si="856"/>
        <v>0</v>
      </c>
      <c r="JK69" s="70">
        <f t="shared" ref="JK69:LV69" si="857">IF(SUMIFS($11:$11,$9:$9,"&gt;="&amp;(EOMONTH(JK$36,-1)+1),$9:$9,"&lt;="&amp;EOMONTH(JK$36,0))=0,0,SUMIFS($27:$27,$23:$23,EOMONTH(JK$36,-1)+1)*JK$11/SUMIFS($11:$11,$9:$9,"&gt;="&amp;(EOMONTH(JK$36,-1)+1),$9:$9,"&lt;="&amp;EOMONTH(JK$36,0))+JK225)</f>
        <v>0</v>
      </c>
      <c r="JL69" s="70">
        <f t="shared" si="857"/>
        <v>0</v>
      </c>
      <c r="JM69" s="70">
        <f t="shared" si="857"/>
        <v>0</v>
      </c>
      <c r="JN69" s="70">
        <f t="shared" si="857"/>
        <v>0</v>
      </c>
      <c r="JO69" s="70">
        <f t="shared" si="857"/>
        <v>0</v>
      </c>
      <c r="JP69" s="70">
        <f t="shared" si="857"/>
        <v>0</v>
      </c>
      <c r="JQ69" s="70">
        <f t="shared" si="857"/>
        <v>0</v>
      </c>
      <c r="JR69" s="70">
        <f t="shared" si="857"/>
        <v>0</v>
      </c>
      <c r="JS69" s="70">
        <f t="shared" si="857"/>
        <v>0</v>
      </c>
      <c r="JT69" s="70">
        <f t="shared" si="857"/>
        <v>0</v>
      </c>
      <c r="JU69" s="70">
        <f t="shared" si="857"/>
        <v>0</v>
      </c>
      <c r="JV69" s="70">
        <f t="shared" si="857"/>
        <v>0</v>
      </c>
      <c r="JW69" s="70">
        <f t="shared" si="857"/>
        <v>0</v>
      </c>
      <c r="JX69" s="70">
        <f t="shared" si="857"/>
        <v>0</v>
      </c>
      <c r="JY69" s="70">
        <f t="shared" si="857"/>
        <v>0</v>
      </c>
      <c r="JZ69" s="70">
        <f t="shared" si="857"/>
        <v>0</v>
      </c>
      <c r="KA69" s="70">
        <f t="shared" si="857"/>
        <v>0</v>
      </c>
      <c r="KB69" s="70">
        <f t="shared" si="857"/>
        <v>0</v>
      </c>
      <c r="KC69" s="70">
        <f t="shared" si="857"/>
        <v>0</v>
      </c>
      <c r="KD69" s="70">
        <f t="shared" si="857"/>
        <v>0</v>
      </c>
      <c r="KE69" s="70">
        <f t="shared" si="857"/>
        <v>0</v>
      </c>
      <c r="KF69" s="70">
        <f t="shared" si="857"/>
        <v>0</v>
      </c>
      <c r="KG69" s="70">
        <f t="shared" si="857"/>
        <v>0</v>
      </c>
      <c r="KH69" s="70">
        <f t="shared" si="857"/>
        <v>0</v>
      </c>
      <c r="KI69" s="70">
        <f t="shared" si="857"/>
        <v>0</v>
      </c>
      <c r="KJ69" s="70">
        <f t="shared" si="857"/>
        <v>0</v>
      </c>
      <c r="KK69" s="70">
        <f t="shared" si="857"/>
        <v>0</v>
      </c>
      <c r="KL69" s="70">
        <f t="shared" si="857"/>
        <v>0</v>
      </c>
      <c r="KM69" s="70">
        <f t="shared" si="857"/>
        <v>0</v>
      </c>
      <c r="KN69" s="70">
        <f t="shared" si="857"/>
        <v>0</v>
      </c>
      <c r="KO69" s="70">
        <f t="shared" si="857"/>
        <v>0</v>
      </c>
      <c r="KP69" s="70">
        <f t="shared" si="857"/>
        <v>0</v>
      </c>
      <c r="KQ69" s="70">
        <f t="shared" si="857"/>
        <v>0</v>
      </c>
      <c r="KR69" s="70">
        <f t="shared" si="857"/>
        <v>0</v>
      </c>
      <c r="KS69" s="70">
        <f t="shared" si="857"/>
        <v>0</v>
      </c>
      <c r="KT69" s="70">
        <f t="shared" si="857"/>
        <v>0</v>
      </c>
      <c r="KU69" s="70">
        <f t="shared" si="857"/>
        <v>0</v>
      </c>
      <c r="KV69" s="70">
        <f t="shared" si="857"/>
        <v>0</v>
      </c>
      <c r="KW69" s="70">
        <f t="shared" si="857"/>
        <v>0</v>
      </c>
      <c r="KX69" s="70">
        <f t="shared" si="857"/>
        <v>0</v>
      </c>
      <c r="KY69" s="70">
        <f t="shared" si="857"/>
        <v>0</v>
      </c>
      <c r="KZ69" s="70">
        <f t="shared" si="857"/>
        <v>0</v>
      </c>
      <c r="LA69" s="70">
        <f t="shared" si="857"/>
        <v>0</v>
      </c>
      <c r="LB69" s="70">
        <f t="shared" si="857"/>
        <v>0</v>
      </c>
      <c r="LC69" s="70">
        <f t="shared" si="857"/>
        <v>0</v>
      </c>
      <c r="LD69" s="70">
        <f t="shared" si="857"/>
        <v>0</v>
      </c>
      <c r="LE69" s="70">
        <f t="shared" si="857"/>
        <v>0</v>
      </c>
      <c r="LF69" s="70">
        <f t="shared" si="857"/>
        <v>0</v>
      </c>
      <c r="LG69" s="70">
        <f t="shared" si="857"/>
        <v>0</v>
      </c>
      <c r="LH69" s="70">
        <f t="shared" si="857"/>
        <v>0</v>
      </c>
      <c r="LI69" s="70">
        <f t="shared" si="857"/>
        <v>0</v>
      </c>
      <c r="LJ69" s="70">
        <f t="shared" si="857"/>
        <v>0</v>
      </c>
      <c r="LK69" s="70">
        <f t="shared" si="857"/>
        <v>0</v>
      </c>
      <c r="LL69" s="70">
        <f t="shared" si="857"/>
        <v>0</v>
      </c>
      <c r="LM69" s="70">
        <f t="shared" si="857"/>
        <v>0</v>
      </c>
      <c r="LN69" s="70">
        <f t="shared" si="857"/>
        <v>0</v>
      </c>
      <c r="LO69" s="70">
        <f t="shared" si="857"/>
        <v>0</v>
      </c>
      <c r="LP69" s="70">
        <f t="shared" si="857"/>
        <v>0</v>
      </c>
      <c r="LQ69" s="70">
        <f t="shared" si="857"/>
        <v>0</v>
      </c>
      <c r="LR69" s="70">
        <f t="shared" si="857"/>
        <v>0</v>
      </c>
      <c r="LS69" s="70">
        <f t="shared" si="857"/>
        <v>0</v>
      </c>
      <c r="LT69" s="70">
        <f t="shared" si="857"/>
        <v>0</v>
      </c>
      <c r="LU69" s="70">
        <f t="shared" si="857"/>
        <v>0</v>
      </c>
      <c r="LV69" s="70">
        <f t="shared" si="857"/>
        <v>0</v>
      </c>
      <c r="LW69" s="70">
        <f t="shared" ref="LW69:NO69" si="858">IF(SUMIFS($11:$11,$9:$9,"&gt;="&amp;(EOMONTH(LW$36,-1)+1),$9:$9,"&lt;="&amp;EOMONTH(LW$36,0))=0,0,SUMIFS($27:$27,$23:$23,EOMONTH(LW$36,-1)+1)*LW$11/SUMIFS($11:$11,$9:$9,"&gt;="&amp;(EOMONTH(LW$36,-1)+1),$9:$9,"&lt;="&amp;EOMONTH(LW$36,0))+LW225)</f>
        <v>0</v>
      </c>
      <c r="LX69" s="70">
        <f t="shared" si="858"/>
        <v>0</v>
      </c>
      <c r="LY69" s="70">
        <f t="shared" si="858"/>
        <v>0</v>
      </c>
      <c r="LZ69" s="70">
        <f t="shared" si="858"/>
        <v>0</v>
      </c>
      <c r="MA69" s="70">
        <f t="shared" si="858"/>
        <v>0</v>
      </c>
      <c r="MB69" s="70">
        <f t="shared" si="858"/>
        <v>0</v>
      </c>
      <c r="MC69" s="70">
        <f t="shared" si="858"/>
        <v>0</v>
      </c>
      <c r="MD69" s="70">
        <f t="shared" si="858"/>
        <v>0</v>
      </c>
      <c r="ME69" s="70">
        <f t="shared" si="858"/>
        <v>0</v>
      </c>
      <c r="MF69" s="70">
        <f t="shared" si="858"/>
        <v>0</v>
      </c>
      <c r="MG69" s="70">
        <f t="shared" si="858"/>
        <v>0</v>
      </c>
      <c r="MH69" s="70">
        <f t="shared" si="858"/>
        <v>0</v>
      </c>
      <c r="MI69" s="70">
        <f t="shared" si="858"/>
        <v>0</v>
      </c>
      <c r="MJ69" s="70">
        <f t="shared" si="858"/>
        <v>0</v>
      </c>
      <c r="MK69" s="70">
        <f t="shared" si="858"/>
        <v>0</v>
      </c>
      <c r="ML69" s="70">
        <f t="shared" si="858"/>
        <v>0</v>
      </c>
      <c r="MM69" s="70">
        <f t="shared" si="858"/>
        <v>0</v>
      </c>
      <c r="MN69" s="70">
        <f t="shared" si="858"/>
        <v>0</v>
      </c>
      <c r="MO69" s="70">
        <f t="shared" si="858"/>
        <v>0</v>
      </c>
      <c r="MP69" s="70">
        <f t="shared" si="858"/>
        <v>0</v>
      </c>
      <c r="MQ69" s="70">
        <f t="shared" si="858"/>
        <v>0</v>
      </c>
      <c r="MR69" s="70">
        <f t="shared" si="858"/>
        <v>0</v>
      </c>
      <c r="MS69" s="70">
        <f t="shared" si="858"/>
        <v>0</v>
      </c>
      <c r="MT69" s="70">
        <f t="shared" si="858"/>
        <v>0</v>
      </c>
      <c r="MU69" s="70">
        <f t="shared" si="858"/>
        <v>0</v>
      </c>
      <c r="MV69" s="70">
        <f t="shared" si="858"/>
        <v>0</v>
      </c>
      <c r="MW69" s="70">
        <f t="shared" si="858"/>
        <v>0</v>
      </c>
      <c r="MX69" s="70">
        <f t="shared" si="858"/>
        <v>0</v>
      </c>
      <c r="MY69" s="70">
        <f t="shared" si="858"/>
        <v>0</v>
      </c>
      <c r="MZ69" s="70">
        <f t="shared" si="858"/>
        <v>0</v>
      </c>
      <c r="NA69" s="70">
        <f t="shared" si="858"/>
        <v>0</v>
      </c>
      <c r="NB69" s="70">
        <f t="shared" si="858"/>
        <v>0</v>
      </c>
      <c r="NC69" s="70">
        <f t="shared" si="858"/>
        <v>0</v>
      </c>
      <c r="ND69" s="70">
        <f t="shared" si="858"/>
        <v>0</v>
      </c>
      <c r="NE69" s="70">
        <f t="shared" si="858"/>
        <v>0</v>
      </c>
      <c r="NF69" s="70">
        <f t="shared" si="858"/>
        <v>0</v>
      </c>
      <c r="NG69" s="70">
        <f t="shared" si="858"/>
        <v>0</v>
      </c>
      <c r="NH69" s="70">
        <f t="shared" si="858"/>
        <v>0</v>
      </c>
      <c r="NI69" s="70">
        <f t="shared" si="858"/>
        <v>0</v>
      </c>
      <c r="NJ69" s="70">
        <f t="shared" si="858"/>
        <v>0</v>
      </c>
      <c r="NK69" s="70">
        <f t="shared" si="858"/>
        <v>0</v>
      </c>
      <c r="NL69" s="70">
        <f t="shared" si="858"/>
        <v>0</v>
      </c>
      <c r="NM69" s="70">
        <f t="shared" si="858"/>
        <v>0</v>
      </c>
      <c r="NN69" s="70">
        <f t="shared" si="858"/>
        <v>0</v>
      </c>
      <c r="NO69" s="71">
        <f t="shared" si="858"/>
        <v>0</v>
      </c>
      <c r="NP69" s="14"/>
      <c r="NQ69" s="14"/>
    </row>
    <row r="70" spans="1:381" x14ac:dyDescent="0.2">
      <c r="A70" s="1"/>
      <c r="B70" s="1"/>
      <c r="C70" s="1"/>
      <c r="D70" s="1"/>
      <c r="E70" s="1"/>
      <c r="F70" s="1"/>
      <c r="G70" s="1"/>
      <c r="H70" s="1"/>
      <c r="I70" s="1"/>
      <c r="J70" s="1"/>
      <c r="K70" s="11"/>
      <c r="L70" s="1"/>
      <c r="M70" s="1"/>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1"/>
      <c r="NQ70" s="1"/>
    </row>
    <row r="71" spans="1:381" s="10" customFormat="1" x14ac:dyDescent="0.2">
      <c r="A71" s="8"/>
      <c r="B71" s="8"/>
      <c r="C71" s="136" t="s">
        <v>130</v>
      </c>
      <c r="D71" s="136"/>
      <c r="E71" s="136" t="s">
        <v>162</v>
      </c>
      <c r="F71" s="8"/>
      <c r="G71" s="8" t="s">
        <v>0</v>
      </c>
      <c r="H71" s="8"/>
      <c r="I71" s="8"/>
      <c r="J71" s="8"/>
      <c r="K71" s="9">
        <f>SUM(N71:NO71)</f>
        <v>0</v>
      </c>
      <c r="L71" s="8"/>
      <c r="M71" s="8"/>
      <c r="N71" s="33">
        <f>IF(SUMIFS($11:$11,$9:$9,"&gt;="&amp;(EOMONTH(N$36,-1)+1),$9:$9,"&lt;="&amp;EOMONTH(N$36,0))=0,0,SUMIFS($29:$29,$23:$23,EOMONTH(N$36,-1)+1)*N$11/SUMIFS($11:$11,$9:$9,"&gt;="&amp;(EOMONTH(N$36,-1)+1),$9:$9,"&lt;="&amp;EOMONTH(N$36,0)))</f>
        <v>0</v>
      </c>
      <c r="O71" s="34">
        <f t="shared" ref="O71:BZ71" si="859">IF(SUMIFS($11:$11,$9:$9,"&gt;="&amp;(EOMONTH(O$36,-1)+1),$9:$9,"&lt;="&amp;EOMONTH(O$36,0))=0,0,SUMIFS($29:$29,$23:$23,EOMONTH(O$36,-1)+1)*O$11/SUMIFS($11:$11,$9:$9,"&gt;="&amp;(EOMONTH(O$36,-1)+1),$9:$9,"&lt;="&amp;EOMONTH(O$36,0))+O227)</f>
        <v>0</v>
      </c>
      <c r="P71" s="34">
        <f t="shared" si="859"/>
        <v>0</v>
      </c>
      <c r="Q71" s="34">
        <f>IF(SUMIFS($11:$11,$9:$9,"&gt;="&amp;(EOMONTH(Q$36,-1)+1),$9:$9,"&lt;="&amp;EOMONTH(Q$36,0))=0,0,SUMIFS($29:$29,$23:$23,EOMONTH(Q$36,-1)+1)*Q$11/SUMIFS($11:$11,$9:$9,"&gt;="&amp;(EOMONTH(Q$36,-1)+1),$9:$9,"&lt;="&amp;EOMONTH(Q$36,0))+Q227)</f>
        <v>0</v>
      </c>
      <c r="R71" s="34">
        <f t="shared" si="859"/>
        <v>0</v>
      </c>
      <c r="S71" s="34">
        <f t="shared" si="859"/>
        <v>0</v>
      </c>
      <c r="T71" s="34">
        <f t="shared" si="859"/>
        <v>0</v>
      </c>
      <c r="U71" s="34">
        <f t="shared" si="859"/>
        <v>0</v>
      </c>
      <c r="V71" s="34">
        <f t="shared" si="859"/>
        <v>0</v>
      </c>
      <c r="W71" s="34">
        <f t="shared" si="859"/>
        <v>0</v>
      </c>
      <c r="X71" s="34">
        <f t="shared" si="859"/>
        <v>0</v>
      </c>
      <c r="Y71" s="34">
        <f t="shared" si="859"/>
        <v>0</v>
      </c>
      <c r="Z71" s="34">
        <f t="shared" si="859"/>
        <v>0</v>
      </c>
      <c r="AA71" s="34">
        <f t="shared" si="859"/>
        <v>0</v>
      </c>
      <c r="AB71" s="34">
        <f t="shared" si="859"/>
        <v>0</v>
      </c>
      <c r="AC71" s="34">
        <f t="shared" si="859"/>
        <v>0</v>
      </c>
      <c r="AD71" s="34">
        <f t="shared" si="859"/>
        <v>0</v>
      </c>
      <c r="AE71" s="34">
        <f t="shared" si="859"/>
        <v>0</v>
      </c>
      <c r="AF71" s="34">
        <f t="shared" si="859"/>
        <v>0</v>
      </c>
      <c r="AG71" s="34">
        <f t="shared" si="859"/>
        <v>0</v>
      </c>
      <c r="AH71" s="34">
        <f t="shared" si="859"/>
        <v>0</v>
      </c>
      <c r="AI71" s="34">
        <f t="shared" si="859"/>
        <v>0</v>
      </c>
      <c r="AJ71" s="34">
        <f t="shared" si="859"/>
        <v>0</v>
      </c>
      <c r="AK71" s="34">
        <f t="shared" si="859"/>
        <v>0</v>
      </c>
      <c r="AL71" s="34">
        <f t="shared" si="859"/>
        <v>0</v>
      </c>
      <c r="AM71" s="34">
        <f t="shared" si="859"/>
        <v>0</v>
      </c>
      <c r="AN71" s="34">
        <f t="shared" si="859"/>
        <v>0</v>
      </c>
      <c r="AO71" s="34">
        <f t="shared" si="859"/>
        <v>0</v>
      </c>
      <c r="AP71" s="34">
        <f t="shared" si="859"/>
        <v>0</v>
      </c>
      <c r="AQ71" s="34">
        <f t="shared" si="859"/>
        <v>0</v>
      </c>
      <c r="AR71" s="34">
        <f t="shared" si="859"/>
        <v>0</v>
      </c>
      <c r="AS71" s="34">
        <f t="shared" si="859"/>
        <v>0</v>
      </c>
      <c r="AT71" s="34">
        <f t="shared" si="859"/>
        <v>0</v>
      </c>
      <c r="AU71" s="34">
        <f t="shared" si="859"/>
        <v>0</v>
      </c>
      <c r="AV71" s="34">
        <f t="shared" si="859"/>
        <v>0</v>
      </c>
      <c r="AW71" s="34">
        <f t="shared" si="859"/>
        <v>0</v>
      </c>
      <c r="AX71" s="34">
        <f t="shared" si="859"/>
        <v>0</v>
      </c>
      <c r="AY71" s="34">
        <f t="shared" si="859"/>
        <v>0</v>
      </c>
      <c r="AZ71" s="34">
        <f t="shared" si="859"/>
        <v>0</v>
      </c>
      <c r="BA71" s="34">
        <f t="shared" si="859"/>
        <v>0</v>
      </c>
      <c r="BB71" s="34">
        <f t="shared" si="859"/>
        <v>0</v>
      </c>
      <c r="BC71" s="34">
        <f t="shared" si="859"/>
        <v>0</v>
      </c>
      <c r="BD71" s="34">
        <f t="shared" si="859"/>
        <v>0</v>
      </c>
      <c r="BE71" s="34">
        <f t="shared" si="859"/>
        <v>0</v>
      </c>
      <c r="BF71" s="34">
        <f t="shared" si="859"/>
        <v>0</v>
      </c>
      <c r="BG71" s="34">
        <f t="shared" si="859"/>
        <v>0</v>
      </c>
      <c r="BH71" s="34">
        <f t="shared" si="859"/>
        <v>0</v>
      </c>
      <c r="BI71" s="34">
        <f t="shared" si="859"/>
        <v>0</v>
      </c>
      <c r="BJ71" s="34">
        <f t="shared" si="859"/>
        <v>0</v>
      </c>
      <c r="BK71" s="34">
        <f t="shared" si="859"/>
        <v>0</v>
      </c>
      <c r="BL71" s="34">
        <f t="shared" si="859"/>
        <v>0</v>
      </c>
      <c r="BM71" s="34">
        <f t="shared" si="859"/>
        <v>0</v>
      </c>
      <c r="BN71" s="34">
        <f t="shared" si="859"/>
        <v>0</v>
      </c>
      <c r="BO71" s="34">
        <f t="shared" si="859"/>
        <v>0</v>
      </c>
      <c r="BP71" s="34">
        <f t="shared" si="859"/>
        <v>0</v>
      </c>
      <c r="BQ71" s="34">
        <f t="shared" si="859"/>
        <v>0</v>
      </c>
      <c r="BR71" s="34">
        <f t="shared" si="859"/>
        <v>0</v>
      </c>
      <c r="BS71" s="34">
        <f t="shared" si="859"/>
        <v>0</v>
      </c>
      <c r="BT71" s="34">
        <f t="shared" si="859"/>
        <v>0</v>
      </c>
      <c r="BU71" s="34">
        <f t="shared" si="859"/>
        <v>0</v>
      </c>
      <c r="BV71" s="34">
        <f t="shared" si="859"/>
        <v>0</v>
      </c>
      <c r="BW71" s="34">
        <f t="shared" si="859"/>
        <v>0</v>
      </c>
      <c r="BX71" s="34">
        <f t="shared" si="859"/>
        <v>0</v>
      </c>
      <c r="BY71" s="34">
        <f t="shared" si="859"/>
        <v>0</v>
      </c>
      <c r="BZ71" s="34">
        <f t="shared" si="859"/>
        <v>0</v>
      </c>
      <c r="CA71" s="34">
        <f t="shared" ref="CA71:EL71" si="860">IF(SUMIFS($11:$11,$9:$9,"&gt;="&amp;(EOMONTH(CA$36,-1)+1),$9:$9,"&lt;="&amp;EOMONTH(CA$36,0))=0,0,SUMIFS($29:$29,$23:$23,EOMONTH(CA$36,-1)+1)*CA$11/SUMIFS($11:$11,$9:$9,"&gt;="&amp;(EOMONTH(CA$36,-1)+1),$9:$9,"&lt;="&amp;EOMONTH(CA$36,0))+CA227)</f>
        <v>0</v>
      </c>
      <c r="CB71" s="34">
        <f t="shared" si="860"/>
        <v>0</v>
      </c>
      <c r="CC71" s="34">
        <f t="shared" si="860"/>
        <v>0</v>
      </c>
      <c r="CD71" s="34">
        <f t="shared" si="860"/>
        <v>0</v>
      </c>
      <c r="CE71" s="34">
        <f t="shared" si="860"/>
        <v>0</v>
      </c>
      <c r="CF71" s="34">
        <f t="shared" si="860"/>
        <v>0</v>
      </c>
      <c r="CG71" s="34">
        <f t="shared" si="860"/>
        <v>0</v>
      </c>
      <c r="CH71" s="34">
        <f t="shared" si="860"/>
        <v>0</v>
      </c>
      <c r="CI71" s="34">
        <f t="shared" si="860"/>
        <v>0</v>
      </c>
      <c r="CJ71" s="34">
        <f t="shared" si="860"/>
        <v>0</v>
      </c>
      <c r="CK71" s="34">
        <f t="shared" si="860"/>
        <v>0</v>
      </c>
      <c r="CL71" s="34">
        <f t="shared" si="860"/>
        <v>0</v>
      </c>
      <c r="CM71" s="34">
        <f t="shared" si="860"/>
        <v>0</v>
      </c>
      <c r="CN71" s="34">
        <f t="shared" si="860"/>
        <v>0</v>
      </c>
      <c r="CO71" s="34">
        <f t="shared" si="860"/>
        <v>0</v>
      </c>
      <c r="CP71" s="34">
        <f t="shared" si="860"/>
        <v>0</v>
      </c>
      <c r="CQ71" s="34">
        <f t="shared" si="860"/>
        <v>0</v>
      </c>
      <c r="CR71" s="34">
        <f t="shared" si="860"/>
        <v>0</v>
      </c>
      <c r="CS71" s="34">
        <f t="shared" si="860"/>
        <v>0</v>
      </c>
      <c r="CT71" s="34">
        <f t="shared" si="860"/>
        <v>0</v>
      </c>
      <c r="CU71" s="34">
        <f t="shared" si="860"/>
        <v>0</v>
      </c>
      <c r="CV71" s="34">
        <f t="shared" si="860"/>
        <v>0</v>
      </c>
      <c r="CW71" s="34">
        <f t="shared" si="860"/>
        <v>0</v>
      </c>
      <c r="CX71" s="34">
        <f t="shared" si="860"/>
        <v>0</v>
      </c>
      <c r="CY71" s="34">
        <f t="shared" si="860"/>
        <v>0</v>
      </c>
      <c r="CZ71" s="34">
        <f t="shared" si="860"/>
        <v>0</v>
      </c>
      <c r="DA71" s="34">
        <f t="shared" si="860"/>
        <v>0</v>
      </c>
      <c r="DB71" s="34">
        <f t="shared" si="860"/>
        <v>0</v>
      </c>
      <c r="DC71" s="34">
        <f t="shared" si="860"/>
        <v>0</v>
      </c>
      <c r="DD71" s="34">
        <f t="shared" si="860"/>
        <v>0</v>
      </c>
      <c r="DE71" s="34">
        <f t="shared" si="860"/>
        <v>0</v>
      </c>
      <c r="DF71" s="34">
        <f t="shared" si="860"/>
        <v>0</v>
      </c>
      <c r="DG71" s="34">
        <f t="shared" si="860"/>
        <v>0</v>
      </c>
      <c r="DH71" s="34">
        <f t="shared" si="860"/>
        <v>0</v>
      </c>
      <c r="DI71" s="34">
        <f t="shared" si="860"/>
        <v>0</v>
      </c>
      <c r="DJ71" s="34">
        <f t="shared" si="860"/>
        <v>0</v>
      </c>
      <c r="DK71" s="34">
        <f t="shared" si="860"/>
        <v>0</v>
      </c>
      <c r="DL71" s="34">
        <f t="shared" si="860"/>
        <v>0</v>
      </c>
      <c r="DM71" s="34">
        <f t="shared" si="860"/>
        <v>0</v>
      </c>
      <c r="DN71" s="34">
        <f t="shared" si="860"/>
        <v>0</v>
      </c>
      <c r="DO71" s="34">
        <f t="shared" si="860"/>
        <v>0</v>
      </c>
      <c r="DP71" s="34">
        <f t="shared" si="860"/>
        <v>0</v>
      </c>
      <c r="DQ71" s="34">
        <f t="shared" si="860"/>
        <v>0</v>
      </c>
      <c r="DR71" s="34">
        <f t="shared" si="860"/>
        <v>0</v>
      </c>
      <c r="DS71" s="34">
        <f t="shared" si="860"/>
        <v>0</v>
      </c>
      <c r="DT71" s="34">
        <f t="shared" si="860"/>
        <v>0</v>
      </c>
      <c r="DU71" s="34">
        <f t="shared" si="860"/>
        <v>0</v>
      </c>
      <c r="DV71" s="34">
        <f t="shared" si="860"/>
        <v>0</v>
      </c>
      <c r="DW71" s="34">
        <f t="shared" si="860"/>
        <v>0</v>
      </c>
      <c r="DX71" s="34">
        <f t="shared" si="860"/>
        <v>0</v>
      </c>
      <c r="DY71" s="34">
        <f t="shared" si="860"/>
        <v>0</v>
      </c>
      <c r="DZ71" s="34">
        <f t="shared" si="860"/>
        <v>0</v>
      </c>
      <c r="EA71" s="34">
        <f t="shared" si="860"/>
        <v>0</v>
      </c>
      <c r="EB71" s="34">
        <f t="shared" si="860"/>
        <v>0</v>
      </c>
      <c r="EC71" s="34">
        <f t="shared" si="860"/>
        <v>0</v>
      </c>
      <c r="ED71" s="34">
        <f t="shared" si="860"/>
        <v>0</v>
      </c>
      <c r="EE71" s="34">
        <f t="shared" si="860"/>
        <v>0</v>
      </c>
      <c r="EF71" s="34">
        <f t="shared" si="860"/>
        <v>0</v>
      </c>
      <c r="EG71" s="34">
        <f t="shared" si="860"/>
        <v>0</v>
      </c>
      <c r="EH71" s="34">
        <f t="shared" si="860"/>
        <v>0</v>
      </c>
      <c r="EI71" s="34">
        <f t="shared" si="860"/>
        <v>0</v>
      </c>
      <c r="EJ71" s="34">
        <f t="shared" si="860"/>
        <v>0</v>
      </c>
      <c r="EK71" s="34">
        <f t="shared" si="860"/>
        <v>0</v>
      </c>
      <c r="EL71" s="34">
        <f t="shared" si="860"/>
        <v>0</v>
      </c>
      <c r="EM71" s="34">
        <f t="shared" ref="EM71:GX71" si="861">IF(SUMIFS($11:$11,$9:$9,"&gt;="&amp;(EOMONTH(EM$36,-1)+1),$9:$9,"&lt;="&amp;EOMONTH(EM$36,0))=0,0,SUMIFS($29:$29,$23:$23,EOMONTH(EM$36,-1)+1)*EM$11/SUMIFS($11:$11,$9:$9,"&gt;="&amp;(EOMONTH(EM$36,-1)+1),$9:$9,"&lt;="&amp;EOMONTH(EM$36,0))+EM227)</f>
        <v>0</v>
      </c>
      <c r="EN71" s="34">
        <f t="shared" si="861"/>
        <v>0</v>
      </c>
      <c r="EO71" s="34">
        <f t="shared" si="861"/>
        <v>0</v>
      </c>
      <c r="EP71" s="34">
        <f t="shared" si="861"/>
        <v>0</v>
      </c>
      <c r="EQ71" s="34">
        <f t="shared" si="861"/>
        <v>0</v>
      </c>
      <c r="ER71" s="34">
        <f t="shared" si="861"/>
        <v>0</v>
      </c>
      <c r="ES71" s="34">
        <f t="shared" si="861"/>
        <v>0</v>
      </c>
      <c r="ET71" s="34">
        <f t="shared" si="861"/>
        <v>0</v>
      </c>
      <c r="EU71" s="34">
        <f t="shared" si="861"/>
        <v>0</v>
      </c>
      <c r="EV71" s="34">
        <f t="shared" si="861"/>
        <v>0</v>
      </c>
      <c r="EW71" s="34">
        <f t="shared" si="861"/>
        <v>0</v>
      </c>
      <c r="EX71" s="34">
        <f t="shared" si="861"/>
        <v>0</v>
      </c>
      <c r="EY71" s="34">
        <f t="shared" si="861"/>
        <v>0</v>
      </c>
      <c r="EZ71" s="34">
        <f t="shared" si="861"/>
        <v>0</v>
      </c>
      <c r="FA71" s="34">
        <f t="shared" si="861"/>
        <v>0</v>
      </c>
      <c r="FB71" s="34">
        <f t="shared" si="861"/>
        <v>0</v>
      </c>
      <c r="FC71" s="34">
        <f t="shared" si="861"/>
        <v>0</v>
      </c>
      <c r="FD71" s="34">
        <f t="shared" si="861"/>
        <v>0</v>
      </c>
      <c r="FE71" s="34">
        <f t="shared" si="861"/>
        <v>0</v>
      </c>
      <c r="FF71" s="34">
        <f t="shared" si="861"/>
        <v>0</v>
      </c>
      <c r="FG71" s="34">
        <f t="shared" si="861"/>
        <v>0</v>
      </c>
      <c r="FH71" s="34">
        <f t="shared" si="861"/>
        <v>0</v>
      </c>
      <c r="FI71" s="34">
        <f t="shared" si="861"/>
        <v>0</v>
      </c>
      <c r="FJ71" s="34">
        <f t="shared" si="861"/>
        <v>0</v>
      </c>
      <c r="FK71" s="34">
        <f t="shared" si="861"/>
        <v>0</v>
      </c>
      <c r="FL71" s="34">
        <f t="shared" si="861"/>
        <v>0</v>
      </c>
      <c r="FM71" s="34">
        <f t="shared" si="861"/>
        <v>0</v>
      </c>
      <c r="FN71" s="34">
        <f t="shared" si="861"/>
        <v>0</v>
      </c>
      <c r="FO71" s="34">
        <f t="shared" si="861"/>
        <v>0</v>
      </c>
      <c r="FP71" s="34">
        <f t="shared" si="861"/>
        <v>0</v>
      </c>
      <c r="FQ71" s="34">
        <f t="shared" si="861"/>
        <v>0</v>
      </c>
      <c r="FR71" s="34">
        <f t="shared" si="861"/>
        <v>0</v>
      </c>
      <c r="FS71" s="34">
        <f t="shared" si="861"/>
        <v>0</v>
      </c>
      <c r="FT71" s="34">
        <f t="shared" si="861"/>
        <v>0</v>
      </c>
      <c r="FU71" s="34">
        <f t="shared" si="861"/>
        <v>0</v>
      </c>
      <c r="FV71" s="34">
        <f t="shared" si="861"/>
        <v>0</v>
      </c>
      <c r="FW71" s="34">
        <f t="shared" si="861"/>
        <v>0</v>
      </c>
      <c r="FX71" s="34">
        <f t="shared" si="861"/>
        <v>0</v>
      </c>
      <c r="FY71" s="34">
        <f t="shared" si="861"/>
        <v>0</v>
      </c>
      <c r="FZ71" s="34">
        <f t="shared" si="861"/>
        <v>0</v>
      </c>
      <c r="GA71" s="34">
        <f t="shared" si="861"/>
        <v>0</v>
      </c>
      <c r="GB71" s="34">
        <f t="shared" si="861"/>
        <v>0</v>
      </c>
      <c r="GC71" s="34">
        <f t="shared" si="861"/>
        <v>0</v>
      </c>
      <c r="GD71" s="34">
        <f t="shared" si="861"/>
        <v>0</v>
      </c>
      <c r="GE71" s="34">
        <f t="shared" si="861"/>
        <v>0</v>
      </c>
      <c r="GF71" s="34">
        <f t="shared" si="861"/>
        <v>0</v>
      </c>
      <c r="GG71" s="34">
        <f t="shared" si="861"/>
        <v>0</v>
      </c>
      <c r="GH71" s="34">
        <f t="shared" si="861"/>
        <v>0</v>
      </c>
      <c r="GI71" s="34">
        <f t="shared" si="861"/>
        <v>0</v>
      </c>
      <c r="GJ71" s="34">
        <f t="shared" si="861"/>
        <v>0</v>
      </c>
      <c r="GK71" s="34">
        <f t="shared" si="861"/>
        <v>0</v>
      </c>
      <c r="GL71" s="34">
        <f t="shared" si="861"/>
        <v>0</v>
      </c>
      <c r="GM71" s="34">
        <f t="shared" si="861"/>
        <v>0</v>
      </c>
      <c r="GN71" s="34">
        <f t="shared" si="861"/>
        <v>0</v>
      </c>
      <c r="GO71" s="34">
        <f t="shared" si="861"/>
        <v>0</v>
      </c>
      <c r="GP71" s="34">
        <f t="shared" si="861"/>
        <v>0</v>
      </c>
      <c r="GQ71" s="34">
        <f t="shared" si="861"/>
        <v>0</v>
      </c>
      <c r="GR71" s="34">
        <f t="shared" si="861"/>
        <v>0</v>
      </c>
      <c r="GS71" s="34">
        <f t="shared" si="861"/>
        <v>0</v>
      </c>
      <c r="GT71" s="34">
        <f t="shared" si="861"/>
        <v>0</v>
      </c>
      <c r="GU71" s="34">
        <f t="shared" si="861"/>
        <v>0</v>
      </c>
      <c r="GV71" s="34">
        <f t="shared" si="861"/>
        <v>0</v>
      </c>
      <c r="GW71" s="34">
        <f t="shared" si="861"/>
        <v>0</v>
      </c>
      <c r="GX71" s="34">
        <f t="shared" si="861"/>
        <v>0</v>
      </c>
      <c r="GY71" s="34">
        <f t="shared" ref="GY71:JJ71" si="862">IF(SUMIFS($11:$11,$9:$9,"&gt;="&amp;(EOMONTH(GY$36,-1)+1),$9:$9,"&lt;="&amp;EOMONTH(GY$36,0))=0,0,SUMIFS($29:$29,$23:$23,EOMONTH(GY$36,-1)+1)*GY$11/SUMIFS($11:$11,$9:$9,"&gt;="&amp;(EOMONTH(GY$36,-1)+1),$9:$9,"&lt;="&amp;EOMONTH(GY$36,0))+GY227)</f>
        <v>0</v>
      </c>
      <c r="GZ71" s="34">
        <f t="shared" si="862"/>
        <v>0</v>
      </c>
      <c r="HA71" s="34">
        <f t="shared" si="862"/>
        <v>0</v>
      </c>
      <c r="HB71" s="34">
        <f t="shared" si="862"/>
        <v>0</v>
      </c>
      <c r="HC71" s="34">
        <f t="shared" si="862"/>
        <v>0</v>
      </c>
      <c r="HD71" s="34">
        <f t="shared" si="862"/>
        <v>0</v>
      </c>
      <c r="HE71" s="34">
        <f t="shared" si="862"/>
        <v>0</v>
      </c>
      <c r="HF71" s="34">
        <f t="shared" si="862"/>
        <v>0</v>
      </c>
      <c r="HG71" s="34">
        <f t="shared" si="862"/>
        <v>0</v>
      </c>
      <c r="HH71" s="34">
        <f t="shared" si="862"/>
        <v>0</v>
      </c>
      <c r="HI71" s="34">
        <f t="shared" si="862"/>
        <v>0</v>
      </c>
      <c r="HJ71" s="34">
        <f t="shared" si="862"/>
        <v>0</v>
      </c>
      <c r="HK71" s="34">
        <f t="shared" si="862"/>
        <v>0</v>
      </c>
      <c r="HL71" s="34">
        <f t="shared" si="862"/>
        <v>0</v>
      </c>
      <c r="HM71" s="34">
        <f t="shared" si="862"/>
        <v>0</v>
      </c>
      <c r="HN71" s="34">
        <f t="shared" si="862"/>
        <v>0</v>
      </c>
      <c r="HO71" s="34">
        <f t="shared" si="862"/>
        <v>0</v>
      </c>
      <c r="HP71" s="34">
        <f t="shared" si="862"/>
        <v>0</v>
      </c>
      <c r="HQ71" s="34">
        <f t="shared" si="862"/>
        <v>0</v>
      </c>
      <c r="HR71" s="34">
        <f t="shared" si="862"/>
        <v>0</v>
      </c>
      <c r="HS71" s="34">
        <f t="shared" si="862"/>
        <v>0</v>
      </c>
      <c r="HT71" s="34">
        <f t="shared" si="862"/>
        <v>0</v>
      </c>
      <c r="HU71" s="34">
        <f t="shared" si="862"/>
        <v>0</v>
      </c>
      <c r="HV71" s="34">
        <f t="shared" si="862"/>
        <v>0</v>
      </c>
      <c r="HW71" s="34">
        <f t="shared" si="862"/>
        <v>0</v>
      </c>
      <c r="HX71" s="34">
        <f t="shared" si="862"/>
        <v>0</v>
      </c>
      <c r="HY71" s="34">
        <f t="shared" si="862"/>
        <v>0</v>
      </c>
      <c r="HZ71" s="34">
        <f t="shared" si="862"/>
        <v>0</v>
      </c>
      <c r="IA71" s="34">
        <f t="shared" si="862"/>
        <v>0</v>
      </c>
      <c r="IB71" s="34">
        <f t="shared" si="862"/>
        <v>0</v>
      </c>
      <c r="IC71" s="34">
        <f t="shared" si="862"/>
        <v>0</v>
      </c>
      <c r="ID71" s="34">
        <f t="shared" si="862"/>
        <v>0</v>
      </c>
      <c r="IE71" s="34">
        <f t="shared" si="862"/>
        <v>0</v>
      </c>
      <c r="IF71" s="34">
        <f t="shared" si="862"/>
        <v>0</v>
      </c>
      <c r="IG71" s="34">
        <f t="shared" si="862"/>
        <v>0</v>
      </c>
      <c r="IH71" s="34">
        <f t="shared" si="862"/>
        <v>0</v>
      </c>
      <c r="II71" s="34">
        <f t="shared" si="862"/>
        <v>0</v>
      </c>
      <c r="IJ71" s="34">
        <f t="shared" si="862"/>
        <v>0</v>
      </c>
      <c r="IK71" s="34">
        <f t="shared" si="862"/>
        <v>0</v>
      </c>
      <c r="IL71" s="34">
        <f t="shared" si="862"/>
        <v>0</v>
      </c>
      <c r="IM71" s="34">
        <f t="shared" si="862"/>
        <v>0</v>
      </c>
      <c r="IN71" s="34">
        <f t="shared" si="862"/>
        <v>0</v>
      </c>
      <c r="IO71" s="34">
        <f t="shared" si="862"/>
        <v>0</v>
      </c>
      <c r="IP71" s="34">
        <f t="shared" si="862"/>
        <v>0</v>
      </c>
      <c r="IQ71" s="34">
        <f t="shared" si="862"/>
        <v>0</v>
      </c>
      <c r="IR71" s="34">
        <f t="shared" si="862"/>
        <v>0</v>
      </c>
      <c r="IS71" s="34">
        <f t="shared" si="862"/>
        <v>0</v>
      </c>
      <c r="IT71" s="34">
        <f t="shared" si="862"/>
        <v>0</v>
      </c>
      <c r="IU71" s="34">
        <f t="shared" si="862"/>
        <v>0</v>
      </c>
      <c r="IV71" s="34">
        <f t="shared" si="862"/>
        <v>0</v>
      </c>
      <c r="IW71" s="34">
        <f t="shared" si="862"/>
        <v>0</v>
      </c>
      <c r="IX71" s="34">
        <f t="shared" si="862"/>
        <v>0</v>
      </c>
      <c r="IY71" s="34">
        <f t="shared" si="862"/>
        <v>0</v>
      </c>
      <c r="IZ71" s="34">
        <f t="shared" si="862"/>
        <v>0</v>
      </c>
      <c r="JA71" s="34">
        <f t="shared" si="862"/>
        <v>0</v>
      </c>
      <c r="JB71" s="34">
        <f t="shared" si="862"/>
        <v>0</v>
      </c>
      <c r="JC71" s="34">
        <f t="shared" si="862"/>
        <v>0</v>
      </c>
      <c r="JD71" s="34">
        <f t="shared" si="862"/>
        <v>0</v>
      </c>
      <c r="JE71" s="34">
        <f t="shared" si="862"/>
        <v>0</v>
      </c>
      <c r="JF71" s="34">
        <f t="shared" si="862"/>
        <v>0</v>
      </c>
      <c r="JG71" s="34">
        <f t="shared" si="862"/>
        <v>0</v>
      </c>
      <c r="JH71" s="34">
        <f t="shared" si="862"/>
        <v>0</v>
      </c>
      <c r="JI71" s="34">
        <f t="shared" si="862"/>
        <v>0</v>
      </c>
      <c r="JJ71" s="34">
        <f t="shared" si="862"/>
        <v>0</v>
      </c>
      <c r="JK71" s="34">
        <f t="shared" ref="JK71:LV71" si="863">IF(SUMIFS($11:$11,$9:$9,"&gt;="&amp;(EOMONTH(JK$36,-1)+1),$9:$9,"&lt;="&amp;EOMONTH(JK$36,0))=0,0,SUMIFS($29:$29,$23:$23,EOMONTH(JK$36,-1)+1)*JK$11/SUMIFS($11:$11,$9:$9,"&gt;="&amp;(EOMONTH(JK$36,-1)+1),$9:$9,"&lt;="&amp;EOMONTH(JK$36,0))+JK227)</f>
        <v>0</v>
      </c>
      <c r="JL71" s="34">
        <f t="shared" si="863"/>
        <v>0</v>
      </c>
      <c r="JM71" s="34">
        <f t="shared" si="863"/>
        <v>0</v>
      </c>
      <c r="JN71" s="34">
        <f t="shared" si="863"/>
        <v>0</v>
      </c>
      <c r="JO71" s="34">
        <f t="shared" si="863"/>
        <v>0</v>
      </c>
      <c r="JP71" s="34">
        <f t="shared" si="863"/>
        <v>0</v>
      </c>
      <c r="JQ71" s="34">
        <f t="shared" si="863"/>
        <v>0</v>
      </c>
      <c r="JR71" s="34">
        <f t="shared" si="863"/>
        <v>0</v>
      </c>
      <c r="JS71" s="34">
        <f t="shared" si="863"/>
        <v>0</v>
      </c>
      <c r="JT71" s="34">
        <f t="shared" si="863"/>
        <v>0</v>
      </c>
      <c r="JU71" s="34">
        <f t="shared" si="863"/>
        <v>0</v>
      </c>
      <c r="JV71" s="34">
        <f t="shared" si="863"/>
        <v>0</v>
      </c>
      <c r="JW71" s="34">
        <f t="shared" si="863"/>
        <v>0</v>
      </c>
      <c r="JX71" s="34">
        <f t="shared" si="863"/>
        <v>0</v>
      </c>
      <c r="JY71" s="34">
        <f t="shared" si="863"/>
        <v>0</v>
      </c>
      <c r="JZ71" s="34">
        <f t="shared" si="863"/>
        <v>0</v>
      </c>
      <c r="KA71" s="34">
        <f t="shared" si="863"/>
        <v>0</v>
      </c>
      <c r="KB71" s="34">
        <f t="shared" si="863"/>
        <v>0</v>
      </c>
      <c r="KC71" s="34">
        <f t="shared" si="863"/>
        <v>0</v>
      </c>
      <c r="KD71" s="34">
        <f t="shared" si="863"/>
        <v>0</v>
      </c>
      <c r="KE71" s="34">
        <f t="shared" si="863"/>
        <v>0</v>
      </c>
      <c r="KF71" s="34">
        <f t="shared" si="863"/>
        <v>0</v>
      </c>
      <c r="KG71" s="34">
        <f t="shared" si="863"/>
        <v>0</v>
      </c>
      <c r="KH71" s="34">
        <f t="shared" si="863"/>
        <v>0</v>
      </c>
      <c r="KI71" s="34">
        <f t="shared" si="863"/>
        <v>0</v>
      </c>
      <c r="KJ71" s="34">
        <f t="shared" si="863"/>
        <v>0</v>
      </c>
      <c r="KK71" s="34">
        <f t="shared" si="863"/>
        <v>0</v>
      </c>
      <c r="KL71" s="34">
        <f t="shared" si="863"/>
        <v>0</v>
      </c>
      <c r="KM71" s="34">
        <f t="shared" si="863"/>
        <v>0</v>
      </c>
      <c r="KN71" s="34">
        <f t="shared" si="863"/>
        <v>0</v>
      </c>
      <c r="KO71" s="34">
        <f t="shared" si="863"/>
        <v>0</v>
      </c>
      <c r="KP71" s="34">
        <f t="shared" si="863"/>
        <v>0</v>
      </c>
      <c r="KQ71" s="34">
        <f t="shared" si="863"/>
        <v>0</v>
      </c>
      <c r="KR71" s="34">
        <f t="shared" si="863"/>
        <v>0</v>
      </c>
      <c r="KS71" s="34">
        <f t="shared" si="863"/>
        <v>0</v>
      </c>
      <c r="KT71" s="34">
        <f t="shared" si="863"/>
        <v>0</v>
      </c>
      <c r="KU71" s="34">
        <f t="shared" si="863"/>
        <v>0</v>
      </c>
      <c r="KV71" s="34">
        <f t="shared" si="863"/>
        <v>0</v>
      </c>
      <c r="KW71" s="34">
        <f t="shared" si="863"/>
        <v>0</v>
      </c>
      <c r="KX71" s="34">
        <f t="shared" si="863"/>
        <v>0</v>
      </c>
      <c r="KY71" s="34">
        <f t="shared" si="863"/>
        <v>0</v>
      </c>
      <c r="KZ71" s="34">
        <f t="shared" si="863"/>
        <v>0</v>
      </c>
      <c r="LA71" s="34">
        <f t="shared" si="863"/>
        <v>0</v>
      </c>
      <c r="LB71" s="34">
        <f t="shared" si="863"/>
        <v>0</v>
      </c>
      <c r="LC71" s="34">
        <f t="shared" si="863"/>
        <v>0</v>
      </c>
      <c r="LD71" s="34">
        <f t="shared" si="863"/>
        <v>0</v>
      </c>
      <c r="LE71" s="34">
        <f t="shared" si="863"/>
        <v>0</v>
      </c>
      <c r="LF71" s="34">
        <f t="shared" si="863"/>
        <v>0</v>
      </c>
      <c r="LG71" s="34">
        <f t="shared" si="863"/>
        <v>0</v>
      </c>
      <c r="LH71" s="34">
        <f t="shared" si="863"/>
        <v>0</v>
      </c>
      <c r="LI71" s="34">
        <f t="shared" si="863"/>
        <v>0</v>
      </c>
      <c r="LJ71" s="34">
        <f t="shared" si="863"/>
        <v>0</v>
      </c>
      <c r="LK71" s="34">
        <f t="shared" si="863"/>
        <v>0</v>
      </c>
      <c r="LL71" s="34">
        <f t="shared" si="863"/>
        <v>0</v>
      </c>
      <c r="LM71" s="34">
        <f t="shared" si="863"/>
        <v>0</v>
      </c>
      <c r="LN71" s="34">
        <f t="shared" si="863"/>
        <v>0</v>
      </c>
      <c r="LO71" s="34">
        <f t="shared" si="863"/>
        <v>0</v>
      </c>
      <c r="LP71" s="34">
        <f t="shared" si="863"/>
        <v>0</v>
      </c>
      <c r="LQ71" s="34">
        <f t="shared" si="863"/>
        <v>0</v>
      </c>
      <c r="LR71" s="34">
        <f t="shared" si="863"/>
        <v>0</v>
      </c>
      <c r="LS71" s="34">
        <f t="shared" si="863"/>
        <v>0</v>
      </c>
      <c r="LT71" s="34">
        <f t="shared" si="863"/>
        <v>0</v>
      </c>
      <c r="LU71" s="34">
        <f t="shared" si="863"/>
        <v>0</v>
      </c>
      <c r="LV71" s="34">
        <f t="shared" si="863"/>
        <v>0</v>
      </c>
      <c r="LW71" s="34">
        <f t="shared" ref="LW71:NO71" si="864">IF(SUMIFS($11:$11,$9:$9,"&gt;="&amp;(EOMONTH(LW$36,-1)+1),$9:$9,"&lt;="&amp;EOMONTH(LW$36,0))=0,0,SUMIFS($29:$29,$23:$23,EOMONTH(LW$36,-1)+1)*LW$11/SUMIFS($11:$11,$9:$9,"&gt;="&amp;(EOMONTH(LW$36,-1)+1),$9:$9,"&lt;="&amp;EOMONTH(LW$36,0))+LW227)</f>
        <v>0</v>
      </c>
      <c r="LX71" s="34">
        <f t="shared" si="864"/>
        <v>0</v>
      </c>
      <c r="LY71" s="34">
        <f t="shared" si="864"/>
        <v>0</v>
      </c>
      <c r="LZ71" s="34">
        <f t="shared" si="864"/>
        <v>0</v>
      </c>
      <c r="MA71" s="34">
        <f t="shared" si="864"/>
        <v>0</v>
      </c>
      <c r="MB71" s="34">
        <f t="shared" si="864"/>
        <v>0</v>
      </c>
      <c r="MC71" s="34">
        <f t="shared" si="864"/>
        <v>0</v>
      </c>
      <c r="MD71" s="34">
        <f t="shared" si="864"/>
        <v>0</v>
      </c>
      <c r="ME71" s="34">
        <f t="shared" si="864"/>
        <v>0</v>
      </c>
      <c r="MF71" s="34">
        <f t="shared" si="864"/>
        <v>0</v>
      </c>
      <c r="MG71" s="34">
        <f t="shared" si="864"/>
        <v>0</v>
      </c>
      <c r="MH71" s="34">
        <f t="shared" si="864"/>
        <v>0</v>
      </c>
      <c r="MI71" s="34">
        <f t="shared" si="864"/>
        <v>0</v>
      </c>
      <c r="MJ71" s="34">
        <f t="shared" si="864"/>
        <v>0</v>
      </c>
      <c r="MK71" s="34">
        <f t="shared" si="864"/>
        <v>0</v>
      </c>
      <c r="ML71" s="34">
        <f t="shared" si="864"/>
        <v>0</v>
      </c>
      <c r="MM71" s="34">
        <f t="shared" si="864"/>
        <v>0</v>
      </c>
      <c r="MN71" s="34">
        <f t="shared" si="864"/>
        <v>0</v>
      </c>
      <c r="MO71" s="34">
        <f t="shared" si="864"/>
        <v>0</v>
      </c>
      <c r="MP71" s="34">
        <f t="shared" si="864"/>
        <v>0</v>
      </c>
      <c r="MQ71" s="34">
        <f t="shared" si="864"/>
        <v>0</v>
      </c>
      <c r="MR71" s="34">
        <f t="shared" si="864"/>
        <v>0</v>
      </c>
      <c r="MS71" s="34">
        <f t="shared" si="864"/>
        <v>0</v>
      </c>
      <c r="MT71" s="34">
        <f t="shared" si="864"/>
        <v>0</v>
      </c>
      <c r="MU71" s="34">
        <f t="shared" si="864"/>
        <v>0</v>
      </c>
      <c r="MV71" s="34">
        <f t="shared" si="864"/>
        <v>0</v>
      </c>
      <c r="MW71" s="34">
        <f t="shared" si="864"/>
        <v>0</v>
      </c>
      <c r="MX71" s="34">
        <f t="shared" si="864"/>
        <v>0</v>
      </c>
      <c r="MY71" s="34">
        <f t="shared" si="864"/>
        <v>0</v>
      </c>
      <c r="MZ71" s="34">
        <f t="shared" si="864"/>
        <v>0</v>
      </c>
      <c r="NA71" s="34">
        <f t="shared" si="864"/>
        <v>0</v>
      </c>
      <c r="NB71" s="34">
        <f t="shared" si="864"/>
        <v>0</v>
      </c>
      <c r="NC71" s="34">
        <f t="shared" si="864"/>
        <v>0</v>
      </c>
      <c r="ND71" s="34">
        <f t="shared" si="864"/>
        <v>0</v>
      </c>
      <c r="NE71" s="34">
        <f t="shared" si="864"/>
        <v>0</v>
      </c>
      <c r="NF71" s="34">
        <f t="shared" si="864"/>
        <v>0</v>
      </c>
      <c r="NG71" s="34">
        <f t="shared" si="864"/>
        <v>0</v>
      </c>
      <c r="NH71" s="34">
        <f t="shared" si="864"/>
        <v>0</v>
      </c>
      <c r="NI71" s="34">
        <f t="shared" si="864"/>
        <v>0</v>
      </c>
      <c r="NJ71" s="34">
        <f t="shared" si="864"/>
        <v>0</v>
      </c>
      <c r="NK71" s="34">
        <f t="shared" si="864"/>
        <v>0</v>
      </c>
      <c r="NL71" s="34">
        <f t="shared" si="864"/>
        <v>0</v>
      </c>
      <c r="NM71" s="34">
        <f t="shared" si="864"/>
        <v>0</v>
      </c>
      <c r="NN71" s="34">
        <f t="shared" si="864"/>
        <v>0</v>
      </c>
      <c r="NO71" s="35">
        <f t="shared" si="864"/>
        <v>0</v>
      </c>
      <c r="NP71" s="8"/>
      <c r="NQ71" s="8"/>
    </row>
    <row r="72" spans="1:381" x14ac:dyDescent="0.2">
      <c r="A72" s="1"/>
      <c r="B72" s="1"/>
      <c r="C72" s="1"/>
      <c r="D72" s="1"/>
      <c r="E72" s="1"/>
      <c r="F72" s="1"/>
      <c r="G72" s="1"/>
      <c r="H72" s="1"/>
      <c r="I72" s="1"/>
      <c r="J72" s="1"/>
      <c r="K72" s="11"/>
      <c r="L72" s="1"/>
      <c r="M72" s="1"/>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c r="MF72" s="20"/>
      <c r="MG72" s="20"/>
      <c r="MH72" s="20"/>
      <c r="MI72" s="20"/>
      <c r="MJ72" s="20"/>
      <c r="MK72" s="20"/>
      <c r="ML72" s="20"/>
      <c r="MM72" s="20"/>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1"/>
      <c r="NQ72" s="1"/>
    </row>
    <row r="73" spans="1:381" x14ac:dyDescent="0.2">
      <c r="A73" s="1"/>
      <c r="B73" s="1"/>
      <c r="C73" s="129" t="s">
        <v>142</v>
      </c>
      <c r="D73" s="8"/>
      <c r="E73" s="129" t="s">
        <v>250</v>
      </c>
      <c r="F73" s="1"/>
      <c r="G73" s="182" t="s">
        <v>2</v>
      </c>
      <c r="H73" s="1"/>
      <c r="I73" s="182"/>
      <c r="J73" s="1"/>
      <c r="K73" s="183"/>
      <c r="L73" s="1"/>
      <c r="M73" s="1"/>
      <c r="N73" s="128">
        <v>1</v>
      </c>
      <c r="O73" s="128">
        <f>N73+1</f>
        <v>2</v>
      </c>
      <c r="P73" s="128">
        <f t="shared" ref="P73" si="865">O73+1</f>
        <v>3</v>
      </c>
      <c r="Q73" s="128">
        <f t="shared" ref="Q73" si="866">P73+1</f>
        <v>4</v>
      </c>
      <c r="R73" s="128">
        <f t="shared" ref="R73" si="867">Q73+1</f>
        <v>5</v>
      </c>
      <c r="S73" s="128">
        <f t="shared" ref="S73" si="868">R73+1</f>
        <v>6</v>
      </c>
      <c r="T73" s="128">
        <f t="shared" ref="T73" si="869">S73+1</f>
        <v>7</v>
      </c>
      <c r="U73" s="128">
        <f t="shared" ref="U73" si="870">T73+1</f>
        <v>8</v>
      </c>
      <c r="V73" s="128">
        <f t="shared" ref="V73" si="871">U73+1</f>
        <v>9</v>
      </c>
      <c r="W73" s="128">
        <f t="shared" ref="W73" si="872">V73+1</f>
        <v>10</v>
      </c>
      <c r="X73" s="128">
        <f t="shared" ref="X73" si="873">W73+1</f>
        <v>11</v>
      </c>
      <c r="Y73" s="128">
        <f t="shared" ref="Y73" si="874">X73+1</f>
        <v>12</v>
      </c>
      <c r="Z73" s="128">
        <f t="shared" ref="Z73" si="875">Y73+1</f>
        <v>13</v>
      </c>
      <c r="AA73" s="128">
        <f t="shared" ref="AA73" si="876">Z73+1</f>
        <v>14</v>
      </c>
      <c r="AB73" s="128">
        <f t="shared" ref="AB73" si="877">AA73+1</f>
        <v>15</v>
      </c>
      <c r="AC73" s="128">
        <f t="shared" ref="AC73" si="878">AB73+1</f>
        <v>16</v>
      </c>
      <c r="AD73" s="128">
        <f t="shared" ref="AD73" si="879">AC73+1</f>
        <v>17</v>
      </c>
      <c r="AE73" s="128">
        <f t="shared" ref="AE73" si="880">AD73+1</f>
        <v>18</v>
      </c>
      <c r="AF73" s="128">
        <f t="shared" ref="AF73" si="881">AE73+1</f>
        <v>19</v>
      </c>
      <c r="AG73" s="128">
        <f t="shared" ref="AG73" si="882">AF73+1</f>
        <v>20</v>
      </c>
      <c r="AH73" s="128">
        <f t="shared" ref="AH73" si="883">AG73+1</f>
        <v>21</v>
      </c>
      <c r="AI73" s="128">
        <f t="shared" ref="AI73" si="884">AH73+1</f>
        <v>22</v>
      </c>
      <c r="AJ73" s="128">
        <f t="shared" ref="AJ73" si="885">AI73+1</f>
        <v>23</v>
      </c>
      <c r="AK73" s="128">
        <f t="shared" ref="AK73" si="886">AJ73+1</f>
        <v>24</v>
      </c>
      <c r="AL73" s="128">
        <f t="shared" ref="AL73" si="887">AK73+1</f>
        <v>25</v>
      </c>
      <c r="AM73" s="128">
        <f t="shared" ref="AM73" si="888">AL73+1</f>
        <v>26</v>
      </c>
      <c r="AN73" s="128">
        <f t="shared" ref="AN73" si="889">AM73+1</f>
        <v>27</v>
      </c>
      <c r="AO73" s="128">
        <f t="shared" ref="AO73" si="890">AN73+1</f>
        <v>28</v>
      </c>
      <c r="AP73" s="128">
        <f t="shared" ref="AP73" si="891">AO73+1</f>
        <v>29</v>
      </c>
      <c r="AQ73" s="128">
        <f t="shared" ref="AQ73" si="892">AP73+1</f>
        <v>30</v>
      </c>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row>
    <row r="74" spans="1:381" x14ac:dyDescent="0.2">
      <c r="A74" s="1"/>
      <c r="B74" s="1"/>
      <c r="C74" s="1"/>
      <c r="D74" s="1"/>
      <c r="E74" s="1"/>
      <c r="F74" s="1"/>
      <c r="G74" s="1"/>
      <c r="H74" s="1"/>
      <c r="I74" s="1"/>
      <c r="J74" s="1"/>
      <c r="K74" s="7"/>
      <c r="L74" s="1"/>
      <c r="M74" s="1"/>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row>
    <row r="75" spans="1:381" s="10" customFormat="1" x14ac:dyDescent="0.2">
      <c r="A75" s="8"/>
      <c r="B75" s="8"/>
      <c r="C75" s="141" t="s">
        <v>143</v>
      </c>
      <c r="D75" s="8"/>
      <c r="E75" s="8" t="s">
        <v>160</v>
      </c>
      <c r="F75" s="8"/>
      <c r="G75" s="8" t="s">
        <v>1</v>
      </c>
      <c r="H75" s="8"/>
      <c r="I75" s="8" t="s">
        <v>140</v>
      </c>
      <c r="J75" s="8"/>
      <c r="K75" s="7">
        <f t="shared" ref="K75:K83" si="893">SUM(N75:NO75)</f>
        <v>0</v>
      </c>
      <c r="L75" s="8"/>
      <c r="M75" s="1"/>
      <c r="N75" s="333">
        <f>условия_коммерц!N29</f>
        <v>0</v>
      </c>
      <c r="O75" s="334">
        <f>условия_коммерц!O29</f>
        <v>0</v>
      </c>
      <c r="P75" s="334">
        <f>условия_коммерц!P29</f>
        <v>0</v>
      </c>
      <c r="Q75" s="334">
        <f>условия_коммерц!Q29</f>
        <v>0</v>
      </c>
      <c r="R75" s="334">
        <f>условия_коммерц!R29</f>
        <v>0</v>
      </c>
      <c r="S75" s="334">
        <f>условия_коммерц!S29</f>
        <v>0</v>
      </c>
      <c r="T75" s="334">
        <f>условия_коммерц!T29</f>
        <v>0</v>
      </c>
      <c r="U75" s="334">
        <f>условия_коммерц!U29</f>
        <v>0</v>
      </c>
      <c r="V75" s="334">
        <f>условия_коммерц!V29</f>
        <v>0</v>
      </c>
      <c r="W75" s="334">
        <f>условия_коммерц!W29</f>
        <v>0</v>
      </c>
      <c r="X75" s="334">
        <f>условия_коммерц!X29</f>
        <v>0</v>
      </c>
      <c r="Y75" s="334">
        <f>условия_коммерц!Y29</f>
        <v>0</v>
      </c>
      <c r="Z75" s="334">
        <f>условия_коммерц!Z29</f>
        <v>0</v>
      </c>
      <c r="AA75" s="334">
        <f>условия_коммерц!AA29</f>
        <v>0</v>
      </c>
      <c r="AB75" s="334">
        <f>условия_коммерц!AB29</f>
        <v>0</v>
      </c>
      <c r="AC75" s="334">
        <f>условия_коммерц!AC29</f>
        <v>0</v>
      </c>
      <c r="AD75" s="334">
        <f>условия_коммерц!AD29</f>
        <v>0</v>
      </c>
      <c r="AE75" s="334">
        <f>условия_коммерц!AE29</f>
        <v>0</v>
      </c>
      <c r="AF75" s="334">
        <f>условия_коммерц!AF29</f>
        <v>0</v>
      </c>
      <c r="AG75" s="334">
        <f>условия_коммерц!AG29</f>
        <v>0</v>
      </c>
      <c r="AH75" s="334">
        <f>условия_коммерц!AH29</f>
        <v>0</v>
      </c>
      <c r="AI75" s="334">
        <f>условия_коммерц!AI29</f>
        <v>0</v>
      </c>
      <c r="AJ75" s="334">
        <f>условия_коммерц!AJ29</f>
        <v>0</v>
      </c>
      <c r="AK75" s="334">
        <f>условия_коммерц!AK29</f>
        <v>0</v>
      </c>
      <c r="AL75" s="334">
        <f>условия_коммерц!AL29</f>
        <v>0</v>
      </c>
      <c r="AM75" s="334">
        <f>условия_коммерц!AM29</f>
        <v>0</v>
      </c>
      <c r="AN75" s="334">
        <f>условия_коммерц!AN29</f>
        <v>0</v>
      </c>
      <c r="AO75" s="334">
        <f>условия_коммерц!AO29</f>
        <v>0</v>
      </c>
      <c r="AP75" s="334">
        <f>условия_коммерц!AP29</f>
        <v>0</v>
      </c>
      <c r="AQ75" s="335">
        <f>условия_коммерц!AQ29</f>
        <v>0</v>
      </c>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row>
    <row r="76" spans="1:381" x14ac:dyDescent="0.2">
      <c r="A76" s="1"/>
      <c r="B76" s="1"/>
      <c r="C76" s="1" t="s">
        <v>145</v>
      </c>
      <c r="D76" s="1"/>
      <c r="E76" s="1" t="s">
        <v>144</v>
      </c>
      <c r="F76" s="1"/>
      <c r="G76" s="1" t="s">
        <v>1</v>
      </c>
      <c r="H76" s="1"/>
      <c r="I76" s="1" t="s">
        <v>140</v>
      </c>
      <c r="J76" s="1"/>
      <c r="K76" s="7">
        <f t="shared" si="893"/>
        <v>0</v>
      </c>
      <c r="L76" s="1"/>
      <c r="M76" s="1"/>
      <c r="N76" s="336">
        <f>условия_коммерц!N30</f>
        <v>0</v>
      </c>
      <c r="O76" s="337">
        <f>условия_коммерц!O30</f>
        <v>0</v>
      </c>
      <c r="P76" s="337">
        <f>условия_коммерц!P30</f>
        <v>0</v>
      </c>
      <c r="Q76" s="337">
        <f>условия_коммерц!Q30</f>
        <v>0</v>
      </c>
      <c r="R76" s="337">
        <f>условия_коммерц!R30</f>
        <v>0</v>
      </c>
      <c r="S76" s="337">
        <f>условия_коммерц!S30</f>
        <v>0</v>
      </c>
      <c r="T76" s="337">
        <f>условия_коммерц!T30</f>
        <v>0</v>
      </c>
      <c r="U76" s="337">
        <f>условия_коммерц!U30</f>
        <v>0</v>
      </c>
      <c r="V76" s="337">
        <f>условия_коммерц!V30</f>
        <v>0</v>
      </c>
      <c r="W76" s="337">
        <f>условия_коммерц!W30</f>
        <v>0</v>
      </c>
      <c r="X76" s="337">
        <f>условия_коммерц!X30</f>
        <v>0</v>
      </c>
      <c r="Y76" s="337">
        <f>условия_коммерц!Y30</f>
        <v>0</v>
      </c>
      <c r="Z76" s="337">
        <f>условия_коммерц!Z30</f>
        <v>0</v>
      </c>
      <c r="AA76" s="337">
        <f>условия_коммерц!AA30</f>
        <v>0</v>
      </c>
      <c r="AB76" s="337">
        <f>условия_коммерц!AB30</f>
        <v>0</v>
      </c>
      <c r="AC76" s="337">
        <f>условия_коммерц!AC30</f>
        <v>0</v>
      </c>
      <c r="AD76" s="337">
        <f>условия_коммерц!AD30</f>
        <v>0</v>
      </c>
      <c r="AE76" s="337">
        <f>условия_коммерц!AE30</f>
        <v>0</v>
      </c>
      <c r="AF76" s="337">
        <f>условия_коммерц!AF30</f>
        <v>0</v>
      </c>
      <c r="AG76" s="337">
        <f>условия_коммерц!AG30</f>
        <v>0</v>
      </c>
      <c r="AH76" s="337">
        <f>условия_коммерц!AH30</f>
        <v>0</v>
      </c>
      <c r="AI76" s="337">
        <f>условия_коммерц!AI30</f>
        <v>0</v>
      </c>
      <c r="AJ76" s="337">
        <f>условия_коммерц!AJ30</f>
        <v>0</v>
      </c>
      <c r="AK76" s="337">
        <f>условия_коммерц!AK30</f>
        <v>0</v>
      </c>
      <c r="AL76" s="337">
        <f>условия_коммерц!AL30</f>
        <v>0</v>
      </c>
      <c r="AM76" s="337">
        <f>условия_коммерц!AM30</f>
        <v>0</v>
      </c>
      <c r="AN76" s="337">
        <f>условия_коммерц!AN30</f>
        <v>0</v>
      </c>
      <c r="AO76" s="337">
        <f>условия_коммерц!AO30</f>
        <v>0</v>
      </c>
      <c r="AP76" s="337">
        <f>условия_коммерц!AP30</f>
        <v>0</v>
      </c>
      <c r="AQ76" s="338">
        <f>условия_коммерц!AQ30</f>
        <v>0</v>
      </c>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row>
    <row r="77" spans="1:381" x14ac:dyDescent="0.2">
      <c r="A77" s="1"/>
      <c r="B77" s="1"/>
      <c r="C77" s="1" t="s">
        <v>147</v>
      </c>
      <c r="D77" s="1"/>
      <c r="E77" s="1" t="s">
        <v>146</v>
      </c>
      <c r="F77" s="1"/>
      <c r="G77" s="1" t="s">
        <v>1</v>
      </c>
      <c r="H77" s="1"/>
      <c r="I77" s="1" t="s">
        <v>140</v>
      </c>
      <c r="J77" s="1"/>
      <c r="K77" s="7">
        <f t="shared" si="893"/>
        <v>0</v>
      </c>
      <c r="L77" s="1"/>
      <c r="M77" s="1"/>
      <c r="N77" s="336">
        <f>условия_коммерц!N31</f>
        <v>0</v>
      </c>
      <c r="O77" s="337">
        <f>условия_коммерц!O31</f>
        <v>0</v>
      </c>
      <c r="P77" s="337">
        <f>условия_коммерц!P31</f>
        <v>0</v>
      </c>
      <c r="Q77" s="337">
        <f>условия_коммерц!Q31</f>
        <v>0</v>
      </c>
      <c r="R77" s="337">
        <f>условия_коммерц!R31</f>
        <v>0</v>
      </c>
      <c r="S77" s="337">
        <f>условия_коммерц!S31</f>
        <v>0</v>
      </c>
      <c r="T77" s="337">
        <f>условия_коммерц!T31</f>
        <v>0</v>
      </c>
      <c r="U77" s="337">
        <f>условия_коммерц!U31</f>
        <v>0</v>
      </c>
      <c r="V77" s="337">
        <f>условия_коммерц!V31</f>
        <v>0</v>
      </c>
      <c r="W77" s="337">
        <f>условия_коммерц!W31</f>
        <v>0</v>
      </c>
      <c r="X77" s="337">
        <f>условия_коммерц!X31</f>
        <v>0</v>
      </c>
      <c r="Y77" s="337">
        <f>условия_коммерц!Y31</f>
        <v>0</v>
      </c>
      <c r="Z77" s="337">
        <f>условия_коммерц!Z31</f>
        <v>0</v>
      </c>
      <c r="AA77" s="337">
        <f>условия_коммерц!AA31</f>
        <v>0</v>
      </c>
      <c r="AB77" s="337">
        <f>условия_коммерц!AB31</f>
        <v>0</v>
      </c>
      <c r="AC77" s="337">
        <f>условия_коммерц!AC31</f>
        <v>0</v>
      </c>
      <c r="AD77" s="337">
        <f>условия_коммерц!AD31</f>
        <v>0</v>
      </c>
      <c r="AE77" s="337">
        <f>условия_коммерц!AE31</f>
        <v>0</v>
      </c>
      <c r="AF77" s="337">
        <f>условия_коммерц!AF31</f>
        <v>0</v>
      </c>
      <c r="AG77" s="337">
        <f>условия_коммерц!AG31</f>
        <v>0</v>
      </c>
      <c r="AH77" s="337">
        <f>условия_коммерц!AH31</f>
        <v>0</v>
      </c>
      <c r="AI77" s="337">
        <f>условия_коммерц!AI31</f>
        <v>0</v>
      </c>
      <c r="AJ77" s="337">
        <f>условия_коммерц!AJ31</f>
        <v>0</v>
      </c>
      <c r="AK77" s="337">
        <f>условия_коммерц!AK31</f>
        <v>0</v>
      </c>
      <c r="AL77" s="337">
        <f>условия_коммерц!AL31</f>
        <v>0</v>
      </c>
      <c r="AM77" s="337">
        <f>условия_коммерц!AM31</f>
        <v>0</v>
      </c>
      <c r="AN77" s="337">
        <f>условия_коммерц!AN31</f>
        <v>0</v>
      </c>
      <c r="AO77" s="337">
        <f>условия_коммерц!AO31</f>
        <v>0</v>
      </c>
      <c r="AP77" s="337">
        <f>условия_коммерц!AP31</f>
        <v>0</v>
      </c>
      <c r="AQ77" s="338">
        <f>условия_коммерц!AQ31</f>
        <v>0</v>
      </c>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row>
    <row r="78" spans="1:381" x14ac:dyDescent="0.2">
      <c r="A78" s="1"/>
      <c r="B78" s="1"/>
      <c r="C78" s="1" t="s">
        <v>148</v>
      </c>
      <c r="D78" s="1"/>
      <c r="E78" s="1" t="s">
        <v>149</v>
      </c>
      <c r="F78" s="1"/>
      <c r="G78" s="1" t="s">
        <v>1</v>
      </c>
      <c r="H78" s="1"/>
      <c r="I78" s="1" t="s">
        <v>140</v>
      </c>
      <c r="J78" s="1"/>
      <c r="K78" s="7">
        <f t="shared" si="893"/>
        <v>0</v>
      </c>
      <c r="L78" s="1"/>
      <c r="M78" s="1"/>
      <c r="N78" s="336">
        <f>условия_коммерц!N32</f>
        <v>0</v>
      </c>
      <c r="O78" s="337">
        <f>условия_коммерц!O32</f>
        <v>0</v>
      </c>
      <c r="P78" s="337">
        <f>условия_коммерц!P32</f>
        <v>0</v>
      </c>
      <c r="Q78" s="337">
        <f>условия_коммерц!Q32</f>
        <v>0</v>
      </c>
      <c r="R78" s="337">
        <f>условия_коммерц!R32</f>
        <v>0</v>
      </c>
      <c r="S78" s="337">
        <f>условия_коммерц!S32</f>
        <v>0</v>
      </c>
      <c r="T78" s="337">
        <f>условия_коммерц!T32</f>
        <v>0</v>
      </c>
      <c r="U78" s="337">
        <f>условия_коммерц!U32</f>
        <v>0</v>
      </c>
      <c r="V78" s="337">
        <f>условия_коммерц!V32</f>
        <v>0</v>
      </c>
      <c r="W78" s="337">
        <f>условия_коммерц!W32</f>
        <v>0</v>
      </c>
      <c r="X78" s="337">
        <f>условия_коммерц!X32</f>
        <v>0</v>
      </c>
      <c r="Y78" s="337">
        <f>условия_коммерц!Y32</f>
        <v>0</v>
      </c>
      <c r="Z78" s="337">
        <f>условия_коммерц!Z32</f>
        <v>0</v>
      </c>
      <c r="AA78" s="337">
        <f>условия_коммерц!AA32</f>
        <v>0</v>
      </c>
      <c r="AB78" s="337">
        <f>условия_коммерц!AB32</f>
        <v>0</v>
      </c>
      <c r="AC78" s="337">
        <f>условия_коммерц!AC32</f>
        <v>0</v>
      </c>
      <c r="AD78" s="337">
        <f>условия_коммерц!AD32</f>
        <v>0</v>
      </c>
      <c r="AE78" s="337">
        <f>условия_коммерц!AE32</f>
        <v>0</v>
      </c>
      <c r="AF78" s="337">
        <f>условия_коммерц!AF32</f>
        <v>0</v>
      </c>
      <c r="AG78" s="337">
        <f>условия_коммерц!AG32</f>
        <v>0</v>
      </c>
      <c r="AH78" s="337">
        <f>условия_коммерц!AH32</f>
        <v>0</v>
      </c>
      <c r="AI78" s="337">
        <f>условия_коммерц!AI32</f>
        <v>0</v>
      </c>
      <c r="AJ78" s="337">
        <f>условия_коммерц!AJ32</f>
        <v>0</v>
      </c>
      <c r="AK78" s="337">
        <f>условия_коммерц!AK32</f>
        <v>0</v>
      </c>
      <c r="AL78" s="337">
        <f>условия_коммерц!AL32</f>
        <v>0</v>
      </c>
      <c r="AM78" s="337">
        <f>условия_коммерц!AM32</f>
        <v>0</v>
      </c>
      <c r="AN78" s="337">
        <f>условия_коммерц!AN32</f>
        <v>0</v>
      </c>
      <c r="AO78" s="337">
        <f>условия_коммерц!AO32</f>
        <v>0</v>
      </c>
      <c r="AP78" s="337">
        <f>условия_коммерц!AP32</f>
        <v>0</v>
      </c>
      <c r="AQ78" s="338">
        <f>условия_коммерц!AQ32</f>
        <v>0</v>
      </c>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row>
    <row r="79" spans="1:381" x14ac:dyDescent="0.2">
      <c r="A79" s="1"/>
      <c r="B79" s="1"/>
      <c r="C79" s="1" t="s">
        <v>150</v>
      </c>
      <c r="D79" s="1"/>
      <c r="E79" s="1" t="s">
        <v>151</v>
      </c>
      <c r="F79" s="1"/>
      <c r="G79" s="1" t="s">
        <v>1</v>
      </c>
      <c r="H79" s="1"/>
      <c r="I79" s="1" t="s">
        <v>140</v>
      </c>
      <c r="J79" s="1"/>
      <c r="K79" s="7">
        <f t="shared" si="893"/>
        <v>0</v>
      </c>
      <c r="L79" s="1"/>
      <c r="M79" s="1"/>
      <c r="N79" s="336">
        <f>условия_коммерц!N33</f>
        <v>0</v>
      </c>
      <c r="O79" s="337">
        <f>условия_коммерц!O33</f>
        <v>0</v>
      </c>
      <c r="P79" s="337">
        <f>условия_коммерц!P33</f>
        <v>0</v>
      </c>
      <c r="Q79" s="337">
        <f>условия_коммерц!Q33</f>
        <v>0</v>
      </c>
      <c r="R79" s="337">
        <f>условия_коммерц!R33</f>
        <v>0</v>
      </c>
      <c r="S79" s="337">
        <f>условия_коммерц!S33</f>
        <v>0</v>
      </c>
      <c r="T79" s="337">
        <f>условия_коммерц!T33</f>
        <v>0</v>
      </c>
      <c r="U79" s="337">
        <f>условия_коммерц!U33</f>
        <v>0</v>
      </c>
      <c r="V79" s="337">
        <f>условия_коммерц!V33</f>
        <v>0</v>
      </c>
      <c r="W79" s="337">
        <f>условия_коммерц!W33</f>
        <v>0</v>
      </c>
      <c r="X79" s="337">
        <f>условия_коммерц!X33</f>
        <v>0</v>
      </c>
      <c r="Y79" s="337">
        <f>условия_коммерц!Y33</f>
        <v>0</v>
      </c>
      <c r="Z79" s="337">
        <f>условия_коммерц!Z33</f>
        <v>0</v>
      </c>
      <c r="AA79" s="337">
        <f>условия_коммерц!AA33</f>
        <v>0</v>
      </c>
      <c r="AB79" s="337">
        <f>условия_коммерц!AB33</f>
        <v>0</v>
      </c>
      <c r="AC79" s="337">
        <f>условия_коммерц!AC33</f>
        <v>0</v>
      </c>
      <c r="AD79" s="337">
        <f>условия_коммерц!AD33</f>
        <v>0</v>
      </c>
      <c r="AE79" s="337">
        <f>условия_коммерц!AE33</f>
        <v>0</v>
      </c>
      <c r="AF79" s="337">
        <f>условия_коммерц!AF33</f>
        <v>0</v>
      </c>
      <c r="AG79" s="337">
        <f>условия_коммерц!AG33</f>
        <v>0</v>
      </c>
      <c r="AH79" s="337">
        <f>условия_коммерц!AH33</f>
        <v>0</v>
      </c>
      <c r="AI79" s="337">
        <f>условия_коммерц!AI33</f>
        <v>0</v>
      </c>
      <c r="AJ79" s="337">
        <f>условия_коммерц!AJ33</f>
        <v>0</v>
      </c>
      <c r="AK79" s="337">
        <f>условия_коммерц!AK33</f>
        <v>0</v>
      </c>
      <c r="AL79" s="337">
        <f>условия_коммерц!AL33</f>
        <v>0</v>
      </c>
      <c r="AM79" s="337">
        <f>условия_коммерц!AM33</f>
        <v>0</v>
      </c>
      <c r="AN79" s="337">
        <f>условия_коммерц!AN33</f>
        <v>0</v>
      </c>
      <c r="AO79" s="337">
        <f>условия_коммерц!AO33</f>
        <v>0</v>
      </c>
      <c r="AP79" s="337">
        <f>условия_коммерц!AP33</f>
        <v>0</v>
      </c>
      <c r="AQ79" s="338">
        <f>условия_коммерц!AQ33</f>
        <v>0</v>
      </c>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row>
    <row r="80" spans="1:381" x14ac:dyDescent="0.2">
      <c r="A80" s="1"/>
      <c r="B80" s="1"/>
      <c r="C80" s="1" t="s">
        <v>153</v>
      </c>
      <c r="D80" s="1"/>
      <c r="E80" s="1" t="s">
        <v>152</v>
      </c>
      <c r="F80" s="1"/>
      <c r="G80" s="1" t="s">
        <v>1</v>
      </c>
      <c r="H80" s="1"/>
      <c r="I80" s="1" t="s">
        <v>140</v>
      </c>
      <c r="J80" s="1"/>
      <c r="K80" s="7">
        <f t="shared" si="893"/>
        <v>0</v>
      </c>
      <c r="L80" s="1"/>
      <c r="M80" s="1"/>
      <c r="N80" s="336">
        <f>условия_коммерц!N34</f>
        <v>0</v>
      </c>
      <c r="O80" s="337">
        <f>условия_коммерц!O34</f>
        <v>0</v>
      </c>
      <c r="P80" s="337">
        <f>условия_коммерц!P34</f>
        <v>0</v>
      </c>
      <c r="Q80" s="337">
        <f>условия_коммерц!Q34</f>
        <v>0</v>
      </c>
      <c r="R80" s="337">
        <f>условия_коммерц!R34</f>
        <v>0</v>
      </c>
      <c r="S80" s="337">
        <f>условия_коммерц!S34</f>
        <v>0</v>
      </c>
      <c r="T80" s="337">
        <f>условия_коммерц!T34</f>
        <v>0</v>
      </c>
      <c r="U80" s="337">
        <f>условия_коммерц!U34</f>
        <v>0</v>
      </c>
      <c r="V80" s="337">
        <f>условия_коммерц!V34</f>
        <v>0</v>
      </c>
      <c r="W80" s="337">
        <f>условия_коммерц!W34</f>
        <v>0</v>
      </c>
      <c r="X80" s="337">
        <f>условия_коммерц!X34</f>
        <v>0</v>
      </c>
      <c r="Y80" s="337">
        <f>условия_коммерц!Y34</f>
        <v>0</v>
      </c>
      <c r="Z80" s="337">
        <f>условия_коммерц!Z34</f>
        <v>0</v>
      </c>
      <c r="AA80" s="337">
        <f>условия_коммерц!AA34</f>
        <v>0</v>
      </c>
      <c r="AB80" s="337">
        <f>условия_коммерц!AB34</f>
        <v>0</v>
      </c>
      <c r="AC80" s="337">
        <f>условия_коммерц!AC34</f>
        <v>0</v>
      </c>
      <c r="AD80" s="337">
        <f>условия_коммерц!AD34</f>
        <v>0</v>
      </c>
      <c r="AE80" s="337">
        <f>условия_коммерц!AE34</f>
        <v>0</v>
      </c>
      <c r="AF80" s="337">
        <f>условия_коммерц!AF34</f>
        <v>0</v>
      </c>
      <c r="AG80" s="337">
        <f>условия_коммерц!AG34</f>
        <v>0</v>
      </c>
      <c r="AH80" s="337">
        <f>условия_коммерц!AH34</f>
        <v>0</v>
      </c>
      <c r="AI80" s="337">
        <f>условия_коммерц!AI34</f>
        <v>0</v>
      </c>
      <c r="AJ80" s="337">
        <f>условия_коммерц!AJ34</f>
        <v>0</v>
      </c>
      <c r="AK80" s="337">
        <f>условия_коммерц!AK34</f>
        <v>0</v>
      </c>
      <c r="AL80" s="337">
        <f>условия_коммерц!AL34</f>
        <v>0</v>
      </c>
      <c r="AM80" s="337">
        <f>условия_коммерц!AM34</f>
        <v>0</v>
      </c>
      <c r="AN80" s="337">
        <f>условия_коммерц!AN34</f>
        <v>0</v>
      </c>
      <c r="AO80" s="337">
        <f>условия_коммерц!AO34</f>
        <v>0</v>
      </c>
      <c r="AP80" s="337">
        <f>условия_коммерц!AP34</f>
        <v>0</v>
      </c>
      <c r="AQ80" s="338">
        <f>условия_коммерц!AQ34</f>
        <v>0</v>
      </c>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row>
    <row r="81" spans="1:381" x14ac:dyDescent="0.2">
      <c r="A81" s="1"/>
      <c r="B81" s="1"/>
      <c r="C81" s="1" t="s">
        <v>154</v>
      </c>
      <c r="D81" s="1"/>
      <c r="E81" s="1" t="s">
        <v>155</v>
      </c>
      <c r="F81" s="1"/>
      <c r="G81" s="1" t="s">
        <v>1</v>
      </c>
      <c r="H81" s="1"/>
      <c r="I81" s="1" t="s">
        <v>140</v>
      </c>
      <c r="J81" s="1"/>
      <c r="K81" s="7">
        <f t="shared" si="893"/>
        <v>0</v>
      </c>
      <c r="L81" s="1"/>
      <c r="M81" s="1"/>
      <c r="N81" s="336">
        <f>условия_коммерц!N35</f>
        <v>0</v>
      </c>
      <c r="O81" s="337">
        <f>условия_коммерц!O35</f>
        <v>0</v>
      </c>
      <c r="P81" s="337">
        <f>условия_коммерц!P35</f>
        <v>0</v>
      </c>
      <c r="Q81" s="337">
        <f>условия_коммерц!Q35</f>
        <v>0</v>
      </c>
      <c r="R81" s="337">
        <f>условия_коммерц!R35</f>
        <v>0</v>
      </c>
      <c r="S81" s="337">
        <f>условия_коммерц!S35</f>
        <v>0</v>
      </c>
      <c r="T81" s="337">
        <f>условия_коммерц!T35</f>
        <v>0</v>
      </c>
      <c r="U81" s="337">
        <f>условия_коммерц!U35</f>
        <v>0</v>
      </c>
      <c r="V81" s="337">
        <f>условия_коммерц!V35</f>
        <v>0</v>
      </c>
      <c r="W81" s="337">
        <f>условия_коммерц!W35</f>
        <v>0</v>
      </c>
      <c r="X81" s="337">
        <f>условия_коммерц!X35</f>
        <v>0</v>
      </c>
      <c r="Y81" s="337">
        <f>условия_коммерц!Y35</f>
        <v>0</v>
      </c>
      <c r="Z81" s="337">
        <f>условия_коммерц!Z35</f>
        <v>0</v>
      </c>
      <c r="AA81" s="337">
        <f>условия_коммерц!AA35</f>
        <v>0</v>
      </c>
      <c r="AB81" s="337">
        <f>условия_коммерц!AB35</f>
        <v>0</v>
      </c>
      <c r="AC81" s="337">
        <f>условия_коммерц!AC35</f>
        <v>0</v>
      </c>
      <c r="AD81" s="337">
        <f>условия_коммерц!AD35</f>
        <v>0</v>
      </c>
      <c r="AE81" s="337">
        <f>условия_коммерц!AE35</f>
        <v>0</v>
      </c>
      <c r="AF81" s="337">
        <f>условия_коммерц!AF35</f>
        <v>0</v>
      </c>
      <c r="AG81" s="337">
        <f>условия_коммерц!AG35</f>
        <v>0</v>
      </c>
      <c r="AH81" s="337">
        <f>условия_коммерц!AH35</f>
        <v>0</v>
      </c>
      <c r="AI81" s="337">
        <f>условия_коммерц!AI35</f>
        <v>0</v>
      </c>
      <c r="AJ81" s="337">
        <f>условия_коммерц!AJ35</f>
        <v>0</v>
      </c>
      <c r="AK81" s="337">
        <f>условия_коммерц!AK35</f>
        <v>0</v>
      </c>
      <c r="AL81" s="337">
        <f>условия_коммерц!AL35</f>
        <v>0</v>
      </c>
      <c r="AM81" s="337">
        <f>условия_коммерц!AM35</f>
        <v>0</v>
      </c>
      <c r="AN81" s="337">
        <f>условия_коммерц!AN35</f>
        <v>0</v>
      </c>
      <c r="AO81" s="337">
        <f>условия_коммерц!AO35</f>
        <v>0</v>
      </c>
      <c r="AP81" s="337">
        <f>условия_коммерц!AP35</f>
        <v>0</v>
      </c>
      <c r="AQ81" s="338">
        <f>условия_коммерц!AQ35</f>
        <v>0</v>
      </c>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row>
    <row r="82" spans="1:381" x14ac:dyDescent="0.2">
      <c r="A82" s="1"/>
      <c r="B82" s="1"/>
      <c r="C82" s="1" t="s">
        <v>156</v>
      </c>
      <c r="D82" s="1"/>
      <c r="E82" s="1" t="s">
        <v>157</v>
      </c>
      <c r="F82" s="1"/>
      <c r="G82" s="1" t="s">
        <v>1</v>
      </c>
      <c r="H82" s="1"/>
      <c r="I82" s="1" t="s">
        <v>140</v>
      </c>
      <c r="J82" s="1"/>
      <c r="K82" s="7">
        <f t="shared" si="893"/>
        <v>0</v>
      </c>
      <c r="L82" s="1"/>
      <c r="M82" s="1"/>
      <c r="N82" s="336">
        <f>условия_коммерц!N36</f>
        <v>0</v>
      </c>
      <c r="O82" s="337">
        <f>условия_коммерц!O36</f>
        <v>0</v>
      </c>
      <c r="P82" s="337">
        <f>условия_коммерц!P36</f>
        <v>0</v>
      </c>
      <c r="Q82" s="337">
        <f>условия_коммерц!Q36</f>
        <v>0</v>
      </c>
      <c r="R82" s="337">
        <f>условия_коммерц!R36</f>
        <v>0</v>
      </c>
      <c r="S82" s="337">
        <f>условия_коммерц!S36</f>
        <v>0</v>
      </c>
      <c r="T82" s="337">
        <f>условия_коммерц!T36</f>
        <v>0</v>
      </c>
      <c r="U82" s="337">
        <f>условия_коммерц!U36</f>
        <v>0</v>
      </c>
      <c r="V82" s="337">
        <f>условия_коммерц!V36</f>
        <v>0</v>
      </c>
      <c r="W82" s="337">
        <f>условия_коммерц!W36</f>
        <v>0</v>
      </c>
      <c r="X82" s="337">
        <f>условия_коммерц!X36</f>
        <v>0</v>
      </c>
      <c r="Y82" s="337">
        <f>условия_коммерц!Y36</f>
        <v>0</v>
      </c>
      <c r="Z82" s="337">
        <f>условия_коммерц!Z36</f>
        <v>0</v>
      </c>
      <c r="AA82" s="337">
        <f>условия_коммерц!AA36</f>
        <v>0</v>
      </c>
      <c r="AB82" s="337">
        <f>условия_коммерц!AB36</f>
        <v>0</v>
      </c>
      <c r="AC82" s="337">
        <f>условия_коммерц!AC36</f>
        <v>0</v>
      </c>
      <c r="AD82" s="337">
        <f>условия_коммерц!AD36</f>
        <v>0</v>
      </c>
      <c r="AE82" s="337">
        <f>условия_коммерц!AE36</f>
        <v>0</v>
      </c>
      <c r="AF82" s="337">
        <f>условия_коммерц!AF36</f>
        <v>0</v>
      </c>
      <c r="AG82" s="337">
        <f>условия_коммерц!AG36</f>
        <v>0</v>
      </c>
      <c r="AH82" s="337">
        <f>условия_коммерц!AH36</f>
        <v>0</v>
      </c>
      <c r="AI82" s="337">
        <f>условия_коммерц!AI36</f>
        <v>0</v>
      </c>
      <c r="AJ82" s="337">
        <f>условия_коммерц!AJ36</f>
        <v>0</v>
      </c>
      <c r="AK82" s="337">
        <f>условия_коммерц!AK36</f>
        <v>0</v>
      </c>
      <c r="AL82" s="337">
        <f>условия_коммерц!AL36</f>
        <v>0</v>
      </c>
      <c r="AM82" s="337">
        <f>условия_коммерц!AM36</f>
        <v>0</v>
      </c>
      <c r="AN82" s="337">
        <f>условия_коммерц!AN36</f>
        <v>0</v>
      </c>
      <c r="AO82" s="337">
        <f>условия_коммерц!AO36</f>
        <v>0</v>
      </c>
      <c r="AP82" s="337">
        <f>условия_коммерц!AP36</f>
        <v>0</v>
      </c>
      <c r="AQ82" s="338">
        <f>условия_коммерц!AQ36</f>
        <v>0</v>
      </c>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row>
    <row r="83" spans="1:381" x14ac:dyDescent="0.2">
      <c r="A83" s="1"/>
      <c r="B83" s="1"/>
      <c r="C83" s="1" t="s">
        <v>158</v>
      </c>
      <c r="D83" s="1"/>
      <c r="E83" s="1" t="s">
        <v>159</v>
      </c>
      <c r="F83" s="1"/>
      <c r="G83" s="1" t="s">
        <v>1</v>
      </c>
      <c r="H83" s="1"/>
      <c r="I83" s="1" t="s">
        <v>140</v>
      </c>
      <c r="J83" s="1"/>
      <c r="K83" s="7">
        <f t="shared" si="893"/>
        <v>0</v>
      </c>
      <c r="L83" s="1"/>
      <c r="M83" s="1"/>
      <c r="N83" s="336">
        <f>условия_коммерц!N37</f>
        <v>0</v>
      </c>
      <c r="O83" s="337">
        <f>условия_коммерц!O37</f>
        <v>0</v>
      </c>
      <c r="P83" s="337">
        <f>условия_коммерц!P37</f>
        <v>0</v>
      </c>
      <c r="Q83" s="337">
        <f>условия_коммерц!Q37</f>
        <v>0</v>
      </c>
      <c r="R83" s="337">
        <f>условия_коммерц!R37</f>
        <v>0</v>
      </c>
      <c r="S83" s="337">
        <f>условия_коммерц!S37</f>
        <v>0</v>
      </c>
      <c r="T83" s="337">
        <f>условия_коммерц!T37</f>
        <v>0</v>
      </c>
      <c r="U83" s="337">
        <f>условия_коммерц!U37</f>
        <v>0</v>
      </c>
      <c r="V83" s="337">
        <f>условия_коммерц!V37</f>
        <v>0</v>
      </c>
      <c r="W83" s="337">
        <f>условия_коммерц!W37</f>
        <v>0</v>
      </c>
      <c r="X83" s="337">
        <f>условия_коммерц!X37</f>
        <v>0</v>
      </c>
      <c r="Y83" s="337">
        <f>условия_коммерц!Y37</f>
        <v>0</v>
      </c>
      <c r="Z83" s="337">
        <f>условия_коммерц!Z37</f>
        <v>0</v>
      </c>
      <c r="AA83" s="337">
        <f>условия_коммерц!AA37</f>
        <v>0</v>
      </c>
      <c r="AB83" s="337">
        <f>условия_коммерц!AB37</f>
        <v>0</v>
      </c>
      <c r="AC83" s="337">
        <f>условия_коммерц!AC37</f>
        <v>0</v>
      </c>
      <c r="AD83" s="337">
        <f>условия_коммерц!AD37</f>
        <v>0</v>
      </c>
      <c r="AE83" s="337">
        <f>условия_коммерц!AE37</f>
        <v>0</v>
      </c>
      <c r="AF83" s="337">
        <f>условия_коммерц!AF37</f>
        <v>0</v>
      </c>
      <c r="AG83" s="337">
        <f>условия_коммерц!AG37</f>
        <v>0</v>
      </c>
      <c r="AH83" s="337">
        <f>условия_коммерц!AH37</f>
        <v>0</v>
      </c>
      <c r="AI83" s="337">
        <f>условия_коммерц!AI37</f>
        <v>0</v>
      </c>
      <c r="AJ83" s="337">
        <f>условия_коммерц!AJ37</f>
        <v>0</v>
      </c>
      <c r="AK83" s="337">
        <f>условия_коммерц!AK37</f>
        <v>0</v>
      </c>
      <c r="AL83" s="337">
        <f>условия_коммерц!AL37</f>
        <v>0</v>
      </c>
      <c r="AM83" s="337">
        <f>условия_коммерц!AM37</f>
        <v>0</v>
      </c>
      <c r="AN83" s="337">
        <f>условия_коммерц!AN37</f>
        <v>0</v>
      </c>
      <c r="AO83" s="337">
        <f>условия_коммерц!AO37</f>
        <v>0</v>
      </c>
      <c r="AP83" s="337">
        <f>условия_коммерц!AP37</f>
        <v>0</v>
      </c>
      <c r="AQ83" s="338">
        <f>условия_коммерц!AQ37</f>
        <v>0</v>
      </c>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row>
    <row r="84" spans="1:381" x14ac:dyDescent="0.2">
      <c r="A84" s="1"/>
      <c r="B84" s="1"/>
      <c r="C84" s="8" t="s">
        <v>340</v>
      </c>
      <c r="D84" s="1"/>
      <c r="E84" s="1"/>
      <c r="F84" s="1"/>
      <c r="G84" s="1"/>
      <c r="H84" s="1"/>
      <c r="I84" s="1"/>
      <c r="J84" s="1"/>
      <c r="K84" s="11"/>
      <c r="L84" s="1"/>
      <c r="M84" s="1"/>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row>
    <row r="85" spans="1:381" s="10" customFormat="1" x14ac:dyDescent="0.2">
      <c r="A85" s="8"/>
      <c r="B85" s="8"/>
      <c r="C85" s="206" t="str">
        <f>базовые_KPI!$C$20</f>
        <v>FinFF</v>
      </c>
      <c r="D85" s="8"/>
      <c r="E85" s="8" t="s">
        <v>160</v>
      </c>
      <c r="F85" s="8"/>
      <c r="G85" s="8" t="s">
        <v>1</v>
      </c>
      <c r="H85" s="8"/>
      <c r="I85" s="8" t="s">
        <v>140</v>
      </c>
      <c r="J85" s="8"/>
      <c r="K85" s="7">
        <f t="shared" ref="K85:K93" si="894">SUM(N85:NO85)</f>
        <v>0</v>
      </c>
      <c r="L85" s="8"/>
      <c r="M85" s="1"/>
      <c r="N85" s="228">
        <f>IF($K$75=0,0,N75*базовые_KPI!$K$20/$K$75)</f>
        <v>0</v>
      </c>
      <c r="O85" s="229">
        <f>IF($K$75=0,0,O75*базовые_KPI!$K$20/$K$75)</f>
        <v>0</v>
      </c>
      <c r="P85" s="229">
        <f>IF($K$75=0,0,P75*базовые_KPI!$K$20/$K$75)</f>
        <v>0</v>
      </c>
      <c r="Q85" s="229">
        <f>IF($K$75=0,0,Q75*базовые_KPI!$K$20/$K$75)</f>
        <v>0</v>
      </c>
      <c r="R85" s="229">
        <f>IF($K$75=0,0,R75*базовые_KPI!$K$20/$K$75)</f>
        <v>0</v>
      </c>
      <c r="S85" s="229">
        <f>IF($K$75=0,0,S75*базовые_KPI!$K$20/$K$75)</f>
        <v>0</v>
      </c>
      <c r="T85" s="229">
        <f>IF($K$75=0,0,T75*базовые_KPI!$K$20/$K$75)</f>
        <v>0</v>
      </c>
      <c r="U85" s="229">
        <f>IF($K$75=0,0,U75*базовые_KPI!$K$20/$K$75)</f>
        <v>0</v>
      </c>
      <c r="V85" s="229">
        <f>IF($K$75=0,0,V75*базовые_KPI!$K$20/$K$75)</f>
        <v>0</v>
      </c>
      <c r="W85" s="229">
        <f>IF($K$75=0,0,W75*базовые_KPI!$K$20/$K$75)</f>
        <v>0</v>
      </c>
      <c r="X85" s="229">
        <f>IF($K$75=0,0,X75*базовые_KPI!$K$20/$K$75)</f>
        <v>0</v>
      </c>
      <c r="Y85" s="229">
        <f>IF($K$75=0,0,Y75*базовые_KPI!$K$20/$K$75)</f>
        <v>0</v>
      </c>
      <c r="Z85" s="229">
        <f>IF($K$75=0,0,Z75*базовые_KPI!$K$20/$K$75)</f>
        <v>0</v>
      </c>
      <c r="AA85" s="229">
        <f>IF($K$75=0,0,AA75*базовые_KPI!$K$20/$K$75)</f>
        <v>0</v>
      </c>
      <c r="AB85" s="229">
        <f>IF($K$75=0,0,AB75*базовые_KPI!$K$20/$K$75)</f>
        <v>0</v>
      </c>
      <c r="AC85" s="229">
        <f>IF($K$75=0,0,AC75*базовые_KPI!$K$20/$K$75)</f>
        <v>0</v>
      </c>
      <c r="AD85" s="229">
        <f>IF($K$75=0,0,AD75*базовые_KPI!$K$20/$K$75)</f>
        <v>0</v>
      </c>
      <c r="AE85" s="229">
        <f>IF($K$75=0,0,AE75*базовые_KPI!$K$20/$K$75)</f>
        <v>0</v>
      </c>
      <c r="AF85" s="229">
        <f>IF($K$75=0,0,AF75*базовые_KPI!$K$20/$K$75)</f>
        <v>0</v>
      </c>
      <c r="AG85" s="229">
        <f>IF($K$75=0,0,AG75*базовые_KPI!$K$20/$K$75)</f>
        <v>0</v>
      </c>
      <c r="AH85" s="229">
        <f>IF($K$75=0,0,AH75*базовые_KPI!$K$20/$K$75)</f>
        <v>0</v>
      </c>
      <c r="AI85" s="229">
        <f>IF($K$75=0,0,AI75*базовые_KPI!$K$20/$K$75)</f>
        <v>0</v>
      </c>
      <c r="AJ85" s="229">
        <f>IF($K$75=0,0,AJ75*базовые_KPI!$K$20/$K$75)</f>
        <v>0</v>
      </c>
      <c r="AK85" s="229">
        <f>IF($K$75=0,0,AK75*базовые_KPI!$K$20/$K$75)</f>
        <v>0</v>
      </c>
      <c r="AL85" s="229">
        <f>IF($K$75=0,0,AL75*базовые_KPI!$K$20/$K$75)</f>
        <v>0</v>
      </c>
      <c r="AM85" s="229">
        <f>IF($K$75=0,0,AM75*базовые_KPI!$K$20/$K$75)</f>
        <v>0</v>
      </c>
      <c r="AN85" s="229">
        <f>IF($K$75=0,0,AN75*базовые_KPI!$K$20/$K$75)</f>
        <v>0</v>
      </c>
      <c r="AO85" s="229">
        <f>IF($K$75=0,0,AO75*базовые_KPI!$K$20/$K$75)</f>
        <v>0</v>
      </c>
      <c r="AP85" s="229">
        <f>IF($K$75=0,0,AP75*базовые_KPI!$K$20/$K$75)</f>
        <v>0</v>
      </c>
      <c r="AQ85" s="230">
        <f>IF($K$75=0,0,AQ75*базовые_KPI!$K$20/$K$75)</f>
        <v>0</v>
      </c>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row>
    <row r="86" spans="1:381" x14ac:dyDescent="0.2">
      <c r="A86" s="1"/>
      <c r="B86" s="1"/>
      <c r="C86" s="1" t="s">
        <v>145</v>
      </c>
      <c r="D86" s="1"/>
      <c r="E86" s="1" t="s">
        <v>144</v>
      </c>
      <c r="F86" s="1"/>
      <c r="G86" s="1" t="s">
        <v>1</v>
      </c>
      <c r="H86" s="1"/>
      <c r="I86" s="1" t="s">
        <v>140</v>
      </c>
      <c r="J86" s="1"/>
      <c r="K86" s="7">
        <f t="shared" si="894"/>
        <v>0</v>
      </c>
      <c r="L86" s="1"/>
      <c r="M86" s="1"/>
      <c r="N86" s="65">
        <f>IF(OR((100%-$K$75)=0,$K76=0),0,($K76+($K$75-базовые_KPI!$K$20)*$K76/(100%-$K$75))*N76/$K76)</f>
        <v>0</v>
      </c>
      <c r="O86" s="66">
        <f>IF(OR((100%-$K$75)=0,$K76=0),0,($K76+($K$75-базовые_KPI!$K$20)*$K76/(100%-$K$75))*O76/$K76)</f>
        <v>0</v>
      </c>
      <c r="P86" s="66">
        <f>IF(OR((100%-$K$75)=0,$K76=0),0,($K76+($K$75-базовые_KPI!$K$20)*$K76/(100%-$K$75))*P76/$K76)</f>
        <v>0</v>
      </c>
      <c r="Q86" s="66">
        <f>IF(OR((100%-$K$75)=0,$K76=0),0,($K76+($K$75-базовые_KPI!$K$20)*$K76/(100%-$K$75))*Q76/$K76)</f>
        <v>0</v>
      </c>
      <c r="R86" s="66">
        <f>IF(OR((100%-$K$75)=0,$K76=0),0,($K76+($K$75-базовые_KPI!$K$20)*$K76/(100%-$K$75))*R76/$K76)</f>
        <v>0</v>
      </c>
      <c r="S86" s="66">
        <f>IF(OR((100%-$K$75)=0,$K76=0),0,($K76+($K$75-базовые_KPI!$K$20)*$K76/(100%-$K$75))*S76/$K76)</f>
        <v>0</v>
      </c>
      <c r="T86" s="66">
        <f>IF(OR((100%-$K$75)=0,$K76=0),0,($K76+($K$75-базовые_KPI!$K$20)*$K76/(100%-$K$75))*T76/$K76)</f>
        <v>0</v>
      </c>
      <c r="U86" s="66">
        <f>IF(OR((100%-$K$75)=0,$K76=0),0,($K76+($K$75-базовые_KPI!$K$20)*$K76/(100%-$K$75))*U76/$K76)</f>
        <v>0</v>
      </c>
      <c r="V86" s="66">
        <f>IF(OR((100%-$K$75)=0,$K76=0),0,($K76+($K$75-базовые_KPI!$K$20)*$K76/(100%-$K$75))*V76/$K76)</f>
        <v>0</v>
      </c>
      <c r="W86" s="66">
        <f>IF(OR((100%-$K$75)=0,$K76=0),0,($K76+($K$75-базовые_KPI!$K$20)*$K76/(100%-$K$75))*W76/$K76)</f>
        <v>0</v>
      </c>
      <c r="X86" s="66">
        <f>IF(OR((100%-$K$75)=0,$K76=0),0,($K76+($K$75-базовые_KPI!$K$20)*$K76/(100%-$K$75))*X76/$K76)</f>
        <v>0</v>
      </c>
      <c r="Y86" s="66">
        <f>IF(OR((100%-$K$75)=0,$K76=0),0,($K76+($K$75-базовые_KPI!$K$20)*$K76/(100%-$K$75))*Y76/$K76)</f>
        <v>0</v>
      </c>
      <c r="Z86" s="66">
        <f>IF(OR((100%-$K$75)=0,$K76=0),0,($K76+($K$75-базовые_KPI!$K$20)*$K76/(100%-$K$75))*Z76/$K76)</f>
        <v>0</v>
      </c>
      <c r="AA86" s="66">
        <f>IF(OR((100%-$K$75)=0,$K76=0),0,($K76+($K$75-базовые_KPI!$K$20)*$K76/(100%-$K$75))*AA76/$K76)</f>
        <v>0</v>
      </c>
      <c r="AB86" s="66">
        <f>IF(OR((100%-$K$75)=0,$K76=0),0,($K76+($K$75-базовые_KPI!$K$20)*$K76/(100%-$K$75))*AB76/$K76)</f>
        <v>0</v>
      </c>
      <c r="AC86" s="66">
        <f>IF(OR((100%-$K$75)=0,$K76=0),0,($K76+($K$75-базовые_KPI!$K$20)*$K76/(100%-$K$75))*AC76/$K76)</f>
        <v>0</v>
      </c>
      <c r="AD86" s="66">
        <f>IF(OR((100%-$K$75)=0,$K76=0),0,($K76+($K$75-базовые_KPI!$K$20)*$K76/(100%-$K$75))*AD76/$K76)</f>
        <v>0</v>
      </c>
      <c r="AE86" s="66">
        <f>IF(OR((100%-$K$75)=0,$K76=0),0,($K76+($K$75-базовые_KPI!$K$20)*$K76/(100%-$K$75))*AE76/$K76)</f>
        <v>0</v>
      </c>
      <c r="AF86" s="66">
        <f>IF(OR((100%-$K$75)=0,$K76=0),0,($K76+($K$75-базовые_KPI!$K$20)*$K76/(100%-$K$75))*AF76/$K76)</f>
        <v>0</v>
      </c>
      <c r="AG86" s="66">
        <f>IF(OR((100%-$K$75)=0,$K76=0),0,($K76+($K$75-базовые_KPI!$K$20)*$K76/(100%-$K$75))*AG76/$K76)</f>
        <v>0</v>
      </c>
      <c r="AH86" s="66">
        <f>IF(OR((100%-$K$75)=0,$K76=0),0,($K76+($K$75-базовые_KPI!$K$20)*$K76/(100%-$K$75))*AH76/$K76)</f>
        <v>0</v>
      </c>
      <c r="AI86" s="66">
        <f>IF(OR((100%-$K$75)=0,$K76=0),0,($K76+($K$75-базовые_KPI!$K$20)*$K76/(100%-$K$75))*AI76/$K76)</f>
        <v>0</v>
      </c>
      <c r="AJ86" s="66">
        <f>IF(OR((100%-$K$75)=0,$K76=0),0,($K76+($K$75-базовые_KPI!$K$20)*$K76/(100%-$K$75))*AJ76/$K76)</f>
        <v>0</v>
      </c>
      <c r="AK86" s="66">
        <f>IF(OR((100%-$K$75)=0,$K76=0),0,($K76+($K$75-базовые_KPI!$K$20)*$K76/(100%-$K$75))*AK76/$K76)</f>
        <v>0</v>
      </c>
      <c r="AL86" s="66">
        <f>IF(OR((100%-$K$75)=0,$K76=0),0,($K76+($K$75-базовые_KPI!$K$20)*$K76/(100%-$K$75))*AL76/$K76)</f>
        <v>0</v>
      </c>
      <c r="AM86" s="66">
        <f>IF(OR((100%-$K$75)=0,$K76=0),0,($K76+($K$75-базовые_KPI!$K$20)*$K76/(100%-$K$75))*AM76/$K76)</f>
        <v>0</v>
      </c>
      <c r="AN86" s="66">
        <f>IF(OR((100%-$K$75)=0,$K76=0),0,($K76+($K$75-базовые_KPI!$K$20)*$K76/(100%-$K$75))*AN76/$K76)</f>
        <v>0</v>
      </c>
      <c r="AO86" s="66">
        <f>IF(OR((100%-$K$75)=0,$K76=0),0,($K76+($K$75-базовые_KPI!$K$20)*$K76/(100%-$K$75))*AO76/$K76)</f>
        <v>0</v>
      </c>
      <c r="AP86" s="66">
        <f>IF(OR((100%-$K$75)=0,$K76=0),0,($K76+($K$75-базовые_KPI!$K$20)*$K76/(100%-$K$75))*AP76/$K76)</f>
        <v>0</v>
      </c>
      <c r="AQ86" s="67">
        <f>IF(OR((100%-$K$75)=0,$K76=0),0,($K76+($K$75-базовые_KPI!$K$20)*$K76/(100%-$K$75))*AQ76/$K76)</f>
        <v>0</v>
      </c>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row>
    <row r="87" spans="1:381" x14ac:dyDescent="0.2">
      <c r="A87" s="1"/>
      <c r="B87" s="1"/>
      <c r="C87" s="1" t="s">
        <v>147</v>
      </c>
      <c r="D87" s="1"/>
      <c r="E87" s="1" t="s">
        <v>146</v>
      </c>
      <c r="F87" s="1"/>
      <c r="G87" s="1" t="s">
        <v>1</v>
      </c>
      <c r="H87" s="1"/>
      <c r="I87" s="1" t="s">
        <v>140</v>
      </c>
      <c r="J87" s="1"/>
      <c r="K87" s="7">
        <f t="shared" si="894"/>
        <v>0</v>
      </c>
      <c r="L87" s="1"/>
      <c r="M87" s="1"/>
      <c r="N87" s="65">
        <f>IF(OR((100%-$K$77)=0,$K76=0),0,($K77-($K$75-базовые_KPI!$K$20)*$K76/(100%-$K$75))*N77/$K77)</f>
        <v>0</v>
      </c>
      <c r="O87" s="66">
        <f>IF(OR((100%-$K$77)=0,$K76=0),0,($K77-($K$75-базовые_KPI!$K$20)*$K76/(100%-$K$75))*O77/$K77)</f>
        <v>0</v>
      </c>
      <c r="P87" s="66">
        <f>IF(OR((100%-$K$77)=0,$K76=0),0,($K77-($K$75-базовые_KPI!$K$20)*$K76/(100%-$K$75))*P77/$K77)</f>
        <v>0</v>
      </c>
      <c r="Q87" s="66">
        <f>IF(OR((100%-$K$77)=0,$K76=0),0,($K77-($K$75-базовые_KPI!$K$20)*$K76/(100%-$K$75))*Q77/$K77)</f>
        <v>0</v>
      </c>
      <c r="R87" s="66">
        <f>IF(OR((100%-$K$77)=0,$K76=0),0,($K77-($K$75-базовые_KPI!$K$20)*$K76/(100%-$K$75))*R77/$K77)</f>
        <v>0</v>
      </c>
      <c r="S87" s="66">
        <f>IF(OR((100%-$K$77)=0,$K76=0),0,($K77-($K$75-базовые_KPI!$K$20)*$K76/(100%-$K$75))*S77/$K77)</f>
        <v>0</v>
      </c>
      <c r="T87" s="66">
        <f>IF(OR((100%-$K$77)=0,$K76=0),0,($K77-($K$75-базовые_KPI!$K$20)*$K76/(100%-$K$75))*T77/$K77)</f>
        <v>0</v>
      </c>
      <c r="U87" s="66">
        <f>IF(OR((100%-$K$77)=0,$K76=0),0,($K77-($K$75-базовые_KPI!$K$20)*$K76/(100%-$K$75))*U77/$K77)</f>
        <v>0</v>
      </c>
      <c r="V87" s="66">
        <f>IF(OR((100%-$K$77)=0,$K76=0),0,($K77-($K$75-базовые_KPI!$K$20)*$K76/(100%-$K$75))*V77/$K77)</f>
        <v>0</v>
      </c>
      <c r="W87" s="66">
        <f>IF(OR((100%-$K$77)=0,$K76=0),0,($K77-($K$75-базовые_KPI!$K$20)*$K76/(100%-$K$75))*W77/$K77)</f>
        <v>0</v>
      </c>
      <c r="X87" s="66">
        <f>IF(OR((100%-$K$77)=0,$K76=0),0,($K77-($K$75-базовые_KPI!$K$20)*$K76/(100%-$K$75))*X77/$K77)</f>
        <v>0</v>
      </c>
      <c r="Y87" s="66">
        <f>IF(OR((100%-$K$77)=0,$K76=0),0,($K77-($K$75-базовые_KPI!$K$20)*$K76/(100%-$K$75))*Y77/$K77)</f>
        <v>0</v>
      </c>
      <c r="Z87" s="66">
        <f>IF(OR((100%-$K$77)=0,$K76=0),0,($K77-($K$75-базовые_KPI!$K$20)*$K76/(100%-$K$75))*Z77/$K77)</f>
        <v>0</v>
      </c>
      <c r="AA87" s="66">
        <f>IF(OR((100%-$K$77)=0,$K76=0),0,($K77-($K$75-базовые_KPI!$K$20)*$K76/(100%-$K$75))*AA77/$K77)</f>
        <v>0</v>
      </c>
      <c r="AB87" s="66">
        <f>IF(OR((100%-$K$77)=0,$K76=0),0,($K77-($K$75-базовые_KPI!$K$20)*$K76/(100%-$K$75))*AB77/$K77)</f>
        <v>0</v>
      </c>
      <c r="AC87" s="66">
        <f>IF(OR((100%-$K$77)=0,$K76=0),0,($K77-($K$75-базовые_KPI!$K$20)*$K76/(100%-$K$75))*AC77/$K77)</f>
        <v>0</v>
      </c>
      <c r="AD87" s="66">
        <f>IF(OR((100%-$K$77)=0,$K76=0),0,($K77-($K$75-базовые_KPI!$K$20)*$K76/(100%-$K$75))*AD77/$K77)</f>
        <v>0</v>
      </c>
      <c r="AE87" s="66">
        <f>IF(OR((100%-$K$77)=0,$K76=0),0,($K77-($K$75-базовые_KPI!$K$20)*$K76/(100%-$K$75))*AE77/$K77)</f>
        <v>0</v>
      </c>
      <c r="AF87" s="66">
        <f>IF(OR((100%-$K$77)=0,$K76=0),0,($K77-($K$75-базовые_KPI!$K$20)*$K76/(100%-$K$75))*AF77/$K77)</f>
        <v>0</v>
      </c>
      <c r="AG87" s="66">
        <f>IF(OR((100%-$K$77)=0,$K76=0),0,($K77-($K$75-базовые_KPI!$K$20)*$K76/(100%-$K$75))*AG77/$K77)</f>
        <v>0</v>
      </c>
      <c r="AH87" s="66">
        <f>IF(OR((100%-$K$77)=0,$K76=0),0,($K77-($K$75-базовые_KPI!$K$20)*$K76/(100%-$K$75))*AH77/$K77)</f>
        <v>0</v>
      </c>
      <c r="AI87" s="66">
        <f>IF(OR((100%-$K$77)=0,$K76=0),0,($K77-($K$75-базовые_KPI!$K$20)*$K76/(100%-$K$75))*AI77/$K77)</f>
        <v>0</v>
      </c>
      <c r="AJ87" s="66">
        <f>IF(OR((100%-$K$77)=0,$K76=0),0,($K77-($K$75-базовые_KPI!$K$20)*$K76/(100%-$K$75))*AJ77/$K77)</f>
        <v>0</v>
      </c>
      <c r="AK87" s="66">
        <f>IF(OR((100%-$K$77)=0,$K76=0),0,($K77-($K$75-базовые_KPI!$K$20)*$K76/(100%-$K$75))*AK77/$K77)</f>
        <v>0</v>
      </c>
      <c r="AL87" s="66">
        <f>IF(OR((100%-$K$77)=0,$K76=0),0,($K77-($K$75-базовые_KPI!$K$20)*$K76/(100%-$K$75))*AL77/$K77)</f>
        <v>0</v>
      </c>
      <c r="AM87" s="66">
        <f>IF(OR((100%-$K$77)=0,$K76=0),0,($K77-($K$75-базовые_KPI!$K$20)*$K76/(100%-$K$75))*AM77/$K77)</f>
        <v>0</v>
      </c>
      <c r="AN87" s="66">
        <f>IF(OR((100%-$K$77)=0,$K76=0),0,($K77-($K$75-базовые_KPI!$K$20)*$K76/(100%-$K$75))*AN77/$K77)</f>
        <v>0</v>
      </c>
      <c r="AO87" s="66">
        <f>IF(OR((100%-$K$77)=0,$K76=0),0,($K77-($K$75-базовые_KPI!$K$20)*$K76/(100%-$K$75))*AO77/$K77)</f>
        <v>0</v>
      </c>
      <c r="AP87" s="66">
        <f>IF(OR((100%-$K$77)=0,$K76=0),0,($K77-($K$75-базовые_KPI!$K$20)*$K76/(100%-$K$75))*AP77/$K77)</f>
        <v>0</v>
      </c>
      <c r="AQ87" s="67">
        <f>IF(OR((100%-$K$77)=0,$K76=0),0,($K77-($K$75-базовые_KPI!$K$20)*$K76/(100%-$K$75))*AQ77/$K77)</f>
        <v>0</v>
      </c>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row>
    <row r="88" spans="1:381" x14ac:dyDescent="0.2">
      <c r="A88" s="1"/>
      <c r="B88" s="1"/>
      <c r="C88" s="1" t="s">
        <v>148</v>
      </c>
      <c r="D88" s="1"/>
      <c r="E88" s="1" t="s">
        <v>149</v>
      </c>
      <c r="F88" s="1"/>
      <c r="G88" s="1" t="s">
        <v>1</v>
      </c>
      <c r="H88" s="1"/>
      <c r="I88" s="1" t="s">
        <v>140</v>
      </c>
      <c r="J88" s="1"/>
      <c r="K88" s="7">
        <f t="shared" si="894"/>
        <v>0</v>
      </c>
      <c r="L88" s="1"/>
      <c r="M88" s="1"/>
      <c r="N88" s="65">
        <f>IF(OR((100%-$K$75)=0,$K78=0),0,($K78+($K$75-базовые_KPI!$K$20)*$K78/(100%-$K$75))*N78/$K78)</f>
        <v>0</v>
      </c>
      <c r="O88" s="66">
        <f>IF(OR((100%-$K$75)=0,$K78=0),0,($K78+($K$75-базовые_KPI!$K$20)*$K78/(100%-$K$75))*O78/$K78)</f>
        <v>0</v>
      </c>
      <c r="P88" s="66">
        <f>IF(OR((100%-$K$75)=0,$K78=0),0,($K78+($K$75-базовые_KPI!$K$20)*$K78/(100%-$K$75))*P78/$K78)</f>
        <v>0</v>
      </c>
      <c r="Q88" s="66">
        <f>IF(OR((100%-$K$75)=0,$K78=0),0,($K78+($K$75-базовые_KPI!$K$20)*$K78/(100%-$K$75))*Q78/$K78)</f>
        <v>0</v>
      </c>
      <c r="R88" s="66">
        <f>IF(OR((100%-$K$75)=0,$K78=0),0,($K78+($K$75-базовые_KPI!$K$20)*$K78/(100%-$K$75))*R78/$K78)</f>
        <v>0</v>
      </c>
      <c r="S88" s="66">
        <f>IF(OR((100%-$K$75)=0,$K78=0),0,($K78+($K$75-базовые_KPI!$K$20)*$K78/(100%-$K$75))*S78/$K78)</f>
        <v>0</v>
      </c>
      <c r="T88" s="66">
        <f>IF(OR((100%-$K$75)=0,$K78=0),0,($K78+($K$75-базовые_KPI!$K$20)*$K78/(100%-$K$75))*T78/$K78)</f>
        <v>0</v>
      </c>
      <c r="U88" s="66">
        <f>IF(OR((100%-$K$75)=0,$K78=0),0,($K78+($K$75-базовые_KPI!$K$20)*$K78/(100%-$K$75))*U78/$K78)</f>
        <v>0</v>
      </c>
      <c r="V88" s="66">
        <f>IF(OR((100%-$K$75)=0,$K78=0),0,($K78+($K$75-базовые_KPI!$K$20)*$K78/(100%-$K$75))*V78/$K78)</f>
        <v>0</v>
      </c>
      <c r="W88" s="66">
        <f>IF(OR((100%-$K$75)=0,$K78=0),0,($K78+($K$75-базовые_KPI!$K$20)*$K78/(100%-$K$75))*W78/$K78)</f>
        <v>0</v>
      </c>
      <c r="X88" s="66">
        <f>IF(OR((100%-$K$75)=0,$K78=0),0,($K78+($K$75-базовые_KPI!$K$20)*$K78/(100%-$K$75))*X78/$K78)</f>
        <v>0</v>
      </c>
      <c r="Y88" s="66">
        <f>IF(OR((100%-$K$75)=0,$K78=0),0,($K78+($K$75-базовые_KPI!$K$20)*$K78/(100%-$K$75))*Y78/$K78)</f>
        <v>0</v>
      </c>
      <c r="Z88" s="66">
        <f>IF(OR((100%-$K$75)=0,$K78=0),0,($K78+($K$75-базовые_KPI!$K$20)*$K78/(100%-$K$75))*Z78/$K78)</f>
        <v>0</v>
      </c>
      <c r="AA88" s="66">
        <f>IF(OR((100%-$K$75)=0,$K78=0),0,($K78+($K$75-базовые_KPI!$K$20)*$K78/(100%-$K$75))*AA78/$K78)</f>
        <v>0</v>
      </c>
      <c r="AB88" s="66">
        <f>IF(OR((100%-$K$75)=0,$K78=0),0,($K78+($K$75-базовые_KPI!$K$20)*$K78/(100%-$K$75))*AB78/$K78)</f>
        <v>0</v>
      </c>
      <c r="AC88" s="66">
        <f>IF(OR((100%-$K$75)=0,$K78=0),0,($K78+($K$75-базовые_KPI!$K$20)*$K78/(100%-$K$75))*AC78/$K78)</f>
        <v>0</v>
      </c>
      <c r="AD88" s="66">
        <f>IF(OR((100%-$K$75)=0,$K78=0),0,($K78+($K$75-базовые_KPI!$K$20)*$K78/(100%-$K$75))*AD78/$K78)</f>
        <v>0</v>
      </c>
      <c r="AE88" s="66">
        <f>IF(OR((100%-$K$75)=0,$K78=0),0,($K78+($K$75-базовые_KPI!$K$20)*$K78/(100%-$K$75))*AE78/$K78)</f>
        <v>0</v>
      </c>
      <c r="AF88" s="66">
        <f>IF(OR((100%-$K$75)=0,$K78=0),0,($K78+($K$75-базовые_KPI!$K$20)*$K78/(100%-$K$75))*AF78/$K78)</f>
        <v>0</v>
      </c>
      <c r="AG88" s="66">
        <f>IF(OR((100%-$K$75)=0,$K78=0),0,($K78+($K$75-базовые_KPI!$K$20)*$K78/(100%-$K$75))*AG78/$K78)</f>
        <v>0</v>
      </c>
      <c r="AH88" s="66">
        <f>IF(OR((100%-$K$75)=0,$K78=0),0,($K78+($K$75-базовые_KPI!$K$20)*$K78/(100%-$K$75))*AH78/$K78)</f>
        <v>0</v>
      </c>
      <c r="AI88" s="66">
        <f>IF(OR((100%-$K$75)=0,$K78=0),0,($K78+($K$75-базовые_KPI!$K$20)*$K78/(100%-$K$75))*AI78/$K78)</f>
        <v>0</v>
      </c>
      <c r="AJ88" s="66">
        <f>IF(OR((100%-$K$75)=0,$K78=0),0,($K78+($K$75-базовые_KPI!$K$20)*$K78/(100%-$K$75))*AJ78/$K78)</f>
        <v>0</v>
      </c>
      <c r="AK88" s="66">
        <f>IF(OR((100%-$K$75)=0,$K78=0),0,($K78+($K$75-базовые_KPI!$K$20)*$K78/(100%-$K$75))*AK78/$K78)</f>
        <v>0</v>
      </c>
      <c r="AL88" s="66">
        <f>IF(OR((100%-$K$75)=0,$K78=0),0,($K78+($K$75-базовые_KPI!$K$20)*$K78/(100%-$K$75))*AL78/$K78)</f>
        <v>0</v>
      </c>
      <c r="AM88" s="66">
        <f>IF(OR((100%-$K$75)=0,$K78=0),0,($K78+($K$75-базовые_KPI!$K$20)*$K78/(100%-$K$75))*AM78/$K78)</f>
        <v>0</v>
      </c>
      <c r="AN88" s="66">
        <f>IF(OR((100%-$K$75)=0,$K78=0),0,($K78+($K$75-базовые_KPI!$K$20)*$K78/(100%-$K$75))*AN78/$K78)</f>
        <v>0</v>
      </c>
      <c r="AO88" s="66">
        <f>IF(OR((100%-$K$75)=0,$K78=0),0,($K78+($K$75-базовые_KPI!$K$20)*$K78/(100%-$K$75))*AO78/$K78)</f>
        <v>0</v>
      </c>
      <c r="AP88" s="66">
        <f>IF(OR((100%-$K$75)=0,$K78=0),0,($K78+($K$75-базовые_KPI!$K$20)*$K78/(100%-$K$75))*AP78/$K78)</f>
        <v>0</v>
      </c>
      <c r="AQ88" s="67">
        <f>IF(OR((100%-$K$75)=0,$K78=0),0,($K78+($K$75-базовые_KPI!$K$20)*$K78/(100%-$K$75))*AQ78/$K78)</f>
        <v>0</v>
      </c>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row>
    <row r="89" spans="1:381" x14ac:dyDescent="0.2">
      <c r="A89" s="1"/>
      <c r="B89" s="1"/>
      <c r="C89" s="1" t="s">
        <v>150</v>
      </c>
      <c r="D89" s="1"/>
      <c r="E89" s="1" t="s">
        <v>151</v>
      </c>
      <c r="F89" s="1"/>
      <c r="G89" s="1" t="s">
        <v>1</v>
      </c>
      <c r="H89" s="1"/>
      <c r="I89" s="1" t="s">
        <v>140</v>
      </c>
      <c r="J89" s="1"/>
      <c r="K89" s="7">
        <f t="shared" si="894"/>
        <v>0</v>
      </c>
      <c r="L89" s="1"/>
      <c r="M89" s="1"/>
      <c r="N89" s="65">
        <f>IF(OR((100%-$K$75)=0,$K79=0),0,($K79-($K$75-базовые_KPI!$K$20)*$K78/(100%-$K$75))*N79/$K79)</f>
        <v>0</v>
      </c>
      <c r="O89" s="66">
        <f>IF(OR((100%-$K$75)=0,$K79=0),0,($K79-($K$75-базовые_KPI!$K$20)*$K78/(100%-$K$75))*O79/$K79)</f>
        <v>0</v>
      </c>
      <c r="P89" s="66">
        <f>IF(OR((100%-$K$75)=0,$K79=0),0,($K79-($K$75-базовые_KPI!$K$20)*$K78/(100%-$K$75))*P79/$K79)</f>
        <v>0</v>
      </c>
      <c r="Q89" s="66">
        <f>IF(OR((100%-$K$75)=0,$K79=0),0,($K79-($K$75-базовые_KPI!$K$20)*$K78/(100%-$K$75))*Q79/$K79)</f>
        <v>0</v>
      </c>
      <c r="R89" s="66">
        <f>IF(OR((100%-$K$75)=0,$K79=0),0,($K79-($K$75-базовые_KPI!$K$20)*$K78/(100%-$K$75))*R79/$K79)</f>
        <v>0</v>
      </c>
      <c r="S89" s="66">
        <f>IF(OR((100%-$K$75)=0,$K79=0),0,($K79-($K$75-базовые_KPI!$K$20)*$K78/(100%-$K$75))*S79/$K79)</f>
        <v>0</v>
      </c>
      <c r="T89" s="66">
        <f>IF(OR((100%-$K$75)=0,$K79=0),0,($K79-($K$75-базовые_KPI!$K$20)*$K78/(100%-$K$75))*T79/$K79)</f>
        <v>0</v>
      </c>
      <c r="U89" s="66">
        <f>IF(OR((100%-$K$75)=0,$K79=0),0,($K79-($K$75-базовые_KPI!$K$20)*$K78/(100%-$K$75))*U79/$K79)</f>
        <v>0</v>
      </c>
      <c r="V89" s="66">
        <f>IF(OR((100%-$K$75)=0,$K79=0),0,($K79-($K$75-базовые_KPI!$K$20)*$K78/(100%-$K$75))*V79/$K79)</f>
        <v>0</v>
      </c>
      <c r="W89" s="66">
        <f>IF(OR((100%-$K$75)=0,$K79=0),0,($K79-($K$75-базовые_KPI!$K$20)*$K78/(100%-$K$75))*W79/$K79)</f>
        <v>0</v>
      </c>
      <c r="X89" s="66">
        <f>IF(OR((100%-$K$75)=0,$K79=0),0,($K79-($K$75-базовые_KPI!$K$20)*$K78/(100%-$K$75))*X79/$K79)</f>
        <v>0</v>
      </c>
      <c r="Y89" s="66">
        <f>IF(OR((100%-$K$75)=0,$K79=0),0,($K79-($K$75-базовые_KPI!$K$20)*$K78/(100%-$K$75))*Y79/$K79)</f>
        <v>0</v>
      </c>
      <c r="Z89" s="66">
        <f>IF(OR((100%-$K$75)=0,$K79=0),0,($K79-($K$75-базовые_KPI!$K$20)*$K78/(100%-$K$75))*Z79/$K79)</f>
        <v>0</v>
      </c>
      <c r="AA89" s="66">
        <f>IF(OR((100%-$K$75)=0,$K79=0),0,($K79-($K$75-базовые_KPI!$K$20)*$K78/(100%-$K$75))*AA79/$K79)</f>
        <v>0</v>
      </c>
      <c r="AB89" s="66">
        <f>IF(OR((100%-$K$75)=0,$K79=0),0,($K79-($K$75-базовые_KPI!$K$20)*$K78/(100%-$K$75))*AB79/$K79)</f>
        <v>0</v>
      </c>
      <c r="AC89" s="66">
        <f>IF(OR((100%-$K$75)=0,$K79=0),0,($K79-($K$75-базовые_KPI!$K$20)*$K78/(100%-$K$75))*AC79/$K79)</f>
        <v>0</v>
      </c>
      <c r="AD89" s="66">
        <f>IF(OR((100%-$K$75)=0,$K79=0),0,($K79-($K$75-базовые_KPI!$K$20)*$K78/(100%-$K$75))*AD79/$K79)</f>
        <v>0</v>
      </c>
      <c r="AE89" s="66">
        <f>IF(OR((100%-$K$75)=0,$K79=0),0,($K79-($K$75-базовые_KPI!$K$20)*$K78/(100%-$K$75))*AE79/$K79)</f>
        <v>0</v>
      </c>
      <c r="AF89" s="66">
        <f>IF(OR((100%-$K$75)=0,$K79=0),0,($K79-($K$75-базовые_KPI!$K$20)*$K78/(100%-$K$75))*AF79/$K79)</f>
        <v>0</v>
      </c>
      <c r="AG89" s="66">
        <f>IF(OR((100%-$K$75)=0,$K79=0),0,($K79-($K$75-базовые_KPI!$K$20)*$K78/(100%-$K$75))*AG79/$K79)</f>
        <v>0</v>
      </c>
      <c r="AH89" s="66">
        <f>IF(OR((100%-$K$75)=0,$K79=0),0,($K79-($K$75-базовые_KPI!$K$20)*$K78/(100%-$K$75))*AH79/$K79)</f>
        <v>0</v>
      </c>
      <c r="AI89" s="66">
        <f>IF(OR((100%-$K$75)=0,$K79=0),0,($K79-($K$75-базовые_KPI!$K$20)*$K78/(100%-$K$75))*AI79/$K79)</f>
        <v>0</v>
      </c>
      <c r="AJ89" s="66">
        <f>IF(OR((100%-$K$75)=0,$K79=0),0,($K79-($K$75-базовые_KPI!$K$20)*$K78/(100%-$K$75))*AJ79/$K79)</f>
        <v>0</v>
      </c>
      <c r="AK89" s="66">
        <f>IF(OR((100%-$K$75)=0,$K79=0),0,($K79-($K$75-базовые_KPI!$K$20)*$K78/(100%-$K$75))*AK79/$K79)</f>
        <v>0</v>
      </c>
      <c r="AL89" s="66">
        <f>IF(OR((100%-$K$75)=0,$K79=0),0,($K79-($K$75-базовые_KPI!$K$20)*$K78/(100%-$K$75))*AL79/$K79)</f>
        <v>0</v>
      </c>
      <c r="AM89" s="66">
        <f>IF(OR((100%-$K$75)=0,$K79=0),0,($K79-($K$75-базовые_KPI!$K$20)*$K78/(100%-$K$75))*AM79/$K79)</f>
        <v>0</v>
      </c>
      <c r="AN89" s="66">
        <f>IF(OR((100%-$K$75)=0,$K79=0),0,($K79-($K$75-базовые_KPI!$K$20)*$K78/(100%-$K$75))*AN79/$K79)</f>
        <v>0</v>
      </c>
      <c r="AO89" s="66">
        <f>IF(OR((100%-$K$75)=0,$K79=0),0,($K79-($K$75-базовые_KPI!$K$20)*$K78/(100%-$K$75))*AO79/$K79)</f>
        <v>0</v>
      </c>
      <c r="AP89" s="66">
        <f>IF(OR((100%-$K$75)=0,$K79=0),0,($K79-($K$75-базовые_KPI!$K$20)*$K78/(100%-$K$75))*AP79/$K79)</f>
        <v>0</v>
      </c>
      <c r="AQ89" s="67">
        <f>IF(OR((100%-$K$75)=0,$K79=0),0,($K79-($K$75-базовые_KPI!$K$20)*$K78/(100%-$K$75))*AQ79/$K79)</f>
        <v>0</v>
      </c>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row>
    <row r="90" spans="1:381" x14ac:dyDescent="0.2">
      <c r="A90" s="1"/>
      <c r="B90" s="1"/>
      <c r="C90" s="1" t="s">
        <v>153</v>
      </c>
      <c r="D90" s="1"/>
      <c r="E90" s="1" t="s">
        <v>152</v>
      </c>
      <c r="F90" s="1"/>
      <c r="G90" s="1" t="s">
        <v>1</v>
      </c>
      <c r="H90" s="1"/>
      <c r="I90" s="1" t="s">
        <v>140</v>
      </c>
      <c r="J90" s="1"/>
      <c r="K90" s="7">
        <f t="shared" si="894"/>
        <v>0</v>
      </c>
      <c r="L90" s="1"/>
      <c r="M90" s="1"/>
      <c r="N90" s="65">
        <f>IF(OR((100%-$K$75)=0,$K80=0),0,($K80+($K$75-базовые_KPI!$K$20)*$K80/(100%-$K$75))*N80/$K80)</f>
        <v>0</v>
      </c>
      <c r="O90" s="66">
        <f>IF(OR((100%-$K$75)=0,$K80=0),0,($K80+($K$75-базовые_KPI!$K$20)*$K80/(100%-$K$75))*O80/$K80)</f>
        <v>0</v>
      </c>
      <c r="P90" s="66">
        <f>IF(OR((100%-$K$75)=0,$K80=0),0,($K80+($K$75-базовые_KPI!$K$20)*$K80/(100%-$K$75))*P80/$K80)</f>
        <v>0</v>
      </c>
      <c r="Q90" s="66">
        <f>IF(OR((100%-$K$75)=0,$K80=0),0,($K80+($K$75-базовые_KPI!$K$20)*$K80/(100%-$K$75))*Q80/$K80)</f>
        <v>0</v>
      </c>
      <c r="R90" s="66">
        <f>IF(OR((100%-$K$75)=0,$K80=0),0,($K80+($K$75-базовые_KPI!$K$20)*$K80/(100%-$K$75))*R80/$K80)</f>
        <v>0</v>
      </c>
      <c r="S90" s="66">
        <f>IF(OR((100%-$K$75)=0,$K80=0),0,($K80+($K$75-базовые_KPI!$K$20)*$K80/(100%-$K$75))*S80/$K80)</f>
        <v>0</v>
      </c>
      <c r="T90" s="66">
        <f>IF(OR((100%-$K$75)=0,$K80=0),0,($K80+($K$75-базовые_KPI!$K$20)*$K80/(100%-$K$75))*T80/$K80)</f>
        <v>0</v>
      </c>
      <c r="U90" s="66">
        <f>IF(OR((100%-$K$75)=0,$K80=0),0,($K80+($K$75-базовые_KPI!$K$20)*$K80/(100%-$K$75))*U80/$K80)</f>
        <v>0</v>
      </c>
      <c r="V90" s="66">
        <f>IF(OR((100%-$K$75)=0,$K80=0),0,($K80+($K$75-базовые_KPI!$K$20)*$K80/(100%-$K$75))*V80/$K80)</f>
        <v>0</v>
      </c>
      <c r="W90" s="66">
        <f>IF(OR((100%-$K$75)=0,$K80=0),0,($K80+($K$75-базовые_KPI!$K$20)*$K80/(100%-$K$75))*W80/$K80)</f>
        <v>0</v>
      </c>
      <c r="X90" s="66">
        <f>IF(OR((100%-$K$75)=0,$K80=0),0,($K80+($K$75-базовые_KPI!$K$20)*$K80/(100%-$K$75))*X80/$K80)</f>
        <v>0</v>
      </c>
      <c r="Y90" s="66">
        <f>IF(OR((100%-$K$75)=0,$K80=0),0,($K80+($K$75-базовые_KPI!$K$20)*$K80/(100%-$K$75))*Y80/$K80)</f>
        <v>0</v>
      </c>
      <c r="Z90" s="66">
        <f>IF(OR((100%-$K$75)=0,$K80=0),0,($K80+($K$75-базовые_KPI!$K$20)*$K80/(100%-$K$75))*Z80/$K80)</f>
        <v>0</v>
      </c>
      <c r="AA90" s="66">
        <f>IF(OR((100%-$K$75)=0,$K80=0),0,($K80+($K$75-базовые_KPI!$K$20)*$K80/(100%-$K$75))*AA80/$K80)</f>
        <v>0</v>
      </c>
      <c r="AB90" s="66">
        <f>IF(OR((100%-$K$75)=0,$K80=0),0,($K80+($K$75-базовые_KPI!$K$20)*$K80/(100%-$K$75))*AB80/$K80)</f>
        <v>0</v>
      </c>
      <c r="AC90" s="66">
        <f>IF(OR((100%-$K$75)=0,$K80=0),0,($K80+($K$75-базовые_KPI!$K$20)*$K80/(100%-$K$75))*AC80/$K80)</f>
        <v>0</v>
      </c>
      <c r="AD90" s="66">
        <f>IF(OR((100%-$K$75)=0,$K80=0),0,($K80+($K$75-базовые_KPI!$K$20)*$K80/(100%-$K$75))*AD80/$K80)</f>
        <v>0</v>
      </c>
      <c r="AE90" s="66">
        <f>IF(OR((100%-$K$75)=0,$K80=0),0,($K80+($K$75-базовые_KPI!$K$20)*$K80/(100%-$K$75))*AE80/$K80)</f>
        <v>0</v>
      </c>
      <c r="AF90" s="66">
        <f>IF(OR((100%-$K$75)=0,$K80=0),0,($K80+($K$75-базовые_KPI!$K$20)*$K80/(100%-$K$75))*AF80/$K80)</f>
        <v>0</v>
      </c>
      <c r="AG90" s="66">
        <f>IF(OR((100%-$K$75)=0,$K80=0),0,($K80+($K$75-базовые_KPI!$K$20)*$K80/(100%-$K$75))*AG80/$K80)</f>
        <v>0</v>
      </c>
      <c r="AH90" s="66">
        <f>IF(OR((100%-$K$75)=0,$K80=0),0,($K80+($K$75-базовые_KPI!$K$20)*$K80/(100%-$K$75))*AH80/$K80)</f>
        <v>0</v>
      </c>
      <c r="AI90" s="66">
        <f>IF(OR((100%-$K$75)=0,$K80=0),0,($K80+($K$75-базовые_KPI!$K$20)*$K80/(100%-$K$75))*AI80/$K80)</f>
        <v>0</v>
      </c>
      <c r="AJ90" s="66">
        <f>IF(OR((100%-$K$75)=0,$K80=0),0,($K80+($K$75-базовые_KPI!$K$20)*$K80/(100%-$K$75))*AJ80/$K80)</f>
        <v>0</v>
      </c>
      <c r="AK90" s="66">
        <f>IF(OR((100%-$K$75)=0,$K80=0),0,($K80+($K$75-базовые_KPI!$K$20)*$K80/(100%-$K$75))*AK80/$K80)</f>
        <v>0</v>
      </c>
      <c r="AL90" s="66">
        <f>IF(OR((100%-$K$75)=0,$K80=0),0,($K80+($K$75-базовые_KPI!$K$20)*$K80/(100%-$K$75))*AL80/$K80)</f>
        <v>0</v>
      </c>
      <c r="AM90" s="66">
        <f>IF(OR((100%-$K$75)=0,$K80=0),0,($K80+($K$75-базовые_KPI!$K$20)*$K80/(100%-$K$75))*AM80/$K80)</f>
        <v>0</v>
      </c>
      <c r="AN90" s="66">
        <f>IF(OR((100%-$K$75)=0,$K80=0),0,($K80+($K$75-базовые_KPI!$K$20)*$K80/(100%-$K$75))*AN80/$K80)</f>
        <v>0</v>
      </c>
      <c r="AO90" s="66">
        <f>IF(OR((100%-$K$75)=0,$K80=0),0,($K80+($K$75-базовые_KPI!$K$20)*$K80/(100%-$K$75))*AO80/$K80)</f>
        <v>0</v>
      </c>
      <c r="AP90" s="66">
        <f>IF(OR((100%-$K$75)=0,$K80=0),0,($K80+($K$75-базовые_KPI!$K$20)*$K80/(100%-$K$75))*AP80/$K80)</f>
        <v>0</v>
      </c>
      <c r="AQ90" s="67">
        <f>IF(OR((100%-$K$75)=0,$K80=0),0,($K80+($K$75-базовые_KPI!$K$20)*$K80/(100%-$K$75))*AQ80/$K80)</f>
        <v>0</v>
      </c>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row>
    <row r="91" spans="1:381" x14ac:dyDescent="0.2">
      <c r="A91" s="1"/>
      <c r="B91" s="1"/>
      <c r="C91" s="1" t="s">
        <v>154</v>
      </c>
      <c r="D91" s="1"/>
      <c r="E91" s="1" t="s">
        <v>155</v>
      </c>
      <c r="F91" s="1"/>
      <c r="G91" s="1" t="s">
        <v>1</v>
      </c>
      <c r="H91" s="1"/>
      <c r="I91" s="1" t="s">
        <v>140</v>
      </c>
      <c r="J91" s="1"/>
      <c r="K91" s="7">
        <f t="shared" si="894"/>
        <v>0</v>
      </c>
      <c r="L91" s="1"/>
      <c r="M91" s="1"/>
      <c r="N91" s="65">
        <f>IF(OR((100%-$K$75)=0,$K81=0),0,($K81+($K$75-базовые_KPI!$K$20)*$K80/(100%-$K$75))*N81/$K81)</f>
        <v>0</v>
      </c>
      <c r="O91" s="66">
        <f>IF(OR((100%-$K$75)=0,$K81=0),0,($K81+($K$75-базовые_KPI!$K$20)*$K80/(100%-$K$75))*O81/$K81)</f>
        <v>0</v>
      </c>
      <c r="P91" s="66">
        <f>IF(OR((100%-$K$75)=0,$K81=0),0,($K81+($K$75-базовые_KPI!$K$20)*$K80/(100%-$K$75))*P81/$K81)</f>
        <v>0</v>
      </c>
      <c r="Q91" s="66">
        <f>IF(OR((100%-$K$75)=0,$K81=0),0,($K81+($K$75-базовые_KPI!$K$20)*$K80/(100%-$K$75))*Q81/$K81)</f>
        <v>0</v>
      </c>
      <c r="R91" s="66">
        <f>IF(OR((100%-$K$75)=0,$K81=0),0,($K81+($K$75-базовые_KPI!$K$20)*$K80/(100%-$K$75))*R81/$K81)</f>
        <v>0</v>
      </c>
      <c r="S91" s="66">
        <f>IF(OR((100%-$K$75)=0,$K81=0),0,($K81+($K$75-базовые_KPI!$K$20)*$K80/(100%-$K$75))*S81/$K81)</f>
        <v>0</v>
      </c>
      <c r="T91" s="66">
        <f>IF(OR((100%-$K$75)=0,$K81=0),0,($K81+($K$75-базовые_KPI!$K$20)*$K80/(100%-$K$75))*T81/$K81)</f>
        <v>0</v>
      </c>
      <c r="U91" s="66">
        <f>IF(OR((100%-$K$75)=0,$K81=0),0,($K81+($K$75-базовые_KPI!$K$20)*$K80/(100%-$K$75))*U81/$K81)</f>
        <v>0</v>
      </c>
      <c r="V91" s="66">
        <f>IF(OR((100%-$K$75)=0,$K81=0),0,($K81+($K$75-базовые_KPI!$K$20)*$K80/(100%-$K$75))*V81/$K81)</f>
        <v>0</v>
      </c>
      <c r="W91" s="66">
        <f>IF(OR((100%-$K$75)=0,$K81=0),0,($K81+($K$75-базовые_KPI!$K$20)*$K80/(100%-$K$75))*W81/$K81)</f>
        <v>0</v>
      </c>
      <c r="X91" s="66">
        <f>IF(OR((100%-$K$75)=0,$K81=0),0,($K81+($K$75-базовые_KPI!$K$20)*$K80/(100%-$K$75))*X81/$K81)</f>
        <v>0</v>
      </c>
      <c r="Y91" s="66">
        <f>IF(OR((100%-$K$75)=0,$K81=0),0,($K81+($K$75-базовые_KPI!$K$20)*$K80/(100%-$K$75))*Y81/$K81)</f>
        <v>0</v>
      </c>
      <c r="Z91" s="66">
        <f>IF(OR((100%-$K$75)=0,$K81=0),0,($K81+($K$75-базовые_KPI!$K$20)*$K80/(100%-$K$75))*Z81/$K81)</f>
        <v>0</v>
      </c>
      <c r="AA91" s="66">
        <f>IF(OR((100%-$K$75)=0,$K81=0),0,($K81+($K$75-базовые_KPI!$K$20)*$K80/(100%-$K$75))*AA81/$K81)</f>
        <v>0</v>
      </c>
      <c r="AB91" s="66">
        <f>IF(OR((100%-$K$75)=0,$K81=0),0,($K81+($K$75-базовые_KPI!$K$20)*$K80/(100%-$K$75))*AB81/$K81)</f>
        <v>0</v>
      </c>
      <c r="AC91" s="66">
        <f>IF(OR((100%-$K$75)=0,$K81=0),0,($K81+($K$75-базовые_KPI!$K$20)*$K80/(100%-$K$75))*AC81/$K81)</f>
        <v>0</v>
      </c>
      <c r="AD91" s="66">
        <f>IF(OR((100%-$K$75)=0,$K81=0),0,($K81+($K$75-базовые_KPI!$K$20)*$K80/(100%-$K$75))*AD81/$K81)</f>
        <v>0</v>
      </c>
      <c r="AE91" s="66">
        <f>IF(OR((100%-$K$75)=0,$K81=0),0,($K81+($K$75-базовые_KPI!$K$20)*$K80/(100%-$K$75))*AE81/$K81)</f>
        <v>0</v>
      </c>
      <c r="AF91" s="66">
        <f>IF(OR((100%-$K$75)=0,$K81=0),0,($K81+($K$75-базовые_KPI!$K$20)*$K80/(100%-$K$75))*AF81/$K81)</f>
        <v>0</v>
      </c>
      <c r="AG91" s="66">
        <f>IF(OR((100%-$K$75)=0,$K81=0),0,($K81+($K$75-базовые_KPI!$K$20)*$K80/(100%-$K$75))*AG81/$K81)</f>
        <v>0</v>
      </c>
      <c r="AH91" s="66">
        <f>IF(OR((100%-$K$75)=0,$K81=0),0,($K81+($K$75-базовые_KPI!$K$20)*$K80/(100%-$K$75))*AH81/$K81)</f>
        <v>0</v>
      </c>
      <c r="AI91" s="66">
        <f>IF(OR((100%-$K$75)=0,$K81=0),0,($K81+($K$75-базовые_KPI!$K$20)*$K80/(100%-$K$75))*AI81/$K81)</f>
        <v>0</v>
      </c>
      <c r="AJ91" s="66">
        <f>IF(OR((100%-$K$75)=0,$K81=0),0,($K81+($K$75-базовые_KPI!$K$20)*$K80/(100%-$K$75))*AJ81/$K81)</f>
        <v>0</v>
      </c>
      <c r="AK91" s="66">
        <f>IF(OR((100%-$K$75)=0,$K81=0),0,($K81+($K$75-базовые_KPI!$K$20)*$K80/(100%-$K$75))*AK81/$K81)</f>
        <v>0</v>
      </c>
      <c r="AL91" s="66">
        <f>IF(OR((100%-$K$75)=0,$K81=0),0,($K81+($K$75-базовые_KPI!$K$20)*$K80/(100%-$K$75))*AL81/$K81)</f>
        <v>0</v>
      </c>
      <c r="AM91" s="66">
        <f>IF(OR((100%-$K$75)=0,$K81=0),0,($K81+($K$75-базовые_KPI!$K$20)*$K80/(100%-$K$75))*AM81/$K81)</f>
        <v>0</v>
      </c>
      <c r="AN91" s="66">
        <f>IF(OR((100%-$K$75)=0,$K81=0),0,($K81+($K$75-базовые_KPI!$K$20)*$K80/(100%-$K$75))*AN81/$K81)</f>
        <v>0</v>
      </c>
      <c r="AO91" s="66">
        <f>IF(OR((100%-$K$75)=0,$K81=0),0,($K81+($K$75-базовые_KPI!$K$20)*$K80/(100%-$K$75))*AO81/$K81)</f>
        <v>0</v>
      </c>
      <c r="AP91" s="66">
        <f>IF(OR((100%-$K$75)=0,$K81=0),0,($K81+($K$75-базовые_KPI!$K$20)*$K80/(100%-$K$75))*AP81/$K81)</f>
        <v>0</v>
      </c>
      <c r="AQ91" s="67">
        <f>IF(OR((100%-$K$75)=0,$K81=0),0,($K81+($K$75-базовые_KPI!$K$20)*$K80/(100%-$K$75))*AQ81/$K81)</f>
        <v>0</v>
      </c>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row>
    <row r="92" spans="1:381" x14ac:dyDescent="0.2">
      <c r="A92" s="1"/>
      <c r="B92" s="1"/>
      <c r="C92" s="1" t="s">
        <v>156</v>
      </c>
      <c r="D92" s="1"/>
      <c r="E92" s="1" t="s">
        <v>157</v>
      </c>
      <c r="F92" s="1"/>
      <c r="G92" s="1" t="s">
        <v>1</v>
      </c>
      <c r="H92" s="1"/>
      <c r="I92" s="1" t="s">
        <v>140</v>
      </c>
      <c r="J92" s="1"/>
      <c r="K92" s="7">
        <f t="shared" si="894"/>
        <v>0</v>
      </c>
      <c r="L92" s="1"/>
      <c r="M92" s="1"/>
      <c r="N92" s="65">
        <f>IF(OR((100%-$K$75)=0,$K82=0),0,($K82+($K$75-базовые_KPI!$K$20)*$K82/(100%-$K$75))*N82/$K82)</f>
        <v>0</v>
      </c>
      <c r="O92" s="66">
        <f>IF(OR((100%-$K$75)=0,$K82=0),0,($K82+($K$75-базовые_KPI!$K$20)*$K82/(100%-$K$75))*O82/$K82)</f>
        <v>0</v>
      </c>
      <c r="P92" s="66">
        <f>IF(OR((100%-$K$75)=0,$K82=0),0,($K82+($K$75-базовые_KPI!$K$20)*$K82/(100%-$K$75))*P82/$K82)</f>
        <v>0</v>
      </c>
      <c r="Q92" s="66">
        <f>IF(OR((100%-$K$75)=0,$K82=0),0,($K82+($K$75-базовые_KPI!$K$20)*$K82/(100%-$K$75))*Q82/$K82)</f>
        <v>0</v>
      </c>
      <c r="R92" s="66">
        <f>IF(OR((100%-$K$75)=0,$K82=0),0,($K82+($K$75-базовые_KPI!$K$20)*$K82/(100%-$K$75))*R82/$K82)</f>
        <v>0</v>
      </c>
      <c r="S92" s="66">
        <f>IF(OR((100%-$K$75)=0,$K82=0),0,($K82+($K$75-базовые_KPI!$K$20)*$K82/(100%-$K$75))*S82/$K82)</f>
        <v>0</v>
      </c>
      <c r="T92" s="66">
        <f>IF(OR((100%-$K$75)=0,$K82=0),0,($K82+($K$75-базовые_KPI!$K$20)*$K82/(100%-$K$75))*T82/$K82)</f>
        <v>0</v>
      </c>
      <c r="U92" s="66">
        <f>IF(OR((100%-$K$75)=0,$K82=0),0,($K82+($K$75-базовые_KPI!$K$20)*$K82/(100%-$K$75))*U82/$K82)</f>
        <v>0</v>
      </c>
      <c r="V92" s="66">
        <f>IF(OR((100%-$K$75)=0,$K82=0),0,($K82+($K$75-базовые_KPI!$K$20)*$K82/(100%-$K$75))*V82/$K82)</f>
        <v>0</v>
      </c>
      <c r="W92" s="66">
        <f>IF(OR((100%-$K$75)=0,$K82=0),0,($K82+($K$75-базовые_KPI!$K$20)*$K82/(100%-$K$75))*W82/$K82)</f>
        <v>0</v>
      </c>
      <c r="X92" s="66">
        <f>IF(OR((100%-$K$75)=0,$K82=0),0,($K82+($K$75-базовые_KPI!$K$20)*$K82/(100%-$K$75))*X82/$K82)</f>
        <v>0</v>
      </c>
      <c r="Y92" s="66">
        <f>IF(OR((100%-$K$75)=0,$K82=0),0,($K82+($K$75-базовые_KPI!$K$20)*$K82/(100%-$K$75))*Y82/$K82)</f>
        <v>0</v>
      </c>
      <c r="Z92" s="66">
        <f>IF(OR((100%-$K$75)=0,$K82=0),0,($K82+($K$75-базовые_KPI!$K$20)*$K82/(100%-$K$75))*Z82/$K82)</f>
        <v>0</v>
      </c>
      <c r="AA92" s="66">
        <f>IF(OR((100%-$K$75)=0,$K82=0),0,($K82+($K$75-базовые_KPI!$K$20)*$K82/(100%-$K$75))*AA82/$K82)</f>
        <v>0</v>
      </c>
      <c r="AB92" s="66">
        <f>IF(OR((100%-$K$75)=0,$K82=0),0,($K82+($K$75-базовые_KPI!$K$20)*$K82/(100%-$K$75))*AB82/$K82)</f>
        <v>0</v>
      </c>
      <c r="AC92" s="66">
        <f>IF(OR((100%-$K$75)=0,$K82=0),0,($K82+($K$75-базовые_KPI!$K$20)*$K82/(100%-$K$75))*AC82/$K82)</f>
        <v>0</v>
      </c>
      <c r="AD92" s="66">
        <f>IF(OR((100%-$K$75)=0,$K82=0),0,($K82+($K$75-базовые_KPI!$K$20)*$K82/(100%-$K$75))*AD82/$K82)</f>
        <v>0</v>
      </c>
      <c r="AE92" s="66">
        <f>IF(OR((100%-$K$75)=0,$K82=0),0,($K82+($K$75-базовые_KPI!$K$20)*$K82/(100%-$K$75))*AE82/$K82)</f>
        <v>0</v>
      </c>
      <c r="AF92" s="66">
        <f>IF(OR((100%-$K$75)=0,$K82=0),0,($K82+($K$75-базовые_KPI!$K$20)*$K82/(100%-$K$75))*AF82/$K82)</f>
        <v>0</v>
      </c>
      <c r="AG92" s="66">
        <f>IF(OR((100%-$K$75)=0,$K82=0),0,($K82+($K$75-базовые_KPI!$K$20)*$K82/(100%-$K$75))*AG82/$K82)</f>
        <v>0</v>
      </c>
      <c r="AH92" s="66">
        <f>IF(OR((100%-$K$75)=0,$K82=0),0,($K82+($K$75-базовые_KPI!$K$20)*$K82/(100%-$K$75))*AH82/$K82)</f>
        <v>0</v>
      </c>
      <c r="AI92" s="66">
        <f>IF(OR((100%-$K$75)=0,$K82=0),0,($K82+($K$75-базовые_KPI!$K$20)*$K82/(100%-$K$75))*AI82/$K82)</f>
        <v>0</v>
      </c>
      <c r="AJ92" s="66">
        <f>IF(OR((100%-$K$75)=0,$K82=0),0,($K82+($K$75-базовые_KPI!$K$20)*$K82/(100%-$K$75))*AJ82/$K82)</f>
        <v>0</v>
      </c>
      <c r="AK92" s="66">
        <f>IF(OR((100%-$K$75)=0,$K82=0),0,($K82+($K$75-базовые_KPI!$K$20)*$K82/(100%-$K$75))*AK82/$K82)</f>
        <v>0</v>
      </c>
      <c r="AL92" s="66">
        <f>IF(OR((100%-$K$75)=0,$K82=0),0,($K82+($K$75-базовые_KPI!$K$20)*$K82/(100%-$K$75))*AL82/$K82)</f>
        <v>0</v>
      </c>
      <c r="AM92" s="66">
        <f>IF(OR((100%-$K$75)=0,$K82=0),0,($K82+($K$75-базовые_KPI!$K$20)*$K82/(100%-$K$75))*AM82/$K82)</f>
        <v>0</v>
      </c>
      <c r="AN92" s="66">
        <f>IF(OR((100%-$K$75)=0,$K82=0),0,($K82+($K$75-базовые_KPI!$K$20)*$K82/(100%-$K$75))*AN82/$K82)</f>
        <v>0</v>
      </c>
      <c r="AO92" s="66">
        <f>IF(OR((100%-$K$75)=0,$K82=0),0,($K82+($K$75-базовые_KPI!$K$20)*$K82/(100%-$K$75))*AO82/$K82)</f>
        <v>0</v>
      </c>
      <c r="AP92" s="66">
        <f>IF(OR((100%-$K$75)=0,$K82=0),0,($K82+($K$75-базовые_KPI!$K$20)*$K82/(100%-$K$75))*AP82/$K82)</f>
        <v>0</v>
      </c>
      <c r="AQ92" s="67">
        <f>IF(OR((100%-$K$75)=0,$K82=0),0,($K82+($K$75-базовые_KPI!$K$20)*$K82/(100%-$K$75))*AQ82/$K82)</f>
        <v>0</v>
      </c>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row>
    <row r="93" spans="1:381" x14ac:dyDescent="0.2">
      <c r="A93" s="1"/>
      <c r="B93" s="1"/>
      <c r="C93" s="1" t="s">
        <v>158</v>
      </c>
      <c r="D93" s="1"/>
      <c r="E93" s="1" t="s">
        <v>159</v>
      </c>
      <c r="F93" s="1"/>
      <c r="G93" s="1" t="s">
        <v>1</v>
      </c>
      <c r="H93" s="1"/>
      <c r="I93" s="1" t="s">
        <v>140</v>
      </c>
      <c r="J93" s="1"/>
      <c r="K93" s="7">
        <f t="shared" si="894"/>
        <v>1.4999999999999999E-2</v>
      </c>
      <c r="L93" s="1"/>
      <c r="M93" s="1"/>
      <c r="N93" s="65">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66">
        <v>0</v>
      </c>
      <c r="AI93" s="66">
        <v>0</v>
      </c>
      <c r="AJ93" s="66">
        <v>0</v>
      </c>
      <c r="AK93" s="66">
        <v>0</v>
      </c>
      <c r="AL93" s="66">
        <v>0</v>
      </c>
      <c r="AM93" s="66">
        <v>3.0000000000000001E-3</v>
      </c>
      <c r="AN93" s="66">
        <v>3.0000000000000001E-3</v>
      </c>
      <c r="AO93" s="66">
        <v>3.0000000000000001E-3</v>
      </c>
      <c r="AP93" s="66">
        <v>3.0000000000000001E-3</v>
      </c>
      <c r="AQ93" s="67">
        <v>3.0000000000000001E-3</v>
      </c>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row>
    <row r="94" spans="1:381" x14ac:dyDescent="0.2">
      <c r="A94" s="1"/>
      <c r="B94" s="1"/>
      <c r="C94" s="1"/>
      <c r="D94" s="1"/>
      <c r="E94" s="1"/>
      <c r="F94" s="1"/>
      <c r="G94" s="1"/>
      <c r="H94" s="1"/>
      <c r="I94" s="1"/>
      <c r="J94" s="1"/>
      <c r="K94" s="11"/>
      <c r="L94" s="1"/>
      <c r="M94" s="1"/>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row>
    <row r="95" spans="1:381" x14ac:dyDescent="0.2">
      <c r="A95" s="1"/>
      <c r="B95" s="1"/>
      <c r="C95" s="182"/>
      <c r="D95" s="1"/>
      <c r="E95" s="182" t="s">
        <v>161</v>
      </c>
      <c r="F95" s="1"/>
      <c r="G95" s="182" t="s">
        <v>2</v>
      </c>
      <c r="H95" s="1"/>
      <c r="I95" s="182"/>
      <c r="J95" s="1"/>
      <c r="K95" s="183"/>
      <c r="L95" s="1"/>
      <c r="M95" s="1"/>
      <c r="N95" s="128">
        <v>30</v>
      </c>
      <c r="O95" s="128">
        <f>N95-1</f>
        <v>29</v>
      </c>
      <c r="P95" s="128">
        <f t="shared" ref="P95" si="895">O95-1</f>
        <v>28</v>
      </c>
      <c r="Q95" s="128">
        <f t="shared" ref="Q95" si="896">P95-1</f>
        <v>27</v>
      </c>
      <c r="R95" s="128">
        <f t="shared" ref="R95" si="897">Q95-1</f>
        <v>26</v>
      </c>
      <c r="S95" s="128">
        <f t="shared" ref="S95" si="898">R95-1</f>
        <v>25</v>
      </c>
      <c r="T95" s="128">
        <f t="shared" ref="T95" si="899">S95-1</f>
        <v>24</v>
      </c>
      <c r="U95" s="128">
        <f t="shared" ref="U95" si="900">T95-1</f>
        <v>23</v>
      </c>
      <c r="V95" s="128">
        <f t="shared" ref="V95" si="901">U95-1</f>
        <v>22</v>
      </c>
      <c r="W95" s="128">
        <f t="shared" ref="W95" si="902">V95-1</f>
        <v>21</v>
      </c>
      <c r="X95" s="128">
        <f t="shared" ref="X95" si="903">W95-1</f>
        <v>20</v>
      </c>
      <c r="Y95" s="128">
        <f t="shared" ref="Y95" si="904">X95-1</f>
        <v>19</v>
      </c>
      <c r="Z95" s="128">
        <f t="shared" ref="Z95" si="905">Y95-1</f>
        <v>18</v>
      </c>
      <c r="AA95" s="128">
        <f t="shared" ref="AA95" si="906">Z95-1</f>
        <v>17</v>
      </c>
      <c r="AB95" s="128">
        <f t="shared" ref="AB95" si="907">AA95-1</f>
        <v>16</v>
      </c>
      <c r="AC95" s="128">
        <f t="shared" ref="AC95" si="908">AB95-1</f>
        <v>15</v>
      </c>
      <c r="AD95" s="128">
        <f t="shared" ref="AD95" si="909">AC95-1</f>
        <v>14</v>
      </c>
      <c r="AE95" s="128">
        <f t="shared" ref="AE95" si="910">AD95-1</f>
        <v>13</v>
      </c>
      <c r="AF95" s="128">
        <f t="shared" ref="AF95" si="911">AE95-1</f>
        <v>12</v>
      </c>
      <c r="AG95" s="128">
        <f t="shared" ref="AG95" si="912">AF95-1</f>
        <v>11</v>
      </c>
      <c r="AH95" s="128">
        <f t="shared" ref="AH95" si="913">AG95-1</f>
        <v>10</v>
      </c>
      <c r="AI95" s="128">
        <f t="shared" ref="AI95" si="914">AH95-1</f>
        <v>9</v>
      </c>
      <c r="AJ95" s="128">
        <f t="shared" ref="AJ95" si="915">AI95-1</f>
        <v>8</v>
      </c>
      <c r="AK95" s="128">
        <f t="shared" ref="AK95" si="916">AJ95-1</f>
        <v>7</v>
      </c>
      <c r="AL95" s="128">
        <f t="shared" ref="AL95" si="917">AK95-1</f>
        <v>6</v>
      </c>
      <c r="AM95" s="128">
        <f t="shared" ref="AM95" si="918">AL95-1</f>
        <v>5</v>
      </c>
      <c r="AN95" s="128">
        <f t="shared" ref="AN95" si="919">AM95-1</f>
        <v>4</v>
      </c>
      <c r="AO95" s="128">
        <f t="shared" ref="AO95" si="920">AN95-1</f>
        <v>3</v>
      </c>
      <c r="AP95" s="128">
        <f t="shared" ref="AP95" si="921">AO95-1</f>
        <v>2</v>
      </c>
      <c r="AQ95" s="128">
        <f t="shared" ref="AQ95" si="922">AP95-1</f>
        <v>1</v>
      </c>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row>
    <row r="96" spans="1:381" x14ac:dyDescent="0.2">
      <c r="A96" s="1"/>
      <c r="B96" s="1"/>
      <c r="C96" s="1" t="s">
        <v>340</v>
      </c>
      <c r="D96" s="1"/>
      <c r="E96" s="1"/>
      <c r="F96" s="1"/>
      <c r="G96" s="1"/>
      <c r="H96" s="1"/>
      <c r="I96" s="1"/>
      <c r="J96" s="1"/>
      <c r="K96" s="8"/>
      <c r="L96" s="1"/>
      <c r="M96" s="1"/>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row>
    <row r="97" spans="1:381" x14ac:dyDescent="0.2">
      <c r="A97" s="1"/>
      <c r="B97" s="1"/>
      <c r="C97" s="1" t="str">
        <f>C85</f>
        <v>FinFF</v>
      </c>
      <c r="D97" s="1"/>
      <c r="E97" s="1" t="str">
        <f t="shared" ref="E97:E105" si="923">E85</f>
        <v>Финансовый фулфилмент, доставлено и продано, распределение по дням</v>
      </c>
      <c r="F97" s="1"/>
      <c r="G97" s="1" t="s">
        <v>1</v>
      </c>
      <c r="H97" s="1"/>
      <c r="I97" s="1" t="s">
        <v>141</v>
      </c>
      <c r="J97" s="1"/>
      <c r="K97" s="7">
        <f t="shared" ref="K97:K105" si="924">SUM(N97:NO97)</f>
        <v>0</v>
      </c>
      <c r="L97" s="1"/>
      <c r="M97" s="1"/>
      <c r="N97" s="65">
        <f>SUMIFS(85:85,$73:$73,N$95)</f>
        <v>0</v>
      </c>
      <c r="O97" s="66">
        <f t="shared" ref="O97:AQ97" si="925">SUMIFS(85:85,$73:$73,O$95)</f>
        <v>0</v>
      </c>
      <c r="P97" s="66">
        <f t="shared" si="925"/>
        <v>0</v>
      </c>
      <c r="Q97" s="66">
        <f t="shared" si="925"/>
        <v>0</v>
      </c>
      <c r="R97" s="66">
        <f t="shared" si="925"/>
        <v>0</v>
      </c>
      <c r="S97" s="66">
        <f t="shared" si="925"/>
        <v>0</v>
      </c>
      <c r="T97" s="66">
        <f t="shared" si="925"/>
        <v>0</v>
      </c>
      <c r="U97" s="66">
        <f t="shared" si="925"/>
        <v>0</v>
      </c>
      <c r="V97" s="66">
        <f t="shared" si="925"/>
        <v>0</v>
      </c>
      <c r="W97" s="66">
        <f t="shared" si="925"/>
        <v>0</v>
      </c>
      <c r="X97" s="66">
        <f t="shared" si="925"/>
        <v>0</v>
      </c>
      <c r="Y97" s="66">
        <f t="shared" si="925"/>
        <v>0</v>
      </c>
      <c r="Z97" s="66">
        <f t="shared" si="925"/>
        <v>0</v>
      </c>
      <c r="AA97" s="66">
        <f t="shared" si="925"/>
        <v>0</v>
      </c>
      <c r="AB97" s="66">
        <f t="shared" si="925"/>
        <v>0</v>
      </c>
      <c r="AC97" s="66">
        <f t="shared" si="925"/>
        <v>0</v>
      </c>
      <c r="AD97" s="66">
        <f t="shared" si="925"/>
        <v>0</v>
      </c>
      <c r="AE97" s="66">
        <f t="shared" si="925"/>
        <v>0</v>
      </c>
      <c r="AF97" s="66">
        <f t="shared" si="925"/>
        <v>0</v>
      </c>
      <c r="AG97" s="66">
        <f t="shared" si="925"/>
        <v>0</v>
      </c>
      <c r="AH97" s="66">
        <f t="shared" si="925"/>
        <v>0</v>
      </c>
      <c r="AI97" s="66">
        <f t="shared" si="925"/>
        <v>0</v>
      </c>
      <c r="AJ97" s="66">
        <f t="shared" si="925"/>
        <v>0</v>
      </c>
      <c r="AK97" s="66">
        <f t="shared" si="925"/>
        <v>0</v>
      </c>
      <c r="AL97" s="66">
        <f t="shared" si="925"/>
        <v>0</v>
      </c>
      <c r="AM97" s="66">
        <f t="shared" si="925"/>
        <v>0</v>
      </c>
      <c r="AN97" s="66">
        <f t="shared" si="925"/>
        <v>0</v>
      </c>
      <c r="AO97" s="66">
        <f t="shared" si="925"/>
        <v>0</v>
      </c>
      <c r="AP97" s="66">
        <f t="shared" si="925"/>
        <v>0</v>
      </c>
      <c r="AQ97" s="67">
        <f t="shared" si="925"/>
        <v>0</v>
      </c>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row>
    <row r="98" spans="1:381" x14ac:dyDescent="0.2">
      <c r="A98" s="1"/>
      <c r="B98" s="1"/>
      <c r="C98" s="1" t="str">
        <f t="shared" ref="C98:C105" si="926">C86</f>
        <v>%1CGMV</v>
      </c>
      <c r="D98" s="1"/>
      <c r="E98" s="1" t="str">
        <f t="shared" si="923"/>
        <v>1-ый уровень отмен заказов в деньгах, распределение по дням</v>
      </c>
      <c r="F98" s="1"/>
      <c r="G98" s="1" t="s">
        <v>1</v>
      </c>
      <c r="H98" s="1"/>
      <c r="I98" s="1" t="s">
        <v>141</v>
      </c>
      <c r="J98" s="1"/>
      <c r="K98" s="7">
        <f t="shared" si="924"/>
        <v>0</v>
      </c>
      <c r="L98" s="1"/>
      <c r="M98" s="1"/>
      <c r="N98" s="65">
        <f t="shared" ref="N98:AQ98" si="927">SUMIFS(86:86,$73:$73,N$95)</f>
        <v>0</v>
      </c>
      <c r="O98" s="66">
        <f t="shared" si="927"/>
        <v>0</v>
      </c>
      <c r="P98" s="66">
        <f t="shared" si="927"/>
        <v>0</v>
      </c>
      <c r="Q98" s="66">
        <f t="shared" si="927"/>
        <v>0</v>
      </c>
      <c r="R98" s="66">
        <f t="shared" si="927"/>
        <v>0</v>
      </c>
      <c r="S98" s="66">
        <f t="shared" si="927"/>
        <v>0</v>
      </c>
      <c r="T98" s="66">
        <f t="shared" si="927"/>
        <v>0</v>
      </c>
      <c r="U98" s="66">
        <f t="shared" si="927"/>
        <v>0</v>
      </c>
      <c r="V98" s="66">
        <f t="shared" si="927"/>
        <v>0</v>
      </c>
      <c r="W98" s="66">
        <f t="shared" si="927"/>
        <v>0</v>
      </c>
      <c r="X98" s="66">
        <f t="shared" si="927"/>
        <v>0</v>
      </c>
      <c r="Y98" s="66">
        <f t="shared" si="927"/>
        <v>0</v>
      </c>
      <c r="Z98" s="66">
        <f t="shared" si="927"/>
        <v>0</v>
      </c>
      <c r="AA98" s="66">
        <f t="shared" si="927"/>
        <v>0</v>
      </c>
      <c r="AB98" s="66">
        <f t="shared" si="927"/>
        <v>0</v>
      </c>
      <c r="AC98" s="66">
        <f t="shared" si="927"/>
        <v>0</v>
      </c>
      <c r="AD98" s="66">
        <f t="shared" si="927"/>
        <v>0</v>
      </c>
      <c r="AE98" s="66">
        <f t="shared" si="927"/>
        <v>0</v>
      </c>
      <c r="AF98" s="66">
        <f t="shared" si="927"/>
        <v>0</v>
      </c>
      <c r="AG98" s="66">
        <f t="shared" si="927"/>
        <v>0</v>
      </c>
      <c r="AH98" s="66">
        <f t="shared" si="927"/>
        <v>0</v>
      </c>
      <c r="AI98" s="66">
        <f t="shared" si="927"/>
        <v>0</v>
      </c>
      <c r="AJ98" s="66">
        <f t="shared" si="927"/>
        <v>0</v>
      </c>
      <c r="AK98" s="66">
        <f t="shared" si="927"/>
        <v>0</v>
      </c>
      <c r="AL98" s="66">
        <f t="shared" si="927"/>
        <v>0</v>
      </c>
      <c r="AM98" s="66">
        <f t="shared" si="927"/>
        <v>0</v>
      </c>
      <c r="AN98" s="66">
        <f t="shared" si="927"/>
        <v>0</v>
      </c>
      <c r="AO98" s="66">
        <f t="shared" si="927"/>
        <v>0</v>
      </c>
      <c r="AP98" s="66">
        <f t="shared" si="927"/>
        <v>0</v>
      </c>
      <c r="AQ98" s="67">
        <f t="shared" si="927"/>
        <v>0</v>
      </c>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row>
    <row r="99" spans="1:381" x14ac:dyDescent="0.2">
      <c r="A99" s="1"/>
      <c r="B99" s="1"/>
      <c r="C99" s="1" t="str">
        <f t="shared" si="926"/>
        <v>COV</v>
      </c>
      <c r="D99" s="1"/>
      <c r="E99" s="1" t="str">
        <f t="shared" si="923"/>
        <v>Стоимость подтвержденных заказов, распределение по дням</v>
      </c>
      <c r="F99" s="1"/>
      <c r="G99" s="1" t="s">
        <v>1</v>
      </c>
      <c r="H99" s="1"/>
      <c r="I99" s="1" t="s">
        <v>141</v>
      </c>
      <c r="J99" s="1"/>
      <c r="K99" s="7">
        <f t="shared" si="924"/>
        <v>0</v>
      </c>
      <c r="L99" s="1"/>
      <c r="M99" s="1"/>
      <c r="N99" s="65">
        <f>SUMIFS(87:87,$73:$73,N$95)</f>
        <v>0</v>
      </c>
      <c r="O99" s="66">
        <f t="shared" ref="O99:AQ99" si="928">SUMIFS(87:87,$73:$73,O$95)</f>
        <v>0</v>
      </c>
      <c r="P99" s="66">
        <f t="shared" si="928"/>
        <v>0</v>
      </c>
      <c r="Q99" s="66">
        <f t="shared" si="928"/>
        <v>0</v>
      </c>
      <c r="R99" s="66">
        <f t="shared" si="928"/>
        <v>0</v>
      </c>
      <c r="S99" s="66">
        <f t="shared" si="928"/>
        <v>0</v>
      </c>
      <c r="T99" s="66">
        <f t="shared" si="928"/>
        <v>0</v>
      </c>
      <c r="U99" s="66">
        <f t="shared" si="928"/>
        <v>0</v>
      </c>
      <c r="V99" s="66">
        <f t="shared" si="928"/>
        <v>0</v>
      </c>
      <c r="W99" s="66">
        <f t="shared" si="928"/>
        <v>0</v>
      </c>
      <c r="X99" s="66">
        <f t="shared" si="928"/>
        <v>0</v>
      </c>
      <c r="Y99" s="66">
        <f t="shared" si="928"/>
        <v>0</v>
      </c>
      <c r="Z99" s="66">
        <f t="shared" si="928"/>
        <v>0</v>
      </c>
      <c r="AA99" s="66">
        <f t="shared" si="928"/>
        <v>0</v>
      </c>
      <c r="AB99" s="66">
        <f t="shared" si="928"/>
        <v>0</v>
      </c>
      <c r="AC99" s="66">
        <f t="shared" si="928"/>
        <v>0</v>
      </c>
      <c r="AD99" s="66">
        <f t="shared" si="928"/>
        <v>0</v>
      </c>
      <c r="AE99" s="66">
        <f t="shared" si="928"/>
        <v>0</v>
      </c>
      <c r="AF99" s="66">
        <f t="shared" si="928"/>
        <v>0</v>
      </c>
      <c r="AG99" s="66">
        <f t="shared" si="928"/>
        <v>0</v>
      </c>
      <c r="AH99" s="66">
        <f t="shared" si="928"/>
        <v>0</v>
      </c>
      <c r="AI99" s="66">
        <f t="shared" si="928"/>
        <v>0</v>
      </c>
      <c r="AJ99" s="66">
        <f t="shared" si="928"/>
        <v>0</v>
      </c>
      <c r="AK99" s="66">
        <f t="shared" si="928"/>
        <v>0</v>
      </c>
      <c r="AL99" s="66">
        <f t="shared" si="928"/>
        <v>0</v>
      </c>
      <c r="AM99" s="66">
        <f t="shared" si="928"/>
        <v>0</v>
      </c>
      <c r="AN99" s="66">
        <f t="shared" si="928"/>
        <v>0</v>
      </c>
      <c r="AO99" s="66">
        <f t="shared" si="928"/>
        <v>0</v>
      </c>
      <c r="AP99" s="66">
        <f t="shared" si="928"/>
        <v>0</v>
      </c>
      <c r="AQ99" s="67">
        <f t="shared" si="928"/>
        <v>0</v>
      </c>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row>
    <row r="100" spans="1:381" x14ac:dyDescent="0.2">
      <c r="A100" s="1"/>
      <c r="B100" s="1"/>
      <c r="C100" s="1" t="str">
        <f t="shared" si="926"/>
        <v>%2CGMV</v>
      </c>
      <c r="D100" s="1"/>
      <c r="E100" s="1" t="str">
        <f t="shared" si="923"/>
        <v>2-ой уровень отмен заказов в деньгах, распределение по дням</v>
      </c>
      <c r="F100" s="1"/>
      <c r="G100" s="1" t="s">
        <v>1</v>
      </c>
      <c r="H100" s="1"/>
      <c r="I100" s="1" t="s">
        <v>141</v>
      </c>
      <c r="J100" s="1"/>
      <c r="K100" s="7">
        <f t="shared" si="924"/>
        <v>0</v>
      </c>
      <c r="L100" s="1"/>
      <c r="M100" s="1"/>
      <c r="N100" s="65">
        <f>SUMIFS(88:88,$73:$73,N$95)</f>
        <v>0</v>
      </c>
      <c r="O100" s="66">
        <f t="shared" ref="O100:AQ100" si="929">SUMIFS(88:88,$73:$73,O$95)</f>
        <v>0</v>
      </c>
      <c r="P100" s="66">
        <f t="shared" si="929"/>
        <v>0</v>
      </c>
      <c r="Q100" s="66">
        <f t="shared" si="929"/>
        <v>0</v>
      </c>
      <c r="R100" s="66">
        <f t="shared" si="929"/>
        <v>0</v>
      </c>
      <c r="S100" s="66">
        <f t="shared" si="929"/>
        <v>0</v>
      </c>
      <c r="T100" s="66">
        <f t="shared" si="929"/>
        <v>0</v>
      </c>
      <c r="U100" s="66">
        <f t="shared" si="929"/>
        <v>0</v>
      </c>
      <c r="V100" s="66">
        <f t="shared" si="929"/>
        <v>0</v>
      </c>
      <c r="W100" s="66">
        <f t="shared" si="929"/>
        <v>0</v>
      </c>
      <c r="X100" s="66">
        <f t="shared" si="929"/>
        <v>0</v>
      </c>
      <c r="Y100" s="66">
        <f t="shared" si="929"/>
        <v>0</v>
      </c>
      <c r="Z100" s="66">
        <f t="shared" si="929"/>
        <v>0</v>
      </c>
      <c r="AA100" s="66">
        <f t="shared" si="929"/>
        <v>0</v>
      </c>
      <c r="AB100" s="66">
        <f t="shared" si="929"/>
        <v>0</v>
      </c>
      <c r="AC100" s="66">
        <f t="shared" si="929"/>
        <v>0</v>
      </c>
      <c r="AD100" s="66">
        <f t="shared" si="929"/>
        <v>0</v>
      </c>
      <c r="AE100" s="66">
        <f t="shared" si="929"/>
        <v>0</v>
      </c>
      <c r="AF100" s="66">
        <f t="shared" si="929"/>
        <v>0</v>
      </c>
      <c r="AG100" s="66">
        <f t="shared" si="929"/>
        <v>0</v>
      </c>
      <c r="AH100" s="66">
        <f t="shared" si="929"/>
        <v>0</v>
      </c>
      <c r="AI100" s="66">
        <f t="shared" si="929"/>
        <v>0</v>
      </c>
      <c r="AJ100" s="66">
        <f t="shared" si="929"/>
        <v>0</v>
      </c>
      <c r="AK100" s="66">
        <f t="shared" si="929"/>
        <v>0</v>
      </c>
      <c r="AL100" s="66">
        <f t="shared" si="929"/>
        <v>0</v>
      </c>
      <c r="AM100" s="66">
        <f t="shared" si="929"/>
        <v>0</v>
      </c>
      <c r="AN100" s="66">
        <f t="shared" si="929"/>
        <v>0</v>
      </c>
      <c r="AO100" s="66">
        <f t="shared" si="929"/>
        <v>0</v>
      </c>
      <c r="AP100" s="66">
        <f t="shared" si="929"/>
        <v>0</v>
      </c>
      <c r="AQ100" s="67">
        <f t="shared" si="929"/>
        <v>0</v>
      </c>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row>
    <row r="101" spans="1:381" x14ac:dyDescent="0.2">
      <c r="A101" s="1"/>
      <c r="B101" s="1"/>
      <c r="C101" s="1" t="str">
        <f t="shared" si="926"/>
        <v>OPV</v>
      </c>
      <c r="D101" s="1"/>
      <c r="E101" s="1" t="str">
        <f t="shared" si="923"/>
        <v>Стоимость заказов в складской сборке, распределение по дням</v>
      </c>
      <c r="F101" s="1"/>
      <c r="G101" s="1" t="s">
        <v>1</v>
      </c>
      <c r="H101" s="1"/>
      <c r="I101" s="1" t="s">
        <v>141</v>
      </c>
      <c r="J101" s="1"/>
      <c r="K101" s="7">
        <f t="shared" si="924"/>
        <v>0</v>
      </c>
      <c r="L101" s="1"/>
      <c r="M101" s="1"/>
      <c r="N101" s="65">
        <f>SUMIFS(89:89,$73:$73,N$95)</f>
        <v>0</v>
      </c>
      <c r="O101" s="66">
        <f t="shared" ref="O101:AQ101" si="930">SUMIFS(89:89,$73:$73,O$95)</f>
        <v>0</v>
      </c>
      <c r="P101" s="66">
        <f t="shared" si="930"/>
        <v>0</v>
      </c>
      <c r="Q101" s="66">
        <f t="shared" si="930"/>
        <v>0</v>
      </c>
      <c r="R101" s="66">
        <f t="shared" si="930"/>
        <v>0</v>
      </c>
      <c r="S101" s="66">
        <f t="shared" si="930"/>
        <v>0</v>
      </c>
      <c r="T101" s="66">
        <f t="shared" si="930"/>
        <v>0</v>
      </c>
      <c r="U101" s="66">
        <f t="shared" si="930"/>
        <v>0</v>
      </c>
      <c r="V101" s="66">
        <f t="shared" si="930"/>
        <v>0</v>
      </c>
      <c r="W101" s="66">
        <f t="shared" si="930"/>
        <v>0</v>
      </c>
      <c r="X101" s="66">
        <f t="shared" si="930"/>
        <v>0</v>
      </c>
      <c r="Y101" s="66">
        <f t="shared" si="930"/>
        <v>0</v>
      </c>
      <c r="Z101" s="66">
        <f t="shared" si="930"/>
        <v>0</v>
      </c>
      <c r="AA101" s="66">
        <f t="shared" si="930"/>
        <v>0</v>
      </c>
      <c r="AB101" s="66">
        <f t="shared" si="930"/>
        <v>0</v>
      </c>
      <c r="AC101" s="66">
        <f t="shared" si="930"/>
        <v>0</v>
      </c>
      <c r="AD101" s="66">
        <f t="shared" si="930"/>
        <v>0</v>
      </c>
      <c r="AE101" s="66">
        <f t="shared" si="930"/>
        <v>0</v>
      </c>
      <c r="AF101" s="66">
        <f t="shared" si="930"/>
        <v>0</v>
      </c>
      <c r="AG101" s="66">
        <f t="shared" si="930"/>
        <v>0</v>
      </c>
      <c r="AH101" s="66">
        <f t="shared" si="930"/>
        <v>0</v>
      </c>
      <c r="AI101" s="66">
        <f t="shared" si="930"/>
        <v>0</v>
      </c>
      <c r="AJ101" s="66">
        <f t="shared" si="930"/>
        <v>0</v>
      </c>
      <c r="AK101" s="66">
        <f t="shared" si="930"/>
        <v>0</v>
      </c>
      <c r="AL101" s="66">
        <f t="shared" si="930"/>
        <v>0</v>
      </c>
      <c r="AM101" s="66">
        <f t="shared" si="930"/>
        <v>0</v>
      </c>
      <c r="AN101" s="66">
        <f t="shared" si="930"/>
        <v>0</v>
      </c>
      <c r="AO101" s="66">
        <f t="shared" si="930"/>
        <v>0</v>
      </c>
      <c r="AP101" s="66">
        <f t="shared" si="930"/>
        <v>0</v>
      </c>
      <c r="AQ101" s="67">
        <f t="shared" si="930"/>
        <v>0</v>
      </c>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row>
    <row r="102" spans="1:381" x14ac:dyDescent="0.2">
      <c r="A102" s="1"/>
      <c r="B102" s="1"/>
      <c r="C102" s="1" t="str">
        <f t="shared" si="926"/>
        <v>%3CGMV</v>
      </c>
      <c r="D102" s="1"/>
      <c r="E102" s="1" t="str">
        <f t="shared" si="923"/>
        <v>3-ий уровень отмен заказов в деньгах, распределение по дням</v>
      </c>
      <c r="F102" s="1"/>
      <c r="G102" s="1" t="s">
        <v>1</v>
      </c>
      <c r="H102" s="1"/>
      <c r="I102" s="1" t="s">
        <v>141</v>
      </c>
      <c r="J102" s="1"/>
      <c r="K102" s="7">
        <f t="shared" si="924"/>
        <v>0</v>
      </c>
      <c r="L102" s="1"/>
      <c r="M102" s="1"/>
      <c r="N102" s="65">
        <f t="shared" ref="N102:AQ102" si="931">SUMIFS(90:90,$73:$73,N$95)</f>
        <v>0</v>
      </c>
      <c r="O102" s="66">
        <f t="shared" si="931"/>
        <v>0</v>
      </c>
      <c r="P102" s="66">
        <f t="shared" si="931"/>
        <v>0</v>
      </c>
      <c r="Q102" s="66">
        <f t="shared" si="931"/>
        <v>0</v>
      </c>
      <c r="R102" s="66">
        <f t="shared" si="931"/>
        <v>0</v>
      </c>
      <c r="S102" s="66">
        <f t="shared" si="931"/>
        <v>0</v>
      </c>
      <c r="T102" s="66">
        <f t="shared" si="931"/>
        <v>0</v>
      </c>
      <c r="U102" s="66">
        <f t="shared" si="931"/>
        <v>0</v>
      </c>
      <c r="V102" s="66">
        <f t="shared" si="931"/>
        <v>0</v>
      </c>
      <c r="W102" s="66">
        <f t="shared" si="931"/>
        <v>0</v>
      </c>
      <c r="X102" s="66">
        <f t="shared" si="931"/>
        <v>0</v>
      </c>
      <c r="Y102" s="66">
        <f t="shared" si="931"/>
        <v>0</v>
      </c>
      <c r="Z102" s="66">
        <f t="shared" si="931"/>
        <v>0</v>
      </c>
      <c r="AA102" s="66">
        <f t="shared" si="931"/>
        <v>0</v>
      </c>
      <c r="AB102" s="66">
        <f t="shared" si="931"/>
        <v>0</v>
      </c>
      <c r="AC102" s="66">
        <f t="shared" si="931"/>
        <v>0</v>
      </c>
      <c r="AD102" s="66">
        <f t="shared" si="931"/>
        <v>0</v>
      </c>
      <c r="AE102" s="66">
        <f t="shared" si="931"/>
        <v>0</v>
      </c>
      <c r="AF102" s="66">
        <f t="shared" si="931"/>
        <v>0</v>
      </c>
      <c r="AG102" s="66">
        <f t="shared" si="931"/>
        <v>0</v>
      </c>
      <c r="AH102" s="66">
        <f t="shared" si="931"/>
        <v>0</v>
      </c>
      <c r="AI102" s="66">
        <f t="shared" si="931"/>
        <v>0</v>
      </c>
      <c r="AJ102" s="66">
        <f t="shared" si="931"/>
        <v>0</v>
      </c>
      <c r="AK102" s="66">
        <f t="shared" si="931"/>
        <v>0</v>
      </c>
      <c r="AL102" s="66">
        <f t="shared" si="931"/>
        <v>0</v>
      </c>
      <c r="AM102" s="66">
        <f t="shared" si="931"/>
        <v>0</v>
      </c>
      <c r="AN102" s="66">
        <f t="shared" si="931"/>
        <v>0</v>
      </c>
      <c r="AO102" s="66">
        <f t="shared" si="931"/>
        <v>0</v>
      </c>
      <c r="AP102" s="66">
        <f t="shared" si="931"/>
        <v>0</v>
      </c>
      <c r="AQ102" s="67">
        <f t="shared" si="931"/>
        <v>0</v>
      </c>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row>
    <row r="103" spans="1:381" x14ac:dyDescent="0.2">
      <c r="A103" s="1"/>
      <c r="B103" s="1"/>
      <c r="C103" s="1" t="str">
        <f t="shared" si="926"/>
        <v>OInDV</v>
      </c>
      <c r="D103" s="1"/>
      <c r="E103" s="1" t="str">
        <f t="shared" si="923"/>
        <v>Стоимость заказов в отправке, распределение по дням</v>
      </c>
      <c r="F103" s="1"/>
      <c r="G103" s="1" t="s">
        <v>1</v>
      </c>
      <c r="H103" s="1"/>
      <c r="I103" s="1" t="s">
        <v>141</v>
      </c>
      <c r="J103" s="1"/>
      <c r="K103" s="7">
        <f t="shared" si="924"/>
        <v>0</v>
      </c>
      <c r="L103" s="1"/>
      <c r="M103" s="1"/>
      <c r="N103" s="65">
        <f>SUMIFS(91:91,$73:$73,N$95)</f>
        <v>0</v>
      </c>
      <c r="O103" s="66">
        <f t="shared" ref="O103:AQ103" si="932">SUMIFS(91:91,$73:$73,O$95)</f>
        <v>0</v>
      </c>
      <c r="P103" s="66">
        <f t="shared" si="932"/>
        <v>0</v>
      </c>
      <c r="Q103" s="66">
        <f t="shared" si="932"/>
        <v>0</v>
      </c>
      <c r="R103" s="66">
        <f t="shared" si="932"/>
        <v>0</v>
      </c>
      <c r="S103" s="66">
        <f t="shared" si="932"/>
        <v>0</v>
      </c>
      <c r="T103" s="66">
        <f t="shared" si="932"/>
        <v>0</v>
      </c>
      <c r="U103" s="66">
        <f t="shared" si="932"/>
        <v>0</v>
      </c>
      <c r="V103" s="66">
        <f t="shared" si="932"/>
        <v>0</v>
      </c>
      <c r="W103" s="66">
        <f t="shared" si="932"/>
        <v>0</v>
      </c>
      <c r="X103" s="66">
        <f t="shared" si="932"/>
        <v>0</v>
      </c>
      <c r="Y103" s="66">
        <f t="shared" si="932"/>
        <v>0</v>
      </c>
      <c r="Z103" s="66">
        <f t="shared" si="932"/>
        <v>0</v>
      </c>
      <c r="AA103" s="66">
        <f t="shared" si="932"/>
        <v>0</v>
      </c>
      <c r="AB103" s="66">
        <f t="shared" si="932"/>
        <v>0</v>
      </c>
      <c r="AC103" s="66">
        <f t="shared" si="932"/>
        <v>0</v>
      </c>
      <c r="AD103" s="66">
        <f t="shared" si="932"/>
        <v>0</v>
      </c>
      <c r="AE103" s="66">
        <f t="shared" si="932"/>
        <v>0</v>
      </c>
      <c r="AF103" s="66">
        <f t="shared" si="932"/>
        <v>0</v>
      </c>
      <c r="AG103" s="66">
        <f t="shared" si="932"/>
        <v>0</v>
      </c>
      <c r="AH103" s="66">
        <f t="shared" si="932"/>
        <v>0</v>
      </c>
      <c r="AI103" s="66">
        <f t="shared" si="932"/>
        <v>0</v>
      </c>
      <c r="AJ103" s="66">
        <f t="shared" si="932"/>
        <v>0</v>
      </c>
      <c r="AK103" s="66">
        <f t="shared" si="932"/>
        <v>0</v>
      </c>
      <c r="AL103" s="66">
        <f t="shared" si="932"/>
        <v>0</v>
      </c>
      <c r="AM103" s="66">
        <f t="shared" si="932"/>
        <v>0</v>
      </c>
      <c r="AN103" s="66">
        <f t="shared" si="932"/>
        <v>0</v>
      </c>
      <c r="AO103" s="66">
        <f t="shared" si="932"/>
        <v>0</v>
      </c>
      <c r="AP103" s="66">
        <f t="shared" si="932"/>
        <v>0</v>
      </c>
      <c r="AQ103" s="67">
        <f t="shared" si="932"/>
        <v>0</v>
      </c>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row>
    <row r="104" spans="1:381" x14ac:dyDescent="0.2">
      <c r="A104" s="1"/>
      <c r="B104" s="1"/>
      <c r="C104" s="1" t="str">
        <f t="shared" si="926"/>
        <v>%4CGMV</v>
      </c>
      <c r="D104" s="1"/>
      <c r="E104" s="1" t="str">
        <f t="shared" si="923"/>
        <v>4-ый уровень отмен заказов в деньгах, распределение по дням</v>
      </c>
      <c r="F104" s="1"/>
      <c r="G104" s="1" t="s">
        <v>1</v>
      </c>
      <c r="H104" s="1"/>
      <c r="I104" s="1" t="s">
        <v>141</v>
      </c>
      <c r="J104" s="1"/>
      <c r="K104" s="7">
        <f t="shared" si="924"/>
        <v>0</v>
      </c>
      <c r="L104" s="1"/>
      <c r="M104" s="1"/>
      <c r="N104" s="65">
        <f>SUMIFS(92:92,$73:$73,N$95)</f>
        <v>0</v>
      </c>
      <c r="O104" s="66">
        <f t="shared" ref="O104:AQ104" si="933">SUMIFS(92:92,$73:$73,O$95)</f>
        <v>0</v>
      </c>
      <c r="P104" s="66">
        <f t="shared" si="933"/>
        <v>0</v>
      </c>
      <c r="Q104" s="66">
        <f t="shared" si="933"/>
        <v>0</v>
      </c>
      <c r="R104" s="66">
        <f t="shared" si="933"/>
        <v>0</v>
      </c>
      <c r="S104" s="66">
        <f t="shared" si="933"/>
        <v>0</v>
      </c>
      <c r="T104" s="66">
        <f t="shared" si="933"/>
        <v>0</v>
      </c>
      <c r="U104" s="66">
        <f t="shared" si="933"/>
        <v>0</v>
      </c>
      <c r="V104" s="66">
        <f t="shared" si="933"/>
        <v>0</v>
      </c>
      <c r="W104" s="66">
        <f t="shared" si="933"/>
        <v>0</v>
      </c>
      <c r="X104" s="66">
        <f t="shared" si="933"/>
        <v>0</v>
      </c>
      <c r="Y104" s="66">
        <f t="shared" si="933"/>
        <v>0</v>
      </c>
      <c r="Z104" s="66">
        <f t="shared" si="933"/>
        <v>0</v>
      </c>
      <c r="AA104" s="66">
        <f t="shared" si="933"/>
        <v>0</v>
      </c>
      <c r="AB104" s="66">
        <f t="shared" si="933"/>
        <v>0</v>
      </c>
      <c r="AC104" s="66">
        <f t="shared" si="933"/>
        <v>0</v>
      </c>
      <c r="AD104" s="66">
        <f t="shared" si="933"/>
        <v>0</v>
      </c>
      <c r="AE104" s="66">
        <f t="shared" si="933"/>
        <v>0</v>
      </c>
      <c r="AF104" s="66">
        <f t="shared" si="933"/>
        <v>0</v>
      </c>
      <c r="AG104" s="66">
        <f t="shared" si="933"/>
        <v>0</v>
      </c>
      <c r="AH104" s="66">
        <f t="shared" si="933"/>
        <v>0</v>
      </c>
      <c r="AI104" s="66">
        <f t="shared" si="933"/>
        <v>0</v>
      </c>
      <c r="AJ104" s="66">
        <f t="shared" si="933"/>
        <v>0</v>
      </c>
      <c r="AK104" s="66">
        <f t="shared" si="933"/>
        <v>0</v>
      </c>
      <c r="AL104" s="66">
        <f t="shared" si="933"/>
        <v>0</v>
      </c>
      <c r="AM104" s="66">
        <f t="shared" si="933"/>
        <v>0</v>
      </c>
      <c r="AN104" s="66">
        <f t="shared" si="933"/>
        <v>0</v>
      </c>
      <c r="AO104" s="66">
        <f t="shared" si="933"/>
        <v>0</v>
      </c>
      <c r="AP104" s="66">
        <f t="shared" si="933"/>
        <v>0</v>
      </c>
      <c r="AQ104" s="67">
        <f t="shared" si="933"/>
        <v>0</v>
      </c>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row>
    <row r="105" spans="1:381" x14ac:dyDescent="0.2">
      <c r="A105" s="1"/>
      <c r="B105" s="1"/>
      <c r="C105" s="1" t="str">
        <f t="shared" si="926"/>
        <v>%5CGMV</v>
      </c>
      <c r="D105" s="1"/>
      <c r="E105" s="1" t="str">
        <f t="shared" si="923"/>
        <v>5-ый уровень отмен заказов в деньгах, возвраты, распределение по дням</v>
      </c>
      <c r="F105" s="1"/>
      <c r="G105" s="1" t="s">
        <v>1</v>
      </c>
      <c r="H105" s="1"/>
      <c r="I105" s="1" t="s">
        <v>141</v>
      </c>
      <c r="J105" s="1"/>
      <c r="K105" s="7">
        <f t="shared" si="924"/>
        <v>1.4999999999999999E-2</v>
      </c>
      <c r="L105" s="1"/>
      <c r="M105" s="1"/>
      <c r="N105" s="65">
        <f>SUMIFS(93:93,$73:$73,N$95)</f>
        <v>3.0000000000000001E-3</v>
      </c>
      <c r="O105" s="66">
        <f t="shared" ref="O105:AQ105" si="934">SUMIFS(93:93,$73:$73,O$95)</f>
        <v>3.0000000000000001E-3</v>
      </c>
      <c r="P105" s="66">
        <f t="shared" si="934"/>
        <v>3.0000000000000001E-3</v>
      </c>
      <c r="Q105" s="66">
        <f t="shared" si="934"/>
        <v>3.0000000000000001E-3</v>
      </c>
      <c r="R105" s="66">
        <f t="shared" si="934"/>
        <v>3.0000000000000001E-3</v>
      </c>
      <c r="S105" s="66">
        <f t="shared" si="934"/>
        <v>0</v>
      </c>
      <c r="T105" s="66">
        <f t="shared" si="934"/>
        <v>0</v>
      </c>
      <c r="U105" s="66">
        <f t="shared" si="934"/>
        <v>0</v>
      </c>
      <c r="V105" s="66">
        <f t="shared" si="934"/>
        <v>0</v>
      </c>
      <c r="W105" s="66">
        <f t="shared" si="934"/>
        <v>0</v>
      </c>
      <c r="X105" s="66">
        <f t="shared" si="934"/>
        <v>0</v>
      </c>
      <c r="Y105" s="66">
        <f t="shared" si="934"/>
        <v>0</v>
      </c>
      <c r="Z105" s="66">
        <f t="shared" si="934"/>
        <v>0</v>
      </c>
      <c r="AA105" s="66">
        <f t="shared" si="934"/>
        <v>0</v>
      </c>
      <c r="AB105" s="66">
        <f t="shared" si="934"/>
        <v>0</v>
      </c>
      <c r="AC105" s="66">
        <f t="shared" si="934"/>
        <v>0</v>
      </c>
      <c r="AD105" s="66">
        <f t="shared" si="934"/>
        <v>0</v>
      </c>
      <c r="AE105" s="66">
        <f t="shared" si="934"/>
        <v>0</v>
      </c>
      <c r="AF105" s="66">
        <f t="shared" si="934"/>
        <v>0</v>
      </c>
      <c r="AG105" s="66">
        <f t="shared" si="934"/>
        <v>0</v>
      </c>
      <c r="AH105" s="66">
        <f t="shared" si="934"/>
        <v>0</v>
      </c>
      <c r="AI105" s="66">
        <f t="shared" si="934"/>
        <v>0</v>
      </c>
      <c r="AJ105" s="66">
        <f t="shared" si="934"/>
        <v>0</v>
      </c>
      <c r="AK105" s="66">
        <f t="shared" si="934"/>
        <v>0</v>
      </c>
      <c r="AL105" s="66">
        <f t="shared" si="934"/>
        <v>0</v>
      </c>
      <c r="AM105" s="66">
        <f t="shared" si="934"/>
        <v>0</v>
      </c>
      <c r="AN105" s="66">
        <f t="shared" si="934"/>
        <v>0</v>
      </c>
      <c r="AO105" s="66">
        <f t="shared" si="934"/>
        <v>0</v>
      </c>
      <c r="AP105" s="66">
        <f t="shared" si="934"/>
        <v>0</v>
      </c>
      <c r="AQ105" s="67">
        <f t="shared" si="934"/>
        <v>0</v>
      </c>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row>
    <row r="106" spans="1:381" x14ac:dyDescent="0.2">
      <c r="A106" s="1"/>
      <c r="B106" s="1"/>
      <c r="C106" s="1"/>
      <c r="D106" s="1"/>
      <c r="E106" s="1"/>
      <c r="F106" s="1"/>
      <c r="G106" s="1"/>
      <c r="H106" s="1"/>
      <c r="I106" s="1"/>
      <c r="J106" s="1"/>
      <c r="K106" s="1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row>
    <row r="107" spans="1:381" x14ac:dyDescent="0.2">
      <c r="A107" s="1"/>
      <c r="B107" s="1"/>
      <c r="C107" s="1"/>
      <c r="D107" s="1"/>
      <c r="E107" s="1"/>
      <c r="F107" s="1"/>
      <c r="G107" s="1" t="s">
        <v>14</v>
      </c>
      <c r="H107" s="1"/>
      <c r="I107" s="1"/>
      <c r="J107" s="1"/>
      <c r="K107" s="14"/>
      <c r="L107" s="1"/>
      <c r="M107" s="1"/>
      <c r="N107" s="15" t="str">
        <f>IF(N108="","",IF(WEEKDAY(N108)=2,"пн",IF(WEEKDAY(N108)=3,"вт",IF(WEEKDAY(N108)=4,"ср",IF(WEEKDAY(N108)=5,"чт",IF(WEEKDAY(N108)=6,"пт",IF(WEEKDAY(N108)=7,"сб",IF(WEEKDAY(N108)=1,"вс",0))))))))</f>
        <v/>
      </c>
      <c r="O107" s="15" t="str">
        <f t="shared" ref="O107:BZ107" si="935">IF(O108="","",IF(WEEKDAY(O108)=2,"пн",IF(WEEKDAY(O108)=3,"вт",IF(WEEKDAY(O108)=4,"ср",IF(WEEKDAY(O108)=5,"чт",IF(WEEKDAY(O108)=6,"пт",IF(WEEKDAY(O108)=7,"сб",IF(WEEKDAY(O108)=1,"вс",0))))))))</f>
        <v/>
      </c>
      <c r="P107" s="15" t="str">
        <f t="shared" si="935"/>
        <v/>
      </c>
      <c r="Q107" s="15" t="str">
        <f t="shared" si="935"/>
        <v/>
      </c>
      <c r="R107" s="15" t="str">
        <f t="shared" si="935"/>
        <v/>
      </c>
      <c r="S107" s="15" t="str">
        <f t="shared" si="935"/>
        <v/>
      </c>
      <c r="T107" s="15" t="str">
        <f t="shared" si="935"/>
        <v/>
      </c>
      <c r="U107" s="15" t="str">
        <f t="shared" si="935"/>
        <v/>
      </c>
      <c r="V107" s="15" t="str">
        <f t="shared" si="935"/>
        <v/>
      </c>
      <c r="W107" s="15" t="str">
        <f t="shared" si="935"/>
        <v/>
      </c>
      <c r="X107" s="15" t="str">
        <f t="shared" si="935"/>
        <v/>
      </c>
      <c r="Y107" s="15" t="str">
        <f t="shared" si="935"/>
        <v/>
      </c>
      <c r="Z107" s="15" t="str">
        <f t="shared" si="935"/>
        <v/>
      </c>
      <c r="AA107" s="15" t="str">
        <f t="shared" si="935"/>
        <v/>
      </c>
      <c r="AB107" s="15" t="str">
        <f t="shared" si="935"/>
        <v/>
      </c>
      <c r="AC107" s="15" t="str">
        <f t="shared" si="935"/>
        <v/>
      </c>
      <c r="AD107" s="15" t="str">
        <f t="shared" si="935"/>
        <v/>
      </c>
      <c r="AE107" s="15" t="str">
        <f t="shared" si="935"/>
        <v/>
      </c>
      <c r="AF107" s="15" t="str">
        <f t="shared" si="935"/>
        <v/>
      </c>
      <c r="AG107" s="15" t="str">
        <f t="shared" si="935"/>
        <v/>
      </c>
      <c r="AH107" s="15" t="str">
        <f t="shared" si="935"/>
        <v/>
      </c>
      <c r="AI107" s="15" t="str">
        <f t="shared" si="935"/>
        <v/>
      </c>
      <c r="AJ107" s="15" t="str">
        <f t="shared" si="935"/>
        <v/>
      </c>
      <c r="AK107" s="15" t="str">
        <f t="shared" si="935"/>
        <v/>
      </c>
      <c r="AL107" s="15" t="str">
        <f t="shared" si="935"/>
        <v/>
      </c>
      <c r="AM107" s="15" t="str">
        <f t="shared" si="935"/>
        <v/>
      </c>
      <c r="AN107" s="15" t="str">
        <f t="shared" si="935"/>
        <v/>
      </c>
      <c r="AO107" s="15" t="str">
        <f t="shared" si="935"/>
        <v/>
      </c>
      <c r="AP107" s="15" t="str">
        <f t="shared" si="935"/>
        <v/>
      </c>
      <c r="AQ107" s="15" t="str">
        <f t="shared" si="935"/>
        <v/>
      </c>
      <c r="AR107" s="15" t="str">
        <f t="shared" si="935"/>
        <v/>
      </c>
      <c r="AS107" s="15" t="str">
        <f t="shared" si="935"/>
        <v/>
      </c>
      <c r="AT107" s="15" t="str">
        <f t="shared" si="935"/>
        <v/>
      </c>
      <c r="AU107" s="15" t="str">
        <f t="shared" si="935"/>
        <v/>
      </c>
      <c r="AV107" s="15" t="str">
        <f t="shared" si="935"/>
        <v/>
      </c>
      <c r="AW107" s="15" t="str">
        <f t="shared" si="935"/>
        <v/>
      </c>
      <c r="AX107" s="15" t="str">
        <f t="shared" si="935"/>
        <v/>
      </c>
      <c r="AY107" s="15" t="str">
        <f t="shared" si="935"/>
        <v/>
      </c>
      <c r="AZ107" s="15" t="str">
        <f t="shared" si="935"/>
        <v/>
      </c>
      <c r="BA107" s="15" t="str">
        <f t="shared" si="935"/>
        <v/>
      </c>
      <c r="BB107" s="15" t="str">
        <f t="shared" si="935"/>
        <v/>
      </c>
      <c r="BC107" s="15" t="str">
        <f t="shared" si="935"/>
        <v/>
      </c>
      <c r="BD107" s="15" t="str">
        <f t="shared" si="935"/>
        <v/>
      </c>
      <c r="BE107" s="15" t="str">
        <f t="shared" si="935"/>
        <v/>
      </c>
      <c r="BF107" s="15" t="str">
        <f t="shared" si="935"/>
        <v/>
      </c>
      <c r="BG107" s="15" t="str">
        <f t="shared" si="935"/>
        <v/>
      </c>
      <c r="BH107" s="15" t="str">
        <f t="shared" si="935"/>
        <v/>
      </c>
      <c r="BI107" s="15" t="str">
        <f t="shared" si="935"/>
        <v/>
      </c>
      <c r="BJ107" s="15" t="str">
        <f t="shared" si="935"/>
        <v/>
      </c>
      <c r="BK107" s="15" t="str">
        <f t="shared" si="935"/>
        <v/>
      </c>
      <c r="BL107" s="15" t="str">
        <f t="shared" si="935"/>
        <v/>
      </c>
      <c r="BM107" s="15" t="str">
        <f t="shared" si="935"/>
        <v/>
      </c>
      <c r="BN107" s="15" t="str">
        <f t="shared" si="935"/>
        <v/>
      </c>
      <c r="BO107" s="15" t="str">
        <f t="shared" si="935"/>
        <v/>
      </c>
      <c r="BP107" s="15" t="str">
        <f t="shared" si="935"/>
        <v/>
      </c>
      <c r="BQ107" s="15" t="str">
        <f t="shared" si="935"/>
        <v/>
      </c>
      <c r="BR107" s="15" t="str">
        <f t="shared" si="935"/>
        <v/>
      </c>
      <c r="BS107" s="15" t="str">
        <f t="shared" si="935"/>
        <v/>
      </c>
      <c r="BT107" s="15" t="str">
        <f t="shared" si="935"/>
        <v/>
      </c>
      <c r="BU107" s="15" t="str">
        <f t="shared" si="935"/>
        <v/>
      </c>
      <c r="BV107" s="15" t="str">
        <f t="shared" si="935"/>
        <v/>
      </c>
      <c r="BW107" s="15" t="str">
        <f t="shared" si="935"/>
        <v/>
      </c>
      <c r="BX107" s="15" t="str">
        <f t="shared" si="935"/>
        <v/>
      </c>
      <c r="BY107" s="15" t="str">
        <f t="shared" si="935"/>
        <v/>
      </c>
      <c r="BZ107" s="15" t="str">
        <f t="shared" si="935"/>
        <v/>
      </c>
      <c r="CA107" s="15" t="str">
        <f t="shared" ref="CA107:EL107" si="936">IF(CA108="","",IF(WEEKDAY(CA108)=2,"пн",IF(WEEKDAY(CA108)=3,"вт",IF(WEEKDAY(CA108)=4,"ср",IF(WEEKDAY(CA108)=5,"чт",IF(WEEKDAY(CA108)=6,"пт",IF(WEEKDAY(CA108)=7,"сб",IF(WEEKDAY(CA108)=1,"вс",0))))))))</f>
        <v/>
      </c>
      <c r="CB107" s="15" t="str">
        <f t="shared" si="936"/>
        <v/>
      </c>
      <c r="CC107" s="15" t="str">
        <f t="shared" si="936"/>
        <v/>
      </c>
      <c r="CD107" s="15" t="str">
        <f t="shared" si="936"/>
        <v/>
      </c>
      <c r="CE107" s="15" t="str">
        <f t="shared" si="936"/>
        <v/>
      </c>
      <c r="CF107" s="15" t="str">
        <f t="shared" si="936"/>
        <v/>
      </c>
      <c r="CG107" s="15" t="str">
        <f t="shared" si="936"/>
        <v/>
      </c>
      <c r="CH107" s="15" t="str">
        <f t="shared" si="936"/>
        <v/>
      </c>
      <c r="CI107" s="15" t="str">
        <f t="shared" si="936"/>
        <v/>
      </c>
      <c r="CJ107" s="15" t="str">
        <f t="shared" si="936"/>
        <v/>
      </c>
      <c r="CK107" s="15" t="str">
        <f t="shared" si="936"/>
        <v/>
      </c>
      <c r="CL107" s="15" t="str">
        <f t="shared" si="936"/>
        <v/>
      </c>
      <c r="CM107" s="15" t="str">
        <f t="shared" si="936"/>
        <v/>
      </c>
      <c r="CN107" s="15" t="str">
        <f t="shared" si="936"/>
        <v/>
      </c>
      <c r="CO107" s="15" t="str">
        <f t="shared" si="936"/>
        <v/>
      </c>
      <c r="CP107" s="15" t="str">
        <f t="shared" si="936"/>
        <v/>
      </c>
      <c r="CQ107" s="15" t="str">
        <f t="shared" si="936"/>
        <v/>
      </c>
      <c r="CR107" s="15" t="str">
        <f t="shared" si="936"/>
        <v/>
      </c>
      <c r="CS107" s="15" t="str">
        <f t="shared" si="936"/>
        <v/>
      </c>
      <c r="CT107" s="15" t="str">
        <f t="shared" si="936"/>
        <v/>
      </c>
      <c r="CU107" s="15" t="str">
        <f t="shared" si="936"/>
        <v/>
      </c>
      <c r="CV107" s="15" t="str">
        <f t="shared" si="936"/>
        <v/>
      </c>
      <c r="CW107" s="15" t="str">
        <f t="shared" si="936"/>
        <v/>
      </c>
      <c r="CX107" s="15" t="str">
        <f t="shared" si="936"/>
        <v/>
      </c>
      <c r="CY107" s="15" t="str">
        <f t="shared" si="936"/>
        <v/>
      </c>
      <c r="CZ107" s="15" t="str">
        <f t="shared" si="936"/>
        <v/>
      </c>
      <c r="DA107" s="15" t="str">
        <f t="shared" si="936"/>
        <v/>
      </c>
      <c r="DB107" s="15" t="str">
        <f t="shared" si="936"/>
        <v/>
      </c>
      <c r="DC107" s="15" t="str">
        <f t="shared" si="936"/>
        <v/>
      </c>
      <c r="DD107" s="15" t="str">
        <f t="shared" si="936"/>
        <v/>
      </c>
      <c r="DE107" s="15" t="str">
        <f t="shared" si="936"/>
        <v/>
      </c>
      <c r="DF107" s="15" t="str">
        <f t="shared" si="936"/>
        <v/>
      </c>
      <c r="DG107" s="15" t="str">
        <f t="shared" si="936"/>
        <v/>
      </c>
      <c r="DH107" s="15" t="str">
        <f t="shared" si="936"/>
        <v/>
      </c>
      <c r="DI107" s="15" t="str">
        <f t="shared" si="936"/>
        <v/>
      </c>
      <c r="DJ107" s="15" t="str">
        <f t="shared" si="936"/>
        <v/>
      </c>
      <c r="DK107" s="15" t="str">
        <f t="shared" si="936"/>
        <v/>
      </c>
      <c r="DL107" s="15" t="str">
        <f t="shared" si="936"/>
        <v/>
      </c>
      <c r="DM107" s="15" t="str">
        <f t="shared" si="936"/>
        <v/>
      </c>
      <c r="DN107" s="15" t="str">
        <f t="shared" si="936"/>
        <v/>
      </c>
      <c r="DO107" s="15" t="str">
        <f t="shared" si="936"/>
        <v/>
      </c>
      <c r="DP107" s="15" t="str">
        <f t="shared" si="936"/>
        <v/>
      </c>
      <c r="DQ107" s="15" t="str">
        <f t="shared" si="936"/>
        <v/>
      </c>
      <c r="DR107" s="15" t="str">
        <f t="shared" si="936"/>
        <v/>
      </c>
      <c r="DS107" s="15" t="str">
        <f t="shared" si="936"/>
        <v/>
      </c>
      <c r="DT107" s="15" t="str">
        <f t="shared" si="936"/>
        <v/>
      </c>
      <c r="DU107" s="15" t="str">
        <f t="shared" si="936"/>
        <v/>
      </c>
      <c r="DV107" s="15" t="str">
        <f t="shared" si="936"/>
        <v/>
      </c>
      <c r="DW107" s="15" t="str">
        <f t="shared" si="936"/>
        <v/>
      </c>
      <c r="DX107" s="15" t="str">
        <f t="shared" si="936"/>
        <v/>
      </c>
      <c r="DY107" s="15" t="str">
        <f t="shared" si="936"/>
        <v/>
      </c>
      <c r="DZ107" s="15" t="str">
        <f t="shared" si="936"/>
        <v/>
      </c>
      <c r="EA107" s="15" t="str">
        <f t="shared" si="936"/>
        <v/>
      </c>
      <c r="EB107" s="15" t="str">
        <f t="shared" si="936"/>
        <v/>
      </c>
      <c r="EC107" s="15" t="str">
        <f t="shared" si="936"/>
        <v/>
      </c>
      <c r="ED107" s="15" t="str">
        <f t="shared" si="936"/>
        <v/>
      </c>
      <c r="EE107" s="15" t="str">
        <f t="shared" si="936"/>
        <v/>
      </c>
      <c r="EF107" s="15" t="str">
        <f t="shared" si="936"/>
        <v/>
      </c>
      <c r="EG107" s="15" t="str">
        <f t="shared" si="936"/>
        <v/>
      </c>
      <c r="EH107" s="15" t="str">
        <f t="shared" si="936"/>
        <v/>
      </c>
      <c r="EI107" s="15" t="str">
        <f t="shared" si="936"/>
        <v/>
      </c>
      <c r="EJ107" s="15" t="str">
        <f t="shared" si="936"/>
        <v/>
      </c>
      <c r="EK107" s="15" t="str">
        <f t="shared" si="936"/>
        <v/>
      </c>
      <c r="EL107" s="15" t="str">
        <f t="shared" si="936"/>
        <v/>
      </c>
      <c r="EM107" s="15" t="str">
        <f t="shared" ref="EM107:GX107" si="937">IF(EM108="","",IF(WEEKDAY(EM108)=2,"пн",IF(WEEKDAY(EM108)=3,"вт",IF(WEEKDAY(EM108)=4,"ср",IF(WEEKDAY(EM108)=5,"чт",IF(WEEKDAY(EM108)=6,"пт",IF(WEEKDAY(EM108)=7,"сб",IF(WEEKDAY(EM108)=1,"вс",0))))))))</f>
        <v/>
      </c>
      <c r="EN107" s="15" t="str">
        <f t="shared" si="937"/>
        <v/>
      </c>
      <c r="EO107" s="15" t="str">
        <f t="shared" si="937"/>
        <v/>
      </c>
      <c r="EP107" s="15" t="str">
        <f t="shared" si="937"/>
        <v/>
      </c>
      <c r="EQ107" s="15" t="str">
        <f t="shared" si="937"/>
        <v/>
      </c>
      <c r="ER107" s="15" t="str">
        <f t="shared" si="937"/>
        <v/>
      </c>
      <c r="ES107" s="15" t="str">
        <f t="shared" si="937"/>
        <v/>
      </c>
      <c r="ET107" s="15" t="str">
        <f t="shared" si="937"/>
        <v/>
      </c>
      <c r="EU107" s="15" t="str">
        <f t="shared" si="937"/>
        <v/>
      </c>
      <c r="EV107" s="15" t="str">
        <f t="shared" si="937"/>
        <v/>
      </c>
      <c r="EW107" s="15" t="str">
        <f t="shared" si="937"/>
        <v/>
      </c>
      <c r="EX107" s="15" t="str">
        <f t="shared" si="937"/>
        <v/>
      </c>
      <c r="EY107" s="15" t="str">
        <f t="shared" si="937"/>
        <v/>
      </c>
      <c r="EZ107" s="15" t="str">
        <f t="shared" si="937"/>
        <v/>
      </c>
      <c r="FA107" s="15" t="str">
        <f t="shared" si="937"/>
        <v/>
      </c>
      <c r="FB107" s="15" t="str">
        <f t="shared" si="937"/>
        <v/>
      </c>
      <c r="FC107" s="15" t="str">
        <f t="shared" si="937"/>
        <v/>
      </c>
      <c r="FD107" s="15" t="str">
        <f t="shared" si="937"/>
        <v/>
      </c>
      <c r="FE107" s="15" t="str">
        <f t="shared" si="937"/>
        <v/>
      </c>
      <c r="FF107" s="15" t="str">
        <f t="shared" si="937"/>
        <v/>
      </c>
      <c r="FG107" s="15" t="str">
        <f t="shared" si="937"/>
        <v/>
      </c>
      <c r="FH107" s="15" t="str">
        <f t="shared" si="937"/>
        <v/>
      </c>
      <c r="FI107" s="15" t="str">
        <f t="shared" si="937"/>
        <v/>
      </c>
      <c r="FJ107" s="15" t="str">
        <f t="shared" si="937"/>
        <v/>
      </c>
      <c r="FK107" s="15" t="str">
        <f t="shared" si="937"/>
        <v/>
      </c>
      <c r="FL107" s="15" t="str">
        <f t="shared" si="937"/>
        <v/>
      </c>
      <c r="FM107" s="15" t="str">
        <f t="shared" si="937"/>
        <v/>
      </c>
      <c r="FN107" s="15" t="str">
        <f t="shared" si="937"/>
        <v/>
      </c>
      <c r="FO107" s="15" t="str">
        <f t="shared" si="937"/>
        <v/>
      </c>
      <c r="FP107" s="15" t="str">
        <f t="shared" si="937"/>
        <v/>
      </c>
      <c r="FQ107" s="15" t="str">
        <f t="shared" si="937"/>
        <v/>
      </c>
      <c r="FR107" s="15" t="str">
        <f t="shared" si="937"/>
        <v/>
      </c>
      <c r="FS107" s="15" t="str">
        <f t="shared" si="937"/>
        <v/>
      </c>
      <c r="FT107" s="15" t="str">
        <f t="shared" si="937"/>
        <v/>
      </c>
      <c r="FU107" s="15" t="str">
        <f t="shared" si="937"/>
        <v/>
      </c>
      <c r="FV107" s="15" t="str">
        <f t="shared" si="937"/>
        <v/>
      </c>
      <c r="FW107" s="15" t="str">
        <f t="shared" si="937"/>
        <v/>
      </c>
      <c r="FX107" s="15" t="str">
        <f t="shared" si="937"/>
        <v/>
      </c>
      <c r="FY107" s="15" t="str">
        <f t="shared" si="937"/>
        <v/>
      </c>
      <c r="FZ107" s="15" t="str">
        <f t="shared" si="937"/>
        <v/>
      </c>
      <c r="GA107" s="15" t="str">
        <f t="shared" si="937"/>
        <v/>
      </c>
      <c r="GB107" s="15" t="str">
        <f t="shared" si="937"/>
        <v/>
      </c>
      <c r="GC107" s="15" t="str">
        <f t="shared" si="937"/>
        <v/>
      </c>
      <c r="GD107" s="15" t="str">
        <f t="shared" si="937"/>
        <v/>
      </c>
      <c r="GE107" s="15" t="str">
        <f t="shared" si="937"/>
        <v/>
      </c>
      <c r="GF107" s="15" t="str">
        <f t="shared" si="937"/>
        <v/>
      </c>
      <c r="GG107" s="15" t="str">
        <f t="shared" si="937"/>
        <v/>
      </c>
      <c r="GH107" s="15" t="str">
        <f t="shared" si="937"/>
        <v/>
      </c>
      <c r="GI107" s="15" t="str">
        <f t="shared" si="937"/>
        <v/>
      </c>
      <c r="GJ107" s="15" t="str">
        <f t="shared" si="937"/>
        <v/>
      </c>
      <c r="GK107" s="15" t="str">
        <f t="shared" si="937"/>
        <v/>
      </c>
      <c r="GL107" s="15" t="str">
        <f t="shared" si="937"/>
        <v/>
      </c>
      <c r="GM107" s="15" t="str">
        <f t="shared" si="937"/>
        <v/>
      </c>
      <c r="GN107" s="15" t="str">
        <f t="shared" si="937"/>
        <v/>
      </c>
      <c r="GO107" s="15" t="str">
        <f t="shared" si="937"/>
        <v/>
      </c>
      <c r="GP107" s="15" t="str">
        <f t="shared" si="937"/>
        <v/>
      </c>
      <c r="GQ107" s="15" t="str">
        <f t="shared" si="937"/>
        <v/>
      </c>
      <c r="GR107" s="15" t="str">
        <f t="shared" si="937"/>
        <v/>
      </c>
      <c r="GS107" s="15" t="str">
        <f t="shared" si="937"/>
        <v/>
      </c>
      <c r="GT107" s="15" t="str">
        <f t="shared" si="937"/>
        <v/>
      </c>
      <c r="GU107" s="15" t="str">
        <f t="shared" si="937"/>
        <v/>
      </c>
      <c r="GV107" s="15" t="str">
        <f t="shared" si="937"/>
        <v/>
      </c>
      <c r="GW107" s="15" t="str">
        <f t="shared" si="937"/>
        <v/>
      </c>
      <c r="GX107" s="15" t="str">
        <f t="shared" si="937"/>
        <v/>
      </c>
      <c r="GY107" s="15" t="str">
        <f t="shared" ref="GY107:JJ107" si="938">IF(GY108="","",IF(WEEKDAY(GY108)=2,"пн",IF(WEEKDAY(GY108)=3,"вт",IF(WEEKDAY(GY108)=4,"ср",IF(WEEKDAY(GY108)=5,"чт",IF(WEEKDAY(GY108)=6,"пт",IF(WEEKDAY(GY108)=7,"сб",IF(WEEKDAY(GY108)=1,"вс",0))))))))</f>
        <v/>
      </c>
      <c r="GZ107" s="15" t="str">
        <f t="shared" si="938"/>
        <v/>
      </c>
      <c r="HA107" s="15" t="str">
        <f t="shared" si="938"/>
        <v/>
      </c>
      <c r="HB107" s="15" t="str">
        <f t="shared" si="938"/>
        <v/>
      </c>
      <c r="HC107" s="15" t="str">
        <f t="shared" si="938"/>
        <v/>
      </c>
      <c r="HD107" s="15" t="str">
        <f t="shared" si="938"/>
        <v/>
      </c>
      <c r="HE107" s="15" t="str">
        <f t="shared" si="938"/>
        <v/>
      </c>
      <c r="HF107" s="15" t="str">
        <f t="shared" si="938"/>
        <v/>
      </c>
      <c r="HG107" s="15" t="str">
        <f t="shared" si="938"/>
        <v/>
      </c>
      <c r="HH107" s="15" t="str">
        <f t="shared" si="938"/>
        <v/>
      </c>
      <c r="HI107" s="15" t="str">
        <f t="shared" si="938"/>
        <v/>
      </c>
      <c r="HJ107" s="15" t="str">
        <f t="shared" si="938"/>
        <v/>
      </c>
      <c r="HK107" s="15" t="str">
        <f t="shared" si="938"/>
        <v/>
      </c>
      <c r="HL107" s="15" t="str">
        <f t="shared" si="938"/>
        <v/>
      </c>
      <c r="HM107" s="15" t="str">
        <f t="shared" si="938"/>
        <v/>
      </c>
      <c r="HN107" s="15" t="str">
        <f t="shared" si="938"/>
        <v/>
      </c>
      <c r="HO107" s="15" t="str">
        <f t="shared" si="938"/>
        <v/>
      </c>
      <c r="HP107" s="15" t="str">
        <f t="shared" si="938"/>
        <v/>
      </c>
      <c r="HQ107" s="15" t="str">
        <f t="shared" si="938"/>
        <v/>
      </c>
      <c r="HR107" s="15" t="str">
        <f t="shared" si="938"/>
        <v/>
      </c>
      <c r="HS107" s="15" t="str">
        <f t="shared" si="938"/>
        <v/>
      </c>
      <c r="HT107" s="15" t="str">
        <f t="shared" si="938"/>
        <v/>
      </c>
      <c r="HU107" s="15" t="str">
        <f t="shared" si="938"/>
        <v/>
      </c>
      <c r="HV107" s="15" t="str">
        <f t="shared" si="938"/>
        <v/>
      </c>
      <c r="HW107" s="15" t="str">
        <f t="shared" si="938"/>
        <v/>
      </c>
      <c r="HX107" s="15" t="str">
        <f t="shared" si="938"/>
        <v/>
      </c>
      <c r="HY107" s="15" t="str">
        <f t="shared" si="938"/>
        <v/>
      </c>
      <c r="HZ107" s="15" t="str">
        <f t="shared" si="938"/>
        <v/>
      </c>
      <c r="IA107" s="15" t="str">
        <f t="shared" si="938"/>
        <v/>
      </c>
      <c r="IB107" s="15" t="str">
        <f t="shared" si="938"/>
        <v/>
      </c>
      <c r="IC107" s="15" t="str">
        <f t="shared" si="938"/>
        <v/>
      </c>
      <c r="ID107" s="15" t="str">
        <f t="shared" si="938"/>
        <v/>
      </c>
      <c r="IE107" s="15" t="str">
        <f t="shared" si="938"/>
        <v/>
      </c>
      <c r="IF107" s="15" t="str">
        <f t="shared" si="938"/>
        <v/>
      </c>
      <c r="IG107" s="15" t="str">
        <f t="shared" si="938"/>
        <v/>
      </c>
      <c r="IH107" s="15" t="str">
        <f t="shared" si="938"/>
        <v/>
      </c>
      <c r="II107" s="15" t="str">
        <f t="shared" si="938"/>
        <v/>
      </c>
      <c r="IJ107" s="15" t="str">
        <f t="shared" si="938"/>
        <v/>
      </c>
      <c r="IK107" s="15" t="str">
        <f t="shared" si="938"/>
        <v/>
      </c>
      <c r="IL107" s="15" t="str">
        <f t="shared" si="938"/>
        <v/>
      </c>
      <c r="IM107" s="15" t="str">
        <f t="shared" si="938"/>
        <v/>
      </c>
      <c r="IN107" s="15" t="str">
        <f t="shared" si="938"/>
        <v/>
      </c>
      <c r="IO107" s="15" t="str">
        <f t="shared" si="938"/>
        <v/>
      </c>
      <c r="IP107" s="15" t="str">
        <f t="shared" si="938"/>
        <v/>
      </c>
      <c r="IQ107" s="15" t="str">
        <f t="shared" si="938"/>
        <v/>
      </c>
      <c r="IR107" s="15" t="str">
        <f t="shared" si="938"/>
        <v/>
      </c>
      <c r="IS107" s="15" t="str">
        <f t="shared" si="938"/>
        <v/>
      </c>
      <c r="IT107" s="15" t="str">
        <f t="shared" si="938"/>
        <v/>
      </c>
      <c r="IU107" s="15" t="str">
        <f t="shared" si="938"/>
        <v/>
      </c>
      <c r="IV107" s="15" t="str">
        <f t="shared" si="938"/>
        <v/>
      </c>
      <c r="IW107" s="15" t="str">
        <f t="shared" si="938"/>
        <v/>
      </c>
      <c r="IX107" s="15" t="str">
        <f t="shared" si="938"/>
        <v/>
      </c>
      <c r="IY107" s="15" t="str">
        <f t="shared" si="938"/>
        <v/>
      </c>
      <c r="IZ107" s="15" t="str">
        <f t="shared" si="938"/>
        <v/>
      </c>
      <c r="JA107" s="15" t="str">
        <f t="shared" si="938"/>
        <v/>
      </c>
      <c r="JB107" s="15" t="str">
        <f t="shared" si="938"/>
        <v/>
      </c>
      <c r="JC107" s="15" t="str">
        <f t="shared" si="938"/>
        <v/>
      </c>
      <c r="JD107" s="15" t="str">
        <f t="shared" si="938"/>
        <v/>
      </c>
      <c r="JE107" s="15" t="str">
        <f t="shared" si="938"/>
        <v/>
      </c>
      <c r="JF107" s="15" t="str">
        <f t="shared" si="938"/>
        <v/>
      </c>
      <c r="JG107" s="15" t="str">
        <f t="shared" si="938"/>
        <v/>
      </c>
      <c r="JH107" s="15" t="str">
        <f t="shared" si="938"/>
        <v/>
      </c>
      <c r="JI107" s="15" t="str">
        <f t="shared" si="938"/>
        <v/>
      </c>
      <c r="JJ107" s="15" t="str">
        <f t="shared" si="938"/>
        <v/>
      </c>
      <c r="JK107" s="15" t="str">
        <f t="shared" ref="JK107:LV107" si="939">IF(JK108="","",IF(WEEKDAY(JK108)=2,"пн",IF(WEEKDAY(JK108)=3,"вт",IF(WEEKDAY(JK108)=4,"ср",IF(WEEKDAY(JK108)=5,"чт",IF(WEEKDAY(JK108)=6,"пт",IF(WEEKDAY(JK108)=7,"сб",IF(WEEKDAY(JK108)=1,"вс",0))))))))</f>
        <v/>
      </c>
      <c r="JL107" s="15" t="str">
        <f t="shared" si="939"/>
        <v/>
      </c>
      <c r="JM107" s="15" t="str">
        <f t="shared" si="939"/>
        <v/>
      </c>
      <c r="JN107" s="15" t="str">
        <f t="shared" si="939"/>
        <v/>
      </c>
      <c r="JO107" s="15" t="str">
        <f t="shared" si="939"/>
        <v/>
      </c>
      <c r="JP107" s="15" t="str">
        <f t="shared" si="939"/>
        <v/>
      </c>
      <c r="JQ107" s="15" t="str">
        <f t="shared" si="939"/>
        <v/>
      </c>
      <c r="JR107" s="15" t="str">
        <f t="shared" si="939"/>
        <v/>
      </c>
      <c r="JS107" s="15" t="str">
        <f t="shared" si="939"/>
        <v/>
      </c>
      <c r="JT107" s="15" t="str">
        <f t="shared" si="939"/>
        <v/>
      </c>
      <c r="JU107" s="15" t="str">
        <f t="shared" si="939"/>
        <v/>
      </c>
      <c r="JV107" s="15" t="str">
        <f t="shared" si="939"/>
        <v/>
      </c>
      <c r="JW107" s="15" t="str">
        <f t="shared" si="939"/>
        <v/>
      </c>
      <c r="JX107" s="15" t="str">
        <f t="shared" si="939"/>
        <v/>
      </c>
      <c r="JY107" s="15" t="str">
        <f t="shared" si="939"/>
        <v/>
      </c>
      <c r="JZ107" s="15" t="str">
        <f t="shared" si="939"/>
        <v/>
      </c>
      <c r="KA107" s="15" t="str">
        <f t="shared" si="939"/>
        <v/>
      </c>
      <c r="KB107" s="15" t="str">
        <f t="shared" si="939"/>
        <v/>
      </c>
      <c r="KC107" s="15" t="str">
        <f t="shared" si="939"/>
        <v/>
      </c>
      <c r="KD107" s="15" t="str">
        <f t="shared" si="939"/>
        <v/>
      </c>
      <c r="KE107" s="15" t="str">
        <f t="shared" si="939"/>
        <v/>
      </c>
      <c r="KF107" s="15" t="str">
        <f t="shared" si="939"/>
        <v/>
      </c>
      <c r="KG107" s="15" t="str">
        <f t="shared" si="939"/>
        <v/>
      </c>
      <c r="KH107" s="15" t="str">
        <f t="shared" si="939"/>
        <v/>
      </c>
      <c r="KI107" s="15" t="str">
        <f t="shared" si="939"/>
        <v/>
      </c>
      <c r="KJ107" s="15" t="str">
        <f t="shared" si="939"/>
        <v/>
      </c>
      <c r="KK107" s="15" t="str">
        <f t="shared" si="939"/>
        <v/>
      </c>
      <c r="KL107" s="15" t="str">
        <f t="shared" si="939"/>
        <v/>
      </c>
      <c r="KM107" s="15" t="str">
        <f t="shared" si="939"/>
        <v/>
      </c>
      <c r="KN107" s="15" t="str">
        <f t="shared" si="939"/>
        <v/>
      </c>
      <c r="KO107" s="15" t="str">
        <f t="shared" si="939"/>
        <v/>
      </c>
      <c r="KP107" s="15" t="str">
        <f t="shared" si="939"/>
        <v/>
      </c>
      <c r="KQ107" s="15" t="str">
        <f t="shared" si="939"/>
        <v/>
      </c>
      <c r="KR107" s="15" t="str">
        <f t="shared" si="939"/>
        <v/>
      </c>
      <c r="KS107" s="15" t="str">
        <f t="shared" si="939"/>
        <v/>
      </c>
      <c r="KT107" s="15" t="str">
        <f t="shared" si="939"/>
        <v/>
      </c>
      <c r="KU107" s="15" t="str">
        <f t="shared" si="939"/>
        <v/>
      </c>
      <c r="KV107" s="15" t="str">
        <f t="shared" si="939"/>
        <v/>
      </c>
      <c r="KW107" s="15" t="str">
        <f t="shared" si="939"/>
        <v/>
      </c>
      <c r="KX107" s="15" t="str">
        <f t="shared" si="939"/>
        <v/>
      </c>
      <c r="KY107" s="15" t="str">
        <f t="shared" si="939"/>
        <v/>
      </c>
      <c r="KZ107" s="15" t="str">
        <f t="shared" si="939"/>
        <v/>
      </c>
      <c r="LA107" s="15" t="str">
        <f t="shared" si="939"/>
        <v/>
      </c>
      <c r="LB107" s="15" t="str">
        <f t="shared" si="939"/>
        <v/>
      </c>
      <c r="LC107" s="15" t="str">
        <f t="shared" si="939"/>
        <v/>
      </c>
      <c r="LD107" s="15" t="str">
        <f t="shared" si="939"/>
        <v/>
      </c>
      <c r="LE107" s="15" t="str">
        <f t="shared" si="939"/>
        <v/>
      </c>
      <c r="LF107" s="15" t="str">
        <f t="shared" si="939"/>
        <v/>
      </c>
      <c r="LG107" s="15" t="str">
        <f t="shared" si="939"/>
        <v/>
      </c>
      <c r="LH107" s="15" t="str">
        <f t="shared" si="939"/>
        <v/>
      </c>
      <c r="LI107" s="15" t="str">
        <f t="shared" si="939"/>
        <v/>
      </c>
      <c r="LJ107" s="15" t="str">
        <f t="shared" si="939"/>
        <v/>
      </c>
      <c r="LK107" s="15" t="str">
        <f t="shared" si="939"/>
        <v/>
      </c>
      <c r="LL107" s="15" t="str">
        <f t="shared" si="939"/>
        <v/>
      </c>
      <c r="LM107" s="15" t="str">
        <f t="shared" si="939"/>
        <v/>
      </c>
      <c r="LN107" s="15" t="str">
        <f t="shared" si="939"/>
        <v/>
      </c>
      <c r="LO107" s="15" t="str">
        <f t="shared" si="939"/>
        <v/>
      </c>
      <c r="LP107" s="15" t="str">
        <f t="shared" si="939"/>
        <v/>
      </c>
      <c r="LQ107" s="15" t="str">
        <f t="shared" si="939"/>
        <v/>
      </c>
      <c r="LR107" s="15" t="str">
        <f t="shared" si="939"/>
        <v/>
      </c>
      <c r="LS107" s="15" t="str">
        <f t="shared" si="939"/>
        <v/>
      </c>
      <c r="LT107" s="15" t="str">
        <f t="shared" si="939"/>
        <v/>
      </c>
      <c r="LU107" s="15" t="str">
        <f t="shared" si="939"/>
        <v/>
      </c>
      <c r="LV107" s="15" t="str">
        <f t="shared" si="939"/>
        <v/>
      </c>
      <c r="LW107" s="15" t="str">
        <f t="shared" ref="LW107:NO107" si="940">IF(LW108="","",IF(WEEKDAY(LW108)=2,"пн",IF(WEEKDAY(LW108)=3,"вт",IF(WEEKDAY(LW108)=4,"ср",IF(WEEKDAY(LW108)=5,"чт",IF(WEEKDAY(LW108)=6,"пт",IF(WEEKDAY(LW108)=7,"сб",IF(WEEKDAY(LW108)=1,"вс",0))))))))</f>
        <v/>
      </c>
      <c r="LX107" s="15" t="str">
        <f t="shared" si="940"/>
        <v/>
      </c>
      <c r="LY107" s="15" t="str">
        <f t="shared" si="940"/>
        <v/>
      </c>
      <c r="LZ107" s="15" t="str">
        <f t="shared" si="940"/>
        <v/>
      </c>
      <c r="MA107" s="15" t="str">
        <f t="shared" si="940"/>
        <v/>
      </c>
      <c r="MB107" s="15" t="str">
        <f t="shared" si="940"/>
        <v/>
      </c>
      <c r="MC107" s="15" t="str">
        <f t="shared" si="940"/>
        <v/>
      </c>
      <c r="MD107" s="15" t="str">
        <f t="shared" si="940"/>
        <v/>
      </c>
      <c r="ME107" s="15" t="str">
        <f t="shared" si="940"/>
        <v/>
      </c>
      <c r="MF107" s="15" t="str">
        <f t="shared" si="940"/>
        <v/>
      </c>
      <c r="MG107" s="15" t="str">
        <f t="shared" si="940"/>
        <v/>
      </c>
      <c r="MH107" s="15" t="str">
        <f t="shared" si="940"/>
        <v/>
      </c>
      <c r="MI107" s="15" t="str">
        <f t="shared" si="940"/>
        <v/>
      </c>
      <c r="MJ107" s="15" t="str">
        <f t="shared" si="940"/>
        <v/>
      </c>
      <c r="MK107" s="15" t="str">
        <f t="shared" si="940"/>
        <v/>
      </c>
      <c r="ML107" s="15" t="str">
        <f t="shared" si="940"/>
        <v/>
      </c>
      <c r="MM107" s="15" t="str">
        <f t="shared" si="940"/>
        <v/>
      </c>
      <c r="MN107" s="15" t="str">
        <f t="shared" si="940"/>
        <v/>
      </c>
      <c r="MO107" s="15" t="str">
        <f t="shared" si="940"/>
        <v/>
      </c>
      <c r="MP107" s="15" t="str">
        <f t="shared" si="940"/>
        <v/>
      </c>
      <c r="MQ107" s="15" t="str">
        <f t="shared" si="940"/>
        <v/>
      </c>
      <c r="MR107" s="15" t="str">
        <f t="shared" si="940"/>
        <v/>
      </c>
      <c r="MS107" s="15" t="str">
        <f t="shared" si="940"/>
        <v/>
      </c>
      <c r="MT107" s="15" t="str">
        <f t="shared" si="940"/>
        <v/>
      </c>
      <c r="MU107" s="15" t="str">
        <f t="shared" si="940"/>
        <v/>
      </c>
      <c r="MV107" s="15" t="str">
        <f t="shared" si="940"/>
        <v/>
      </c>
      <c r="MW107" s="15" t="str">
        <f t="shared" si="940"/>
        <v/>
      </c>
      <c r="MX107" s="15" t="str">
        <f t="shared" si="940"/>
        <v/>
      </c>
      <c r="MY107" s="15" t="str">
        <f t="shared" si="940"/>
        <v/>
      </c>
      <c r="MZ107" s="15" t="str">
        <f t="shared" si="940"/>
        <v/>
      </c>
      <c r="NA107" s="15" t="str">
        <f t="shared" si="940"/>
        <v/>
      </c>
      <c r="NB107" s="15" t="str">
        <f t="shared" si="940"/>
        <v/>
      </c>
      <c r="NC107" s="15" t="str">
        <f t="shared" si="940"/>
        <v/>
      </c>
      <c r="ND107" s="15" t="str">
        <f t="shared" si="940"/>
        <v/>
      </c>
      <c r="NE107" s="15" t="str">
        <f t="shared" si="940"/>
        <v/>
      </c>
      <c r="NF107" s="15" t="str">
        <f t="shared" si="940"/>
        <v/>
      </c>
      <c r="NG107" s="15" t="str">
        <f t="shared" si="940"/>
        <v/>
      </c>
      <c r="NH107" s="15" t="str">
        <f t="shared" si="940"/>
        <v/>
      </c>
      <c r="NI107" s="15" t="str">
        <f t="shared" si="940"/>
        <v/>
      </c>
      <c r="NJ107" s="15" t="str">
        <f t="shared" si="940"/>
        <v/>
      </c>
      <c r="NK107" s="15" t="str">
        <f t="shared" si="940"/>
        <v/>
      </c>
      <c r="NL107" s="15" t="str">
        <f t="shared" si="940"/>
        <v/>
      </c>
      <c r="NM107" s="15" t="str">
        <f t="shared" si="940"/>
        <v/>
      </c>
      <c r="NN107" s="15" t="str">
        <f t="shared" si="940"/>
        <v/>
      </c>
      <c r="NO107" s="15" t="str">
        <f t="shared" si="940"/>
        <v/>
      </c>
      <c r="NP107" s="1"/>
      <c r="NQ107" s="1"/>
    </row>
    <row r="108" spans="1:381" x14ac:dyDescent="0.2">
      <c r="A108" s="1"/>
      <c r="B108" s="1"/>
      <c r="C108" s="180"/>
      <c r="D108" s="1"/>
      <c r="E108" s="180"/>
      <c r="F108" s="1"/>
      <c r="G108" s="180" t="s">
        <v>15</v>
      </c>
      <c r="H108" s="1"/>
      <c r="I108" s="180"/>
      <c r="J108" s="1"/>
      <c r="K108" s="181"/>
      <c r="L108" s="1"/>
      <c r="M108" s="1"/>
      <c r="N108" s="73" t="str">
        <f>IF($N$9="","",$N$9)</f>
        <v/>
      </c>
      <c r="O108" s="73" t="str">
        <f>IF(N108="","",N108+1)</f>
        <v/>
      </c>
      <c r="P108" s="73" t="str">
        <f t="shared" ref="P108" si="941">IF(O108="","",O108+1)</f>
        <v/>
      </c>
      <c r="Q108" s="73" t="str">
        <f t="shared" ref="Q108" si="942">IF(P108="","",P108+1)</f>
        <v/>
      </c>
      <c r="R108" s="73" t="str">
        <f t="shared" ref="R108" si="943">IF(Q108="","",Q108+1)</f>
        <v/>
      </c>
      <c r="S108" s="73" t="str">
        <f t="shared" ref="S108" si="944">IF(R108="","",R108+1)</f>
        <v/>
      </c>
      <c r="T108" s="73" t="str">
        <f t="shared" ref="T108" si="945">IF(S108="","",S108+1)</f>
        <v/>
      </c>
      <c r="U108" s="73" t="str">
        <f t="shared" ref="U108" si="946">IF(T108="","",T108+1)</f>
        <v/>
      </c>
      <c r="V108" s="73" t="str">
        <f t="shared" ref="V108" si="947">IF(U108="","",U108+1)</f>
        <v/>
      </c>
      <c r="W108" s="73" t="str">
        <f t="shared" ref="W108" si="948">IF(V108="","",V108+1)</f>
        <v/>
      </c>
      <c r="X108" s="73" t="str">
        <f t="shared" ref="X108" si="949">IF(W108="","",W108+1)</f>
        <v/>
      </c>
      <c r="Y108" s="73" t="str">
        <f t="shared" ref="Y108" si="950">IF(X108="","",X108+1)</f>
        <v/>
      </c>
      <c r="Z108" s="73" t="str">
        <f t="shared" ref="Z108" si="951">IF(Y108="","",Y108+1)</f>
        <v/>
      </c>
      <c r="AA108" s="73" t="str">
        <f t="shared" ref="AA108" si="952">IF(Z108="","",Z108+1)</f>
        <v/>
      </c>
      <c r="AB108" s="73" t="str">
        <f t="shared" ref="AB108" si="953">IF(AA108="","",AA108+1)</f>
        <v/>
      </c>
      <c r="AC108" s="73" t="str">
        <f t="shared" ref="AC108" si="954">IF(AB108="","",AB108+1)</f>
        <v/>
      </c>
      <c r="AD108" s="73" t="str">
        <f t="shared" ref="AD108" si="955">IF(AC108="","",AC108+1)</f>
        <v/>
      </c>
      <c r="AE108" s="73" t="str">
        <f t="shared" ref="AE108" si="956">IF(AD108="","",AD108+1)</f>
        <v/>
      </c>
      <c r="AF108" s="73" t="str">
        <f t="shared" ref="AF108" si="957">IF(AE108="","",AE108+1)</f>
        <v/>
      </c>
      <c r="AG108" s="73" t="str">
        <f t="shared" ref="AG108" si="958">IF(AF108="","",AF108+1)</f>
        <v/>
      </c>
      <c r="AH108" s="73" t="str">
        <f t="shared" ref="AH108" si="959">IF(AG108="","",AG108+1)</f>
        <v/>
      </c>
      <c r="AI108" s="73" t="str">
        <f t="shared" ref="AI108" si="960">IF(AH108="","",AH108+1)</f>
        <v/>
      </c>
      <c r="AJ108" s="73" t="str">
        <f t="shared" ref="AJ108" si="961">IF(AI108="","",AI108+1)</f>
        <v/>
      </c>
      <c r="AK108" s="73" t="str">
        <f t="shared" ref="AK108" si="962">IF(AJ108="","",AJ108+1)</f>
        <v/>
      </c>
      <c r="AL108" s="73" t="str">
        <f t="shared" ref="AL108" si="963">IF(AK108="","",AK108+1)</f>
        <v/>
      </c>
      <c r="AM108" s="73" t="str">
        <f t="shared" ref="AM108" si="964">IF(AL108="","",AL108+1)</f>
        <v/>
      </c>
      <c r="AN108" s="73" t="str">
        <f t="shared" ref="AN108" si="965">IF(AM108="","",AM108+1)</f>
        <v/>
      </c>
      <c r="AO108" s="73" t="str">
        <f t="shared" ref="AO108" si="966">IF(AN108="","",AN108+1)</f>
        <v/>
      </c>
      <c r="AP108" s="73" t="str">
        <f t="shared" ref="AP108" si="967">IF(AO108="","",AO108+1)</f>
        <v/>
      </c>
      <c r="AQ108" s="73" t="str">
        <f t="shared" ref="AQ108" si="968">IF(AP108="","",AP108+1)</f>
        <v/>
      </c>
      <c r="AR108" s="73" t="str">
        <f t="shared" ref="AR108" si="969">IF(AQ108="","",AQ108+1)</f>
        <v/>
      </c>
      <c r="AS108" s="73" t="str">
        <f t="shared" ref="AS108" si="970">IF(AR108="","",AR108+1)</f>
        <v/>
      </c>
      <c r="AT108" s="73" t="str">
        <f t="shared" ref="AT108" si="971">IF(AS108="","",AS108+1)</f>
        <v/>
      </c>
      <c r="AU108" s="73" t="str">
        <f t="shared" ref="AU108" si="972">IF(AT108="","",AT108+1)</f>
        <v/>
      </c>
      <c r="AV108" s="73" t="str">
        <f t="shared" ref="AV108" si="973">IF(AU108="","",AU108+1)</f>
        <v/>
      </c>
      <c r="AW108" s="73" t="str">
        <f t="shared" ref="AW108" si="974">IF(AV108="","",AV108+1)</f>
        <v/>
      </c>
      <c r="AX108" s="73" t="str">
        <f t="shared" ref="AX108" si="975">IF(AW108="","",AW108+1)</f>
        <v/>
      </c>
      <c r="AY108" s="73" t="str">
        <f t="shared" ref="AY108" si="976">IF(AX108="","",AX108+1)</f>
        <v/>
      </c>
      <c r="AZ108" s="73" t="str">
        <f t="shared" ref="AZ108" si="977">IF(AY108="","",AY108+1)</f>
        <v/>
      </c>
      <c r="BA108" s="73" t="str">
        <f t="shared" ref="BA108" si="978">IF(AZ108="","",AZ108+1)</f>
        <v/>
      </c>
      <c r="BB108" s="73" t="str">
        <f t="shared" ref="BB108" si="979">IF(BA108="","",BA108+1)</f>
        <v/>
      </c>
      <c r="BC108" s="73" t="str">
        <f t="shared" ref="BC108" si="980">IF(BB108="","",BB108+1)</f>
        <v/>
      </c>
      <c r="BD108" s="73" t="str">
        <f t="shared" ref="BD108" si="981">IF(BC108="","",BC108+1)</f>
        <v/>
      </c>
      <c r="BE108" s="73" t="str">
        <f t="shared" ref="BE108" si="982">IF(BD108="","",BD108+1)</f>
        <v/>
      </c>
      <c r="BF108" s="73" t="str">
        <f t="shared" ref="BF108" si="983">IF(BE108="","",BE108+1)</f>
        <v/>
      </c>
      <c r="BG108" s="73" t="str">
        <f t="shared" ref="BG108" si="984">IF(BF108="","",BF108+1)</f>
        <v/>
      </c>
      <c r="BH108" s="73" t="str">
        <f t="shared" ref="BH108" si="985">IF(BG108="","",BG108+1)</f>
        <v/>
      </c>
      <c r="BI108" s="73" t="str">
        <f t="shared" ref="BI108" si="986">IF(BH108="","",BH108+1)</f>
        <v/>
      </c>
      <c r="BJ108" s="73" t="str">
        <f t="shared" ref="BJ108" si="987">IF(BI108="","",BI108+1)</f>
        <v/>
      </c>
      <c r="BK108" s="73" t="str">
        <f t="shared" ref="BK108" si="988">IF(BJ108="","",BJ108+1)</f>
        <v/>
      </c>
      <c r="BL108" s="73" t="str">
        <f t="shared" ref="BL108" si="989">IF(BK108="","",BK108+1)</f>
        <v/>
      </c>
      <c r="BM108" s="73" t="str">
        <f t="shared" ref="BM108" si="990">IF(BL108="","",BL108+1)</f>
        <v/>
      </c>
      <c r="BN108" s="73" t="str">
        <f t="shared" ref="BN108" si="991">IF(BM108="","",BM108+1)</f>
        <v/>
      </c>
      <c r="BO108" s="73" t="str">
        <f t="shared" ref="BO108" si="992">IF(BN108="","",BN108+1)</f>
        <v/>
      </c>
      <c r="BP108" s="73" t="str">
        <f t="shared" ref="BP108" si="993">IF(BO108="","",BO108+1)</f>
        <v/>
      </c>
      <c r="BQ108" s="73" t="str">
        <f t="shared" ref="BQ108" si="994">IF(BP108="","",BP108+1)</f>
        <v/>
      </c>
      <c r="BR108" s="73" t="str">
        <f t="shared" ref="BR108" si="995">IF(BQ108="","",BQ108+1)</f>
        <v/>
      </c>
      <c r="BS108" s="73" t="str">
        <f t="shared" ref="BS108" si="996">IF(BR108="","",BR108+1)</f>
        <v/>
      </c>
      <c r="BT108" s="73" t="str">
        <f t="shared" ref="BT108" si="997">IF(BS108="","",BS108+1)</f>
        <v/>
      </c>
      <c r="BU108" s="73" t="str">
        <f t="shared" ref="BU108" si="998">IF(BT108="","",BT108+1)</f>
        <v/>
      </c>
      <c r="BV108" s="73" t="str">
        <f t="shared" ref="BV108" si="999">IF(BU108="","",BU108+1)</f>
        <v/>
      </c>
      <c r="BW108" s="73" t="str">
        <f t="shared" ref="BW108" si="1000">IF(BV108="","",BV108+1)</f>
        <v/>
      </c>
      <c r="BX108" s="73" t="str">
        <f t="shared" ref="BX108" si="1001">IF(BW108="","",BW108+1)</f>
        <v/>
      </c>
      <c r="BY108" s="73" t="str">
        <f t="shared" ref="BY108" si="1002">IF(BX108="","",BX108+1)</f>
        <v/>
      </c>
      <c r="BZ108" s="73" t="str">
        <f t="shared" ref="BZ108" si="1003">IF(BY108="","",BY108+1)</f>
        <v/>
      </c>
      <c r="CA108" s="73" t="str">
        <f t="shared" ref="CA108" si="1004">IF(BZ108="","",BZ108+1)</f>
        <v/>
      </c>
      <c r="CB108" s="73" t="str">
        <f t="shared" ref="CB108" si="1005">IF(CA108="","",CA108+1)</f>
        <v/>
      </c>
      <c r="CC108" s="73" t="str">
        <f t="shared" ref="CC108" si="1006">IF(CB108="","",CB108+1)</f>
        <v/>
      </c>
      <c r="CD108" s="73" t="str">
        <f t="shared" ref="CD108" si="1007">IF(CC108="","",CC108+1)</f>
        <v/>
      </c>
      <c r="CE108" s="73" t="str">
        <f t="shared" ref="CE108" si="1008">IF(CD108="","",CD108+1)</f>
        <v/>
      </c>
      <c r="CF108" s="73" t="str">
        <f t="shared" ref="CF108" si="1009">IF(CE108="","",CE108+1)</f>
        <v/>
      </c>
      <c r="CG108" s="73" t="str">
        <f t="shared" ref="CG108" si="1010">IF(CF108="","",CF108+1)</f>
        <v/>
      </c>
      <c r="CH108" s="73" t="str">
        <f t="shared" ref="CH108" si="1011">IF(CG108="","",CG108+1)</f>
        <v/>
      </c>
      <c r="CI108" s="73" t="str">
        <f t="shared" ref="CI108" si="1012">IF(CH108="","",CH108+1)</f>
        <v/>
      </c>
      <c r="CJ108" s="73" t="str">
        <f t="shared" ref="CJ108" si="1013">IF(CI108="","",CI108+1)</f>
        <v/>
      </c>
      <c r="CK108" s="73" t="str">
        <f t="shared" ref="CK108" si="1014">IF(CJ108="","",CJ108+1)</f>
        <v/>
      </c>
      <c r="CL108" s="73" t="str">
        <f t="shared" ref="CL108" si="1015">IF(CK108="","",CK108+1)</f>
        <v/>
      </c>
      <c r="CM108" s="73" t="str">
        <f t="shared" ref="CM108" si="1016">IF(CL108="","",CL108+1)</f>
        <v/>
      </c>
      <c r="CN108" s="73" t="str">
        <f t="shared" ref="CN108" si="1017">IF(CM108="","",CM108+1)</f>
        <v/>
      </c>
      <c r="CO108" s="73" t="str">
        <f t="shared" ref="CO108" si="1018">IF(CN108="","",CN108+1)</f>
        <v/>
      </c>
      <c r="CP108" s="73" t="str">
        <f t="shared" ref="CP108" si="1019">IF(CO108="","",CO108+1)</f>
        <v/>
      </c>
      <c r="CQ108" s="73" t="str">
        <f t="shared" ref="CQ108" si="1020">IF(CP108="","",CP108+1)</f>
        <v/>
      </c>
      <c r="CR108" s="73" t="str">
        <f t="shared" ref="CR108" si="1021">IF(CQ108="","",CQ108+1)</f>
        <v/>
      </c>
      <c r="CS108" s="73" t="str">
        <f t="shared" ref="CS108" si="1022">IF(CR108="","",CR108+1)</f>
        <v/>
      </c>
      <c r="CT108" s="73" t="str">
        <f t="shared" ref="CT108" si="1023">IF(CS108="","",CS108+1)</f>
        <v/>
      </c>
      <c r="CU108" s="73" t="str">
        <f t="shared" ref="CU108" si="1024">IF(CT108="","",CT108+1)</f>
        <v/>
      </c>
      <c r="CV108" s="73" t="str">
        <f t="shared" ref="CV108" si="1025">IF(CU108="","",CU108+1)</f>
        <v/>
      </c>
      <c r="CW108" s="73" t="str">
        <f t="shared" ref="CW108" si="1026">IF(CV108="","",CV108+1)</f>
        <v/>
      </c>
      <c r="CX108" s="73" t="str">
        <f t="shared" ref="CX108" si="1027">IF(CW108="","",CW108+1)</f>
        <v/>
      </c>
      <c r="CY108" s="73" t="str">
        <f t="shared" ref="CY108" si="1028">IF(CX108="","",CX108+1)</f>
        <v/>
      </c>
      <c r="CZ108" s="73" t="str">
        <f t="shared" ref="CZ108" si="1029">IF(CY108="","",CY108+1)</f>
        <v/>
      </c>
      <c r="DA108" s="73" t="str">
        <f t="shared" ref="DA108" si="1030">IF(CZ108="","",CZ108+1)</f>
        <v/>
      </c>
      <c r="DB108" s="73" t="str">
        <f t="shared" ref="DB108" si="1031">IF(DA108="","",DA108+1)</f>
        <v/>
      </c>
      <c r="DC108" s="73" t="str">
        <f t="shared" ref="DC108" si="1032">IF(DB108="","",DB108+1)</f>
        <v/>
      </c>
      <c r="DD108" s="73" t="str">
        <f t="shared" ref="DD108" si="1033">IF(DC108="","",DC108+1)</f>
        <v/>
      </c>
      <c r="DE108" s="73" t="str">
        <f t="shared" ref="DE108" si="1034">IF(DD108="","",DD108+1)</f>
        <v/>
      </c>
      <c r="DF108" s="73" t="str">
        <f t="shared" ref="DF108" si="1035">IF(DE108="","",DE108+1)</f>
        <v/>
      </c>
      <c r="DG108" s="73" t="str">
        <f t="shared" ref="DG108" si="1036">IF(DF108="","",DF108+1)</f>
        <v/>
      </c>
      <c r="DH108" s="73" t="str">
        <f t="shared" ref="DH108" si="1037">IF(DG108="","",DG108+1)</f>
        <v/>
      </c>
      <c r="DI108" s="73" t="str">
        <f t="shared" ref="DI108" si="1038">IF(DH108="","",DH108+1)</f>
        <v/>
      </c>
      <c r="DJ108" s="73" t="str">
        <f t="shared" ref="DJ108" si="1039">IF(DI108="","",DI108+1)</f>
        <v/>
      </c>
      <c r="DK108" s="73" t="str">
        <f t="shared" ref="DK108" si="1040">IF(DJ108="","",DJ108+1)</f>
        <v/>
      </c>
      <c r="DL108" s="73" t="str">
        <f t="shared" ref="DL108" si="1041">IF(DK108="","",DK108+1)</f>
        <v/>
      </c>
      <c r="DM108" s="73" t="str">
        <f t="shared" ref="DM108" si="1042">IF(DL108="","",DL108+1)</f>
        <v/>
      </c>
      <c r="DN108" s="73" t="str">
        <f t="shared" ref="DN108" si="1043">IF(DM108="","",DM108+1)</f>
        <v/>
      </c>
      <c r="DO108" s="73" t="str">
        <f t="shared" ref="DO108" si="1044">IF(DN108="","",DN108+1)</f>
        <v/>
      </c>
      <c r="DP108" s="73" t="str">
        <f t="shared" ref="DP108" si="1045">IF(DO108="","",DO108+1)</f>
        <v/>
      </c>
      <c r="DQ108" s="73" t="str">
        <f t="shared" ref="DQ108" si="1046">IF(DP108="","",DP108+1)</f>
        <v/>
      </c>
      <c r="DR108" s="73" t="str">
        <f t="shared" ref="DR108" si="1047">IF(DQ108="","",DQ108+1)</f>
        <v/>
      </c>
      <c r="DS108" s="73" t="str">
        <f t="shared" ref="DS108" si="1048">IF(DR108="","",DR108+1)</f>
        <v/>
      </c>
      <c r="DT108" s="73" t="str">
        <f t="shared" ref="DT108" si="1049">IF(DS108="","",DS108+1)</f>
        <v/>
      </c>
      <c r="DU108" s="73" t="str">
        <f t="shared" ref="DU108" si="1050">IF(DT108="","",DT108+1)</f>
        <v/>
      </c>
      <c r="DV108" s="73" t="str">
        <f t="shared" ref="DV108" si="1051">IF(DU108="","",DU108+1)</f>
        <v/>
      </c>
      <c r="DW108" s="73" t="str">
        <f t="shared" ref="DW108" si="1052">IF(DV108="","",DV108+1)</f>
        <v/>
      </c>
      <c r="DX108" s="73" t="str">
        <f t="shared" ref="DX108" si="1053">IF(DW108="","",DW108+1)</f>
        <v/>
      </c>
      <c r="DY108" s="73" t="str">
        <f t="shared" ref="DY108" si="1054">IF(DX108="","",DX108+1)</f>
        <v/>
      </c>
      <c r="DZ108" s="73" t="str">
        <f t="shared" ref="DZ108" si="1055">IF(DY108="","",DY108+1)</f>
        <v/>
      </c>
      <c r="EA108" s="73" t="str">
        <f t="shared" ref="EA108" si="1056">IF(DZ108="","",DZ108+1)</f>
        <v/>
      </c>
      <c r="EB108" s="73" t="str">
        <f t="shared" ref="EB108" si="1057">IF(EA108="","",EA108+1)</f>
        <v/>
      </c>
      <c r="EC108" s="73" t="str">
        <f t="shared" ref="EC108" si="1058">IF(EB108="","",EB108+1)</f>
        <v/>
      </c>
      <c r="ED108" s="73" t="str">
        <f t="shared" ref="ED108" si="1059">IF(EC108="","",EC108+1)</f>
        <v/>
      </c>
      <c r="EE108" s="73" t="str">
        <f t="shared" ref="EE108" si="1060">IF(ED108="","",ED108+1)</f>
        <v/>
      </c>
      <c r="EF108" s="73" t="str">
        <f t="shared" ref="EF108" si="1061">IF(EE108="","",EE108+1)</f>
        <v/>
      </c>
      <c r="EG108" s="73" t="str">
        <f t="shared" ref="EG108" si="1062">IF(EF108="","",EF108+1)</f>
        <v/>
      </c>
      <c r="EH108" s="73" t="str">
        <f t="shared" ref="EH108" si="1063">IF(EG108="","",EG108+1)</f>
        <v/>
      </c>
      <c r="EI108" s="73" t="str">
        <f t="shared" ref="EI108" si="1064">IF(EH108="","",EH108+1)</f>
        <v/>
      </c>
      <c r="EJ108" s="73" t="str">
        <f t="shared" ref="EJ108" si="1065">IF(EI108="","",EI108+1)</f>
        <v/>
      </c>
      <c r="EK108" s="73" t="str">
        <f t="shared" ref="EK108" si="1066">IF(EJ108="","",EJ108+1)</f>
        <v/>
      </c>
      <c r="EL108" s="73" t="str">
        <f t="shared" ref="EL108" si="1067">IF(EK108="","",EK108+1)</f>
        <v/>
      </c>
      <c r="EM108" s="73" t="str">
        <f t="shared" ref="EM108" si="1068">IF(EL108="","",EL108+1)</f>
        <v/>
      </c>
      <c r="EN108" s="73" t="str">
        <f t="shared" ref="EN108" si="1069">IF(EM108="","",EM108+1)</f>
        <v/>
      </c>
      <c r="EO108" s="73" t="str">
        <f t="shared" ref="EO108" si="1070">IF(EN108="","",EN108+1)</f>
        <v/>
      </c>
      <c r="EP108" s="73" t="str">
        <f t="shared" ref="EP108" si="1071">IF(EO108="","",EO108+1)</f>
        <v/>
      </c>
      <c r="EQ108" s="73" t="str">
        <f t="shared" ref="EQ108" si="1072">IF(EP108="","",EP108+1)</f>
        <v/>
      </c>
      <c r="ER108" s="73" t="str">
        <f t="shared" ref="ER108" si="1073">IF(EQ108="","",EQ108+1)</f>
        <v/>
      </c>
      <c r="ES108" s="73" t="str">
        <f t="shared" ref="ES108" si="1074">IF(ER108="","",ER108+1)</f>
        <v/>
      </c>
      <c r="ET108" s="73" t="str">
        <f t="shared" ref="ET108" si="1075">IF(ES108="","",ES108+1)</f>
        <v/>
      </c>
      <c r="EU108" s="73" t="str">
        <f t="shared" ref="EU108" si="1076">IF(ET108="","",ET108+1)</f>
        <v/>
      </c>
      <c r="EV108" s="73" t="str">
        <f t="shared" ref="EV108" si="1077">IF(EU108="","",EU108+1)</f>
        <v/>
      </c>
      <c r="EW108" s="73" t="str">
        <f t="shared" ref="EW108" si="1078">IF(EV108="","",EV108+1)</f>
        <v/>
      </c>
      <c r="EX108" s="73" t="str">
        <f t="shared" ref="EX108" si="1079">IF(EW108="","",EW108+1)</f>
        <v/>
      </c>
      <c r="EY108" s="73" t="str">
        <f t="shared" ref="EY108" si="1080">IF(EX108="","",EX108+1)</f>
        <v/>
      </c>
      <c r="EZ108" s="73" t="str">
        <f t="shared" ref="EZ108" si="1081">IF(EY108="","",EY108+1)</f>
        <v/>
      </c>
      <c r="FA108" s="73" t="str">
        <f t="shared" ref="FA108" si="1082">IF(EZ108="","",EZ108+1)</f>
        <v/>
      </c>
      <c r="FB108" s="73" t="str">
        <f t="shared" ref="FB108" si="1083">IF(FA108="","",FA108+1)</f>
        <v/>
      </c>
      <c r="FC108" s="73" t="str">
        <f t="shared" ref="FC108" si="1084">IF(FB108="","",FB108+1)</f>
        <v/>
      </c>
      <c r="FD108" s="73" t="str">
        <f t="shared" ref="FD108" si="1085">IF(FC108="","",FC108+1)</f>
        <v/>
      </c>
      <c r="FE108" s="73" t="str">
        <f t="shared" ref="FE108" si="1086">IF(FD108="","",FD108+1)</f>
        <v/>
      </c>
      <c r="FF108" s="73" t="str">
        <f t="shared" ref="FF108" si="1087">IF(FE108="","",FE108+1)</f>
        <v/>
      </c>
      <c r="FG108" s="73" t="str">
        <f t="shared" ref="FG108" si="1088">IF(FF108="","",FF108+1)</f>
        <v/>
      </c>
      <c r="FH108" s="73" t="str">
        <f t="shared" ref="FH108" si="1089">IF(FG108="","",FG108+1)</f>
        <v/>
      </c>
      <c r="FI108" s="73" t="str">
        <f t="shared" ref="FI108" si="1090">IF(FH108="","",FH108+1)</f>
        <v/>
      </c>
      <c r="FJ108" s="73" t="str">
        <f t="shared" ref="FJ108" si="1091">IF(FI108="","",FI108+1)</f>
        <v/>
      </c>
      <c r="FK108" s="73" t="str">
        <f t="shared" ref="FK108" si="1092">IF(FJ108="","",FJ108+1)</f>
        <v/>
      </c>
      <c r="FL108" s="73" t="str">
        <f t="shared" ref="FL108" si="1093">IF(FK108="","",FK108+1)</f>
        <v/>
      </c>
      <c r="FM108" s="73" t="str">
        <f t="shared" ref="FM108" si="1094">IF(FL108="","",FL108+1)</f>
        <v/>
      </c>
      <c r="FN108" s="73" t="str">
        <f t="shared" ref="FN108" si="1095">IF(FM108="","",FM108+1)</f>
        <v/>
      </c>
      <c r="FO108" s="73" t="str">
        <f t="shared" ref="FO108" si="1096">IF(FN108="","",FN108+1)</f>
        <v/>
      </c>
      <c r="FP108" s="73" t="str">
        <f t="shared" ref="FP108" si="1097">IF(FO108="","",FO108+1)</f>
        <v/>
      </c>
      <c r="FQ108" s="73" t="str">
        <f t="shared" ref="FQ108" si="1098">IF(FP108="","",FP108+1)</f>
        <v/>
      </c>
      <c r="FR108" s="73" t="str">
        <f t="shared" ref="FR108" si="1099">IF(FQ108="","",FQ108+1)</f>
        <v/>
      </c>
      <c r="FS108" s="73" t="str">
        <f t="shared" ref="FS108" si="1100">IF(FR108="","",FR108+1)</f>
        <v/>
      </c>
      <c r="FT108" s="73" t="str">
        <f t="shared" ref="FT108" si="1101">IF(FS108="","",FS108+1)</f>
        <v/>
      </c>
      <c r="FU108" s="73" t="str">
        <f t="shared" ref="FU108" si="1102">IF(FT108="","",FT108+1)</f>
        <v/>
      </c>
      <c r="FV108" s="73" t="str">
        <f t="shared" ref="FV108" si="1103">IF(FU108="","",FU108+1)</f>
        <v/>
      </c>
      <c r="FW108" s="73" t="str">
        <f t="shared" ref="FW108" si="1104">IF(FV108="","",FV108+1)</f>
        <v/>
      </c>
      <c r="FX108" s="73" t="str">
        <f t="shared" ref="FX108" si="1105">IF(FW108="","",FW108+1)</f>
        <v/>
      </c>
      <c r="FY108" s="73" t="str">
        <f t="shared" ref="FY108" si="1106">IF(FX108="","",FX108+1)</f>
        <v/>
      </c>
      <c r="FZ108" s="73" t="str">
        <f t="shared" ref="FZ108" si="1107">IF(FY108="","",FY108+1)</f>
        <v/>
      </c>
      <c r="GA108" s="73" t="str">
        <f t="shared" ref="GA108" si="1108">IF(FZ108="","",FZ108+1)</f>
        <v/>
      </c>
      <c r="GB108" s="73" t="str">
        <f t="shared" ref="GB108" si="1109">IF(GA108="","",GA108+1)</f>
        <v/>
      </c>
      <c r="GC108" s="73" t="str">
        <f t="shared" ref="GC108" si="1110">IF(GB108="","",GB108+1)</f>
        <v/>
      </c>
      <c r="GD108" s="73" t="str">
        <f t="shared" ref="GD108" si="1111">IF(GC108="","",GC108+1)</f>
        <v/>
      </c>
      <c r="GE108" s="73" t="str">
        <f t="shared" ref="GE108" si="1112">IF(GD108="","",GD108+1)</f>
        <v/>
      </c>
      <c r="GF108" s="73" t="str">
        <f t="shared" ref="GF108" si="1113">IF(GE108="","",GE108+1)</f>
        <v/>
      </c>
      <c r="GG108" s="73" t="str">
        <f t="shared" ref="GG108" si="1114">IF(GF108="","",GF108+1)</f>
        <v/>
      </c>
      <c r="GH108" s="73" t="str">
        <f t="shared" ref="GH108" si="1115">IF(GG108="","",GG108+1)</f>
        <v/>
      </c>
      <c r="GI108" s="73" t="str">
        <f t="shared" ref="GI108" si="1116">IF(GH108="","",GH108+1)</f>
        <v/>
      </c>
      <c r="GJ108" s="73" t="str">
        <f t="shared" ref="GJ108" si="1117">IF(GI108="","",GI108+1)</f>
        <v/>
      </c>
      <c r="GK108" s="73" t="str">
        <f t="shared" ref="GK108" si="1118">IF(GJ108="","",GJ108+1)</f>
        <v/>
      </c>
      <c r="GL108" s="73" t="str">
        <f t="shared" ref="GL108" si="1119">IF(GK108="","",GK108+1)</f>
        <v/>
      </c>
      <c r="GM108" s="73" t="str">
        <f t="shared" ref="GM108" si="1120">IF(GL108="","",GL108+1)</f>
        <v/>
      </c>
      <c r="GN108" s="73" t="str">
        <f t="shared" ref="GN108" si="1121">IF(GM108="","",GM108+1)</f>
        <v/>
      </c>
      <c r="GO108" s="73" t="str">
        <f t="shared" ref="GO108" si="1122">IF(GN108="","",GN108+1)</f>
        <v/>
      </c>
      <c r="GP108" s="73" t="str">
        <f t="shared" ref="GP108" si="1123">IF(GO108="","",GO108+1)</f>
        <v/>
      </c>
      <c r="GQ108" s="73" t="str">
        <f t="shared" ref="GQ108" si="1124">IF(GP108="","",GP108+1)</f>
        <v/>
      </c>
      <c r="GR108" s="73" t="str">
        <f t="shared" ref="GR108" si="1125">IF(GQ108="","",GQ108+1)</f>
        <v/>
      </c>
      <c r="GS108" s="73" t="str">
        <f t="shared" ref="GS108" si="1126">IF(GR108="","",GR108+1)</f>
        <v/>
      </c>
      <c r="GT108" s="73" t="str">
        <f t="shared" ref="GT108" si="1127">IF(GS108="","",GS108+1)</f>
        <v/>
      </c>
      <c r="GU108" s="73" t="str">
        <f t="shared" ref="GU108" si="1128">IF(GT108="","",GT108+1)</f>
        <v/>
      </c>
      <c r="GV108" s="73" t="str">
        <f t="shared" ref="GV108" si="1129">IF(GU108="","",GU108+1)</f>
        <v/>
      </c>
      <c r="GW108" s="73" t="str">
        <f t="shared" ref="GW108" si="1130">IF(GV108="","",GV108+1)</f>
        <v/>
      </c>
      <c r="GX108" s="73" t="str">
        <f t="shared" ref="GX108" si="1131">IF(GW108="","",GW108+1)</f>
        <v/>
      </c>
      <c r="GY108" s="73" t="str">
        <f t="shared" ref="GY108" si="1132">IF(GX108="","",GX108+1)</f>
        <v/>
      </c>
      <c r="GZ108" s="73" t="str">
        <f t="shared" ref="GZ108" si="1133">IF(GY108="","",GY108+1)</f>
        <v/>
      </c>
      <c r="HA108" s="73" t="str">
        <f t="shared" ref="HA108" si="1134">IF(GZ108="","",GZ108+1)</f>
        <v/>
      </c>
      <c r="HB108" s="73" t="str">
        <f t="shared" ref="HB108" si="1135">IF(HA108="","",HA108+1)</f>
        <v/>
      </c>
      <c r="HC108" s="73" t="str">
        <f t="shared" ref="HC108" si="1136">IF(HB108="","",HB108+1)</f>
        <v/>
      </c>
      <c r="HD108" s="73" t="str">
        <f t="shared" ref="HD108" si="1137">IF(HC108="","",HC108+1)</f>
        <v/>
      </c>
      <c r="HE108" s="73" t="str">
        <f t="shared" ref="HE108" si="1138">IF(HD108="","",HD108+1)</f>
        <v/>
      </c>
      <c r="HF108" s="73" t="str">
        <f t="shared" ref="HF108" si="1139">IF(HE108="","",HE108+1)</f>
        <v/>
      </c>
      <c r="HG108" s="73" t="str">
        <f t="shared" ref="HG108" si="1140">IF(HF108="","",HF108+1)</f>
        <v/>
      </c>
      <c r="HH108" s="73" t="str">
        <f t="shared" ref="HH108" si="1141">IF(HG108="","",HG108+1)</f>
        <v/>
      </c>
      <c r="HI108" s="73" t="str">
        <f t="shared" ref="HI108" si="1142">IF(HH108="","",HH108+1)</f>
        <v/>
      </c>
      <c r="HJ108" s="73" t="str">
        <f t="shared" ref="HJ108" si="1143">IF(HI108="","",HI108+1)</f>
        <v/>
      </c>
      <c r="HK108" s="73" t="str">
        <f t="shared" ref="HK108" si="1144">IF(HJ108="","",HJ108+1)</f>
        <v/>
      </c>
      <c r="HL108" s="73" t="str">
        <f t="shared" ref="HL108" si="1145">IF(HK108="","",HK108+1)</f>
        <v/>
      </c>
      <c r="HM108" s="73" t="str">
        <f t="shared" ref="HM108" si="1146">IF(HL108="","",HL108+1)</f>
        <v/>
      </c>
      <c r="HN108" s="73" t="str">
        <f t="shared" ref="HN108" si="1147">IF(HM108="","",HM108+1)</f>
        <v/>
      </c>
      <c r="HO108" s="73" t="str">
        <f t="shared" ref="HO108" si="1148">IF(HN108="","",HN108+1)</f>
        <v/>
      </c>
      <c r="HP108" s="73" t="str">
        <f t="shared" ref="HP108" si="1149">IF(HO108="","",HO108+1)</f>
        <v/>
      </c>
      <c r="HQ108" s="73" t="str">
        <f t="shared" ref="HQ108" si="1150">IF(HP108="","",HP108+1)</f>
        <v/>
      </c>
      <c r="HR108" s="73" t="str">
        <f t="shared" ref="HR108" si="1151">IF(HQ108="","",HQ108+1)</f>
        <v/>
      </c>
      <c r="HS108" s="73" t="str">
        <f t="shared" ref="HS108" si="1152">IF(HR108="","",HR108+1)</f>
        <v/>
      </c>
      <c r="HT108" s="73" t="str">
        <f t="shared" ref="HT108" si="1153">IF(HS108="","",HS108+1)</f>
        <v/>
      </c>
      <c r="HU108" s="73" t="str">
        <f t="shared" ref="HU108" si="1154">IF(HT108="","",HT108+1)</f>
        <v/>
      </c>
      <c r="HV108" s="73" t="str">
        <f t="shared" ref="HV108" si="1155">IF(HU108="","",HU108+1)</f>
        <v/>
      </c>
      <c r="HW108" s="73" t="str">
        <f t="shared" ref="HW108" si="1156">IF(HV108="","",HV108+1)</f>
        <v/>
      </c>
      <c r="HX108" s="73" t="str">
        <f t="shared" ref="HX108" si="1157">IF(HW108="","",HW108+1)</f>
        <v/>
      </c>
      <c r="HY108" s="73" t="str">
        <f t="shared" ref="HY108" si="1158">IF(HX108="","",HX108+1)</f>
        <v/>
      </c>
      <c r="HZ108" s="73" t="str">
        <f t="shared" ref="HZ108" si="1159">IF(HY108="","",HY108+1)</f>
        <v/>
      </c>
      <c r="IA108" s="73" t="str">
        <f t="shared" ref="IA108" si="1160">IF(HZ108="","",HZ108+1)</f>
        <v/>
      </c>
      <c r="IB108" s="73" t="str">
        <f t="shared" ref="IB108" si="1161">IF(IA108="","",IA108+1)</f>
        <v/>
      </c>
      <c r="IC108" s="73" t="str">
        <f t="shared" ref="IC108" si="1162">IF(IB108="","",IB108+1)</f>
        <v/>
      </c>
      <c r="ID108" s="73" t="str">
        <f t="shared" ref="ID108" si="1163">IF(IC108="","",IC108+1)</f>
        <v/>
      </c>
      <c r="IE108" s="73" t="str">
        <f t="shared" ref="IE108" si="1164">IF(ID108="","",ID108+1)</f>
        <v/>
      </c>
      <c r="IF108" s="73" t="str">
        <f t="shared" ref="IF108" si="1165">IF(IE108="","",IE108+1)</f>
        <v/>
      </c>
      <c r="IG108" s="73" t="str">
        <f t="shared" ref="IG108" si="1166">IF(IF108="","",IF108+1)</f>
        <v/>
      </c>
      <c r="IH108" s="73" t="str">
        <f t="shared" ref="IH108" si="1167">IF(IG108="","",IG108+1)</f>
        <v/>
      </c>
      <c r="II108" s="73" t="str">
        <f t="shared" ref="II108" si="1168">IF(IH108="","",IH108+1)</f>
        <v/>
      </c>
      <c r="IJ108" s="73" t="str">
        <f t="shared" ref="IJ108" si="1169">IF(II108="","",II108+1)</f>
        <v/>
      </c>
      <c r="IK108" s="73" t="str">
        <f t="shared" ref="IK108" si="1170">IF(IJ108="","",IJ108+1)</f>
        <v/>
      </c>
      <c r="IL108" s="73" t="str">
        <f t="shared" ref="IL108" si="1171">IF(IK108="","",IK108+1)</f>
        <v/>
      </c>
      <c r="IM108" s="73" t="str">
        <f t="shared" ref="IM108" si="1172">IF(IL108="","",IL108+1)</f>
        <v/>
      </c>
      <c r="IN108" s="73" t="str">
        <f t="shared" ref="IN108" si="1173">IF(IM108="","",IM108+1)</f>
        <v/>
      </c>
      <c r="IO108" s="73" t="str">
        <f t="shared" ref="IO108" si="1174">IF(IN108="","",IN108+1)</f>
        <v/>
      </c>
      <c r="IP108" s="73" t="str">
        <f t="shared" ref="IP108" si="1175">IF(IO108="","",IO108+1)</f>
        <v/>
      </c>
      <c r="IQ108" s="73" t="str">
        <f t="shared" ref="IQ108" si="1176">IF(IP108="","",IP108+1)</f>
        <v/>
      </c>
      <c r="IR108" s="73" t="str">
        <f t="shared" ref="IR108" si="1177">IF(IQ108="","",IQ108+1)</f>
        <v/>
      </c>
      <c r="IS108" s="73" t="str">
        <f t="shared" ref="IS108" si="1178">IF(IR108="","",IR108+1)</f>
        <v/>
      </c>
      <c r="IT108" s="73" t="str">
        <f t="shared" ref="IT108" si="1179">IF(IS108="","",IS108+1)</f>
        <v/>
      </c>
      <c r="IU108" s="73" t="str">
        <f t="shared" ref="IU108" si="1180">IF(IT108="","",IT108+1)</f>
        <v/>
      </c>
      <c r="IV108" s="73" t="str">
        <f t="shared" ref="IV108" si="1181">IF(IU108="","",IU108+1)</f>
        <v/>
      </c>
      <c r="IW108" s="73" t="str">
        <f t="shared" ref="IW108" si="1182">IF(IV108="","",IV108+1)</f>
        <v/>
      </c>
      <c r="IX108" s="73" t="str">
        <f t="shared" ref="IX108" si="1183">IF(IW108="","",IW108+1)</f>
        <v/>
      </c>
      <c r="IY108" s="73" t="str">
        <f t="shared" ref="IY108" si="1184">IF(IX108="","",IX108+1)</f>
        <v/>
      </c>
      <c r="IZ108" s="73" t="str">
        <f t="shared" ref="IZ108" si="1185">IF(IY108="","",IY108+1)</f>
        <v/>
      </c>
      <c r="JA108" s="73" t="str">
        <f t="shared" ref="JA108" si="1186">IF(IZ108="","",IZ108+1)</f>
        <v/>
      </c>
      <c r="JB108" s="73" t="str">
        <f t="shared" ref="JB108" si="1187">IF(JA108="","",JA108+1)</f>
        <v/>
      </c>
      <c r="JC108" s="73" t="str">
        <f t="shared" ref="JC108" si="1188">IF(JB108="","",JB108+1)</f>
        <v/>
      </c>
      <c r="JD108" s="73" t="str">
        <f t="shared" ref="JD108" si="1189">IF(JC108="","",JC108+1)</f>
        <v/>
      </c>
      <c r="JE108" s="73" t="str">
        <f t="shared" ref="JE108" si="1190">IF(JD108="","",JD108+1)</f>
        <v/>
      </c>
      <c r="JF108" s="73" t="str">
        <f t="shared" ref="JF108" si="1191">IF(JE108="","",JE108+1)</f>
        <v/>
      </c>
      <c r="JG108" s="73" t="str">
        <f t="shared" ref="JG108" si="1192">IF(JF108="","",JF108+1)</f>
        <v/>
      </c>
      <c r="JH108" s="73" t="str">
        <f t="shared" ref="JH108" si="1193">IF(JG108="","",JG108+1)</f>
        <v/>
      </c>
      <c r="JI108" s="73" t="str">
        <f t="shared" ref="JI108" si="1194">IF(JH108="","",JH108+1)</f>
        <v/>
      </c>
      <c r="JJ108" s="73" t="str">
        <f t="shared" ref="JJ108" si="1195">IF(JI108="","",JI108+1)</f>
        <v/>
      </c>
      <c r="JK108" s="73" t="str">
        <f t="shared" ref="JK108" si="1196">IF(JJ108="","",JJ108+1)</f>
        <v/>
      </c>
      <c r="JL108" s="73" t="str">
        <f t="shared" ref="JL108" si="1197">IF(JK108="","",JK108+1)</f>
        <v/>
      </c>
      <c r="JM108" s="73" t="str">
        <f t="shared" ref="JM108" si="1198">IF(JL108="","",JL108+1)</f>
        <v/>
      </c>
      <c r="JN108" s="73" t="str">
        <f t="shared" ref="JN108" si="1199">IF(JM108="","",JM108+1)</f>
        <v/>
      </c>
      <c r="JO108" s="73" t="str">
        <f t="shared" ref="JO108" si="1200">IF(JN108="","",JN108+1)</f>
        <v/>
      </c>
      <c r="JP108" s="73" t="str">
        <f t="shared" ref="JP108" si="1201">IF(JO108="","",JO108+1)</f>
        <v/>
      </c>
      <c r="JQ108" s="73" t="str">
        <f t="shared" ref="JQ108" si="1202">IF(JP108="","",JP108+1)</f>
        <v/>
      </c>
      <c r="JR108" s="73" t="str">
        <f t="shared" ref="JR108" si="1203">IF(JQ108="","",JQ108+1)</f>
        <v/>
      </c>
      <c r="JS108" s="73" t="str">
        <f t="shared" ref="JS108" si="1204">IF(JR108="","",JR108+1)</f>
        <v/>
      </c>
      <c r="JT108" s="73" t="str">
        <f t="shared" ref="JT108" si="1205">IF(JS108="","",JS108+1)</f>
        <v/>
      </c>
      <c r="JU108" s="73" t="str">
        <f t="shared" ref="JU108" si="1206">IF(JT108="","",JT108+1)</f>
        <v/>
      </c>
      <c r="JV108" s="73" t="str">
        <f t="shared" ref="JV108" si="1207">IF(JU108="","",JU108+1)</f>
        <v/>
      </c>
      <c r="JW108" s="73" t="str">
        <f t="shared" ref="JW108" si="1208">IF(JV108="","",JV108+1)</f>
        <v/>
      </c>
      <c r="JX108" s="73" t="str">
        <f t="shared" ref="JX108" si="1209">IF(JW108="","",JW108+1)</f>
        <v/>
      </c>
      <c r="JY108" s="73" t="str">
        <f t="shared" ref="JY108" si="1210">IF(JX108="","",JX108+1)</f>
        <v/>
      </c>
      <c r="JZ108" s="73" t="str">
        <f t="shared" ref="JZ108" si="1211">IF(JY108="","",JY108+1)</f>
        <v/>
      </c>
      <c r="KA108" s="73" t="str">
        <f t="shared" ref="KA108" si="1212">IF(JZ108="","",JZ108+1)</f>
        <v/>
      </c>
      <c r="KB108" s="73" t="str">
        <f t="shared" ref="KB108" si="1213">IF(KA108="","",KA108+1)</f>
        <v/>
      </c>
      <c r="KC108" s="73" t="str">
        <f t="shared" ref="KC108" si="1214">IF(KB108="","",KB108+1)</f>
        <v/>
      </c>
      <c r="KD108" s="73" t="str">
        <f t="shared" ref="KD108" si="1215">IF(KC108="","",KC108+1)</f>
        <v/>
      </c>
      <c r="KE108" s="73" t="str">
        <f t="shared" ref="KE108" si="1216">IF(KD108="","",KD108+1)</f>
        <v/>
      </c>
      <c r="KF108" s="73" t="str">
        <f t="shared" ref="KF108" si="1217">IF(KE108="","",KE108+1)</f>
        <v/>
      </c>
      <c r="KG108" s="73" t="str">
        <f t="shared" ref="KG108" si="1218">IF(KF108="","",KF108+1)</f>
        <v/>
      </c>
      <c r="KH108" s="73" t="str">
        <f t="shared" ref="KH108" si="1219">IF(KG108="","",KG108+1)</f>
        <v/>
      </c>
      <c r="KI108" s="73" t="str">
        <f t="shared" ref="KI108" si="1220">IF(KH108="","",KH108+1)</f>
        <v/>
      </c>
      <c r="KJ108" s="73" t="str">
        <f t="shared" ref="KJ108" si="1221">IF(KI108="","",KI108+1)</f>
        <v/>
      </c>
      <c r="KK108" s="73" t="str">
        <f t="shared" ref="KK108" si="1222">IF(KJ108="","",KJ108+1)</f>
        <v/>
      </c>
      <c r="KL108" s="73" t="str">
        <f t="shared" ref="KL108" si="1223">IF(KK108="","",KK108+1)</f>
        <v/>
      </c>
      <c r="KM108" s="73" t="str">
        <f t="shared" ref="KM108" si="1224">IF(KL108="","",KL108+1)</f>
        <v/>
      </c>
      <c r="KN108" s="73" t="str">
        <f t="shared" ref="KN108" si="1225">IF(KM108="","",KM108+1)</f>
        <v/>
      </c>
      <c r="KO108" s="73" t="str">
        <f t="shared" ref="KO108" si="1226">IF(KN108="","",KN108+1)</f>
        <v/>
      </c>
      <c r="KP108" s="73" t="str">
        <f t="shared" ref="KP108" si="1227">IF(KO108="","",KO108+1)</f>
        <v/>
      </c>
      <c r="KQ108" s="73" t="str">
        <f t="shared" ref="KQ108" si="1228">IF(KP108="","",KP108+1)</f>
        <v/>
      </c>
      <c r="KR108" s="73" t="str">
        <f t="shared" ref="KR108" si="1229">IF(KQ108="","",KQ108+1)</f>
        <v/>
      </c>
      <c r="KS108" s="73" t="str">
        <f t="shared" ref="KS108" si="1230">IF(KR108="","",KR108+1)</f>
        <v/>
      </c>
      <c r="KT108" s="73" t="str">
        <f t="shared" ref="KT108" si="1231">IF(KS108="","",KS108+1)</f>
        <v/>
      </c>
      <c r="KU108" s="73" t="str">
        <f t="shared" ref="KU108" si="1232">IF(KT108="","",KT108+1)</f>
        <v/>
      </c>
      <c r="KV108" s="73" t="str">
        <f t="shared" ref="KV108" si="1233">IF(KU108="","",KU108+1)</f>
        <v/>
      </c>
      <c r="KW108" s="73" t="str">
        <f t="shared" ref="KW108" si="1234">IF(KV108="","",KV108+1)</f>
        <v/>
      </c>
      <c r="KX108" s="73" t="str">
        <f t="shared" ref="KX108" si="1235">IF(KW108="","",KW108+1)</f>
        <v/>
      </c>
      <c r="KY108" s="73" t="str">
        <f t="shared" ref="KY108" si="1236">IF(KX108="","",KX108+1)</f>
        <v/>
      </c>
      <c r="KZ108" s="73" t="str">
        <f t="shared" ref="KZ108" si="1237">IF(KY108="","",KY108+1)</f>
        <v/>
      </c>
      <c r="LA108" s="73" t="str">
        <f t="shared" ref="LA108" si="1238">IF(KZ108="","",KZ108+1)</f>
        <v/>
      </c>
      <c r="LB108" s="73" t="str">
        <f t="shared" ref="LB108" si="1239">IF(LA108="","",LA108+1)</f>
        <v/>
      </c>
      <c r="LC108" s="73" t="str">
        <f t="shared" ref="LC108" si="1240">IF(LB108="","",LB108+1)</f>
        <v/>
      </c>
      <c r="LD108" s="73" t="str">
        <f t="shared" ref="LD108" si="1241">IF(LC108="","",LC108+1)</f>
        <v/>
      </c>
      <c r="LE108" s="73" t="str">
        <f t="shared" ref="LE108" si="1242">IF(LD108="","",LD108+1)</f>
        <v/>
      </c>
      <c r="LF108" s="73" t="str">
        <f t="shared" ref="LF108" si="1243">IF(LE108="","",LE108+1)</f>
        <v/>
      </c>
      <c r="LG108" s="73" t="str">
        <f t="shared" ref="LG108" si="1244">IF(LF108="","",LF108+1)</f>
        <v/>
      </c>
      <c r="LH108" s="73" t="str">
        <f t="shared" ref="LH108" si="1245">IF(LG108="","",LG108+1)</f>
        <v/>
      </c>
      <c r="LI108" s="73" t="str">
        <f t="shared" ref="LI108" si="1246">IF(LH108="","",LH108+1)</f>
        <v/>
      </c>
      <c r="LJ108" s="73" t="str">
        <f t="shared" ref="LJ108" si="1247">IF(LI108="","",LI108+1)</f>
        <v/>
      </c>
      <c r="LK108" s="73" t="str">
        <f t="shared" ref="LK108" si="1248">IF(LJ108="","",LJ108+1)</f>
        <v/>
      </c>
      <c r="LL108" s="73" t="str">
        <f t="shared" ref="LL108" si="1249">IF(LK108="","",LK108+1)</f>
        <v/>
      </c>
      <c r="LM108" s="73" t="str">
        <f t="shared" ref="LM108" si="1250">IF(LL108="","",LL108+1)</f>
        <v/>
      </c>
      <c r="LN108" s="73" t="str">
        <f t="shared" ref="LN108" si="1251">IF(LM108="","",LM108+1)</f>
        <v/>
      </c>
      <c r="LO108" s="73" t="str">
        <f t="shared" ref="LO108" si="1252">IF(LN108="","",LN108+1)</f>
        <v/>
      </c>
      <c r="LP108" s="73" t="str">
        <f t="shared" ref="LP108" si="1253">IF(LO108="","",LO108+1)</f>
        <v/>
      </c>
      <c r="LQ108" s="73" t="str">
        <f t="shared" ref="LQ108" si="1254">IF(LP108="","",LP108+1)</f>
        <v/>
      </c>
      <c r="LR108" s="73" t="str">
        <f t="shared" ref="LR108" si="1255">IF(LQ108="","",LQ108+1)</f>
        <v/>
      </c>
      <c r="LS108" s="73" t="str">
        <f t="shared" ref="LS108" si="1256">IF(LR108="","",LR108+1)</f>
        <v/>
      </c>
      <c r="LT108" s="73" t="str">
        <f t="shared" ref="LT108" si="1257">IF(LS108="","",LS108+1)</f>
        <v/>
      </c>
      <c r="LU108" s="73" t="str">
        <f t="shared" ref="LU108" si="1258">IF(LT108="","",LT108+1)</f>
        <v/>
      </c>
      <c r="LV108" s="73" t="str">
        <f t="shared" ref="LV108" si="1259">IF(LU108="","",LU108+1)</f>
        <v/>
      </c>
      <c r="LW108" s="73" t="str">
        <f t="shared" ref="LW108" si="1260">IF(LV108="","",LV108+1)</f>
        <v/>
      </c>
      <c r="LX108" s="73" t="str">
        <f t="shared" ref="LX108" si="1261">IF(LW108="","",LW108+1)</f>
        <v/>
      </c>
      <c r="LY108" s="73" t="str">
        <f t="shared" ref="LY108" si="1262">IF(LX108="","",LX108+1)</f>
        <v/>
      </c>
      <c r="LZ108" s="73" t="str">
        <f t="shared" ref="LZ108" si="1263">IF(LY108="","",LY108+1)</f>
        <v/>
      </c>
      <c r="MA108" s="73" t="str">
        <f t="shared" ref="MA108" si="1264">IF(LZ108="","",LZ108+1)</f>
        <v/>
      </c>
      <c r="MB108" s="73" t="str">
        <f t="shared" ref="MB108" si="1265">IF(MA108="","",MA108+1)</f>
        <v/>
      </c>
      <c r="MC108" s="73" t="str">
        <f t="shared" ref="MC108" si="1266">IF(MB108="","",MB108+1)</f>
        <v/>
      </c>
      <c r="MD108" s="73" t="str">
        <f t="shared" ref="MD108" si="1267">IF(MC108="","",MC108+1)</f>
        <v/>
      </c>
      <c r="ME108" s="73" t="str">
        <f t="shared" ref="ME108" si="1268">IF(MD108="","",MD108+1)</f>
        <v/>
      </c>
      <c r="MF108" s="73" t="str">
        <f t="shared" ref="MF108" si="1269">IF(ME108="","",ME108+1)</f>
        <v/>
      </c>
      <c r="MG108" s="73" t="str">
        <f t="shared" ref="MG108" si="1270">IF(MF108="","",MF108+1)</f>
        <v/>
      </c>
      <c r="MH108" s="73" t="str">
        <f t="shared" ref="MH108" si="1271">IF(MG108="","",MG108+1)</f>
        <v/>
      </c>
      <c r="MI108" s="73" t="str">
        <f t="shared" ref="MI108" si="1272">IF(MH108="","",MH108+1)</f>
        <v/>
      </c>
      <c r="MJ108" s="73" t="str">
        <f t="shared" ref="MJ108" si="1273">IF(MI108="","",MI108+1)</f>
        <v/>
      </c>
      <c r="MK108" s="73" t="str">
        <f t="shared" ref="MK108" si="1274">IF(MJ108="","",MJ108+1)</f>
        <v/>
      </c>
      <c r="ML108" s="73" t="str">
        <f t="shared" ref="ML108" si="1275">IF(MK108="","",MK108+1)</f>
        <v/>
      </c>
      <c r="MM108" s="73" t="str">
        <f t="shared" ref="MM108" si="1276">IF(ML108="","",ML108+1)</f>
        <v/>
      </c>
      <c r="MN108" s="73" t="str">
        <f t="shared" ref="MN108" si="1277">IF(MM108="","",MM108+1)</f>
        <v/>
      </c>
      <c r="MO108" s="73" t="str">
        <f t="shared" ref="MO108" si="1278">IF(MN108="","",MN108+1)</f>
        <v/>
      </c>
      <c r="MP108" s="73" t="str">
        <f t="shared" ref="MP108" si="1279">IF(MO108="","",MO108+1)</f>
        <v/>
      </c>
      <c r="MQ108" s="73" t="str">
        <f t="shared" ref="MQ108" si="1280">IF(MP108="","",MP108+1)</f>
        <v/>
      </c>
      <c r="MR108" s="73" t="str">
        <f t="shared" ref="MR108" si="1281">IF(MQ108="","",MQ108+1)</f>
        <v/>
      </c>
      <c r="MS108" s="73" t="str">
        <f t="shared" ref="MS108" si="1282">IF(MR108="","",MR108+1)</f>
        <v/>
      </c>
      <c r="MT108" s="73" t="str">
        <f t="shared" ref="MT108" si="1283">IF(MS108="","",MS108+1)</f>
        <v/>
      </c>
      <c r="MU108" s="73" t="str">
        <f t="shared" ref="MU108" si="1284">IF(MT108="","",MT108+1)</f>
        <v/>
      </c>
      <c r="MV108" s="73" t="str">
        <f t="shared" ref="MV108" si="1285">IF(MU108="","",MU108+1)</f>
        <v/>
      </c>
      <c r="MW108" s="73" t="str">
        <f t="shared" ref="MW108" si="1286">IF(MV108="","",MV108+1)</f>
        <v/>
      </c>
      <c r="MX108" s="73" t="str">
        <f t="shared" ref="MX108" si="1287">IF(MW108="","",MW108+1)</f>
        <v/>
      </c>
      <c r="MY108" s="73" t="str">
        <f t="shared" ref="MY108" si="1288">IF(MX108="","",MX108+1)</f>
        <v/>
      </c>
      <c r="MZ108" s="73" t="str">
        <f t="shared" ref="MZ108" si="1289">IF(MY108="","",MY108+1)</f>
        <v/>
      </c>
      <c r="NA108" s="73" t="str">
        <f t="shared" ref="NA108" si="1290">IF(MZ108="","",MZ108+1)</f>
        <v/>
      </c>
      <c r="NB108" s="73" t="str">
        <f t="shared" ref="NB108" si="1291">IF(NA108="","",NA108+1)</f>
        <v/>
      </c>
      <c r="NC108" s="73" t="str">
        <f t="shared" ref="NC108" si="1292">IF(NB108="","",NB108+1)</f>
        <v/>
      </c>
      <c r="ND108" s="73" t="str">
        <f t="shared" ref="ND108" si="1293">IF(NC108="","",NC108+1)</f>
        <v/>
      </c>
      <c r="NE108" s="73" t="str">
        <f t="shared" ref="NE108" si="1294">IF(ND108="","",ND108+1)</f>
        <v/>
      </c>
      <c r="NF108" s="73" t="str">
        <f t="shared" ref="NF108" si="1295">IF(NE108="","",NE108+1)</f>
        <v/>
      </c>
      <c r="NG108" s="73" t="str">
        <f t="shared" ref="NG108" si="1296">IF(NF108="","",NF108+1)</f>
        <v/>
      </c>
      <c r="NH108" s="73" t="str">
        <f t="shared" ref="NH108" si="1297">IF(NG108="","",NG108+1)</f>
        <v/>
      </c>
      <c r="NI108" s="73" t="str">
        <f t="shared" ref="NI108" si="1298">IF(NH108="","",NH108+1)</f>
        <v/>
      </c>
      <c r="NJ108" s="73" t="str">
        <f t="shared" ref="NJ108" si="1299">IF(NI108="","",NI108+1)</f>
        <v/>
      </c>
      <c r="NK108" s="73" t="str">
        <f t="shared" ref="NK108" si="1300">IF(NJ108="","",NJ108+1)</f>
        <v/>
      </c>
      <c r="NL108" s="73" t="str">
        <f t="shared" ref="NL108" si="1301">IF(NK108="","",NK108+1)</f>
        <v/>
      </c>
      <c r="NM108" s="73" t="str">
        <f t="shared" ref="NM108" si="1302">IF(NL108="","",NL108+1)</f>
        <v/>
      </c>
      <c r="NN108" s="73" t="str">
        <f t="shared" ref="NN108" si="1303">IF(NM108="","",NM108+1)</f>
        <v/>
      </c>
      <c r="NO108" s="73" t="str">
        <f t="shared" ref="NO108" si="1304">IF(NN108="","",NN108+1)</f>
        <v/>
      </c>
      <c r="NP108" s="1"/>
      <c r="NQ108" s="1"/>
    </row>
    <row r="109" spans="1:381" x14ac:dyDescent="0.2">
      <c r="A109" s="1"/>
      <c r="B109" s="1"/>
      <c r="C109" s="1"/>
      <c r="D109" s="1"/>
      <c r="E109" s="1"/>
      <c r="F109" s="1"/>
      <c r="G109" s="1"/>
      <c r="H109" s="1"/>
      <c r="I109" s="1"/>
      <c r="J109" s="1"/>
      <c r="K109" s="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row>
    <row r="110" spans="1:381" s="146" customFormat="1" x14ac:dyDescent="0.2">
      <c r="A110" s="141"/>
      <c r="B110" s="141"/>
      <c r="C110" s="141" t="s">
        <v>36</v>
      </c>
      <c r="D110" s="141"/>
      <c r="E110" s="141" t="s">
        <v>198</v>
      </c>
      <c r="F110" s="141"/>
      <c r="G110" s="141" t="s">
        <v>0</v>
      </c>
      <c r="H110" s="141"/>
      <c r="I110" s="141"/>
      <c r="J110" s="141"/>
      <c r="K110" s="142">
        <f t="shared" ref="K110:K119" si="1305">SUM(N110:NO110)</f>
        <v>0</v>
      </c>
      <c r="L110" s="141"/>
      <c r="M110" s="141"/>
      <c r="N110" s="143">
        <f>$N$65*$AQ$97</f>
        <v>0</v>
      </c>
      <c r="O110" s="144">
        <f>SUMPRODUCT($N$65:O$65,$AP$97:$AQ$97)</f>
        <v>0</v>
      </c>
      <c r="P110" s="144">
        <f>SUMPRODUCT($N$65:P$65,$AO$97:$AQ$97)</f>
        <v>0</v>
      </c>
      <c r="Q110" s="144">
        <f>SUMPRODUCT($N$65:Q$65,$AN$97:$AQ$97)</f>
        <v>0</v>
      </c>
      <c r="R110" s="144">
        <f>SUMPRODUCT($N$65:R$65,$AM$97:$AQ$97)</f>
        <v>0</v>
      </c>
      <c r="S110" s="144">
        <f>SUMPRODUCT($N$65:S$65,$AL$97:$AQ$97)</f>
        <v>0</v>
      </c>
      <c r="T110" s="144">
        <f>SUMPRODUCT($N$65:T$65,$AK$97:$AQ$97)</f>
        <v>0</v>
      </c>
      <c r="U110" s="144">
        <f>SUMPRODUCT($N$65:U$65,$AJ$97:$AQ$97)</f>
        <v>0</v>
      </c>
      <c r="V110" s="144">
        <f>SUMPRODUCT($N$65:V$65,$AI$97:$AQ$97)</f>
        <v>0</v>
      </c>
      <c r="W110" s="144">
        <f>SUMPRODUCT($N$65:W$65,$AH$97:$AQ$97)</f>
        <v>0</v>
      </c>
      <c r="X110" s="144">
        <f>SUMPRODUCT($N$65:X$65,$AG$97:$AQ$97)</f>
        <v>0</v>
      </c>
      <c r="Y110" s="144">
        <f>SUMPRODUCT($N$65:Y$65,$AF$97:$AQ$97)</f>
        <v>0</v>
      </c>
      <c r="Z110" s="144">
        <f>SUMPRODUCT($N$65:Z$65,$AE$97:$AQ$97)</f>
        <v>0</v>
      </c>
      <c r="AA110" s="144">
        <f>SUMPRODUCT($N$65:AA$65,$AD$97:$AQ$97)</f>
        <v>0</v>
      </c>
      <c r="AB110" s="144">
        <f>SUMPRODUCT($N$65:AB$65,$AC$97:$AQ$97)</f>
        <v>0</v>
      </c>
      <c r="AC110" s="144">
        <f>SUMPRODUCT($N$65:AC$65,$AB$97:$AQ$97)</f>
        <v>0</v>
      </c>
      <c r="AD110" s="144">
        <f>SUMPRODUCT($N$65:AD$65,$AA$97:$AQ$97)</f>
        <v>0</v>
      </c>
      <c r="AE110" s="144">
        <f>SUMPRODUCT($N$65:AE$65,$Z$97:$AQ$97)</f>
        <v>0</v>
      </c>
      <c r="AF110" s="144">
        <f>SUMPRODUCT($N$65:AF$65,$Y$97:$AQ$97)</f>
        <v>0</v>
      </c>
      <c r="AG110" s="144">
        <f>SUMPRODUCT($N$65:AG$65,$X$97:$AQ$97)</f>
        <v>0</v>
      </c>
      <c r="AH110" s="144">
        <f>SUMPRODUCT($N$65:AH$65,$W$97:$AQ$97)</f>
        <v>0</v>
      </c>
      <c r="AI110" s="144">
        <f>SUMPRODUCT($N$65:AI$65,$V$97:$AQ$97)</f>
        <v>0</v>
      </c>
      <c r="AJ110" s="144">
        <f>SUMPRODUCT($N$65:AJ$65,$U$97:$AQ$97)</f>
        <v>0</v>
      </c>
      <c r="AK110" s="144">
        <f>SUMPRODUCT($N$65:AK$65,$T$97:$AQ$97)</f>
        <v>0</v>
      </c>
      <c r="AL110" s="144">
        <f>SUMPRODUCT($N$65:AL$65,$S$97:$AQ$97)</f>
        <v>0</v>
      </c>
      <c r="AM110" s="144">
        <f>SUMPRODUCT($N$65:AM$65,$R$97:$AQ$97)</f>
        <v>0</v>
      </c>
      <c r="AN110" s="144">
        <f>SUMPRODUCT($N$65:AN$65,$Q$97:$AQ$97)</f>
        <v>0</v>
      </c>
      <c r="AO110" s="144">
        <f>SUMPRODUCT($N$65:AO$65,$P$97:$AQ$97)</f>
        <v>0</v>
      </c>
      <c r="AP110" s="144">
        <f>SUMPRODUCT($N$65:AP$65,$O$97:$AQ$97)</f>
        <v>0</v>
      </c>
      <c r="AQ110" s="144">
        <f t="shared" ref="AQ110:DB110" si="1306">SUMPRODUCT(N$65:AQ$65,$N$97:$AQ$97)</f>
        <v>0</v>
      </c>
      <c r="AR110" s="144">
        <f t="shared" si="1306"/>
        <v>0</v>
      </c>
      <c r="AS110" s="144">
        <f t="shared" si="1306"/>
        <v>0</v>
      </c>
      <c r="AT110" s="144">
        <f t="shared" si="1306"/>
        <v>0</v>
      </c>
      <c r="AU110" s="144">
        <f t="shared" si="1306"/>
        <v>0</v>
      </c>
      <c r="AV110" s="144">
        <f t="shared" si="1306"/>
        <v>0</v>
      </c>
      <c r="AW110" s="144">
        <f t="shared" si="1306"/>
        <v>0</v>
      </c>
      <c r="AX110" s="144">
        <f t="shared" si="1306"/>
        <v>0</v>
      </c>
      <c r="AY110" s="144">
        <f t="shared" si="1306"/>
        <v>0</v>
      </c>
      <c r="AZ110" s="144">
        <f t="shared" si="1306"/>
        <v>0</v>
      </c>
      <c r="BA110" s="144">
        <f t="shared" si="1306"/>
        <v>0</v>
      </c>
      <c r="BB110" s="144">
        <f t="shared" si="1306"/>
        <v>0</v>
      </c>
      <c r="BC110" s="144">
        <f t="shared" si="1306"/>
        <v>0</v>
      </c>
      <c r="BD110" s="144">
        <f t="shared" si="1306"/>
        <v>0</v>
      </c>
      <c r="BE110" s="144">
        <f t="shared" si="1306"/>
        <v>0</v>
      </c>
      <c r="BF110" s="144">
        <f t="shared" si="1306"/>
        <v>0</v>
      </c>
      <c r="BG110" s="144">
        <f t="shared" si="1306"/>
        <v>0</v>
      </c>
      <c r="BH110" s="144">
        <f t="shared" si="1306"/>
        <v>0</v>
      </c>
      <c r="BI110" s="144">
        <f t="shared" si="1306"/>
        <v>0</v>
      </c>
      <c r="BJ110" s="144">
        <f t="shared" si="1306"/>
        <v>0</v>
      </c>
      <c r="BK110" s="144">
        <f t="shared" si="1306"/>
        <v>0</v>
      </c>
      <c r="BL110" s="144">
        <f t="shared" si="1306"/>
        <v>0</v>
      </c>
      <c r="BM110" s="144">
        <f t="shared" si="1306"/>
        <v>0</v>
      </c>
      <c r="BN110" s="144">
        <f t="shared" si="1306"/>
        <v>0</v>
      </c>
      <c r="BO110" s="144">
        <f t="shared" si="1306"/>
        <v>0</v>
      </c>
      <c r="BP110" s="144">
        <f t="shared" si="1306"/>
        <v>0</v>
      </c>
      <c r="BQ110" s="144">
        <f t="shared" si="1306"/>
        <v>0</v>
      </c>
      <c r="BR110" s="144">
        <f t="shared" si="1306"/>
        <v>0</v>
      </c>
      <c r="BS110" s="144">
        <f t="shared" si="1306"/>
        <v>0</v>
      </c>
      <c r="BT110" s="144">
        <f t="shared" si="1306"/>
        <v>0</v>
      </c>
      <c r="BU110" s="144">
        <f t="shared" si="1306"/>
        <v>0</v>
      </c>
      <c r="BV110" s="144">
        <f t="shared" si="1306"/>
        <v>0</v>
      </c>
      <c r="BW110" s="144">
        <f t="shared" si="1306"/>
        <v>0</v>
      </c>
      <c r="BX110" s="144">
        <f t="shared" si="1306"/>
        <v>0</v>
      </c>
      <c r="BY110" s="144">
        <f t="shared" si="1306"/>
        <v>0</v>
      </c>
      <c r="BZ110" s="144">
        <f t="shared" si="1306"/>
        <v>0</v>
      </c>
      <c r="CA110" s="144">
        <f t="shared" si="1306"/>
        <v>0</v>
      </c>
      <c r="CB110" s="144">
        <f t="shared" si="1306"/>
        <v>0</v>
      </c>
      <c r="CC110" s="144">
        <f t="shared" si="1306"/>
        <v>0</v>
      </c>
      <c r="CD110" s="144">
        <f t="shared" si="1306"/>
        <v>0</v>
      </c>
      <c r="CE110" s="144">
        <f t="shared" si="1306"/>
        <v>0</v>
      </c>
      <c r="CF110" s="144">
        <f t="shared" si="1306"/>
        <v>0</v>
      </c>
      <c r="CG110" s="144">
        <f t="shared" si="1306"/>
        <v>0</v>
      </c>
      <c r="CH110" s="144">
        <f t="shared" si="1306"/>
        <v>0</v>
      </c>
      <c r="CI110" s="144">
        <f t="shared" si="1306"/>
        <v>0</v>
      </c>
      <c r="CJ110" s="144">
        <f t="shared" si="1306"/>
        <v>0</v>
      </c>
      <c r="CK110" s="144">
        <f t="shared" si="1306"/>
        <v>0</v>
      </c>
      <c r="CL110" s="144">
        <f t="shared" si="1306"/>
        <v>0</v>
      </c>
      <c r="CM110" s="144">
        <f t="shared" si="1306"/>
        <v>0</v>
      </c>
      <c r="CN110" s="144">
        <f t="shared" si="1306"/>
        <v>0</v>
      </c>
      <c r="CO110" s="144">
        <f t="shared" si="1306"/>
        <v>0</v>
      </c>
      <c r="CP110" s="144">
        <f t="shared" si="1306"/>
        <v>0</v>
      </c>
      <c r="CQ110" s="144">
        <f t="shared" si="1306"/>
        <v>0</v>
      </c>
      <c r="CR110" s="144">
        <f t="shared" si="1306"/>
        <v>0</v>
      </c>
      <c r="CS110" s="144">
        <f t="shared" si="1306"/>
        <v>0</v>
      </c>
      <c r="CT110" s="144">
        <f t="shared" si="1306"/>
        <v>0</v>
      </c>
      <c r="CU110" s="144">
        <f t="shared" si="1306"/>
        <v>0</v>
      </c>
      <c r="CV110" s="144">
        <f t="shared" si="1306"/>
        <v>0</v>
      </c>
      <c r="CW110" s="144">
        <f t="shared" si="1306"/>
        <v>0</v>
      </c>
      <c r="CX110" s="144">
        <f t="shared" si="1306"/>
        <v>0</v>
      </c>
      <c r="CY110" s="144">
        <f t="shared" si="1306"/>
        <v>0</v>
      </c>
      <c r="CZ110" s="144">
        <f t="shared" si="1306"/>
        <v>0</v>
      </c>
      <c r="DA110" s="144">
        <f t="shared" si="1306"/>
        <v>0</v>
      </c>
      <c r="DB110" s="144">
        <f t="shared" si="1306"/>
        <v>0</v>
      </c>
      <c r="DC110" s="144">
        <f t="shared" ref="DC110:FN110" si="1307">SUMPRODUCT(BZ$65:DC$65,$N$97:$AQ$97)</f>
        <v>0</v>
      </c>
      <c r="DD110" s="144">
        <f t="shared" si="1307"/>
        <v>0</v>
      </c>
      <c r="DE110" s="144">
        <f t="shared" si="1307"/>
        <v>0</v>
      </c>
      <c r="DF110" s="144">
        <f t="shared" si="1307"/>
        <v>0</v>
      </c>
      <c r="DG110" s="144">
        <f t="shared" si="1307"/>
        <v>0</v>
      </c>
      <c r="DH110" s="144">
        <f t="shared" si="1307"/>
        <v>0</v>
      </c>
      <c r="DI110" s="144">
        <f t="shared" si="1307"/>
        <v>0</v>
      </c>
      <c r="DJ110" s="144">
        <f t="shared" si="1307"/>
        <v>0</v>
      </c>
      <c r="DK110" s="144">
        <f t="shared" si="1307"/>
        <v>0</v>
      </c>
      <c r="DL110" s="144">
        <f t="shared" si="1307"/>
        <v>0</v>
      </c>
      <c r="DM110" s="144">
        <f t="shared" si="1307"/>
        <v>0</v>
      </c>
      <c r="DN110" s="144">
        <f t="shared" si="1307"/>
        <v>0</v>
      </c>
      <c r="DO110" s="144">
        <f t="shared" si="1307"/>
        <v>0</v>
      </c>
      <c r="DP110" s="144">
        <f t="shared" si="1307"/>
        <v>0</v>
      </c>
      <c r="DQ110" s="144">
        <f t="shared" si="1307"/>
        <v>0</v>
      </c>
      <c r="DR110" s="144">
        <f t="shared" si="1307"/>
        <v>0</v>
      </c>
      <c r="DS110" s="144">
        <f t="shared" si="1307"/>
        <v>0</v>
      </c>
      <c r="DT110" s="144">
        <f t="shared" si="1307"/>
        <v>0</v>
      </c>
      <c r="DU110" s="144">
        <f t="shared" si="1307"/>
        <v>0</v>
      </c>
      <c r="DV110" s="144">
        <f t="shared" si="1307"/>
        <v>0</v>
      </c>
      <c r="DW110" s="144">
        <f t="shared" si="1307"/>
        <v>0</v>
      </c>
      <c r="DX110" s="144">
        <f t="shared" si="1307"/>
        <v>0</v>
      </c>
      <c r="DY110" s="144">
        <f t="shared" si="1307"/>
        <v>0</v>
      </c>
      <c r="DZ110" s="144">
        <f t="shared" si="1307"/>
        <v>0</v>
      </c>
      <c r="EA110" s="144">
        <f t="shared" si="1307"/>
        <v>0</v>
      </c>
      <c r="EB110" s="144">
        <f t="shared" si="1307"/>
        <v>0</v>
      </c>
      <c r="EC110" s="144">
        <f t="shared" si="1307"/>
        <v>0</v>
      </c>
      <c r="ED110" s="144">
        <f t="shared" si="1307"/>
        <v>0</v>
      </c>
      <c r="EE110" s="144">
        <f t="shared" si="1307"/>
        <v>0</v>
      </c>
      <c r="EF110" s="144">
        <f t="shared" si="1307"/>
        <v>0</v>
      </c>
      <c r="EG110" s="144">
        <f t="shared" si="1307"/>
        <v>0</v>
      </c>
      <c r="EH110" s="144">
        <f t="shared" si="1307"/>
        <v>0</v>
      </c>
      <c r="EI110" s="144">
        <f t="shared" si="1307"/>
        <v>0</v>
      </c>
      <c r="EJ110" s="144">
        <f t="shared" si="1307"/>
        <v>0</v>
      </c>
      <c r="EK110" s="144">
        <f t="shared" si="1307"/>
        <v>0</v>
      </c>
      <c r="EL110" s="144">
        <f t="shared" si="1307"/>
        <v>0</v>
      </c>
      <c r="EM110" s="144">
        <f t="shared" si="1307"/>
        <v>0</v>
      </c>
      <c r="EN110" s="144">
        <f t="shared" si="1307"/>
        <v>0</v>
      </c>
      <c r="EO110" s="144">
        <f t="shared" si="1307"/>
        <v>0</v>
      </c>
      <c r="EP110" s="144">
        <f t="shared" si="1307"/>
        <v>0</v>
      </c>
      <c r="EQ110" s="144">
        <f t="shared" si="1307"/>
        <v>0</v>
      </c>
      <c r="ER110" s="144">
        <f t="shared" si="1307"/>
        <v>0</v>
      </c>
      <c r="ES110" s="144">
        <f t="shared" si="1307"/>
        <v>0</v>
      </c>
      <c r="ET110" s="144">
        <f t="shared" si="1307"/>
        <v>0</v>
      </c>
      <c r="EU110" s="144">
        <f t="shared" si="1307"/>
        <v>0</v>
      </c>
      <c r="EV110" s="144">
        <f t="shared" si="1307"/>
        <v>0</v>
      </c>
      <c r="EW110" s="144">
        <f t="shared" si="1307"/>
        <v>0</v>
      </c>
      <c r="EX110" s="144">
        <f t="shared" si="1307"/>
        <v>0</v>
      </c>
      <c r="EY110" s="144">
        <f t="shared" si="1307"/>
        <v>0</v>
      </c>
      <c r="EZ110" s="144">
        <f t="shared" si="1307"/>
        <v>0</v>
      </c>
      <c r="FA110" s="144">
        <f t="shared" si="1307"/>
        <v>0</v>
      </c>
      <c r="FB110" s="144">
        <f t="shared" si="1307"/>
        <v>0</v>
      </c>
      <c r="FC110" s="144">
        <f t="shared" si="1307"/>
        <v>0</v>
      </c>
      <c r="FD110" s="144">
        <f t="shared" si="1307"/>
        <v>0</v>
      </c>
      <c r="FE110" s="144">
        <f t="shared" si="1307"/>
        <v>0</v>
      </c>
      <c r="FF110" s="144">
        <f t="shared" si="1307"/>
        <v>0</v>
      </c>
      <c r="FG110" s="144">
        <f t="shared" si="1307"/>
        <v>0</v>
      </c>
      <c r="FH110" s="144">
        <f t="shared" si="1307"/>
        <v>0</v>
      </c>
      <c r="FI110" s="144">
        <f t="shared" si="1307"/>
        <v>0</v>
      </c>
      <c r="FJ110" s="144">
        <f t="shared" si="1307"/>
        <v>0</v>
      </c>
      <c r="FK110" s="144">
        <f t="shared" si="1307"/>
        <v>0</v>
      </c>
      <c r="FL110" s="144">
        <f t="shared" si="1307"/>
        <v>0</v>
      </c>
      <c r="FM110" s="144">
        <f t="shared" si="1307"/>
        <v>0</v>
      </c>
      <c r="FN110" s="144">
        <f t="shared" si="1307"/>
        <v>0</v>
      </c>
      <c r="FO110" s="144">
        <f t="shared" ref="FO110:HZ110" si="1308">SUMPRODUCT(EL$65:FO$65,$N$97:$AQ$97)</f>
        <v>0</v>
      </c>
      <c r="FP110" s="144">
        <f t="shared" si="1308"/>
        <v>0</v>
      </c>
      <c r="FQ110" s="144">
        <f t="shared" si="1308"/>
        <v>0</v>
      </c>
      <c r="FR110" s="144">
        <f t="shared" si="1308"/>
        <v>0</v>
      </c>
      <c r="FS110" s="144">
        <f t="shared" si="1308"/>
        <v>0</v>
      </c>
      <c r="FT110" s="144">
        <f t="shared" si="1308"/>
        <v>0</v>
      </c>
      <c r="FU110" s="144">
        <f t="shared" si="1308"/>
        <v>0</v>
      </c>
      <c r="FV110" s="144">
        <f t="shared" si="1308"/>
        <v>0</v>
      </c>
      <c r="FW110" s="144">
        <f t="shared" si="1308"/>
        <v>0</v>
      </c>
      <c r="FX110" s="144">
        <f t="shared" si="1308"/>
        <v>0</v>
      </c>
      <c r="FY110" s="144">
        <f t="shared" si="1308"/>
        <v>0</v>
      </c>
      <c r="FZ110" s="144">
        <f t="shared" si="1308"/>
        <v>0</v>
      </c>
      <c r="GA110" s="144">
        <f t="shared" si="1308"/>
        <v>0</v>
      </c>
      <c r="GB110" s="144">
        <f t="shared" si="1308"/>
        <v>0</v>
      </c>
      <c r="GC110" s="144">
        <f t="shared" si="1308"/>
        <v>0</v>
      </c>
      <c r="GD110" s="144">
        <f t="shared" si="1308"/>
        <v>0</v>
      </c>
      <c r="GE110" s="144">
        <f t="shared" si="1308"/>
        <v>0</v>
      </c>
      <c r="GF110" s="144">
        <f t="shared" si="1308"/>
        <v>0</v>
      </c>
      <c r="GG110" s="144">
        <f t="shared" si="1308"/>
        <v>0</v>
      </c>
      <c r="GH110" s="144">
        <f t="shared" si="1308"/>
        <v>0</v>
      </c>
      <c r="GI110" s="144">
        <f t="shared" si="1308"/>
        <v>0</v>
      </c>
      <c r="GJ110" s="144">
        <f t="shared" si="1308"/>
        <v>0</v>
      </c>
      <c r="GK110" s="144">
        <f t="shared" si="1308"/>
        <v>0</v>
      </c>
      <c r="GL110" s="144">
        <f t="shared" si="1308"/>
        <v>0</v>
      </c>
      <c r="GM110" s="144">
        <f t="shared" si="1308"/>
        <v>0</v>
      </c>
      <c r="GN110" s="144">
        <f t="shared" si="1308"/>
        <v>0</v>
      </c>
      <c r="GO110" s="144">
        <f t="shared" si="1308"/>
        <v>0</v>
      </c>
      <c r="GP110" s="144">
        <f t="shared" si="1308"/>
        <v>0</v>
      </c>
      <c r="GQ110" s="144">
        <f t="shared" si="1308"/>
        <v>0</v>
      </c>
      <c r="GR110" s="144">
        <f t="shared" si="1308"/>
        <v>0</v>
      </c>
      <c r="GS110" s="144">
        <f t="shared" si="1308"/>
        <v>0</v>
      </c>
      <c r="GT110" s="144">
        <f t="shared" si="1308"/>
        <v>0</v>
      </c>
      <c r="GU110" s="144">
        <f t="shared" si="1308"/>
        <v>0</v>
      </c>
      <c r="GV110" s="144">
        <f t="shared" si="1308"/>
        <v>0</v>
      </c>
      <c r="GW110" s="144">
        <f t="shared" si="1308"/>
        <v>0</v>
      </c>
      <c r="GX110" s="144">
        <f t="shared" si="1308"/>
        <v>0</v>
      </c>
      <c r="GY110" s="144">
        <f t="shared" si="1308"/>
        <v>0</v>
      </c>
      <c r="GZ110" s="144">
        <f t="shared" si="1308"/>
        <v>0</v>
      </c>
      <c r="HA110" s="144">
        <f t="shared" si="1308"/>
        <v>0</v>
      </c>
      <c r="HB110" s="144">
        <f t="shared" si="1308"/>
        <v>0</v>
      </c>
      <c r="HC110" s="144">
        <f t="shared" si="1308"/>
        <v>0</v>
      </c>
      <c r="HD110" s="144">
        <f t="shared" si="1308"/>
        <v>0</v>
      </c>
      <c r="HE110" s="144">
        <f t="shared" si="1308"/>
        <v>0</v>
      </c>
      <c r="HF110" s="144">
        <f t="shared" si="1308"/>
        <v>0</v>
      </c>
      <c r="HG110" s="144">
        <f t="shared" si="1308"/>
        <v>0</v>
      </c>
      <c r="HH110" s="144">
        <f t="shared" si="1308"/>
        <v>0</v>
      </c>
      <c r="HI110" s="144">
        <f t="shared" si="1308"/>
        <v>0</v>
      </c>
      <c r="HJ110" s="144">
        <f t="shared" si="1308"/>
        <v>0</v>
      </c>
      <c r="HK110" s="144">
        <f t="shared" si="1308"/>
        <v>0</v>
      </c>
      <c r="HL110" s="144">
        <f t="shared" si="1308"/>
        <v>0</v>
      </c>
      <c r="HM110" s="144">
        <f t="shared" si="1308"/>
        <v>0</v>
      </c>
      <c r="HN110" s="144">
        <f t="shared" si="1308"/>
        <v>0</v>
      </c>
      <c r="HO110" s="144">
        <f t="shared" si="1308"/>
        <v>0</v>
      </c>
      <c r="HP110" s="144">
        <f t="shared" si="1308"/>
        <v>0</v>
      </c>
      <c r="HQ110" s="144">
        <f t="shared" si="1308"/>
        <v>0</v>
      </c>
      <c r="HR110" s="144">
        <f t="shared" si="1308"/>
        <v>0</v>
      </c>
      <c r="HS110" s="144">
        <f t="shared" si="1308"/>
        <v>0</v>
      </c>
      <c r="HT110" s="144">
        <f t="shared" si="1308"/>
        <v>0</v>
      </c>
      <c r="HU110" s="144">
        <f t="shared" si="1308"/>
        <v>0</v>
      </c>
      <c r="HV110" s="144">
        <f t="shared" si="1308"/>
        <v>0</v>
      </c>
      <c r="HW110" s="144">
        <f t="shared" si="1308"/>
        <v>0</v>
      </c>
      <c r="HX110" s="144">
        <f t="shared" si="1308"/>
        <v>0</v>
      </c>
      <c r="HY110" s="144">
        <f t="shared" si="1308"/>
        <v>0</v>
      </c>
      <c r="HZ110" s="144">
        <f t="shared" si="1308"/>
        <v>0</v>
      </c>
      <c r="IA110" s="144">
        <f t="shared" ref="IA110:KL110" si="1309">SUMPRODUCT(GX$65:IA$65,$N$97:$AQ$97)</f>
        <v>0</v>
      </c>
      <c r="IB110" s="144">
        <f t="shared" si="1309"/>
        <v>0</v>
      </c>
      <c r="IC110" s="144">
        <f t="shared" si="1309"/>
        <v>0</v>
      </c>
      <c r="ID110" s="144">
        <f t="shared" si="1309"/>
        <v>0</v>
      </c>
      <c r="IE110" s="144">
        <f t="shared" si="1309"/>
        <v>0</v>
      </c>
      <c r="IF110" s="144">
        <f t="shared" si="1309"/>
        <v>0</v>
      </c>
      <c r="IG110" s="144">
        <f t="shared" si="1309"/>
        <v>0</v>
      </c>
      <c r="IH110" s="144">
        <f t="shared" si="1309"/>
        <v>0</v>
      </c>
      <c r="II110" s="144">
        <f t="shared" si="1309"/>
        <v>0</v>
      </c>
      <c r="IJ110" s="144">
        <f t="shared" si="1309"/>
        <v>0</v>
      </c>
      <c r="IK110" s="144">
        <f t="shared" si="1309"/>
        <v>0</v>
      </c>
      <c r="IL110" s="144">
        <f t="shared" si="1309"/>
        <v>0</v>
      </c>
      <c r="IM110" s="144">
        <f t="shared" si="1309"/>
        <v>0</v>
      </c>
      <c r="IN110" s="144">
        <f t="shared" si="1309"/>
        <v>0</v>
      </c>
      <c r="IO110" s="144">
        <f t="shared" si="1309"/>
        <v>0</v>
      </c>
      <c r="IP110" s="144">
        <f t="shared" si="1309"/>
        <v>0</v>
      </c>
      <c r="IQ110" s="144">
        <f t="shared" si="1309"/>
        <v>0</v>
      </c>
      <c r="IR110" s="144">
        <f t="shared" si="1309"/>
        <v>0</v>
      </c>
      <c r="IS110" s="144">
        <f t="shared" si="1309"/>
        <v>0</v>
      </c>
      <c r="IT110" s="144">
        <f t="shared" si="1309"/>
        <v>0</v>
      </c>
      <c r="IU110" s="144">
        <f t="shared" si="1309"/>
        <v>0</v>
      </c>
      <c r="IV110" s="144">
        <f t="shared" si="1309"/>
        <v>0</v>
      </c>
      <c r="IW110" s="144">
        <f t="shared" si="1309"/>
        <v>0</v>
      </c>
      <c r="IX110" s="144">
        <f t="shared" si="1309"/>
        <v>0</v>
      </c>
      <c r="IY110" s="144">
        <f t="shared" si="1309"/>
        <v>0</v>
      </c>
      <c r="IZ110" s="144">
        <f t="shared" si="1309"/>
        <v>0</v>
      </c>
      <c r="JA110" s="144">
        <f t="shared" si="1309"/>
        <v>0</v>
      </c>
      <c r="JB110" s="144">
        <f t="shared" si="1309"/>
        <v>0</v>
      </c>
      <c r="JC110" s="144">
        <f t="shared" si="1309"/>
        <v>0</v>
      </c>
      <c r="JD110" s="144">
        <f t="shared" si="1309"/>
        <v>0</v>
      </c>
      <c r="JE110" s="144">
        <f t="shared" si="1309"/>
        <v>0</v>
      </c>
      <c r="JF110" s="144">
        <f t="shared" si="1309"/>
        <v>0</v>
      </c>
      <c r="JG110" s="144">
        <f t="shared" si="1309"/>
        <v>0</v>
      </c>
      <c r="JH110" s="144">
        <f t="shared" si="1309"/>
        <v>0</v>
      </c>
      <c r="JI110" s="144">
        <f t="shared" si="1309"/>
        <v>0</v>
      </c>
      <c r="JJ110" s="144">
        <f t="shared" si="1309"/>
        <v>0</v>
      </c>
      <c r="JK110" s="144">
        <f t="shared" si="1309"/>
        <v>0</v>
      </c>
      <c r="JL110" s="144">
        <f t="shared" si="1309"/>
        <v>0</v>
      </c>
      <c r="JM110" s="144">
        <f t="shared" si="1309"/>
        <v>0</v>
      </c>
      <c r="JN110" s="144">
        <f t="shared" si="1309"/>
        <v>0</v>
      </c>
      <c r="JO110" s="144">
        <f t="shared" si="1309"/>
        <v>0</v>
      </c>
      <c r="JP110" s="144">
        <f t="shared" si="1309"/>
        <v>0</v>
      </c>
      <c r="JQ110" s="144">
        <f t="shared" si="1309"/>
        <v>0</v>
      </c>
      <c r="JR110" s="144">
        <f t="shared" si="1309"/>
        <v>0</v>
      </c>
      <c r="JS110" s="144">
        <f t="shared" si="1309"/>
        <v>0</v>
      </c>
      <c r="JT110" s="144">
        <f t="shared" si="1309"/>
        <v>0</v>
      </c>
      <c r="JU110" s="144">
        <f t="shared" si="1309"/>
        <v>0</v>
      </c>
      <c r="JV110" s="144">
        <f t="shared" si="1309"/>
        <v>0</v>
      </c>
      <c r="JW110" s="144">
        <f t="shared" si="1309"/>
        <v>0</v>
      </c>
      <c r="JX110" s="144">
        <f t="shared" si="1309"/>
        <v>0</v>
      </c>
      <c r="JY110" s="144">
        <f t="shared" si="1309"/>
        <v>0</v>
      </c>
      <c r="JZ110" s="144">
        <f t="shared" si="1309"/>
        <v>0</v>
      </c>
      <c r="KA110" s="144">
        <f t="shared" si="1309"/>
        <v>0</v>
      </c>
      <c r="KB110" s="144">
        <f t="shared" si="1309"/>
        <v>0</v>
      </c>
      <c r="KC110" s="144">
        <f t="shared" si="1309"/>
        <v>0</v>
      </c>
      <c r="KD110" s="144">
        <f t="shared" si="1309"/>
        <v>0</v>
      </c>
      <c r="KE110" s="144">
        <f t="shared" si="1309"/>
        <v>0</v>
      </c>
      <c r="KF110" s="144">
        <f t="shared" si="1309"/>
        <v>0</v>
      </c>
      <c r="KG110" s="144">
        <f t="shared" si="1309"/>
        <v>0</v>
      </c>
      <c r="KH110" s="144">
        <f t="shared" si="1309"/>
        <v>0</v>
      </c>
      <c r="KI110" s="144">
        <f t="shared" si="1309"/>
        <v>0</v>
      </c>
      <c r="KJ110" s="144">
        <f t="shared" si="1309"/>
        <v>0</v>
      </c>
      <c r="KK110" s="144">
        <f t="shared" si="1309"/>
        <v>0</v>
      </c>
      <c r="KL110" s="144">
        <f t="shared" si="1309"/>
        <v>0</v>
      </c>
      <c r="KM110" s="144">
        <f t="shared" ref="KM110:MX110" si="1310">SUMPRODUCT(JJ$65:KM$65,$N$97:$AQ$97)</f>
        <v>0</v>
      </c>
      <c r="KN110" s="144">
        <f t="shared" si="1310"/>
        <v>0</v>
      </c>
      <c r="KO110" s="144">
        <f t="shared" si="1310"/>
        <v>0</v>
      </c>
      <c r="KP110" s="144">
        <f t="shared" si="1310"/>
        <v>0</v>
      </c>
      <c r="KQ110" s="144">
        <f t="shared" si="1310"/>
        <v>0</v>
      </c>
      <c r="KR110" s="144">
        <f t="shared" si="1310"/>
        <v>0</v>
      </c>
      <c r="KS110" s="144">
        <f t="shared" si="1310"/>
        <v>0</v>
      </c>
      <c r="KT110" s="144">
        <f t="shared" si="1310"/>
        <v>0</v>
      </c>
      <c r="KU110" s="144">
        <f t="shared" si="1310"/>
        <v>0</v>
      </c>
      <c r="KV110" s="144">
        <f t="shared" si="1310"/>
        <v>0</v>
      </c>
      <c r="KW110" s="144">
        <f t="shared" si="1310"/>
        <v>0</v>
      </c>
      <c r="KX110" s="144">
        <f t="shared" si="1310"/>
        <v>0</v>
      </c>
      <c r="KY110" s="144">
        <f t="shared" si="1310"/>
        <v>0</v>
      </c>
      <c r="KZ110" s="144">
        <f t="shared" si="1310"/>
        <v>0</v>
      </c>
      <c r="LA110" s="144">
        <f t="shared" si="1310"/>
        <v>0</v>
      </c>
      <c r="LB110" s="144">
        <f t="shared" si="1310"/>
        <v>0</v>
      </c>
      <c r="LC110" s="144">
        <f t="shared" si="1310"/>
        <v>0</v>
      </c>
      <c r="LD110" s="144">
        <f t="shared" si="1310"/>
        <v>0</v>
      </c>
      <c r="LE110" s="144">
        <f t="shared" si="1310"/>
        <v>0</v>
      </c>
      <c r="LF110" s="144">
        <f t="shared" si="1310"/>
        <v>0</v>
      </c>
      <c r="LG110" s="144">
        <f t="shared" si="1310"/>
        <v>0</v>
      </c>
      <c r="LH110" s="144">
        <f t="shared" si="1310"/>
        <v>0</v>
      </c>
      <c r="LI110" s="144">
        <f t="shared" si="1310"/>
        <v>0</v>
      </c>
      <c r="LJ110" s="144">
        <f t="shared" si="1310"/>
        <v>0</v>
      </c>
      <c r="LK110" s="144">
        <f t="shared" si="1310"/>
        <v>0</v>
      </c>
      <c r="LL110" s="144">
        <f t="shared" si="1310"/>
        <v>0</v>
      </c>
      <c r="LM110" s="144">
        <f t="shared" si="1310"/>
        <v>0</v>
      </c>
      <c r="LN110" s="144">
        <f t="shared" si="1310"/>
        <v>0</v>
      </c>
      <c r="LO110" s="144">
        <f t="shared" si="1310"/>
        <v>0</v>
      </c>
      <c r="LP110" s="144">
        <f t="shared" si="1310"/>
        <v>0</v>
      </c>
      <c r="LQ110" s="144">
        <f t="shared" si="1310"/>
        <v>0</v>
      </c>
      <c r="LR110" s="144">
        <f t="shared" si="1310"/>
        <v>0</v>
      </c>
      <c r="LS110" s="144">
        <f t="shared" si="1310"/>
        <v>0</v>
      </c>
      <c r="LT110" s="144">
        <f t="shared" si="1310"/>
        <v>0</v>
      </c>
      <c r="LU110" s="144">
        <f t="shared" si="1310"/>
        <v>0</v>
      </c>
      <c r="LV110" s="144">
        <f t="shared" si="1310"/>
        <v>0</v>
      </c>
      <c r="LW110" s="144">
        <f t="shared" si="1310"/>
        <v>0</v>
      </c>
      <c r="LX110" s="144">
        <f t="shared" si="1310"/>
        <v>0</v>
      </c>
      <c r="LY110" s="144">
        <f t="shared" si="1310"/>
        <v>0</v>
      </c>
      <c r="LZ110" s="144">
        <f t="shared" si="1310"/>
        <v>0</v>
      </c>
      <c r="MA110" s="144">
        <f t="shared" si="1310"/>
        <v>0</v>
      </c>
      <c r="MB110" s="144">
        <f t="shared" si="1310"/>
        <v>0</v>
      </c>
      <c r="MC110" s="144">
        <f t="shared" si="1310"/>
        <v>0</v>
      </c>
      <c r="MD110" s="144">
        <f t="shared" si="1310"/>
        <v>0</v>
      </c>
      <c r="ME110" s="144">
        <f t="shared" si="1310"/>
        <v>0</v>
      </c>
      <c r="MF110" s="144">
        <f t="shared" si="1310"/>
        <v>0</v>
      </c>
      <c r="MG110" s="144">
        <f t="shared" si="1310"/>
        <v>0</v>
      </c>
      <c r="MH110" s="144">
        <f t="shared" si="1310"/>
        <v>0</v>
      </c>
      <c r="MI110" s="144">
        <f t="shared" si="1310"/>
        <v>0</v>
      </c>
      <c r="MJ110" s="144">
        <f t="shared" si="1310"/>
        <v>0</v>
      </c>
      <c r="MK110" s="144">
        <f t="shared" si="1310"/>
        <v>0</v>
      </c>
      <c r="ML110" s="144">
        <f t="shared" si="1310"/>
        <v>0</v>
      </c>
      <c r="MM110" s="144">
        <f t="shared" si="1310"/>
        <v>0</v>
      </c>
      <c r="MN110" s="144">
        <f t="shared" si="1310"/>
        <v>0</v>
      </c>
      <c r="MO110" s="144">
        <f t="shared" si="1310"/>
        <v>0</v>
      </c>
      <c r="MP110" s="144">
        <f t="shared" si="1310"/>
        <v>0</v>
      </c>
      <c r="MQ110" s="144">
        <f t="shared" si="1310"/>
        <v>0</v>
      </c>
      <c r="MR110" s="144">
        <f t="shared" si="1310"/>
        <v>0</v>
      </c>
      <c r="MS110" s="144">
        <f t="shared" si="1310"/>
        <v>0</v>
      </c>
      <c r="MT110" s="144">
        <f t="shared" si="1310"/>
        <v>0</v>
      </c>
      <c r="MU110" s="144">
        <f t="shared" si="1310"/>
        <v>0</v>
      </c>
      <c r="MV110" s="144">
        <f t="shared" si="1310"/>
        <v>0</v>
      </c>
      <c r="MW110" s="144">
        <f t="shared" si="1310"/>
        <v>0</v>
      </c>
      <c r="MX110" s="144">
        <f t="shared" si="1310"/>
        <v>0</v>
      </c>
      <c r="MY110" s="144">
        <f t="shared" ref="MY110:NO110" si="1311">SUMPRODUCT(LV$65:MY$65,$N$97:$AQ$97)</f>
        <v>0</v>
      </c>
      <c r="MZ110" s="144">
        <f t="shared" si="1311"/>
        <v>0</v>
      </c>
      <c r="NA110" s="144">
        <f t="shared" si="1311"/>
        <v>0</v>
      </c>
      <c r="NB110" s="144">
        <f t="shared" si="1311"/>
        <v>0</v>
      </c>
      <c r="NC110" s="144">
        <f t="shared" si="1311"/>
        <v>0</v>
      </c>
      <c r="ND110" s="144">
        <f t="shared" si="1311"/>
        <v>0</v>
      </c>
      <c r="NE110" s="144">
        <f t="shared" si="1311"/>
        <v>0</v>
      </c>
      <c r="NF110" s="144">
        <f t="shared" si="1311"/>
        <v>0</v>
      </c>
      <c r="NG110" s="144">
        <f t="shared" si="1311"/>
        <v>0</v>
      </c>
      <c r="NH110" s="144">
        <f t="shared" si="1311"/>
        <v>0</v>
      </c>
      <c r="NI110" s="144">
        <f t="shared" si="1311"/>
        <v>0</v>
      </c>
      <c r="NJ110" s="144">
        <f t="shared" si="1311"/>
        <v>0</v>
      </c>
      <c r="NK110" s="144">
        <f t="shared" si="1311"/>
        <v>0</v>
      </c>
      <c r="NL110" s="144">
        <f t="shared" si="1311"/>
        <v>0</v>
      </c>
      <c r="NM110" s="144">
        <f t="shared" si="1311"/>
        <v>0</v>
      </c>
      <c r="NN110" s="144">
        <f t="shared" si="1311"/>
        <v>0</v>
      </c>
      <c r="NO110" s="145">
        <f t="shared" si="1311"/>
        <v>0</v>
      </c>
      <c r="NP110" s="141"/>
      <c r="NQ110" s="141"/>
    </row>
    <row r="111" spans="1:381" s="152" customFormat="1" x14ac:dyDescent="0.2">
      <c r="A111" s="147"/>
      <c r="B111" s="147"/>
      <c r="C111" s="147" t="s">
        <v>164</v>
      </c>
      <c r="D111" s="147"/>
      <c r="E111" s="147" t="s">
        <v>188</v>
      </c>
      <c r="F111" s="147"/>
      <c r="G111" s="147" t="s">
        <v>0</v>
      </c>
      <c r="H111" s="147"/>
      <c r="I111" s="147"/>
      <c r="J111" s="147"/>
      <c r="K111" s="148">
        <f t="shared" si="1305"/>
        <v>0</v>
      </c>
      <c r="L111" s="147"/>
      <c r="M111" s="147"/>
      <c r="N111" s="149">
        <f>$N$65*$AQ$98</f>
        <v>0</v>
      </c>
      <c r="O111" s="150">
        <f>SUMPRODUCT($N$65:O$65,$AP$98:$AQ$98)</f>
        <v>0</v>
      </c>
      <c r="P111" s="150">
        <f>SUMPRODUCT($N$65:P$65,$AO$98:$AQ$98)</f>
        <v>0</v>
      </c>
      <c r="Q111" s="150">
        <f>SUMPRODUCT($N$65:Q$65,$AN$98:$AQ$98)</f>
        <v>0</v>
      </c>
      <c r="R111" s="150">
        <f>SUMPRODUCT($N$65:R$65,$AM$98:$AQ$98)</f>
        <v>0</v>
      </c>
      <c r="S111" s="150">
        <f>SUMPRODUCT($N$65:S$65,$AL$98:$AQ$98)</f>
        <v>0</v>
      </c>
      <c r="T111" s="150">
        <f>SUMPRODUCT($N$65:T$65,$AK$98:$AQ$98)</f>
        <v>0</v>
      </c>
      <c r="U111" s="150">
        <f>SUMPRODUCT($N$65:U$65,$AJ$98:$AQ$98)</f>
        <v>0</v>
      </c>
      <c r="V111" s="150">
        <f>SUMPRODUCT($N$65:V$65,$AI$98:$AQ$98)</f>
        <v>0</v>
      </c>
      <c r="W111" s="150">
        <f>SUMPRODUCT($N$65:W$65,$AH$98:$AQ$98)</f>
        <v>0</v>
      </c>
      <c r="X111" s="150">
        <f>SUMPRODUCT($N$65:X$65,$AG$98:$AQ$98)</f>
        <v>0</v>
      </c>
      <c r="Y111" s="150">
        <f>SUMPRODUCT($N$65:Y$65,$AF$98:$AQ$98)</f>
        <v>0</v>
      </c>
      <c r="Z111" s="150">
        <f>SUMPRODUCT($N$65:Z$65,$AE$98:$AQ$98)</f>
        <v>0</v>
      </c>
      <c r="AA111" s="150">
        <f>SUMPRODUCT($N$65:AA$65,$AD$98:$AQ$98)</f>
        <v>0</v>
      </c>
      <c r="AB111" s="150">
        <f>SUMPRODUCT($N$65:AB$65,$AC$98:$AQ$98)</f>
        <v>0</v>
      </c>
      <c r="AC111" s="150">
        <f>SUMPRODUCT($N$65:AC$65,$AB$98:$AQ$98)</f>
        <v>0</v>
      </c>
      <c r="AD111" s="150">
        <f>SUMPRODUCT($N$65:AD$65,$AA$98:$AQ$98)</f>
        <v>0</v>
      </c>
      <c r="AE111" s="150">
        <f>SUMPRODUCT($N$65:AE$65,$Z$98:$AQ$98)</f>
        <v>0</v>
      </c>
      <c r="AF111" s="150">
        <f>SUMPRODUCT($N$65:AF$65,$Y$98:$AQ$98)</f>
        <v>0</v>
      </c>
      <c r="AG111" s="150">
        <f>SUMPRODUCT($N$65:AG$65,$X$98:$AQ$98)</f>
        <v>0</v>
      </c>
      <c r="AH111" s="150">
        <f>SUMPRODUCT($N$65:AH$65,$W$98:$AQ$98)</f>
        <v>0</v>
      </c>
      <c r="AI111" s="150">
        <f>SUMPRODUCT($N$65:AI$65,$V$98:$AQ$98)</f>
        <v>0</v>
      </c>
      <c r="AJ111" s="150">
        <f>SUMPRODUCT($N$65:AJ$65,$U$98:$AQ$98)</f>
        <v>0</v>
      </c>
      <c r="AK111" s="150">
        <f>SUMPRODUCT($N$65:AK$65,$T$98:$AQ$98)</f>
        <v>0</v>
      </c>
      <c r="AL111" s="150">
        <f>SUMPRODUCT($N$65:AL$65,$S$98:$AQ$98)</f>
        <v>0</v>
      </c>
      <c r="AM111" s="150">
        <f>SUMPRODUCT($N$65:AM$65,$R$98:$AQ$98)</f>
        <v>0</v>
      </c>
      <c r="AN111" s="150">
        <f>SUMPRODUCT($N$65:AN$65,$Q$98:$AQ$98)</f>
        <v>0</v>
      </c>
      <c r="AO111" s="150">
        <f>SUMPRODUCT($N$65:AO$65,$P$98:$AQ$98)</f>
        <v>0</v>
      </c>
      <c r="AP111" s="150">
        <f>SUMPRODUCT($N$65:AP$65,$O$98:$AQ$98)</f>
        <v>0</v>
      </c>
      <c r="AQ111" s="150">
        <f t="shared" ref="AQ111:DB111" si="1312">SUMPRODUCT(N$65:AQ$65,$N$98:$AQ$98)</f>
        <v>0</v>
      </c>
      <c r="AR111" s="150">
        <f t="shared" si="1312"/>
        <v>0</v>
      </c>
      <c r="AS111" s="150">
        <f t="shared" si="1312"/>
        <v>0</v>
      </c>
      <c r="AT111" s="150">
        <f t="shared" si="1312"/>
        <v>0</v>
      </c>
      <c r="AU111" s="150">
        <f t="shared" si="1312"/>
        <v>0</v>
      </c>
      <c r="AV111" s="150">
        <f t="shared" si="1312"/>
        <v>0</v>
      </c>
      <c r="AW111" s="150">
        <f t="shared" si="1312"/>
        <v>0</v>
      </c>
      <c r="AX111" s="150">
        <f t="shared" si="1312"/>
        <v>0</v>
      </c>
      <c r="AY111" s="150">
        <f t="shared" si="1312"/>
        <v>0</v>
      </c>
      <c r="AZ111" s="150">
        <f t="shared" si="1312"/>
        <v>0</v>
      </c>
      <c r="BA111" s="150">
        <f t="shared" si="1312"/>
        <v>0</v>
      </c>
      <c r="BB111" s="150">
        <f t="shared" si="1312"/>
        <v>0</v>
      </c>
      <c r="BC111" s="150">
        <f t="shared" si="1312"/>
        <v>0</v>
      </c>
      <c r="BD111" s="150">
        <f t="shared" si="1312"/>
        <v>0</v>
      </c>
      <c r="BE111" s="150">
        <f t="shared" si="1312"/>
        <v>0</v>
      </c>
      <c r="BF111" s="150">
        <f t="shared" si="1312"/>
        <v>0</v>
      </c>
      <c r="BG111" s="150">
        <f t="shared" si="1312"/>
        <v>0</v>
      </c>
      <c r="BH111" s="150">
        <f t="shared" si="1312"/>
        <v>0</v>
      </c>
      <c r="BI111" s="150">
        <f t="shared" si="1312"/>
        <v>0</v>
      </c>
      <c r="BJ111" s="150">
        <f t="shared" si="1312"/>
        <v>0</v>
      </c>
      <c r="BK111" s="150">
        <f t="shared" si="1312"/>
        <v>0</v>
      </c>
      <c r="BL111" s="150">
        <f t="shared" si="1312"/>
        <v>0</v>
      </c>
      <c r="BM111" s="150">
        <f t="shared" si="1312"/>
        <v>0</v>
      </c>
      <c r="BN111" s="150">
        <f t="shared" si="1312"/>
        <v>0</v>
      </c>
      <c r="BO111" s="150">
        <f t="shared" si="1312"/>
        <v>0</v>
      </c>
      <c r="BP111" s="150">
        <f t="shared" si="1312"/>
        <v>0</v>
      </c>
      <c r="BQ111" s="150">
        <f t="shared" si="1312"/>
        <v>0</v>
      </c>
      <c r="BR111" s="150">
        <f t="shared" si="1312"/>
        <v>0</v>
      </c>
      <c r="BS111" s="150">
        <f t="shared" si="1312"/>
        <v>0</v>
      </c>
      <c r="BT111" s="150">
        <f t="shared" si="1312"/>
        <v>0</v>
      </c>
      <c r="BU111" s="150">
        <f t="shared" si="1312"/>
        <v>0</v>
      </c>
      <c r="BV111" s="150">
        <f t="shared" si="1312"/>
        <v>0</v>
      </c>
      <c r="BW111" s="150">
        <f t="shared" si="1312"/>
        <v>0</v>
      </c>
      <c r="BX111" s="150">
        <f t="shared" si="1312"/>
        <v>0</v>
      </c>
      <c r="BY111" s="150">
        <f t="shared" si="1312"/>
        <v>0</v>
      </c>
      <c r="BZ111" s="150">
        <f t="shared" si="1312"/>
        <v>0</v>
      </c>
      <c r="CA111" s="150">
        <f t="shared" si="1312"/>
        <v>0</v>
      </c>
      <c r="CB111" s="150">
        <f t="shared" si="1312"/>
        <v>0</v>
      </c>
      <c r="CC111" s="150">
        <f t="shared" si="1312"/>
        <v>0</v>
      </c>
      <c r="CD111" s="150">
        <f t="shared" si="1312"/>
        <v>0</v>
      </c>
      <c r="CE111" s="150">
        <f t="shared" si="1312"/>
        <v>0</v>
      </c>
      <c r="CF111" s="150">
        <f t="shared" si="1312"/>
        <v>0</v>
      </c>
      <c r="CG111" s="150">
        <f t="shared" si="1312"/>
        <v>0</v>
      </c>
      <c r="CH111" s="150">
        <f t="shared" si="1312"/>
        <v>0</v>
      </c>
      <c r="CI111" s="150">
        <f t="shared" si="1312"/>
        <v>0</v>
      </c>
      <c r="CJ111" s="150">
        <f t="shared" si="1312"/>
        <v>0</v>
      </c>
      <c r="CK111" s="150">
        <f t="shared" si="1312"/>
        <v>0</v>
      </c>
      <c r="CL111" s="150">
        <f t="shared" si="1312"/>
        <v>0</v>
      </c>
      <c r="CM111" s="150">
        <f t="shared" si="1312"/>
        <v>0</v>
      </c>
      <c r="CN111" s="150">
        <f t="shared" si="1312"/>
        <v>0</v>
      </c>
      <c r="CO111" s="150">
        <f t="shared" si="1312"/>
        <v>0</v>
      </c>
      <c r="CP111" s="150">
        <f t="shared" si="1312"/>
        <v>0</v>
      </c>
      <c r="CQ111" s="150">
        <f t="shared" si="1312"/>
        <v>0</v>
      </c>
      <c r="CR111" s="150">
        <f t="shared" si="1312"/>
        <v>0</v>
      </c>
      <c r="CS111" s="150">
        <f t="shared" si="1312"/>
        <v>0</v>
      </c>
      <c r="CT111" s="150">
        <f t="shared" si="1312"/>
        <v>0</v>
      </c>
      <c r="CU111" s="150">
        <f t="shared" si="1312"/>
        <v>0</v>
      </c>
      <c r="CV111" s="150">
        <f t="shared" si="1312"/>
        <v>0</v>
      </c>
      <c r="CW111" s="150">
        <f t="shared" si="1312"/>
        <v>0</v>
      </c>
      <c r="CX111" s="150">
        <f t="shared" si="1312"/>
        <v>0</v>
      </c>
      <c r="CY111" s="150">
        <f t="shared" si="1312"/>
        <v>0</v>
      </c>
      <c r="CZ111" s="150">
        <f t="shared" si="1312"/>
        <v>0</v>
      </c>
      <c r="DA111" s="150">
        <f t="shared" si="1312"/>
        <v>0</v>
      </c>
      <c r="DB111" s="150">
        <f t="shared" si="1312"/>
        <v>0</v>
      </c>
      <c r="DC111" s="150">
        <f t="shared" ref="DC111:FN111" si="1313">SUMPRODUCT(BZ$65:DC$65,$N$98:$AQ$98)</f>
        <v>0</v>
      </c>
      <c r="DD111" s="150">
        <f t="shared" si="1313"/>
        <v>0</v>
      </c>
      <c r="DE111" s="150">
        <f t="shared" si="1313"/>
        <v>0</v>
      </c>
      <c r="DF111" s="150">
        <f t="shared" si="1313"/>
        <v>0</v>
      </c>
      <c r="DG111" s="150">
        <f t="shared" si="1313"/>
        <v>0</v>
      </c>
      <c r="DH111" s="150">
        <f t="shared" si="1313"/>
        <v>0</v>
      </c>
      <c r="DI111" s="150">
        <f t="shared" si="1313"/>
        <v>0</v>
      </c>
      <c r="DJ111" s="150">
        <f t="shared" si="1313"/>
        <v>0</v>
      </c>
      <c r="DK111" s="150">
        <f t="shared" si="1313"/>
        <v>0</v>
      </c>
      <c r="DL111" s="150">
        <f t="shared" si="1313"/>
        <v>0</v>
      </c>
      <c r="DM111" s="150">
        <f t="shared" si="1313"/>
        <v>0</v>
      </c>
      <c r="DN111" s="150">
        <f t="shared" si="1313"/>
        <v>0</v>
      </c>
      <c r="DO111" s="150">
        <f t="shared" si="1313"/>
        <v>0</v>
      </c>
      <c r="DP111" s="150">
        <f t="shared" si="1313"/>
        <v>0</v>
      </c>
      <c r="DQ111" s="150">
        <f t="shared" si="1313"/>
        <v>0</v>
      </c>
      <c r="DR111" s="150">
        <f t="shared" si="1313"/>
        <v>0</v>
      </c>
      <c r="DS111" s="150">
        <f t="shared" si="1313"/>
        <v>0</v>
      </c>
      <c r="DT111" s="150">
        <f t="shared" si="1313"/>
        <v>0</v>
      </c>
      <c r="DU111" s="150">
        <f t="shared" si="1313"/>
        <v>0</v>
      </c>
      <c r="DV111" s="150">
        <f t="shared" si="1313"/>
        <v>0</v>
      </c>
      <c r="DW111" s="150">
        <f t="shared" si="1313"/>
        <v>0</v>
      </c>
      <c r="DX111" s="150">
        <f t="shared" si="1313"/>
        <v>0</v>
      </c>
      <c r="DY111" s="150">
        <f t="shared" si="1313"/>
        <v>0</v>
      </c>
      <c r="DZ111" s="150">
        <f t="shared" si="1313"/>
        <v>0</v>
      </c>
      <c r="EA111" s="150">
        <f t="shared" si="1313"/>
        <v>0</v>
      </c>
      <c r="EB111" s="150">
        <f t="shared" si="1313"/>
        <v>0</v>
      </c>
      <c r="EC111" s="150">
        <f t="shared" si="1313"/>
        <v>0</v>
      </c>
      <c r="ED111" s="150">
        <f t="shared" si="1313"/>
        <v>0</v>
      </c>
      <c r="EE111" s="150">
        <f t="shared" si="1313"/>
        <v>0</v>
      </c>
      <c r="EF111" s="150">
        <f t="shared" si="1313"/>
        <v>0</v>
      </c>
      <c r="EG111" s="150">
        <f t="shared" si="1313"/>
        <v>0</v>
      </c>
      <c r="EH111" s="150">
        <f t="shared" si="1313"/>
        <v>0</v>
      </c>
      <c r="EI111" s="150">
        <f t="shared" si="1313"/>
        <v>0</v>
      </c>
      <c r="EJ111" s="150">
        <f t="shared" si="1313"/>
        <v>0</v>
      </c>
      <c r="EK111" s="150">
        <f t="shared" si="1313"/>
        <v>0</v>
      </c>
      <c r="EL111" s="150">
        <f t="shared" si="1313"/>
        <v>0</v>
      </c>
      <c r="EM111" s="150">
        <f t="shared" si="1313"/>
        <v>0</v>
      </c>
      <c r="EN111" s="150">
        <f t="shared" si="1313"/>
        <v>0</v>
      </c>
      <c r="EO111" s="150">
        <f t="shared" si="1313"/>
        <v>0</v>
      </c>
      <c r="EP111" s="150">
        <f t="shared" si="1313"/>
        <v>0</v>
      </c>
      <c r="EQ111" s="150">
        <f t="shared" si="1313"/>
        <v>0</v>
      </c>
      <c r="ER111" s="150">
        <f t="shared" si="1313"/>
        <v>0</v>
      </c>
      <c r="ES111" s="150">
        <f t="shared" si="1313"/>
        <v>0</v>
      </c>
      <c r="ET111" s="150">
        <f t="shared" si="1313"/>
        <v>0</v>
      </c>
      <c r="EU111" s="150">
        <f t="shared" si="1313"/>
        <v>0</v>
      </c>
      <c r="EV111" s="150">
        <f t="shared" si="1313"/>
        <v>0</v>
      </c>
      <c r="EW111" s="150">
        <f t="shared" si="1313"/>
        <v>0</v>
      </c>
      <c r="EX111" s="150">
        <f t="shared" si="1313"/>
        <v>0</v>
      </c>
      <c r="EY111" s="150">
        <f t="shared" si="1313"/>
        <v>0</v>
      </c>
      <c r="EZ111" s="150">
        <f t="shared" si="1313"/>
        <v>0</v>
      </c>
      <c r="FA111" s="150">
        <f t="shared" si="1313"/>
        <v>0</v>
      </c>
      <c r="FB111" s="150">
        <f t="shared" si="1313"/>
        <v>0</v>
      </c>
      <c r="FC111" s="150">
        <f t="shared" si="1313"/>
        <v>0</v>
      </c>
      <c r="FD111" s="150">
        <f t="shared" si="1313"/>
        <v>0</v>
      </c>
      <c r="FE111" s="150">
        <f t="shared" si="1313"/>
        <v>0</v>
      </c>
      <c r="FF111" s="150">
        <f t="shared" si="1313"/>
        <v>0</v>
      </c>
      <c r="FG111" s="150">
        <f t="shared" si="1313"/>
        <v>0</v>
      </c>
      <c r="FH111" s="150">
        <f t="shared" si="1313"/>
        <v>0</v>
      </c>
      <c r="FI111" s="150">
        <f t="shared" si="1313"/>
        <v>0</v>
      </c>
      <c r="FJ111" s="150">
        <f t="shared" si="1313"/>
        <v>0</v>
      </c>
      <c r="FK111" s="150">
        <f t="shared" si="1313"/>
        <v>0</v>
      </c>
      <c r="FL111" s="150">
        <f t="shared" si="1313"/>
        <v>0</v>
      </c>
      <c r="FM111" s="150">
        <f t="shared" si="1313"/>
        <v>0</v>
      </c>
      <c r="FN111" s="150">
        <f t="shared" si="1313"/>
        <v>0</v>
      </c>
      <c r="FO111" s="150">
        <f t="shared" ref="FO111:HZ111" si="1314">SUMPRODUCT(EL$65:FO$65,$N$98:$AQ$98)</f>
        <v>0</v>
      </c>
      <c r="FP111" s="150">
        <f t="shared" si="1314"/>
        <v>0</v>
      </c>
      <c r="FQ111" s="150">
        <f t="shared" si="1314"/>
        <v>0</v>
      </c>
      <c r="FR111" s="150">
        <f t="shared" si="1314"/>
        <v>0</v>
      </c>
      <c r="FS111" s="150">
        <f t="shared" si="1314"/>
        <v>0</v>
      </c>
      <c r="FT111" s="150">
        <f t="shared" si="1314"/>
        <v>0</v>
      </c>
      <c r="FU111" s="150">
        <f t="shared" si="1314"/>
        <v>0</v>
      </c>
      <c r="FV111" s="150">
        <f t="shared" si="1314"/>
        <v>0</v>
      </c>
      <c r="FW111" s="150">
        <f t="shared" si="1314"/>
        <v>0</v>
      </c>
      <c r="FX111" s="150">
        <f t="shared" si="1314"/>
        <v>0</v>
      </c>
      <c r="FY111" s="150">
        <f t="shared" si="1314"/>
        <v>0</v>
      </c>
      <c r="FZ111" s="150">
        <f t="shared" si="1314"/>
        <v>0</v>
      </c>
      <c r="GA111" s="150">
        <f t="shared" si="1314"/>
        <v>0</v>
      </c>
      <c r="GB111" s="150">
        <f t="shared" si="1314"/>
        <v>0</v>
      </c>
      <c r="GC111" s="150">
        <f t="shared" si="1314"/>
        <v>0</v>
      </c>
      <c r="GD111" s="150">
        <f t="shared" si="1314"/>
        <v>0</v>
      </c>
      <c r="GE111" s="150">
        <f t="shared" si="1314"/>
        <v>0</v>
      </c>
      <c r="GF111" s="150">
        <f t="shared" si="1314"/>
        <v>0</v>
      </c>
      <c r="GG111" s="150">
        <f t="shared" si="1314"/>
        <v>0</v>
      </c>
      <c r="GH111" s="150">
        <f t="shared" si="1314"/>
        <v>0</v>
      </c>
      <c r="GI111" s="150">
        <f t="shared" si="1314"/>
        <v>0</v>
      </c>
      <c r="GJ111" s="150">
        <f t="shared" si="1314"/>
        <v>0</v>
      </c>
      <c r="GK111" s="150">
        <f t="shared" si="1314"/>
        <v>0</v>
      </c>
      <c r="GL111" s="150">
        <f t="shared" si="1314"/>
        <v>0</v>
      </c>
      <c r="GM111" s="150">
        <f t="shared" si="1314"/>
        <v>0</v>
      </c>
      <c r="GN111" s="150">
        <f t="shared" si="1314"/>
        <v>0</v>
      </c>
      <c r="GO111" s="150">
        <f t="shared" si="1314"/>
        <v>0</v>
      </c>
      <c r="GP111" s="150">
        <f t="shared" si="1314"/>
        <v>0</v>
      </c>
      <c r="GQ111" s="150">
        <f t="shared" si="1314"/>
        <v>0</v>
      </c>
      <c r="GR111" s="150">
        <f t="shared" si="1314"/>
        <v>0</v>
      </c>
      <c r="GS111" s="150">
        <f t="shared" si="1314"/>
        <v>0</v>
      </c>
      <c r="GT111" s="150">
        <f t="shared" si="1314"/>
        <v>0</v>
      </c>
      <c r="GU111" s="150">
        <f t="shared" si="1314"/>
        <v>0</v>
      </c>
      <c r="GV111" s="150">
        <f t="shared" si="1314"/>
        <v>0</v>
      </c>
      <c r="GW111" s="150">
        <f t="shared" si="1314"/>
        <v>0</v>
      </c>
      <c r="GX111" s="150">
        <f t="shared" si="1314"/>
        <v>0</v>
      </c>
      <c r="GY111" s="150">
        <f t="shared" si="1314"/>
        <v>0</v>
      </c>
      <c r="GZ111" s="150">
        <f t="shared" si="1314"/>
        <v>0</v>
      </c>
      <c r="HA111" s="150">
        <f t="shared" si="1314"/>
        <v>0</v>
      </c>
      <c r="HB111" s="150">
        <f t="shared" si="1314"/>
        <v>0</v>
      </c>
      <c r="HC111" s="150">
        <f t="shared" si="1314"/>
        <v>0</v>
      </c>
      <c r="HD111" s="150">
        <f t="shared" si="1314"/>
        <v>0</v>
      </c>
      <c r="HE111" s="150">
        <f t="shared" si="1314"/>
        <v>0</v>
      </c>
      <c r="HF111" s="150">
        <f t="shared" si="1314"/>
        <v>0</v>
      </c>
      <c r="HG111" s="150">
        <f t="shared" si="1314"/>
        <v>0</v>
      </c>
      <c r="HH111" s="150">
        <f t="shared" si="1314"/>
        <v>0</v>
      </c>
      <c r="HI111" s="150">
        <f t="shared" si="1314"/>
        <v>0</v>
      </c>
      <c r="HJ111" s="150">
        <f t="shared" si="1314"/>
        <v>0</v>
      </c>
      <c r="HK111" s="150">
        <f t="shared" si="1314"/>
        <v>0</v>
      </c>
      <c r="HL111" s="150">
        <f t="shared" si="1314"/>
        <v>0</v>
      </c>
      <c r="HM111" s="150">
        <f t="shared" si="1314"/>
        <v>0</v>
      </c>
      <c r="HN111" s="150">
        <f t="shared" si="1314"/>
        <v>0</v>
      </c>
      <c r="HO111" s="150">
        <f t="shared" si="1314"/>
        <v>0</v>
      </c>
      <c r="HP111" s="150">
        <f t="shared" si="1314"/>
        <v>0</v>
      </c>
      <c r="HQ111" s="150">
        <f t="shared" si="1314"/>
        <v>0</v>
      </c>
      <c r="HR111" s="150">
        <f t="shared" si="1314"/>
        <v>0</v>
      </c>
      <c r="HS111" s="150">
        <f t="shared" si="1314"/>
        <v>0</v>
      </c>
      <c r="HT111" s="150">
        <f t="shared" si="1314"/>
        <v>0</v>
      </c>
      <c r="HU111" s="150">
        <f t="shared" si="1314"/>
        <v>0</v>
      </c>
      <c r="HV111" s="150">
        <f t="shared" si="1314"/>
        <v>0</v>
      </c>
      <c r="HW111" s="150">
        <f t="shared" si="1314"/>
        <v>0</v>
      </c>
      <c r="HX111" s="150">
        <f t="shared" si="1314"/>
        <v>0</v>
      </c>
      <c r="HY111" s="150">
        <f t="shared" si="1314"/>
        <v>0</v>
      </c>
      <c r="HZ111" s="150">
        <f t="shared" si="1314"/>
        <v>0</v>
      </c>
      <c r="IA111" s="150">
        <f t="shared" ref="IA111:KL111" si="1315">SUMPRODUCT(GX$65:IA$65,$N$98:$AQ$98)</f>
        <v>0</v>
      </c>
      <c r="IB111" s="150">
        <f t="shared" si="1315"/>
        <v>0</v>
      </c>
      <c r="IC111" s="150">
        <f t="shared" si="1315"/>
        <v>0</v>
      </c>
      <c r="ID111" s="150">
        <f t="shared" si="1315"/>
        <v>0</v>
      </c>
      <c r="IE111" s="150">
        <f t="shared" si="1315"/>
        <v>0</v>
      </c>
      <c r="IF111" s="150">
        <f t="shared" si="1315"/>
        <v>0</v>
      </c>
      <c r="IG111" s="150">
        <f t="shared" si="1315"/>
        <v>0</v>
      </c>
      <c r="IH111" s="150">
        <f t="shared" si="1315"/>
        <v>0</v>
      </c>
      <c r="II111" s="150">
        <f t="shared" si="1315"/>
        <v>0</v>
      </c>
      <c r="IJ111" s="150">
        <f t="shared" si="1315"/>
        <v>0</v>
      </c>
      <c r="IK111" s="150">
        <f t="shared" si="1315"/>
        <v>0</v>
      </c>
      <c r="IL111" s="150">
        <f t="shared" si="1315"/>
        <v>0</v>
      </c>
      <c r="IM111" s="150">
        <f t="shared" si="1315"/>
        <v>0</v>
      </c>
      <c r="IN111" s="150">
        <f t="shared" si="1315"/>
        <v>0</v>
      </c>
      <c r="IO111" s="150">
        <f t="shared" si="1315"/>
        <v>0</v>
      </c>
      <c r="IP111" s="150">
        <f t="shared" si="1315"/>
        <v>0</v>
      </c>
      <c r="IQ111" s="150">
        <f t="shared" si="1315"/>
        <v>0</v>
      </c>
      <c r="IR111" s="150">
        <f t="shared" si="1315"/>
        <v>0</v>
      </c>
      <c r="IS111" s="150">
        <f t="shared" si="1315"/>
        <v>0</v>
      </c>
      <c r="IT111" s="150">
        <f t="shared" si="1315"/>
        <v>0</v>
      </c>
      <c r="IU111" s="150">
        <f t="shared" si="1315"/>
        <v>0</v>
      </c>
      <c r="IV111" s="150">
        <f t="shared" si="1315"/>
        <v>0</v>
      </c>
      <c r="IW111" s="150">
        <f t="shared" si="1315"/>
        <v>0</v>
      </c>
      <c r="IX111" s="150">
        <f t="shared" si="1315"/>
        <v>0</v>
      </c>
      <c r="IY111" s="150">
        <f t="shared" si="1315"/>
        <v>0</v>
      </c>
      <c r="IZ111" s="150">
        <f t="shared" si="1315"/>
        <v>0</v>
      </c>
      <c r="JA111" s="150">
        <f t="shared" si="1315"/>
        <v>0</v>
      </c>
      <c r="JB111" s="150">
        <f t="shared" si="1315"/>
        <v>0</v>
      </c>
      <c r="JC111" s="150">
        <f t="shared" si="1315"/>
        <v>0</v>
      </c>
      <c r="JD111" s="150">
        <f t="shared" si="1315"/>
        <v>0</v>
      </c>
      <c r="JE111" s="150">
        <f t="shared" si="1315"/>
        <v>0</v>
      </c>
      <c r="JF111" s="150">
        <f t="shared" si="1315"/>
        <v>0</v>
      </c>
      <c r="JG111" s="150">
        <f t="shared" si="1315"/>
        <v>0</v>
      </c>
      <c r="JH111" s="150">
        <f t="shared" si="1315"/>
        <v>0</v>
      </c>
      <c r="JI111" s="150">
        <f t="shared" si="1315"/>
        <v>0</v>
      </c>
      <c r="JJ111" s="150">
        <f t="shared" si="1315"/>
        <v>0</v>
      </c>
      <c r="JK111" s="150">
        <f t="shared" si="1315"/>
        <v>0</v>
      </c>
      <c r="JL111" s="150">
        <f t="shared" si="1315"/>
        <v>0</v>
      </c>
      <c r="JM111" s="150">
        <f t="shared" si="1315"/>
        <v>0</v>
      </c>
      <c r="JN111" s="150">
        <f t="shared" si="1315"/>
        <v>0</v>
      </c>
      <c r="JO111" s="150">
        <f t="shared" si="1315"/>
        <v>0</v>
      </c>
      <c r="JP111" s="150">
        <f t="shared" si="1315"/>
        <v>0</v>
      </c>
      <c r="JQ111" s="150">
        <f t="shared" si="1315"/>
        <v>0</v>
      </c>
      <c r="JR111" s="150">
        <f t="shared" si="1315"/>
        <v>0</v>
      </c>
      <c r="JS111" s="150">
        <f t="shared" si="1315"/>
        <v>0</v>
      </c>
      <c r="JT111" s="150">
        <f t="shared" si="1315"/>
        <v>0</v>
      </c>
      <c r="JU111" s="150">
        <f t="shared" si="1315"/>
        <v>0</v>
      </c>
      <c r="JV111" s="150">
        <f t="shared" si="1315"/>
        <v>0</v>
      </c>
      <c r="JW111" s="150">
        <f t="shared" si="1315"/>
        <v>0</v>
      </c>
      <c r="JX111" s="150">
        <f t="shared" si="1315"/>
        <v>0</v>
      </c>
      <c r="JY111" s="150">
        <f t="shared" si="1315"/>
        <v>0</v>
      </c>
      <c r="JZ111" s="150">
        <f t="shared" si="1315"/>
        <v>0</v>
      </c>
      <c r="KA111" s="150">
        <f t="shared" si="1315"/>
        <v>0</v>
      </c>
      <c r="KB111" s="150">
        <f t="shared" si="1315"/>
        <v>0</v>
      </c>
      <c r="KC111" s="150">
        <f t="shared" si="1315"/>
        <v>0</v>
      </c>
      <c r="KD111" s="150">
        <f t="shared" si="1315"/>
        <v>0</v>
      </c>
      <c r="KE111" s="150">
        <f t="shared" si="1315"/>
        <v>0</v>
      </c>
      <c r="KF111" s="150">
        <f t="shared" si="1315"/>
        <v>0</v>
      </c>
      <c r="KG111" s="150">
        <f t="shared" si="1315"/>
        <v>0</v>
      </c>
      <c r="KH111" s="150">
        <f t="shared" si="1315"/>
        <v>0</v>
      </c>
      <c r="KI111" s="150">
        <f t="shared" si="1315"/>
        <v>0</v>
      </c>
      <c r="KJ111" s="150">
        <f t="shared" si="1315"/>
        <v>0</v>
      </c>
      <c r="KK111" s="150">
        <f t="shared" si="1315"/>
        <v>0</v>
      </c>
      <c r="KL111" s="150">
        <f t="shared" si="1315"/>
        <v>0</v>
      </c>
      <c r="KM111" s="150">
        <f t="shared" ref="KM111:MX111" si="1316">SUMPRODUCT(JJ$65:KM$65,$N$98:$AQ$98)</f>
        <v>0</v>
      </c>
      <c r="KN111" s="150">
        <f t="shared" si="1316"/>
        <v>0</v>
      </c>
      <c r="KO111" s="150">
        <f t="shared" si="1316"/>
        <v>0</v>
      </c>
      <c r="KP111" s="150">
        <f t="shared" si="1316"/>
        <v>0</v>
      </c>
      <c r="KQ111" s="150">
        <f t="shared" si="1316"/>
        <v>0</v>
      </c>
      <c r="KR111" s="150">
        <f t="shared" si="1316"/>
        <v>0</v>
      </c>
      <c r="KS111" s="150">
        <f t="shared" si="1316"/>
        <v>0</v>
      </c>
      <c r="KT111" s="150">
        <f t="shared" si="1316"/>
        <v>0</v>
      </c>
      <c r="KU111" s="150">
        <f t="shared" si="1316"/>
        <v>0</v>
      </c>
      <c r="KV111" s="150">
        <f t="shared" si="1316"/>
        <v>0</v>
      </c>
      <c r="KW111" s="150">
        <f t="shared" si="1316"/>
        <v>0</v>
      </c>
      <c r="KX111" s="150">
        <f t="shared" si="1316"/>
        <v>0</v>
      </c>
      <c r="KY111" s="150">
        <f t="shared" si="1316"/>
        <v>0</v>
      </c>
      <c r="KZ111" s="150">
        <f t="shared" si="1316"/>
        <v>0</v>
      </c>
      <c r="LA111" s="150">
        <f t="shared" si="1316"/>
        <v>0</v>
      </c>
      <c r="LB111" s="150">
        <f t="shared" si="1316"/>
        <v>0</v>
      </c>
      <c r="LC111" s="150">
        <f t="shared" si="1316"/>
        <v>0</v>
      </c>
      <c r="LD111" s="150">
        <f t="shared" si="1316"/>
        <v>0</v>
      </c>
      <c r="LE111" s="150">
        <f t="shared" si="1316"/>
        <v>0</v>
      </c>
      <c r="LF111" s="150">
        <f t="shared" si="1316"/>
        <v>0</v>
      </c>
      <c r="LG111" s="150">
        <f t="shared" si="1316"/>
        <v>0</v>
      </c>
      <c r="LH111" s="150">
        <f t="shared" si="1316"/>
        <v>0</v>
      </c>
      <c r="LI111" s="150">
        <f t="shared" si="1316"/>
        <v>0</v>
      </c>
      <c r="LJ111" s="150">
        <f t="shared" si="1316"/>
        <v>0</v>
      </c>
      <c r="LK111" s="150">
        <f t="shared" si="1316"/>
        <v>0</v>
      </c>
      <c r="LL111" s="150">
        <f t="shared" si="1316"/>
        <v>0</v>
      </c>
      <c r="LM111" s="150">
        <f t="shared" si="1316"/>
        <v>0</v>
      </c>
      <c r="LN111" s="150">
        <f t="shared" si="1316"/>
        <v>0</v>
      </c>
      <c r="LO111" s="150">
        <f t="shared" si="1316"/>
        <v>0</v>
      </c>
      <c r="LP111" s="150">
        <f t="shared" si="1316"/>
        <v>0</v>
      </c>
      <c r="LQ111" s="150">
        <f t="shared" si="1316"/>
        <v>0</v>
      </c>
      <c r="LR111" s="150">
        <f t="shared" si="1316"/>
        <v>0</v>
      </c>
      <c r="LS111" s="150">
        <f t="shared" si="1316"/>
        <v>0</v>
      </c>
      <c r="LT111" s="150">
        <f t="shared" si="1316"/>
        <v>0</v>
      </c>
      <c r="LU111" s="150">
        <f t="shared" si="1316"/>
        <v>0</v>
      </c>
      <c r="LV111" s="150">
        <f t="shared" si="1316"/>
        <v>0</v>
      </c>
      <c r="LW111" s="150">
        <f t="shared" si="1316"/>
        <v>0</v>
      </c>
      <c r="LX111" s="150">
        <f t="shared" si="1316"/>
        <v>0</v>
      </c>
      <c r="LY111" s="150">
        <f t="shared" si="1316"/>
        <v>0</v>
      </c>
      <c r="LZ111" s="150">
        <f t="shared" si="1316"/>
        <v>0</v>
      </c>
      <c r="MA111" s="150">
        <f t="shared" si="1316"/>
        <v>0</v>
      </c>
      <c r="MB111" s="150">
        <f t="shared" si="1316"/>
        <v>0</v>
      </c>
      <c r="MC111" s="150">
        <f t="shared" si="1316"/>
        <v>0</v>
      </c>
      <c r="MD111" s="150">
        <f t="shared" si="1316"/>
        <v>0</v>
      </c>
      <c r="ME111" s="150">
        <f t="shared" si="1316"/>
        <v>0</v>
      </c>
      <c r="MF111" s="150">
        <f t="shared" si="1316"/>
        <v>0</v>
      </c>
      <c r="MG111" s="150">
        <f t="shared" si="1316"/>
        <v>0</v>
      </c>
      <c r="MH111" s="150">
        <f t="shared" si="1316"/>
        <v>0</v>
      </c>
      <c r="MI111" s="150">
        <f t="shared" si="1316"/>
        <v>0</v>
      </c>
      <c r="MJ111" s="150">
        <f t="shared" si="1316"/>
        <v>0</v>
      </c>
      <c r="MK111" s="150">
        <f t="shared" si="1316"/>
        <v>0</v>
      </c>
      <c r="ML111" s="150">
        <f t="shared" si="1316"/>
        <v>0</v>
      </c>
      <c r="MM111" s="150">
        <f t="shared" si="1316"/>
        <v>0</v>
      </c>
      <c r="MN111" s="150">
        <f t="shared" si="1316"/>
        <v>0</v>
      </c>
      <c r="MO111" s="150">
        <f t="shared" si="1316"/>
        <v>0</v>
      </c>
      <c r="MP111" s="150">
        <f t="shared" si="1316"/>
        <v>0</v>
      </c>
      <c r="MQ111" s="150">
        <f t="shared" si="1316"/>
        <v>0</v>
      </c>
      <c r="MR111" s="150">
        <f t="shared" si="1316"/>
        <v>0</v>
      </c>
      <c r="MS111" s="150">
        <f t="shared" si="1316"/>
        <v>0</v>
      </c>
      <c r="MT111" s="150">
        <f t="shared" si="1316"/>
        <v>0</v>
      </c>
      <c r="MU111" s="150">
        <f t="shared" si="1316"/>
        <v>0</v>
      </c>
      <c r="MV111" s="150">
        <f t="shared" si="1316"/>
        <v>0</v>
      </c>
      <c r="MW111" s="150">
        <f t="shared" si="1316"/>
        <v>0</v>
      </c>
      <c r="MX111" s="150">
        <f t="shared" si="1316"/>
        <v>0</v>
      </c>
      <c r="MY111" s="150">
        <f t="shared" ref="MY111:NO111" si="1317">SUMPRODUCT(LV$65:MY$65,$N$98:$AQ$98)</f>
        <v>0</v>
      </c>
      <c r="MZ111" s="150">
        <f t="shared" si="1317"/>
        <v>0</v>
      </c>
      <c r="NA111" s="150">
        <f t="shared" si="1317"/>
        <v>0</v>
      </c>
      <c r="NB111" s="150">
        <f t="shared" si="1317"/>
        <v>0</v>
      </c>
      <c r="NC111" s="150">
        <f t="shared" si="1317"/>
        <v>0</v>
      </c>
      <c r="ND111" s="150">
        <f t="shared" si="1317"/>
        <v>0</v>
      </c>
      <c r="NE111" s="150">
        <f t="shared" si="1317"/>
        <v>0</v>
      </c>
      <c r="NF111" s="150">
        <f t="shared" si="1317"/>
        <v>0</v>
      </c>
      <c r="NG111" s="150">
        <f t="shared" si="1317"/>
        <v>0</v>
      </c>
      <c r="NH111" s="150">
        <f t="shared" si="1317"/>
        <v>0</v>
      </c>
      <c r="NI111" s="150">
        <f t="shared" si="1317"/>
        <v>0</v>
      </c>
      <c r="NJ111" s="150">
        <f t="shared" si="1317"/>
        <v>0</v>
      </c>
      <c r="NK111" s="150">
        <f t="shared" si="1317"/>
        <v>0</v>
      </c>
      <c r="NL111" s="150">
        <f t="shared" si="1317"/>
        <v>0</v>
      </c>
      <c r="NM111" s="150">
        <f t="shared" si="1317"/>
        <v>0</v>
      </c>
      <c r="NN111" s="150">
        <f t="shared" si="1317"/>
        <v>0</v>
      </c>
      <c r="NO111" s="151">
        <f t="shared" si="1317"/>
        <v>0</v>
      </c>
      <c r="NP111" s="147"/>
      <c r="NQ111" s="147"/>
    </row>
    <row r="112" spans="1:381" s="152" customFormat="1" x14ac:dyDescent="0.2">
      <c r="A112" s="147"/>
      <c r="B112" s="147"/>
      <c r="C112" s="147" t="s">
        <v>184</v>
      </c>
      <c r="D112" s="147"/>
      <c r="E112" s="147" t="s">
        <v>146</v>
      </c>
      <c r="F112" s="147"/>
      <c r="G112" s="147" t="s">
        <v>0</v>
      </c>
      <c r="H112" s="147"/>
      <c r="I112" s="147"/>
      <c r="J112" s="147"/>
      <c r="K112" s="148">
        <f t="shared" si="1305"/>
        <v>0</v>
      </c>
      <c r="L112" s="147"/>
      <c r="M112" s="147"/>
      <c r="N112" s="149">
        <f>$N$65*$AQ$99</f>
        <v>0</v>
      </c>
      <c r="O112" s="150">
        <f>SUMPRODUCT($N$65:O$65,$AP$99:$AQ$99)</f>
        <v>0</v>
      </c>
      <c r="P112" s="150">
        <f>SUMPRODUCT($N$65:P$65,$AO$99:$AQ$99)</f>
        <v>0</v>
      </c>
      <c r="Q112" s="150">
        <f>SUMPRODUCT($N$65:Q$65,$AN$99:$AQ$99)</f>
        <v>0</v>
      </c>
      <c r="R112" s="150">
        <f>SUMPRODUCT($N$65:R$65,$AM$99:$AQ$99)</f>
        <v>0</v>
      </c>
      <c r="S112" s="150">
        <f>SUMPRODUCT($N$65:S$65,$AL$99:$AQ$99)</f>
        <v>0</v>
      </c>
      <c r="T112" s="150">
        <f>SUMPRODUCT($N$65:T$65,$AK$99:$AQ$99)</f>
        <v>0</v>
      </c>
      <c r="U112" s="150">
        <f>SUMPRODUCT($N$65:U$65,$AJ$99:$AQ$99)</f>
        <v>0</v>
      </c>
      <c r="V112" s="150">
        <f>SUMPRODUCT($N$65:V$65,$AI$99:$AQ$99)</f>
        <v>0</v>
      </c>
      <c r="W112" s="150">
        <f>SUMPRODUCT($N$65:W$65,$AH$99:$AQ$99)</f>
        <v>0</v>
      </c>
      <c r="X112" s="150">
        <f>SUMPRODUCT($N$65:X$65,$AG$99:$AQ$99)</f>
        <v>0</v>
      </c>
      <c r="Y112" s="150">
        <f>SUMPRODUCT($N$65:Y$65,$AF$99:$AQ$99)</f>
        <v>0</v>
      </c>
      <c r="Z112" s="150">
        <f>SUMPRODUCT($N$65:Z$65,$AE$99:$AQ$99)</f>
        <v>0</v>
      </c>
      <c r="AA112" s="150">
        <f>SUMPRODUCT($N$65:AA$65,$AD$99:$AQ$99)</f>
        <v>0</v>
      </c>
      <c r="AB112" s="150">
        <f>SUMPRODUCT($N$65:AB$65,$AC$99:$AQ$99)</f>
        <v>0</v>
      </c>
      <c r="AC112" s="150">
        <f>SUMPRODUCT($N$65:AC$65,$AB$99:$AQ$99)</f>
        <v>0</v>
      </c>
      <c r="AD112" s="150">
        <f>SUMPRODUCT($N$65:AD$65,$AA$99:$AQ$99)</f>
        <v>0</v>
      </c>
      <c r="AE112" s="150">
        <f>SUMPRODUCT($N$65:AE$65,$Z$99:$AQ$99)</f>
        <v>0</v>
      </c>
      <c r="AF112" s="150">
        <f>SUMPRODUCT($N$65:AF$65,$Y$99:$AQ$99)</f>
        <v>0</v>
      </c>
      <c r="AG112" s="150">
        <f>SUMPRODUCT($N$65:AG$65,$X$99:$AQ$99)</f>
        <v>0</v>
      </c>
      <c r="AH112" s="150">
        <f>SUMPRODUCT($N$65:AH$65,$W$99:$AQ$99)</f>
        <v>0</v>
      </c>
      <c r="AI112" s="150">
        <f>SUMPRODUCT($N$65:AI$65,$V$99:$AQ$99)</f>
        <v>0</v>
      </c>
      <c r="AJ112" s="150">
        <f>SUMPRODUCT($N$65:AJ$65,$U$99:$AQ$99)</f>
        <v>0</v>
      </c>
      <c r="AK112" s="150">
        <f>SUMPRODUCT($N$65:AK$65,$T$99:$AQ$99)</f>
        <v>0</v>
      </c>
      <c r="AL112" s="150">
        <f>SUMPRODUCT($N$65:AL$65,$S$99:$AQ$99)</f>
        <v>0</v>
      </c>
      <c r="AM112" s="150">
        <f>SUMPRODUCT($N$65:AM$65,$R$99:$AQ$99)</f>
        <v>0</v>
      </c>
      <c r="AN112" s="150">
        <f>SUMPRODUCT($N$65:AN$65,$Q$99:$AQ$99)</f>
        <v>0</v>
      </c>
      <c r="AO112" s="150">
        <f>SUMPRODUCT($N$65:AO$65,$P$99:$AQ$99)</f>
        <v>0</v>
      </c>
      <c r="AP112" s="150">
        <f>SUMPRODUCT($N$65:AP$65,$O$99:$AQ$99)</f>
        <v>0</v>
      </c>
      <c r="AQ112" s="150">
        <f t="shared" ref="AQ112:DB112" si="1318">SUMPRODUCT(N$65:AQ$65,$N$99:$AQ$99)</f>
        <v>0</v>
      </c>
      <c r="AR112" s="150">
        <f t="shared" si="1318"/>
        <v>0</v>
      </c>
      <c r="AS112" s="150">
        <f t="shared" si="1318"/>
        <v>0</v>
      </c>
      <c r="AT112" s="150">
        <f t="shared" si="1318"/>
        <v>0</v>
      </c>
      <c r="AU112" s="150">
        <f t="shared" si="1318"/>
        <v>0</v>
      </c>
      <c r="AV112" s="150">
        <f t="shared" si="1318"/>
        <v>0</v>
      </c>
      <c r="AW112" s="150">
        <f t="shared" si="1318"/>
        <v>0</v>
      </c>
      <c r="AX112" s="150">
        <f t="shared" si="1318"/>
        <v>0</v>
      </c>
      <c r="AY112" s="150">
        <f t="shared" si="1318"/>
        <v>0</v>
      </c>
      <c r="AZ112" s="150">
        <f t="shared" si="1318"/>
        <v>0</v>
      </c>
      <c r="BA112" s="150">
        <f t="shared" si="1318"/>
        <v>0</v>
      </c>
      <c r="BB112" s="150">
        <f t="shared" si="1318"/>
        <v>0</v>
      </c>
      <c r="BC112" s="150">
        <f t="shared" si="1318"/>
        <v>0</v>
      </c>
      <c r="BD112" s="150">
        <f t="shared" si="1318"/>
        <v>0</v>
      </c>
      <c r="BE112" s="150">
        <f t="shared" si="1318"/>
        <v>0</v>
      </c>
      <c r="BF112" s="150">
        <f t="shared" si="1318"/>
        <v>0</v>
      </c>
      <c r="BG112" s="150">
        <f t="shared" si="1318"/>
        <v>0</v>
      </c>
      <c r="BH112" s="150">
        <f t="shared" si="1318"/>
        <v>0</v>
      </c>
      <c r="BI112" s="150">
        <f t="shared" si="1318"/>
        <v>0</v>
      </c>
      <c r="BJ112" s="150">
        <f t="shared" si="1318"/>
        <v>0</v>
      </c>
      <c r="BK112" s="150">
        <f t="shared" si="1318"/>
        <v>0</v>
      </c>
      <c r="BL112" s="150">
        <f t="shared" si="1318"/>
        <v>0</v>
      </c>
      <c r="BM112" s="150">
        <f t="shared" si="1318"/>
        <v>0</v>
      </c>
      <c r="BN112" s="150">
        <f t="shared" si="1318"/>
        <v>0</v>
      </c>
      <c r="BO112" s="150">
        <f t="shared" si="1318"/>
        <v>0</v>
      </c>
      <c r="BP112" s="150">
        <f t="shared" si="1318"/>
        <v>0</v>
      </c>
      <c r="BQ112" s="150">
        <f t="shared" si="1318"/>
        <v>0</v>
      </c>
      <c r="BR112" s="150">
        <f t="shared" si="1318"/>
        <v>0</v>
      </c>
      <c r="BS112" s="150">
        <f t="shared" si="1318"/>
        <v>0</v>
      </c>
      <c r="BT112" s="150">
        <f t="shared" si="1318"/>
        <v>0</v>
      </c>
      <c r="BU112" s="150">
        <f t="shared" si="1318"/>
        <v>0</v>
      </c>
      <c r="BV112" s="150">
        <f t="shared" si="1318"/>
        <v>0</v>
      </c>
      <c r="BW112" s="150">
        <f t="shared" si="1318"/>
        <v>0</v>
      </c>
      <c r="BX112" s="150">
        <f t="shared" si="1318"/>
        <v>0</v>
      </c>
      <c r="BY112" s="150">
        <f t="shared" si="1318"/>
        <v>0</v>
      </c>
      <c r="BZ112" s="150">
        <f t="shared" si="1318"/>
        <v>0</v>
      </c>
      <c r="CA112" s="150">
        <f t="shared" si="1318"/>
        <v>0</v>
      </c>
      <c r="CB112" s="150">
        <f t="shared" si="1318"/>
        <v>0</v>
      </c>
      <c r="CC112" s="150">
        <f t="shared" si="1318"/>
        <v>0</v>
      </c>
      <c r="CD112" s="150">
        <f t="shared" si="1318"/>
        <v>0</v>
      </c>
      <c r="CE112" s="150">
        <f t="shared" si="1318"/>
        <v>0</v>
      </c>
      <c r="CF112" s="150">
        <f t="shared" si="1318"/>
        <v>0</v>
      </c>
      <c r="CG112" s="150">
        <f t="shared" si="1318"/>
        <v>0</v>
      </c>
      <c r="CH112" s="150">
        <f t="shared" si="1318"/>
        <v>0</v>
      </c>
      <c r="CI112" s="150">
        <f t="shared" si="1318"/>
        <v>0</v>
      </c>
      <c r="CJ112" s="150">
        <f t="shared" si="1318"/>
        <v>0</v>
      </c>
      <c r="CK112" s="150">
        <f t="shared" si="1318"/>
        <v>0</v>
      </c>
      <c r="CL112" s="150">
        <f t="shared" si="1318"/>
        <v>0</v>
      </c>
      <c r="CM112" s="150">
        <f t="shared" si="1318"/>
        <v>0</v>
      </c>
      <c r="CN112" s="150">
        <f t="shared" si="1318"/>
        <v>0</v>
      </c>
      <c r="CO112" s="150">
        <f t="shared" si="1318"/>
        <v>0</v>
      </c>
      <c r="CP112" s="150">
        <f t="shared" si="1318"/>
        <v>0</v>
      </c>
      <c r="CQ112" s="150">
        <f t="shared" si="1318"/>
        <v>0</v>
      </c>
      <c r="CR112" s="150">
        <f t="shared" si="1318"/>
        <v>0</v>
      </c>
      <c r="CS112" s="150">
        <f t="shared" si="1318"/>
        <v>0</v>
      </c>
      <c r="CT112" s="150">
        <f t="shared" si="1318"/>
        <v>0</v>
      </c>
      <c r="CU112" s="150">
        <f t="shared" si="1318"/>
        <v>0</v>
      </c>
      <c r="CV112" s="150">
        <f t="shared" si="1318"/>
        <v>0</v>
      </c>
      <c r="CW112" s="150">
        <f t="shared" si="1318"/>
        <v>0</v>
      </c>
      <c r="CX112" s="150">
        <f t="shared" si="1318"/>
        <v>0</v>
      </c>
      <c r="CY112" s="150">
        <f t="shared" si="1318"/>
        <v>0</v>
      </c>
      <c r="CZ112" s="150">
        <f t="shared" si="1318"/>
        <v>0</v>
      </c>
      <c r="DA112" s="150">
        <f t="shared" si="1318"/>
        <v>0</v>
      </c>
      <c r="DB112" s="150">
        <f t="shared" si="1318"/>
        <v>0</v>
      </c>
      <c r="DC112" s="150">
        <f t="shared" ref="DC112:FN112" si="1319">SUMPRODUCT(BZ$65:DC$65,$N$99:$AQ$99)</f>
        <v>0</v>
      </c>
      <c r="DD112" s="150">
        <f t="shared" si="1319"/>
        <v>0</v>
      </c>
      <c r="DE112" s="150">
        <f t="shared" si="1319"/>
        <v>0</v>
      </c>
      <c r="DF112" s="150">
        <f t="shared" si="1319"/>
        <v>0</v>
      </c>
      <c r="DG112" s="150">
        <f t="shared" si="1319"/>
        <v>0</v>
      </c>
      <c r="DH112" s="150">
        <f t="shared" si="1319"/>
        <v>0</v>
      </c>
      <c r="DI112" s="150">
        <f t="shared" si="1319"/>
        <v>0</v>
      </c>
      <c r="DJ112" s="150">
        <f t="shared" si="1319"/>
        <v>0</v>
      </c>
      <c r="DK112" s="150">
        <f t="shared" si="1319"/>
        <v>0</v>
      </c>
      <c r="DL112" s="150">
        <f t="shared" si="1319"/>
        <v>0</v>
      </c>
      <c r="DM112" s="150">
        <f t="shared" si="1319"/>
        <v>0</v>
      </c>
      <c r="DN112" s="150">
        <f t="shared" si="1319"/>
        <v>0</v>
      </c>
      <c r="DO112" s="150">
        <f t="shared" si="1319"/>
        <v>0</v>
      </c>
      <c r="DP112" s="150">
        <f t="shared" si="1319"/>
        <v>0</v>
      </c>
      <c r="DQ112" s="150">
        <f t="shared" si="1319"/>
        <v>0</v>
      </c>
      <c r="DR112" s="150">
        <f t="shared" si="1319"/>
        <v>0</v>
      </c>
      <c r="DS112" s="150">
        <f t="shared" si="1319"/>
        <v>0</v>
      </c>
      <c r="DT112" s="150">
        <f t="shared" si="1319"/>
        <v>0</v>
      </c>
      <c r="DU112" s="150">
        <f t="shared" si="1319"/>
        <v>0</v>
      </c>
      <c r="DV112" s="150">
        <f t="shared" si="1319"/>
        <v>0</v>
      </c>
      <c r="DW112" s="150">
        <f t="shared" si="1319"/>
        <v>0</v>
      </c>
      <c r="DX112" s="150">
        <f t="shared" si="1319"/>
        <v>0</v>
      </c>
      <c r="DY112" s="150">
        <f t="shared" si="1319"/>
        <v>0</v>
      </c>
      <c r="DZ112" s="150">
        <f t="shared" si="1319"/>
        <v>0</v>
      </c>
      <c r="EA112" s="150">
        <f t="shared" si="1319"/>
        <v>0</v>
      </c>
      <c r="EB112" s="150">
        <f t="shared" si="1319"/>
        <v>0</v>
      </c>
      <c r="EC112" s="150">
        <f t="shared" si="1319"/>
        <v>0</v>
      </c>
      <c r="ED112" s="150">
        <f t="shared" si="1319"/>
        <v>0</v>
      </c>
      <c r="EE112" s="150">
        <f t="shared" si="1319"/>
        <v>0</v>
      </c>
      <c r="EF112" s="150">
        <f t="shared" si="1319"/>
        <v>0</v>
      </c>
      <c r="EG112" s="150">
        <f t="shared" si="1319"/>
        <v>0</v>
      </c>
      <c r="EH112" s="150">
        <f t="shared" si="1319"/>
        <v>0</v>
      </c>
      <c r="EI112" s="150">
        <f t="shared" si="1319"/>
        <v>0</v>
      </c>
      <c r="EJ112" s="150">
        <f t="shared" si="1319"/>
        <v>0</v>
      </c>
      <c r="EK112" s="150">
        <f t="shared" si="1319"/>
        <v>0</v>
      </c>
      <c r="EL112" s="150">
        <f t="shared" si="1319"/>
        <v>0</v>
      </c>
      <c r="EM112" s="150">
        <f t="shared" si="1319"/>
        <v>0</v>
      </c>
      <c r="EN112" s="150">
        <f t="shared" si="1319"/>
        <v>0</v>
      </c>
      <c r="EO112" s="150">
        <f t="shared" si="1319"/>
        <v>0</v>
      </c>
      <c r="EP112" s="150">
        <f t="shared" si="1319"/>
        <v>0</v>
      </c>
      <c r="EQ112" s="150">
        <f t="shared" si="1319"/>
        <v>0</v>
      </c>
      <c r="ER112" s="150">
        <f t="shared" si="1319"/>
        <v>0</v>
      </c>
      <c r="ES112" s="150">
        <f t="shared" si="1319"/>
        <v>0</v>
      </c>
      <c r="ET112" s="150">
        <f t="shared" si="1319"/>
        <v>0</v>
      </c>
      <c r="EU112" s="150">
        <f t="shared" si="1319"/>
        <v>0</v>
      </c>
      <c r="EV112" s="150">
        <f t="shared" si="1319"/>
        <v>0</v>
      </c>
      <c r="EW112" s="150">
        <f t="shared" si="1319"/>
        <v>0</v>
      </c>
      <c r="EX112" s="150">
        <f t="shared" si="1319"/>
        <v>0</v>
      </c>
      <c r="EY112" s="150">
        <f t="shared" si="1319"/>
        <v>0</v>
      </c>
      <c r="EZ112" s="150">
        <f t="shared" si="1319"/>
        <v>0</v>
      </c>
      <c r="FA112" s="150">
        <f t="shared" si="1319"/>
        <v>0</v>
      </c>
      <c r="FB112" s="150">
        <f t="shared" si="1319"/>
        <v>0</v>
      </c>
      <c r="FC112" s="150">
        <f t="shared" si="1319"/>
        <v>0</v>
      </c>
      <c r="FD112" s="150">
        <f t="shared" si="1319"/>
        <v>0</v>
      </c>
      <c r="FE112" s="150">
        <f t="shared" si="1319"/>
        <v>0</v>
      </c>
      <c r="FF112" s="150">
        <f t="shared" si="1319"/>
        <v>0</v>
      </c>
      <c r="FG112" s="150">
        <f t="shared" si="1319"/>
        <v>0</v>
      </c>
      <c r="FH112" s="150">
        <f t="shared" si="1319"/>
        <v>0</v>
      </c>
      <c r="FI112" s="150">
        <f t="shared" si="1319"/>
        <v>0</v>
      </c>
      <c r="FJ112" s="150">
        <f t="shared" si="1319"/>
        <v>0</v>
      </c>
      <c r="FK112" s="150">
        <f t="shared" si="1319"/>
        <v>0</v>
      </c>
      <c r="FL112" s="150">
        <f t="shared" si="1319"/>
        <v>0</v>
      </c>
      <c r="FM112" s="150">
        <f t="shared" si="1319"/>
        <v>0</v>
      </c>
      <c r="FN112" s="150">
        <f t="shared" si="1319"/>
        <v>0</v>
      </c>
      <c r="FO112" s="150">
        <f t="shared" ref="FO112:HZ112" si="1320">SUMPRODUCT(EL$65:FO$65,$N$99:$AQ$99)</f>
        <v>0</v>
      </c>
      <c r="FP112" s="150">
        <f t="shared" si="1320"/>
        <v>0</v>
      </c>
      <c r="FQ112" s="150">
        <f t="shared" si="1320"/>
        <v>0</v>
      </c>
      <c r="FR112" s="150">
        <f t="shared" si="1320"/>
        <v>0</v>
      </c>
      <c r="FS112" s="150">
        <f t="shared" si="1320"/>
        <v>0</v>
      </c>
      <c r="FT112" s="150">
        <f t="shared" si="1320"/>
        <v>0</v>
      </c>
      <c r="FU112" s="150">
        <f t="shared" si="1320"/>
        <v>0</v>
      </c>
      <c r="FV112" s="150">
        <f t="shared" si="1320"/>
        <v>0</v>
      </c>
      <c r="FW112" s="150">
        <f t="shared" si="1320"/>
        <v>0</v>
      </c>
      <c r="FX112" s="150">
        <f t="shared" si="1320"/>
        <v>0</v>
      </c>
      <c r="FY112" s="150">
        <f t="shared" si="1320"/>
        <v>0</v>
      </c>
      <c r="FZ112" s="150">
        <f t="shared" si="1320"/>
        <v>0</v>
      </c>
      <c r="GA112" s="150">
        <f t="shared" si="1320"/>
        <v>0</v>
      </c>
      <c r="GB112" s="150">
        <f t="shared" si="1320"/>
        <v>0</v>
      </c>
      <c r="GC112" s="150">
        <f t="shared" si="1320"/>
        <v>0</v>
      </c>
      <c r="GD112" s="150">
        <f t="shared" si="1320"/>
        <v>0</v>
      </c>
      <c r="GE112" s="150">
        <f t="shared" si="1320"/>
        <v>0</v>
      </c>
      <c r="GF112" s="150">
        <f t="shared" si="1320"/>
        <v>0</v>
      </c>
      <c r="GG112" s="150">
        <f t="shared" si="1320"/>
        <v>0</v>
      </c>
      <c r="GH112" s="150">
        <f t="shared" si="1320"/>
        <v>0</v>
      </c>
      <c r="GI112" s="150">
        <f t="shared" si="1320"/>
        <v>0</v>
      </c>
      <c r="GJ112" s="150">
        <f t="shared" si="1320"/>
        <v>0</v>
      </c>
      <c r="GK112" s="150">
        <f t="shared" si="1320"/>
        <v>0</v>
      </c>
      <c r="GL112" s="150">
        <f t="shared" si="1320"/>
        <v>0</v>
      </c>
      <c r="GM112" s="150">
        <f t="shared" si="1320"/>
        <v>0</v>
      </c>
      <c r="GN112" s="150">
        <f t="shared" si="1320"/>
        <v>0</v>
      </c>
      <c r="GO112" s="150">
        <f t="shared" si="1320"/>
        <v>0</v>
      </c>
      <c r="GP112" s="150">
        <f t="shared" si="1320"/>
        <v>0</v>
      </c>
      <c r="GQ112" s="150">
        <f t="shared" si="1320"/>
        <v>0</v>
      </c>
      <c r="GR112" s="150">
        <f t="shared" si="1320"/>
        <v>0</v>
      </c>
      <c r="GS112" s="150">
        <f t="shared" si="1320"/>
        <v>0</v>
      </c>
      <c r="GT112" s="150">
        <f t="shared" si="1320"/>
        <v>0</v>
      </c>
      <c r="GU112" s="150">
        <f t="shared" si="1320"/>
        <v>0</v>
      </c>
      <c r="GV112" s="150">
        <f t="shared" si="1320"/>
        <v>0</v>
      </c>
      <c r="GW112" s="150">
        <f t="shared" si="1320"/>
        <v>0</v>
      </c>
      <c r="GX112" s="150">
        <f t="shared" si="1320"/>
        <v>0</v>
      </c>
      <c r="GY112" s="150">
        <f t="shared" si="1320"/>
        <v>0</v>
      </c>
      <c r="GZ112" s="150">
        <f t="shared" si="1320"/>
        <v>0</v>
      </c>
      <c r="HA112" s="150">
        <f t="shared" si="1320"/>
        <v>0</v>
      </c>
      <c r="HB112" s="150">
        <f t="shared" si="1320"/>
        <v>0</v>
      </c>
      <c r="HC112" s="150">
        <f t="shared" si="1320"/>
        <v>0</v>
      </c>
      <c r="HD112" s="150">
        <f t="shared" si="1320"/>
        <v>0</v>
      </c>
      <c r="HE112" s="150">
        <f t="shared" si="1320"/>
        <v>0</v>
      </c>
      <c r="HF112" s="150">
        <f t="shared" si="1320"/>
        <v>0</v>
      </c>
      <c r="HG112" s="150">
        <f t="shared" si="1320"/>
        <v>0</v>
      </c>
      <c r="HH112" s="150">
        <f t="shared" si="1320"/>
        <v>0</v>
      </c>
      <c r="HI112" s="150">
        <f t="shared" si="1320"/>
        <v>0</v>
      </c>
      <c r="HJ112" s="150">
        <f t="shared" si="1320"/>
        <v>0</v>
      </c>
      <c r="HK112" s="150">
        <f t="shared" si="1320"/>
        <v>0</v>
      </c>
      <c r="HL112" s="150">
        <f t="shared" si="1320"/>
        <v>0</v>
      </c>
      <c r="HM112" s="150">
        <f t="shared" si="1320"/>
        <v>0</v>
      </c>
      <c r="HN112" s="150">
        <f t="shared" si="1320"/>
        <v>0</v>
      </c>
      <c r="HO112" s="150">
        <f t="shared" si="1320"/>
        <v>0</v>
      </c>
      <c r="HP112" s="150">
        <f t="shared" si="1320"/>
        <v>0</v>
      </c>
      <c r="HQ112" s="150">
        <f t="shared" si="1320"/>
        <v>0</v>
      </c>
      <c r="HR112" s="150">
        <f t="shared" si="1320"/>
        <v>0</v>
      </c>
      <c r="HS112" s="150">
        <f t="shared" si="1320"/>
        <v>0</v>
      </c>
      <c r="HT112" s="150">
        <f t="shared" si="1320"/>
        <v>0</v>
      </c>
      <c r="HU112" s="150">
        <f t="shared" si="1320"/>
        <v>0</v>
      </c>
      <c r="HV112" s="150">
        <f t="shared" si="1320"/>
        <v>0</v>
      </c>
      <c r="HW112" s="150">
        <f t="shared" si="1320"/>
        <v>0</v>
      </c>
      <c r="HX112" s="150">
        <f t="shared" si="1320"/>
        <v>0</v>
      </c>
      <c r="HY112" s="150">
        <f t="shared" si="1320"/>
        <v>0</v>
      </c>
      <c r="HZ112" s="150">
        <f t="shared" si="1320"/>
        <v>0</v>
      </c>
      <c r="IA112" s="150">
        <f t="shared" ref="IA112:KL112" si="1321">SUMPRODUCT(GX$65:IA$65,$N$99:$AQ$99)</f>
        <v>0</v>
      </c>
      <c r="IB112" s="150">
        <f t="shared" si="1321"/>
        <v>0</v>
      </c>
      <c r="IC112" s="150">
        <f t="shared" si="1321"/>
        <v>0</v>
      </c>
      <c r="ID112" s="150">
        <f t="shared" si="1321"/>
        <v>0</v>
      </c>
      <c r="IE112" s="150">
        <f t="shared" si="1321"/>
        <v>0</v>
      </c>
      <c r="IF112" s="150">
        <f t="shared" si="1321"/>
        <v>0</v>
      </c>
      <c r="IG112" s="150">
        <f t="shared" si="1321"/>
        <v>0</v>
      </c>
      <c r="IH112" s="150">
        <f t="shared" si="1321"/>
        <v>0</v>
      </c>
      <c r="II112" s="150">
        <f t="shared" si="1321"/>
        <v>0</v>
      </c>
      <c r="IJ112" s="150">
        <f t="shared" si="1321"/>
        <v>0</v>
      </c>
      <c r="IK112" s="150">
        <f t="shared" si="1321"/>
        <v>0</v>
      </c>
      <c r="IL112" s="150">
        <f t="shared" si="1321"/>
        <v>0</v>
      </c>
      <c r="IM112" s="150">
        <f t="shared" si="1321"/>
        <v>0</v>
      </c>
      <c r="IN112" s="150">
        <f t="shared" si="1321"/>
        <v>0</v>
      </c>
      <c r="IO112" s="150">
        <f t="shared" si="1321"/>
        <v>0</v>
      </c>
      <c r="IP112" s="150">
        <f t="shared" si="1321"/>
        <v>0</v>
      </c>
      <c r="IQ112" s="150">
        <f t="shared" si="1321"/>
        <v>0</v>
      </c>
      <c r="IR112" s="150">
        <f t="shared" si="1321"/>
        <v>0</v>
      </c>
      <c r="IS112" s="150">
        <f t="shared" si="1321"/>
        <v>0</v>
      </c>
      <c r="IT112" s="150">
        <f t="shared" si="1321"/>
        <v>0</v>
      </c>
      <c r="IU112" s="150">
        <f t="shared" si="1321"/>
        <v>0</v>
      </c>
      <c r="IV112" s="150">
        <f t="shared" si="1321"/>
        <v>0</v>
      </c>
      <c r="IW112" s="150">
        <f t="shared" si="1321"/>
        <v>0</v>
      </c>
      <c r="IX112" s="150">
        <f t="shared" si="1321"/>
        <v>0</v>
      </c>
      <c r="IY112" s="150">
        <f t="shared" si="1321"/>
        <v>0</v>
      </c>
      <c r="IZ112" s="150">
        <f t="shared" si="1321"/>
        <v>0</v>
      </c>
      <c r="JA112" s="150">
        <f t="shared" si="1321"/>
        <v>0</v>
      </c>
      <c r="JB112" s="150">
        <f t="shared" si="1321"/>
        <v>0</v>
      </c>
      <c r="JC112" s="150">
        <f t="shared" si="1321"/>
        <v>0</v>
      </c>
      <c r="JD112" s="150">
        <f t="shared" si="1321"/>
        <v>0</v>
      </c>
      <c r="JE112" s="150">
        <f t="shared" si="1321"/>
        <v>0</v>
      </c>
      <c r="JF112" s="150">
        <f t="shared" si="1321"/>
        <v>0</v>
      </c>
      <c r="JG112" s="150">
        <f t="shared" si="1321"/>
        <v>0</v>
      </c>
      <c r="JH112" s="150">
        <f t="shared" si="1321"/>
        <v>0</v>
      </c>
      <c r="JI112" s="150">
        <f t="shared" si="1321"/>
        <v>0</v>
      </c>
      <c r="JJ112" s="150">
        <f t="shared" si="1321"/>
        <v>0</v>
      </c>
      <c r="JK112" s="150">
        <f t="shared" si="1321"/>
        <v>0</v>
      </c>
      <c r="JL112" s="150">
        <f t="shared" si="1321"/>
        <v>0</v>
      </c>
      <c r="JM112" s="150">
        <f t="shared" si="1321"/>
        <v>0</v>
      </c>
      <c r="JN112" s="150">
        <f t="shared" si="1321"/>
        <v>0</v>
      </c>
      <c r="JO112" s="150">
        <f t="shared" si="1321"/>
        <v>0</v>
      </c>
      <c r="JP112" s="150">
        <f t="shared" si="1321"/>
        <v>0</v>
      </c>
      <c r="JQ112" s="150">
        <f t="shared" si="1321"/>
        <v>0</v>
      </c>
      <c r="JR112" s="150">
        <f t="shared" si="1321"/>
        <v>0</v>
      </c>
      <c r="JS112" s="150">
        <f t="shared" si="1321"/>
        <v>0</v>
      </c>
      <c r="JT112" s="150">
        <f t="shared" si="1321"/>
        <v>0</v>
      </c>
      <c r="JU112" s="150">
        <f t="shared" si="1321"/>
        <v>0</v>
      </c>
      <c r="JV112" s="150">
        <f t="shared" si="1321"/>
        <v>0</v>
      </c>
      <c r="JW112" s="150">
        <f t="shared" si="1321"/>
        <v>0</v>
      </c>
      <c r="JX112" s="150">
        <f t="shared" si="1321"/>
        <v>0</v>
      </c>
      <c r="JY112" s="150">
        <f t="shared" si="1321"/>
        <v>0</v>
      </c>
      <c r="JZ112" s="150">
        <f t="shared" si="1321"/>
        <v>0</v>
      </c>
      <c r="KA112" s="150">
        <f t="shared" si="1321"/>
        <v>0</v>
      </c>
      <c r="KB112" s="150">
        <f t="shared" si="1321"/>
        <v>0</v>
      </c>
      <c r="KC112" s="150">
        <f t="shared" si="1321"/>
        <v>0</v>
      </c>
      <c r="KD112" s="150">
        <f t="shared" si="1321"/>
        <v>0</v>
      </c>
      <c r="KE112" s="150">
        <f t="shared" si="1321"/>
        <v>0</v>
      </c>
      <c r="KF112" s="150">
        <f t="shared" si="1321"/>
        <v>0</v>
      </c>
      <c r="KG112" s="150">
        <f t="shared" si="1321"/>
        <v>0</v>
      </c>
      <c r="KH112" s="150">
        <f t="shared" si="1321"/>
        <v>0</v>
      </c>
      <c r="KI112" s="150">
        <f t="shared" si="1321"/>
        <v>0</v>
      </c>
      <c r="KJ112" s="150">
        <f t="shared" si="1321"/>
        <v>0</v>
      </c>
      <c r="KK112" s="150">
        <f t="shared" si="1321"/>
        <v>0</v>
      </c>
      <c r="KL112" s="150">
        <f t="shared" si="1321"/>
        <v>0</v>
      </c>
      <c r="KM112" s="150">
        <f t="shared" ref="KM112:MX112" si="1322">SUMPRODUCT(JJ$65:KM$65,$N$99:$AQ$99)</f>
        <v>0</v>
      </c>
      <c r="KN112" s="150">
        <f t="shared" si="1322"/>
        <v>0</v>
      </c>
      <c r="KO112" s="150">
        <f t="shared" si="1322"/>
        <v>0</v>
      </c>
      <c r="KP112" s="150">
        <f t="shared" si="1322"/>
        <v>0</v>
      </c>
      <c r="KQ112" s="150">
        <f t="shared" si="1322"/>
        <v>0</v>
      </c>
      <c r="KR112" s="150">
        <f t="shared" si="1322"/>
        <v>0</v>
      </c>
      <c r="KS112" s="150">
        <f t="shared" si="1322"/>
        <v>0</v>
      </c>
      <c r="KT112" s="150">
        <f t="shared" si="1322"/>
        <v>0</v>
      </c>
      <c r="KU112" s="150">
        <f t="shared" si="1322"/>
        <v>0</v>
      </c>
      <c r="KV112" s="150">
        <f t="shared" si="1322"/>
        <v>0</v>
      </c>
      <c r="KW112" s="150">
        <f t="shared" si="1322"/>
        <v>0</v>
      </c>
      <c r="KX112" s="150">
        <f t="shared" si="1322"/>
        <v>0</v>
      </c>
      <c r="KY112" s="150">
        <f t="shared" si="1322"/>
        <v>0</v>
      </c>
      <c r="KZ112" s="150">
        <f t="shared" si="1322"/>
        <v>0</v>
      </c>
      <c r="LA112" s="150">
        <f t="shared" si="1322"/>
        <v>0</v>
      </c>
      <c r="LB112" s="150">
        <f t="shared" si="1322"/>
        <v>0</v>
      </c>
      <c r="LC112" s="150">
        <f t="shared" si="1322"/>
        <v>0</v>
      </c>
      <c r="LD112" s="150">
        <f t="shared" si="1322"/>
        <v>0</v>
      </c>
      <c r="LE112" s="150">
        <f t="shared" si="1322"/>
        <v>0</v>
      </c>
      <c r="LF112" s="150">
        <f t="shared" si="1322"/>
        <v>0</v>
      </c>
      <c r="LG112" s="150">
        <f t="shared" si="1322"/>
        <v>0</v>
      </c>
      <c r="LH112" s="150">
        <f t="shared" si="1322"/>
        <v>0</v>
      </c>
      <c r="LI112" s="150">
        <f t="shared" si="1322"/>
        <v>0</v>
      </c>
      <c r="LJ112" s="150">
        <f t="shared" si="1322"/>
        <v>0</v>
      </c>
      <c r="LK112" s="150">
        <f t="shared" si="1322"/>
        <v>0</v>
      </c>
      <c r="LL112" s="150">
        <f t="shared" si="1322"/>
        <v>0</v>
      </c>
      <c r="LM112" s="150">
        <f t="shared" si="1322"/>
        <v>0</v>
      </c>
      <c r="LN112" s="150">
        <f t="shared" si="1322"/>
        <v>0</v>
      </c>
      <c r="LO112" s="150">
        <f t="shared" si="1322"/>
        <v>0</v>
      </c>
      <c r="LP112" s="150">
        <f t="shared" si="1322"/>
        <v>0</v>
      </c>
      <c r="LQ112" s="150">
        <f t="shared" si="1322"/>
        <v>0</v>
      </c>
      <c r="LR112" s="150">
        <f t="shared" si="1322"/>
        <v>0</v>
      </c>
      <c r="LS112" s="150">
        <f t="shared" si="1322"/>
        <v>0</v>
      </c>
      <c r="LT112" s="150">
        <f t="shared" si="1322"/>
        <v>0</v>
      </c>
      <c r="LU112" s="150">
        <f t="shared" si="1322"/>
        <v>0</v>
      </c>
      <c r="LV112" s="150">
        <f t="shared" si="1322"/>
        <v>0</v>
      </c>
      <c r="LW112" s="150">
        <f t="shared" si="1322"/>
        <v>0</v>
      </c>
      <c r="LX112" s="150">
        <f t="shared" si="1322"/>
        <v>0</v>
      </c>
      <c r="LY112" s="150">
        <f t="shared" si="1322"/>
        <v>0</v>
      </c>
      <c r="LZ112" s="150">
        <f t="shared" si="1322"/>
        <v>0</v>
      </c>
      <c r="MA112" s="150">
        <f t="shared" si="1322"/>
        <v>0</v>
      </c>
      <c r="MB112" s="150">
        <f t="shared" si="1322"/>
        <v>0</v>
      </c>
      <c r="MC112" s="150">
        <f t="shared" si="1322"/>
        <v>0</v>
      </c>
      <c r="MD112" s="150">
        <f t="shared" si="1322"/>
        <v>0</v>
      </c>
      <c r="ME112" s="150">
        <f t="shared" si="1322"/>
        <v>0</v>
      </c>
      <c r="MF112" s="150">
        <f t="shared" si="1322"/>
        <v>0</v>
      </c>
      <c r="MG112" s="150">
        <f t="shared" si="1322"/>
        <v>0</v>
      </c>
      <c r="MH112" s="150">
        <f t="shared" si="1322"/>
        <v>0</v>
      </c>
      <c r="MI112" s="150">
        <f t="shared" si="1322"/>
        <v>0</v>
      </c>
      <c r="MJ112" s="150">
        <f t="shared" si="1322"/>
        <v>0</v>
      </c>
      <c r="MK112" s="150">
        <f t="shared" si="1322"/>
        <v>0</v>
      </c>
      <c r="ML112" s="150">
        <f t="shared" si="1322"/>
        <v>0</v>
      </c>
      <c r="MM112" s="150">
        <f t="shared" si="1322"/>
        <v>0</v>
      </c>
      <c r="MN112" s="150">
        <f t="shared" si="1322"/>
        <v>0</v>
      </c>
      <c r="MO112" s="150">
        <f t="shared" si="1322"/>
        <v>0</v>
      </c>
      <c r="MP112" s="150">
        <f t="shared" si="1322"/>
        <v>0</v>
      </c>
      <c r="MQ112" s="150">
        <f t="shared" si="1322"/>
        <v>0</v>
      </c>
      <c r="MR112" s="150">
        <f t="shared" si="1322"/>
        <v>0</v>
      </c>
      <c r="MS112" s="150">
        <f t="shared" si="1322"/>
        <v>0</v>
      </c>
      <c r="MT112" s="150">
        <f t="shared" si="1322"/>
        <v>0</v>
      </c>
      <c r="MU112" s="150">
        <f t="shared" si="1322"/>
        <v>0</v>
      </c>
      <c r="MV112" s="150">
        <f t="shared" si="1322"/>
        <v>0</v>
      </c>
      <c r="MW112" s="150">
        <f t="shared" si="1322"/>
        <v>0</v>
      </c>
      <c r="MX112" s="150">
        <f t="shared" si="1322"/>
        <v>0</v>
      </c>
      <c r="MY112" s="150">
        <f t="shared" ref="MY112:NO112" si="1323">SUMPRODUCT(LV$65:MY$65,$N$99:$AQ$99)</f>
        <v>0</v>
      </c>
      <c r="MZ112" s="150">
        <f t="shared" si="1323"/>
        <v>0</v>
      </c>
      <c r="NA112" s="150">
        <f t="shared" si="1323"/>
        <v>0</v>
      </c>
      <c r="NB112" s="150">
        <f t="shared" si="1323"/>
        <v>0</v>
      </c>
      <c r="NC112" s="150">
        <f t="shared" si="1323"/>
        <v>0</v>
      </c>
      <c r="ND112" s="150">
        <f t="shared" si="1323"/>
        <v>0</v>
      </c>
      <c r="NE112" s="150">
        <f t="shared" si="1323"/>
        <v>0</v>
      </c>
      <c r="NF112" s="150">
        <f t="shared" si="1323"/>
        <v>0</v>
      </c>
      <c r="NG112" s="150">
        <f t="shared" si="1323"/>
        <v>0</v>
      </c>
      <c r="NH112" s="150">
        <f t="shared" si="1323"/>
        <v>0</v>
      </c>
      <c r="NI112" s="150">
        <f t="shared" si="1323"/>
        <v>0</v>
      </c>
      <c r="NJ112" s="150">
        <f t="shared" si="1323"/>
        <v>0</v>
      </c>
      <c r="NK112" s="150">
        <f t="shared" si="1323"/>
        <v>0</v>
      </c>
      <c r="NL112" s="150">
        <f t="shared" si="1323"/>
        <v>0</v>
      </c>
      <c r="NM112" s="150">
        <f t="shared" si="1323"/>
        <v>0</v>
      </c>
      <c r="NN112" s="150">
        <f t="shared" si="1323"/>
        <v>0</v>
      </c>
      <c r="NO112" s="151">
        <f t="shared" si="1323"/>
        <v>0</v>
      </c>
      <c r="NP112" s="147"/>
      <c r="NQ112" s="147"/>
    </row>
    <row r="113" spans="1:381" s="152" customFormat="1" x14ac:dyDescent="0.2">
      <c r="A113" s="147"/>
      <c r="B113" s="147"/>
      <c r="C113" s="147" t="s">
        <v>165</v>
      </c>
      <c r="D113" s="147"/>
      <c r="E113" s="147" t="s">
        <v>189</v>
      </c>
      <c r="F113" s="147"/>
      <c r="G113" s="147" t="s">
        <v>0</v>
      </c>
      <c r="H113" s="147"/>
      <c r="I113" s="147"/>
      <c r="J113" s="147"/>
      <c r="K113" s="148">
        <f t="shared" si="1305"/>
        <v>0</v>
      </c>
      <c r="L113" s="147"/>
      <c r="M113" s="147"/>
      <c r="N113" s="149">
        <f>$N$65*$AQ$100</f>
        <v>0</v>
      </c>
      <c r="O113" s="150">
        <f>SUMPRODUCT($N$65:O$65,$AP$100:$AQ$100)</f>
        <v>0</v>
      </c>
      <c r="P113" s="150">
        <f>SUMPRODUCT($N$65:P$65,$AO$100:$AQ$100)</f>
        <v>0</v>
      </c>
      <c r="Q113" s="150">
        <f>SUMPRODUCT($N$65:Q$65,$AN$100:$AQ$100)</f>
        <v>0</v>
      </c>
      <c r="R113" s="150">
        <f>SUMPRODUCT($N$65:R$65,$AM$100:$AQ$100)</f>
        <v>0</v>
      </c>
      <c r="S113" s="150">
        <f>SUMPRODUCT($N$65:S$65,$AL$100:$AQ$100)</f>
        <v>0</v>
      </c>
      <c r="T113" s="150">
        <f>SUMPRODUCT($N$65:T$65,$AK$100:$AQ$100)</f>
        <v>0</v>
      </c>
      <c r="U113" s="150">
        <f>SUMPRODUCT($N$65:U$65,$AJ$100:$AQ$100)</f>
        <v>0</v>
      </c>
      <c r="V113" s="150">
        <f>SUMPRODUCT($N$65:V$65,$AI$100:$AQ$100)</f>
        <v>0</v>
      </c>
      <c r="W113" s="150">
        <f>SUMPRODUCT($N$65:W$65,$AH$100:$AQ$100)</f>
        <v>0</v>
      </c>
      <c r="X113" s="150">
        <f>SUMPRODUCT($N$65:X$65,$AG$100:$AQ$100)</f>
        <v>0</v>
      </c>
      <c r="Y113" s="150">
        <f>SUMPRODUCT($N$65:Y$65,$AF$100:$AQ$100)</f>
        <v>0</v>
      </c>
      <c r="Z113" s="150">
        <f>SUMPRODUCT($N$65:Z$65,$AE$100:$AQ$100)</f>
        <v>0</v>
      </c>
      <c r="AA113" s="150">
        <f>SUMPRODUCT($N$65:AA$65,$AD$100:$AQ$100)</f>
        <v>0</v>
      </c>
      <c r="AB113" s="150">
        <f>SUMPRODUCT($N$65:AB$65,$AC$100:$AQ$100)</f>
        <v>0</v>
      </c>
      <c r="AC113" s="150">
        <f>SUMPRODUCT($N$65:AC$65,$AB$100:$AQ$100)</f>
        <v>0</v>
      </c>
      <c r="AD113" s="150">
        <f>SUMPRODUCT($N$65:AD$65,$AA$100:$AQ$100)</f>
        <v>0</v>
      </c>
      <c r="AE113" s="150">
        <f>SUMPRODUCT($N$65:AE$65,$Z$100:$AQ$100)</f>
        <v>0</v>
      </c>
      <c r="AF113" s="150">
        <f>SUMPRODUCT($N$65:AF$65,$Y$100:$AQ$100)</f>
        <v>0</v>
      </c>
      <c r="AG113" s="150">
        <f>SUMPRODUCT($N$65:AG$65,$X$100:$AQ$100)</f>
        <v>0</v>
      </c>
      <c r="AH113" s="150">
        <f>SUMPRODUCT($N$65:AH$65,$W$100:$AQ$100)</f>
        <v>0</v>
      </c>
      <c r="AI113" s="150">
        <f>SUMPRODUCT($N$65:AI$65,$V$100:$AQ$100)</f>
        <v>0</v>
      </c>
      <c r="AJ113" s="150">
        <f>SUMPRODUCT($N$65:AJ$65,$U$100:$AQ$100)</f>
        <v>0</v>
      </c>
      <c r="AK113" s="150">
        <f>SUMPRODUCT($N$65:AK$65,$T$100:$AQ$100)</f>
        <v>0</v>
      </c>
      <c r="AL113" s="150">
        <f>SUMPRODUCT($N$65:AL$65,$S$100:$AQ$100)</f>
        <v>0</v>
      </c>
      <c r="AM113" s="150">
        <f>SUMPRODUCT($N$65:AM$65,$R$100:$AQ$100)</f>
        <v>0</v>
      </c>
      <c r="AN113" s="150">
        <f>SUMPRODUCT($N$65:AN$65,$Q$100:$AQ$100)</f>
        <v>0</v>
      </c>
      <c r="AO113" s="150">
        <f>SUMPRODUCT($N$65:AO$65,$P$100:$AQ$100)</f>
        <v>0</v>
      </c>
      <c r="AP113" s="150">
        <f>SUMPRODUCT($N$65:AP$65,$O$100:$AQ$100)</f>
        <v>0</v>
      </c>
      <c r="AQ113" s="150">
        <f t="shared" ref="AQ113:DB113" si="1324">SUMPRODUCT(N$65:AQ$65,$N$100:$AQ$100)</f>
        <v>0</v>
      </c>
      <c r="AR113" s="150">
        <f t="shared" si="1324"/>
        <v>0</v>
      </c>
      <c r="AS113" s="150">
        <f t="shared" si="1324"/>
        <v>0</v>
      </c>
      <c r="AT113" s="150">
        <f t="shared" si="1324"/>
        <v>0</v>
      </c>
      <c r="AU113" s="150">
        <f t="shared" si="1324"/>
        <v>0</v>
      </c>
      <c r="AV113" s="150">
        <f t="shared" si="1324"/>
        <v>0</v>
      </c>
      <c r="AW113" s="150">
        <f t="shared" si="1324"/>
        <v>0</v>
      </c>
      <c r="AX113" s="150">
        <f t="shared" si="1324"/>
        <v>0</v>
      </c>
      <c r="AY113" s="150">
        <f t="shared" si="1324"/>
        <v>0</v>
      </c>
      <c r="AZ113" s="150">
        <f t="shared" si="1324"/>
        <v>0</v>
      </c>
      <c r="BA113" s="150">
        <f t="shared" si="1324"/>
        <v>0</v>
      </c>
      <c r="BB113" s="150">
        <f t="shared" si="1324"/>
        <v>0</v>
      </c>
      <c r="BC113" s="150">
        <f t="shared" si="1324"/>
        <v>0</v>
      </c>
      <c r="BD113" s="150">
        <f t="shared" si="1324"/>
        <v>0</v>
      </c>
      <c r="BE113" s="150">
        <f t="shared" si="1324"/>
        <v>0</v>
      </c>
      <c r="BF113" s="150">
        <f t="shared" si="1324"/>
        <v>0</v>
      </c>
      <c r="BG113" s="150">
        <f t="shared" si="1324"/>
        <v>0</v>
      </c>
      <c r="BH113" s="150">
        <f t="shared" si="1324"/>
        <v>0</v>
      </c>
      <c r="BI113" s="150">
        <f t="shared" si="1324"/>
        <v>0</v>
      </c>
      <c r="BJ113" s="150">
        <f t="shared" si="1324"/>
        <v>0</v>
      </c>
      <c r="BK113" s="150">
        <f t="shared" si="1324"/>
        <v>0</v>
      </c>
      <c r="BL113" s="150">
        <f t="shared" si="1324"/>
        <v>0</v>
      </c>
      <c r="BM113" s="150">
        <f t="shared" si="1324"/>
        <v>0</v>
      </c>
      <c r="BN113" s="150">
        <f t="shared" si="1324"/>
        <v>0</v>
      </c>
      <c r="BO113" s="150">
        <f t="shared" si="1324"/>
        <v>0</v>
      </c>
      <c r="BP113" s="150">
        <f t="shared" si="1324"/>
        <v>0</v>
      </c>
      <c r="BQ113" s="150">
        <f t="shared" si="1324"/>
        <v>0</v>
      </c>
      <c r="BR113" s="150">
        <f t="shared" si="1324"/>
        <v>0</v>
      </c>
      <c r="BS113" s="150">
        <f t="shared" si="1324"/>
        <v>0</v>
      </c>
      <c r="BT113" s="150">
        <f t="shared" si="1324"/>
        <v>0</v>
      </c>
      <c r="BU113" s="150">
        <f t="shared" si="1324"/>
        <v>0</v>
      </c>
      <c r="BV113" s="150">
        <f t="shared" si="1324"/>
        <v>0</v>
      </c>
      <c r="BW113" s="150">
        <f t="shared" si="1324"/>
        <v>0</v>
      </c>
      <c r="BX113" s="150">
        <f t="shared" si="1324"/>
        <v>0</v>
      </c>
      <c r="BY113" s="150">
        <f t="shared" si="1324"/>
        <v>0</v>
      </c>
      <c r="BZ113" s="150">
        <f t="shared" si="1324"/>
        <v>0</v>
      </c>
      <c r="CA113" s="150">
        <f t="shared" si="1324"/>
        <v>0</v>
      </c>
      <c r="CB113" s="150">
        <f t="shared" si="1324"/>
        <v>0</v>
      </c>
      <c r="CC113" s="150">
        <f t="shared" si="1324"/>
        <v>0</v>
      </c>
      <c r="CD113" s="150">
        <f t="shared" si="1324"/>
        <v>0</v>
      </c>
      <c r="CE113" s="150">
        <f t="shared" si="1324"/>
        <v>0</v>
      </c>
      <c r="CF113" s="150">
        <f t="shared" si="1324"/>
        <v>0</v>
      </c>
      <c r="CG113" s="150">
        <f t="shared" si="1324"/>
        <v>0</v>
      </c>
      <c r="CH113" s="150">
        <f t="shared" si="1324"/>
        <v>0</v>
      </c>
      <c r="CI113" s="150">
        <f t="shared" si="1324"/>
        <v>0</v>
      </c>
      <c r="CJ113" s="150">
        <f t="shared" si="1324"/>
        <v>0</v>
      </c>
      <c r="CK113" s="150">
        <f t="shared" si="1324"/>
        <v>0</v>
      </c>
      <c r="CL113" s="150">
        <f t="shared" si="1324"/>
        <v>0</v>
      </c>
      <c r="CM113" s="150">
        <f t="shared" si="1324"/>
        <v>0</v>
      </c>
      <c r="CN113" s="150">
        <f t="shared" si="1324"/>
        <v>0</v>
      </c>
      <c r="CO113" s="150">
        <f t="shared" si="1324"/>
        <v>0</v>
      </c>
      <c r="CP113" s="150">
        <f t="shared" si="1324"/>
        <v>0</v>
      </c>
      <c r="CQ113" s="150">
        <f t="shared" si="1324"/>
        <v>0</v>
      </c>
      <c r="CR113" s="150">
        <f t="shared" si="1324"/>
        <v>0</v>
      </c>
      <c r="CS113" s="150">
        <f t="shared" si="1324"/>
        <v>0</v>
      </c>
      <c r="CT113" s="150">
        <f t="shared" si="1324"/>
        <v>0</v>
      </c>
      <c r="CU113" s="150">
        <f t="shared" si="1324"/>
        <v>0</v>
      </c>
      <c r="CV113" s="150">
        <f t="shared" si="1324"/>
        <v>0</v>
      </c>
      <c r="CW113" s="150">
        <f t="shared" si="1324"/>
        <v>0</v>
      </c>
      <c r="CX113" s="150">
        <f t="shared" si="1324"/>
        <v>0</v>
      </c>
      <c r="CY113" s="150">
        <f t="shared" si="1324"/>
        <v>0</v>
      </c>
      <c r="CZ113" s="150">
        <f t="shared" si="1324"/>
        <v>0</v>
      </c>
      <c r="DA113" s="150">
        <f t="shared" si="1324"/>
        <v>0</v>
      </c>
      <c r="DB113" s="150">
        <f t="shared" si="1324"/>
        <v>0</v>
      </c>
      <c r="DC113" s="150">
        <f t="shared" ref="DC113:FN113" si="1325">SUMPRODUCT(BZ$65:DC$65,$N$100:$AQ$100)</f>
        <v>0</v>
      </c>
      <c r="DD113" s="150">
        <f t="shared" si="1325"/>
        <v>0</v>
      </c>
      <c r="DE113" s="150">
        <f t="shared" si="1325"/>
        <v>0</v>
      </c>
      <c r="DF113" s="150">
        <f t="shared" si="1325"/>
        <v>0</v>
      </c>
      <c r="DG113" s="150">
        <f t="shared" si="1325"/>
        <v>0</v>
      </c>
      <c r="DH113" s="150">
        <f t="shared" si="1325"/>
        <v>0</v>
      </c>
      <c r="DI113" s="150">
        <f t="shared" si="1325"/>
        <v>0</v>
      </c>
      <c r="DJ113" s="150">
        <f t="shared" si="1325"/>
        <v>0</v>
      </c>
      <c r="DK113" s="150">
        <f t="shared" si="1325"/>
        <v>0</v>
      </c>
      <c r="DL113" s="150">
        <f t="shared" si="1325"/>
        <v>0</v>
      </c>
      <c r="DM113" s="150">
        <f t="shared" si="1325"/>
        <v>0</v>
      </c>
      <c r="DN113" s="150">
        <f t="shared" si="1325"/>
        <v>0</v>
      </c>
      <c r="DO113" s="150">
        <f t="shared" si="1325"/>
        <v>0</v>
      </c>
      <c r="DP113" s="150">
        <f t="shared" si="1325"/>
        <v>0</v>
      </c>
      <c r="DQ113" s="150">
        <f t="shared" si="1325"/>
        <v>0</v>
      </c>
      <c r="DR113" s="150">
        <f t="shared" si="1325"/>
        <v>0</v>
      </c>
      <c r="DS113" s="150">
        <f t="shared" si="1325"/>
        <v>0</v>
      </c>
      <c r="DT113" s="150">
        <f t="shared" si="1325"/>
        <v>0</v>
      </c>
      <c r="DU113" s="150">
        <f t="shared" si="1325"/>
        <v>0</v>
      </c>
      <c r="DV113" s="150">
        <f t="shared" si="1325"/>
        <v>0</v>
      </c>
      <c r="DW113" s="150">
        <f t="shared" si="1325"/>
        <v>0</v>
      </c>
      <c r="DX113" s="150">
        <f t="shared" si="1325"/>
        <v>0</v>
      </c>
      <c r="DY113" s="150">
        <f t="shared" si="1325"/>
        <v>0</v>
      </c>
      <c r="DZ113" s="150">
        <f t="shared" si="1325"/>
        <v>0</v>
      </c>
      <c r="EA113" s="150">
        <f t="shared" si="1325"/>
        <v>0</v>
      </c>
      <c r="EB113" s="150">
        <f t="shared" si="1325"/>
        <v>0</v>
      </c>
      <c r="EC113" s="150">
        <f t="shared" si="1325"/>
        <v>0</v>
      </c>
      <c r="ED113" s="150">
        <f t="shared" si="1325"/>
        <v>0</v>
      </c>
      <c r="EE113" s="150">
        <f t="shared" si="1325"/>
        <v>0</v>
      </c>
      <c r="EF113" s="150">
        <f t="shared" si="1325"/>
        <v>0</v>
      </c>
      <c r="EG113" s="150">
        <f t="shared" si="1325"/>
        <v>0</v>
      </c>
      <c r="EH113" s="150">
        <f t="shared" si="1325"/>
        <v>0</v>
      </c>
      <c r="EI113" s="150">
        <f t="shared" si="1325"/>
        <v>0</v>
      </c>
      <c r="EJ113" s="150">
        <f t="shared" si="1325"/>
        <v>0</v>
      </c>
      <c r="EK113" s="150">
        <f t="shared" si="1325"/>
        <v>0</v>
      </c>
      <c r="EL113" s="150">
        <f t="shared" si="1325"/>
        <v>0</v>
      </c>
      <c r="EM113" s="150">
        <f t="shared" si="1325"/>
        <v>0</v>
      </c>
      <c r="EN113" s="150">
        <f t="shared" si="1325"/>
        <v>0</v>
      </c>
      <c r="EO113" s="150">
        <f t="shared" si="1325"/>
        <v>0</v>
      </c>
      <c r="EP113" s="150">
        <f t="shared" si="1325"/>
        <v>0</v>
      </c>
      <c r="EQ113" s="150">
        <f t="shared" si="1325"/>
        <v>0</v>
      </c>
      <c r="ER113" s="150">
        <f t="shared" si="1325"/>
        <v>0</v>
      </c>
      <c r="ES113" s="150">
        <f t="shared" si="1325"/>
        <v>0</v>
      </c>
      <c r="ET113" s="150">
        <f t="shared" si="1325"/>
        <v>0</v>
      </c>
      <c r="EU113" s="150">
        <f t="shared" si="1325"/>
        <v>0</v>
      </c>
      <c r="EV113" s="150">
        <f t="shared" si="1325"/>
        <v>0</v>
      </c>
      <c r="EW113" s="150">
        <f t="shared" si="1325"/>
        <v>0</v>
      </c>
      <c r="EX113" s="150">
        <f t="shared" si="1325"/>
        <v>0</v>
      </c>
      <c r="EY113" s="150">
        <f t="shared" si="1325"/>
        <v>0</v>
      </c>
      <c r="EZ113" s="150">
        <f t="shared" si="1325"/>
        <v>0</v>
      </c>
      <c r="FA113" s="150">
        <f t="shared" si="1325"/>
        <v>0</v>
      </c>
      <c r="FB113" s="150">
        <f t="shared" si="1325"/>
        <v>0</v>
      </c>
      <c r="FC113" s="150">
        <f t="shared" si="1325"/>
        <v>0</v>
      </c>
      <c r="FD113" s="150">
        <f t="shared" si="1325"/>
        <v>0</v>
      </c>
      <c r="FE113" s="150">
        <f t="shared" si="1325"/>
        <v>0</v>
      </c>
      <c r="FF113" s="150">
        <f t="shared" si="1325"/>
        <v>0</v>
      </c>
      <c r="FG113" s="150">
        <f t="shared" si="1325"/>
        <v>0</v>
      </c>
      <c r="FH113" s="150">
        <f t="shared" si="1325"/>
        <v>0</v>
      </c>
      <c r="FI113" s="150">
        <f t="shared" si="1325"/>
        <v>0</v>
      </c>
      <c r="FJ113" s="150">
        <f t="shared" si="1325"/>
        <v>0</v>
      </c>
      <c r="FK113" s="150">
        <f t="shared" si="1325"/>
        <v>0</v>
      </c>
      <c r="FL113" s="150">
        <f t="shared" si="1325"/>
        <v>0</v>
      </c>
      <c r="FM113" s="150">
        <f t="shared" si="1325"/>
        <v>0</v>
      </c>
      <c r="FN113" s="150">
        <f t="shared" si="1325"/>
        <v>0</v>
      </c>
      <c r="FO113" s="150">
        <f t="shared" ref="FO113:HZ113" si="1326">SUMPRODUCT(EL$65:FO$65,$N$100:$AQ$100)</f>
        <v>0</v>
      </c>
      <c r="FP113" s="150">
        <f t="shared" si="1326"/>
        <v>0</v>
      </c>
      <c r="FQ113" s="150">
        <f t="shared" si="1326"/>
        <v>0</v>
      </c>
      <c r="FR113" s="150">
        <f t="shared" si="1326"/>
        <v>0</v>
      </c>
      <c r="FS113" s="150">
        <f t="shared" si="1326"/>
        <v>0</v>
      </c>
      <c r="FT113" s="150">
        <f t="shared" si="1326"/>
        <v>0</v>
      </c>
      <c r="FU113" s="150">
        <f t="shared" si="1326"/>
        <v>0</v>
      </c>
      <c r="FV113" s="150">
        <f t="shared" si="1326"/>
        <v>0</v>
      </c>
      <c r="FW113" s="150">
        <f t="shared" si="1326"/>
        <v>0</v>
      </c>
      <c r="FX113" s="150">
        <f t="shared" si="1326"/>
        <v>0</v>
      </c>
      <c r="FY113" s="150">
        <f t="shared" si="1326"/>
        <v>0</v>
      </c>
      <c r="FZ113" s="150">
        <f t="shared" si="1326"/>
        <v>0</v>
      </c>
      <c r="GA113" s="150">
        <f t="shared" si="1326"/>
        <v>0</v>
      </c>
      <c r="GB113" s="150">
        <f t="shared" si="1326"/>
        <v>0</v>
      </c>
      <c r="GC113" s="150">
        <f t="shared" si="1326"/>
        <v>0</v>
      </c>
      <c r="GD113" s="150">
        <f t="shared" si="1326"/>
        <v>0</v>
      </c>
      <c r="GE113" s="150">
        <f t="shared" si="1326"/>
        <v>0</v>
      </c>
      <c r="GF113" s="150">
        <f t="shared" si="1326"/>
        <v>0</v>
      </c>
      <c r="GG113" s="150">
        <f t="shared" si="1326"/>
        <v>0</v>
      </c>
      <c r="GH113" s="150">
        <f t="shared" si="1326"/>
        <v>0</v>
      </c>
      <c r="GI113" s="150">
        <f t="shared" si="1326"/>
        <v>0</v>
      </c>
      <c r="GJ113" s="150">
        <f t="shared" si="1326"/>
        <v>0</v>
      </c>
      <c r="GK113" s="150">
        <f t="shared" si="1326"/>
        <v>0</v>
      </c>
      <c r="GL113" s="150">
        <f t="shared" si="1326"/>
        <v>0</v>
      </c>
      <c r="GM113" s="150">
        <f t="shared" si="1326"/>
        <v>0</v>
      </c>
      <c r="GN113" s="150">
        <f t="shared" si="1326"/>
        <v>0</v>
      </c>
      <c r="GO113" s="150">
        <f t="shared" si="1326"/>
        <v>0</v>
      </c>
      <c r="GP113" s="150">
        <f t="shared" si="1326"/>
        <v>0</v>
      </c>
      <c r="GQ113" s="150">
        <f t="shared" si="1326"/>
        <v>0</v>
      </c>
      <c r="GR113" s="150">
        <f t="shared" si="1326"/>
        <v>0</v>
      </c>
      <c r="GS113" s="150">
        <f t="shared" si="1326"/>
        <v>0</v>
      </c>
      <c r="GT113" s="150">
        <f t="shared" si="1326"/>
        <v>0</v>
      </c>
      <c r="GU113" s="150">
        <f t="shared" si="1326"/>
        <v>0</v>
      </c>
      <c r="GV113" s="150">
        <f t="shared" si="1326"/>
        <v>0</v>
      </c>
      <c r="GW113" s="150">
        <f t="shared" si="1326"/>
        <v>0</v>
      </c>
      <c r="GX113" s="150">
        <f t="shared" si="1326"/>
        <v>0</v>
      </c>
      <c r="GY113" s="150">
        <f t="shared" si="1326"/>
        <v>0</v>
      </c>
      <c r="GZ113" s="150">
        <f t="shared" si="1326"/>
        <v>0</v>
      </c>
      <c r="HA113" s="150">
        <f t="shared" si="1326"/>
        <v>0</v>
      </c>
      <c r="HB113" s="150">
        <f t="shared" si="1326"/>
        <v>0</v>
      </c>
      <c r="HC113" s="150">
        <f t="shared" si="1326"/>
        <v>0</v>
      </c>
      <c r="HD113" s="150">
        <f t="shared" si="1326"/>
        <v>0</v>
      </c>
      <c r="HE113" s="150">
        <f t="shared" si="1326"/>
        <v>0</v>
      </c>
      <c r="HF113" s="150">
        <f t="shared" si="1326"/>
        <v>0</v>
      </c>
      <c r="HG113" s="150">
        <f t="shared" si="1326"/>
        <v>0</v>
      </c>
      <c r="HH113" s="150">
        <f t="shared" si="1326"/>
        <v>0</v>
      </c>
      <c r="HI113" s="150">
        <f t="shared" si="1326"/>
        <v>0</v>
      </c>
      <c r="HJ113" s="150">
        <f t="shared" si="1326"/>
        <v>0</v>
      </c>
      <c r="HK113" s="150">
        <f t="shared" si="1326"/>
        <v>0</v>
      </c>
      <c r="HL113" s="150">
        <f t="shared" si="1326"/>
        <v>0</v>
      </c>
      <c r="HM113" s="150">
        <f t="shared" si="1326"/>
        <v>0</v>
      </c>
      <c r="HN113" s="150">
        <f t="shared" si="1326"/>
        <v>0</v>
      </c>
      <c r="HO113" s="150">
        <f t="shared" si="1326"/>
        <v>0</v>
      </c>
      <c r="HP113" s="150">
        <f t="shared" si="1326"/>
        <v>0</v>
      </c>
      <c r="HQ113" s="150">
        <f t="shared" si="1326"/>
        <v>0</v>
      </c>
      <c r="HR113" s="150">
        <f t="shared" si="1326"/>
        <v>0</v>
      </c>
      <c r="HS113" s="150">
        <f t="shared" si="1326"/>
        <v>0</v>
      </c>
      <c r="HT113" s="150">
        <f t="shared" si="1326"/>
        <v>0</v>
      </c>
      <c r="HU113" s="150">
        <f t="shared" si="1326"/>
        <v>0</v>
      </c>
      <c r="HV113" s="150">
        <f t="shared" si="1326"/>
        <v>0</v>
      </c>
      <c r="HW113" s="150">
        <f t="shared" si="1326"/>
        <v>0</v>
      </c>
      <c r="HX113" s="150">
        <f t="shared" si="1326"/>
        <v>0</v>
      </c>
      <c r="HY113" s="150">
        <f t="shared" si="1326"/>
        <v>0</v>
      </c>
      <c r="HZ113" s="150">
        <f t="shared" si="1326"/>
        <v>0</v>
      </c>
      <c r="IA113" s="150">
        <f t="shared" ref="IA113:KL113" si="1327">SUMPRODUCT(GX$65:IA$65,$N$100:$AQ$100)</f>
        <v>0</v>
      </c>
      <c r="IB113" s="150">
        <f t="shared" si="1327"/>
        <v>0</v>
      </c>
      <c r="IC113" s="150">
        <f t="shared" si="1327"/>
        <v>0</v>
      </c>
      <c r="ID113" s="150">
        <f t="shared" si="1327"/>
        <v>0</v>
      </c>
      <c r="IE113" s="150">
        <f t="shared" si="1327"/>
        <v>0</v>
      </c>
      <c r="IF113" s="150">
        <f t="shared" si="1327"/>
        <v>0</v>
      </c>
      <c r="IG113" s="150">
        <f t="shared" si="1327"/>
        <v>0</v>
      </c>
      <c r="IH113" s="150">
        <f t="shared" si="1327"/>
        <v>0</v>
      </c>
      <c r="II113" s="150">
        <f t="shared" si="1327"/>
        <v>0</v>
      </c>
      <c r="IJ113" s="150">
        <f t="shared" si="1327"/>
        <v>0</v>
      </c>
      <c r="IK113" s="150">
        <f t="shared" si="1327"/>
        <v>0</v>
      </c>
      <c r="IL113" s="150">
        <f t="shared" si="1327"/>
        <v>0</v>
      </c>
      <c r="IM113" s="150">
        <f t="shared" si="1327"/>
        <v>0</v>
      </c>
      <c r="IN113" s="150">
        <f t="shared" si="1327"/>
        <v>0</v>
      </c>
      <c r="IO113" s="150">
        <f t="shared" si="1327"/>
        <v>0</v>
      </c>
      <c r="IP113" s="150">
        <f t="shared" si="1327"/>
        <v>0</v>
      </c>
      <c r="IQ113" s="150">
        <f t="shared" si="1327"/>
        <v>0</v>
      </c>
      <c r="IR113" s="150">
        <f t="shared" si="1327"/>
        <v>0</v>
      </c>
      <c r="IS113" s="150">
        <f t="shared" si="1327"/>
        <v>0</v>
      </c>
      <c r="IT113" s="150">
        <f t="shared" si="1327"/>
        <v>0</v>
      </c>
      <c r="IU113" s="150">
        <f t="shared" si="1327"/>
        <v>0</v>
      </c>
      <c r="IV113" s="150">
        <f t="shared" si="1327"/>
        <v>0</v>
      </c>
      <c r="IW113" s="150">
        <f t="shared" si="1327"/>
        <v>0</v>
      </c>
      <c r="IX113" s="150">
        <f t="shared" si="1327"/>
        <v>0</v>
      </c>
      <c r="IY113" s="150">
        <f t="shared" si="1327"/>
        <v>0</v>
      </c>
      <c r="IZ113" s="150">
        <f t="shared" si="1327"/>
        <v>0</v>
      </c>
      <c r="JA113" s="150">
        <f t="shared" si="1327"/>
        <v>0</v>
      </c>
      <c r="JB113" s="150">
        <f t="shared" si="1327"/>
        <v>0</v>
      </c>
      <c r="JC113" s="150">
        <f t="shared" si="1327"/>
        <v>0</v>
      </c>
      <c r="JD113" s="150">
        <f t="shared" si="1327"/>
        <v>0</v>
      </c>
      <c r="JE113" s="150">
        <f t="shared" si="1327"/>
        <v>0</v>
      </c>
      <c r="JF113" s="150">
        <f t="shared" si="1327"/>
        <v>0</v>
      </c>
      <c r="JG113" s="150">
        <f t="shared" si="1327"/>
        <v>0</v>
      </c>
      <c r="JH113" s="150">
        <f t="shared" si="1327"/>
        <v>0</v>
      </c>
      <c r="JI113" s="150">
        <f t="shared" si="1327"/>
        <v>0</v>
      </c>
      <c r="JJ113" s="150">
        <f t="shared" si="1327"/>
        <v>0</v>
      </c>
      <c r="JK113" s="150">
        <f t="shared" si="1327"/>
        <v>0</v>
      </c>
      <c r="JL113" s="150">
        <f t="shared" si="1327"/>
        <v>0</v>
      </c>
      <c r="JM113" s="150">
        <f t="shared" si="1327"/>
        <v>0</v>
      </c>
      <c r="JN113" s="150">
        <f t="shared" si="1327"/>
        <v>0</v>
      </c>
      <c r="JO113" s="150">
        <f t="shared" si="1327"/>
        <v>0</v>
      </c>
      <c r="JP113" s="150">
        <f t="shared" si="1327"/>
        <v>0</v>
      </c>
      <c r="JQ113" s="150">
        <f t="shared" si="1327"/>
        <v>0</v>
      </c>
      <c r="JR113" s="150">
        <f t="shared" si="1327"/>
        <v>0</v>
      </c>
      <c r="JS113" s="150">
        <f t="shared" si="1327"/>
        <v>0</v>
      </c>
      <c r="JT113" s="150">
        <f t="shared" si="1327"/>
        <v>0</v>
      </c>
      <c r="JU113" s="150">
        <f t="shared" si="1327"/>
        <v>0</v>
      </c>
      <c r="JV113" s="150">
        <f t="shared" si="1327"/>
        <v>0</v>
      </c>
      <c r="JW113" s="150">
        <f t="shared" si="1327"/>
        <v>0</v>
      </c>
      <c r="JX113" s="150">
        <f t="shared" si="1327"/>
        <v>0</v>
      </c>
      <c r="JY113" s="150">
        <f t="shared" si="1327"/>
        <v>0</v>
      </c>
      <c r="JZ113" s="150">
        <f t="shared" si="1327"/>
        <v>0</v>
      </c>
      <c r="KA113" s="150">
        <f t="shared" si="1327"/>
        <v>0</v>
      </c>
      <c r="KB113" s="150">
        <f t="shared" si="1327"/>
        <v>0</v>
      </c>
      <c r="KC113" s="150">
        <f t="shared" si="1327"/>
        <v>0</v>
      </c>
      <c r="KD113" s="150">
        <f t="shared" si="1327"/>
        <v>0</v>
      </c>
      <c r="KE113" s="150">
        <f t="shared" si="1327"/>
        <v>0</v>
      </c>
      <c r="KF113" s="150">
        <f t="shared" si="1327"/>
        <v>0</v>
      </c>
      <c r="KG113" s="150">
        <f t="shared" si="1327"/>
        <v>0</v>
      </c>
      <c r="KH113" s="150">
        <f t="shared" si="1327"/>
        <v>0</v>
      </c>
      <c r="KI113" s="150">
        <f t="shared" si="1327"/>
        <v>0</v>
      </c>
      <c r="KJ113" s="150">
        <f t="shared" si="1327"/>
        <v>0</v>
      </c>
      <c r="KK113" s="150">
        <f t="shared" si="1327"/>
        <v>0</v>
      </c>
      <c r="KL113" s="150">
        <f t="shared" si="1327"/>
        <v>0</v>
      </c>
      <c r="KM113" s="150">
        <f t="shared" ref="KM113:MX113" si="1328">SUMPRODUCT(JJ$65:KM$65,$N$100:$AQ$100)</f>
        <v>0</v>
      </c>
      <c r="KN113" s="150">
        <f t="shared" si="1328"/>
        <v>0</v>
      </c>
      <c r="KO113" s="150">
        <f t="shared" si="1328"/>
        <v>0</v>
      </c>
      <c r="KP113" s="150">
        <f t="shared" si="1328"/>
        <v>0</v>
      </c>
      <c r="KQ113" s="150">
        <f t="shared" si="1328"/>
        <v>0</v>
      </c>
      <c r="KR113" s="150">
        <f t="shared" si="1328"/>
        <v>0</v>
      </c>
      <c r="KS113" s="150">
        <f t="shared" si="1328"/>
        <v>0</v>
      </c>
      <c r="KT113" s="150">
        <f t="shared" si="1328"/>
        <v>0</v>
      </c>
      <c r="KU113" s="150">
        <f t="shared" si="1328"/>
        <v>0</v>
      </c>
      <c r="KV113" s="150">
        <f t="shared" si="1328"/>
        <v>0</v>
      </c>
      <c r="KW113" s="150">
        <f t="shared" si="1328"/>
        <v>0</v>
      </c>
      <c r="KX113" s="150">
        <f t="shared" si="1328"/>
        <v>0</v>
      </c>
      <c r="KY113" s="150">
        <f t="shared" si="1328"/>
        <v>0</v>
      </c>
      <c r="KZ113" s="150">
        <f t="shared" si="1328"/>
        <v>0</v>
      </c>
      <c r="LA113" s="150">
        <f t="shared" si="1328"/>
        <v>0</v>
      </c>
      <c r="LB113" s="150">
        <f t="shared" si="1328"/>
        <v>0</v>
      </c>
      <c r="LC113" s="150">
        <f t="shared" si="1328"/>
        <v>0</v>
      </c>
      <c r="LD113" s="150">
        <f t="shared" si="1328"/>
        <v>0</v>
      </c>
      <c r="LE113" s="150">
        <f t="shared" si="1328"/>
        <v>0</v>
      </c>
      <c r="LF113" s="150">
        <f t="shared" si="1328"/>
        <v>0</v>
      </c>
      <c r="LG113" s="150">
        <f t="shared" si="1328"/>
        <v>0</v>
      </c>
      <c r="LH113" s="150">
        <f t="shared" si="1328"/>
        <v>0</v>
      </c>
      <c r="LI113" s="150">
        <f t="shared" si="1328"/>
        <v>0</v>
      </c>
      <c r="LJ113" s="150">
        <f t="shared" si="1328"/>
        <v>0</v>
      </c>
      <c r="LK113" s="150">
        <f t="shared" si="1328"/>
        <v>0</v>
      </c>
      <c r="LL113" s="150">
        <f t="shared" si="1328"/>
        <v>0</v>
      </c>
      <c r="LM113" s="150">
        <f t="shared" si="1328"/>
        <v>0</v>
      </c>
      <c r="LN113" s="150">
        <f t="shared" si="1328"/>
        <v>0</v>
      </c>
      <c r="LO113" s="150">
        <f t="shared" si="1328"/>
        <v>0</v>
      </c>
      <c r="LP113" s="150">
        <f t="shared" si="1328"/>
        <v>0</v>
      </c>
      <c r="LQ113" s="150">
        <f t="shared" si="1328"/>
        <v>0</v>
      </c>
      <c r="LR113" s="150">
        <f t="shared" si="1328"/>
        <v>0</v>
      </c>
      <c r="LS113" s="150">
        <f t="shared" si="1328"/>
        <v>0</v>
      </c>
      <c r="LT113" s="150">
        <f t="shared" si="1328"/>
        <v>0</v>
      </c>
      <c r="LU113" s="150">
        <f t="shared" si="1328"/>
        <v>0</v>
      </c>
      <c r="LV113" s="150">
        <f t="shared" si="1328"/>
        <v>0</v>
      </c>
      <c r="LW113" s="150">
        <f t="shared" si="1328"/>
        <v>0</v>
      </c>
      <c r="LX113" s="150">
        <f t="shared" si="1328"/>
        <v>0</v>
      </c>
      <c r="LY113" s="150">
        <f t="shared" si="1328"/>
        <v>0</v>
      </c>
      <c r="LZ113" s="150">
        <f t="shared" si="1328"/>
        <v>0</v>
      </c>
      <c r="MA113" s="150">
        <f t="shared" si="1328"/>
        <v>0</v>
      </c>
      <c r="MB113" s="150">
        <f t="shared" si="1328"/>
        <v>0</v>
      </c>
      <c r="MC113" s="150">
        <f t="shared" si="1328"/>
        <v>0</v>
      </c>
      <c r="MD113" s="150">
        <f t="shared" si="1328"/>
        <v>0</v>
      </c>
      <c r="ME113" s="150">
        <f t="shared" si="1328"/>
        <v>0</v>
      </c>
      <c r="MF113" s="150">
        <f t="shared" si="1328"/>
        <v>0</v>
      </c>
      <c r="MG113" s="150">
        <f t="shared" si="1328"/>
        <v>0</v>
      </c>
      <c r="MH113" s="150">
        <f t="shared" si="1328"/>
        <v>0</v>
      </c>
      <c r="MI113" s="150">
        <f t="shared" si="1328"/>
        <v>0</v>
      </c>
      <c r="MJ113" s="150">
        <f t="shared" si="1328"/>
        <v>0</v>
      </c>
      <c r="MK113" s="150">
        <f t="shared" si="1328"/>
        <v>0</v>
      </c>
      <c r="ML113" s="150">
        <f t="shared" si="1328"/>
        <v>0</v>
      </c>
      <c r="MM113" s="150">
        <f t="shared" si="1328"/>
        <v>0</v>
      </c>
      <c r="MN113" s="150">
        <f t="shared" si="1328"/>
        <v>0</v>
      </c>
      <c r="MO113" s="150">
        <f t="shared" si="1328"/>
        <v>0</v>
      </c>
      <c r="MP113" s="150">
        <f t="shared" si="1328"/>
        <v>0</v>
      </c>
      <c r="MQ113" s="150">
        <f t="shared" si="1328"/>
        <v>0</v>
      </c>
      <c r="MR113" s="150">
        <f t="shared" si="1328"/>
        <v>0</v>
      </c>
      <c r="MS113" s="150">
        <f t="shared" si="1328"/>
        <v>0</v>
      </c>
      <c r="MT113" s="150">
        <f t="shared" si="1328"/>
        <v>0</v>
      </c>
      <c r="MU113" s="150">
        <f t="shared" si="1328"/>
        <v>0</v>
      </c>
      <c r="MV113" s="150">
        <f t="shared" si="1328"/>
        <v>0</v>
      </c>
      <c r="MW113" s="150">
        <f t="shared" si="1328"/>
        <v>0</v>
      </c>
      <c r="MX113" s="150">
        <f t="shared" si="1328"/>
        <v>0</v>
      </c>
      <c r="MY113" s="150">
        <f t="shared" ref="MY113:NO113" si="1329">SUMPRODUCT(LV$65:MY$65,$N$100:$AQ$100)</f>
        <v>0</v>
      </c>
      <c r="MZ113" s="150">
        <f t="shared" si="1329"/>
        <v>0</v>
      </c>
      <c r="NA113" s="150">
        <f t="shared" si="1329"/>
        <v>0</v>
      </c>
      <c r="NB113" s="150">
        <f t="shared" si="1329"/>
        <v>0</v>
      </c>
      <c r="NC113" s="150">
        <f t="shared" si="1329"/>
        <v>0</v>
      </c>
      <c r="ND113" s="150">
        <f t="shared" si="1329"/>
        <v>0</v>
      </c>
      <c r="NE113" s="150">
        <f t="shared" si="1329"/>
        <v>0</v>
      </c>
      <c r="NF113" s="150">
        <f t="shared" si="1329"/>
        <v>0</v>
      </c>
      <c r="NG113" s="150">
        <f t="shared" si="1329"/>
        <v>0</v>
      </c>
      <c r="NH113" s="150">
        <f t="shared" si="1329"/>
        <v>0</v>
      </c>
      <c r="NI113" s="150">
        <f t="shared" si="1329"/>
        <v>0</v>
      </c>
      <c r="NJ113" s="150">
        <f t="shared" si="1329"/>
        <v>0</v>
      </c>
      <c r="NK113" s="150">
        <f t="shared" si="1329"/>
        <v>0</v>
      </c>
      <c r="NL113" s="150">
        <f t="shared" si="1329"/>
        <v>0</v>
      </c>
      <c r="NM113" s="150">
        <f t="shared" si="1329"/>
        <v>0</v>
      </c>
      <c r="NN113" s="150">
        <f t="shared" si="1329"/>
        <v>0</v>
      </c>
      <c r="NO113" s="151">
        <f t="shared" si="1329"/>
        <v>0</v>
      </c>
      <c r="NP113" s="147"/>
      <c r="NQ113" s="147"/>
    </row>
    <row r="114" spans="1:381" s="152" customFormat="1" x14ac:dyDescent="0.2">
      <c r="A114" s="147"/>
      <c r="B114" s="147"/>
      <c r="C114" s="147" t="s">
        <v>185</v>
      </c>
      <c r="D114" s="147"/>
      <c r="E114" s="147" t="s">
        <v>151</v>
      </c>
      <c r="F114" s="147"/>
      <c r="G114" s="147" t="s">
        <v>0</v>
      </c>
      <c r="H114" s="147"/>
      <c r="I114" s="147"/>
      <c r="J114" s="147"/>
      <c r="K114" s="148">
        <f t="shared" si="1305"/>
        <v>0</v>
      </c>
      <c r="L114" s="147"/>
      <c r="M114" s="147"/>
      <c r="N114" s="149">
        <f>$N$65*$AQ$101</f>
        <v>0</v>
      </c>
      <c r="O114" s="150">
        <f>SUMPRODUCT($N$65:O$65,$AP$101:$AQ$101)</f>
        <v>0</v>
      </c>
      <c r="P114" s="150">
        <f>SUMPRODUCT($N$65:P$65,$AO$101:$AQ$101)</f>
        <v>0</v>
      </c>
      <c r="Q114" s="150">
        <f>SUMPRODUCT($N$65:Q$65,$AN$101:$AQ$101)</f>
        <v>0</v>
      </c>
      <c r="R114" s="150">
        <f>SUMPRODUCT($N$65:R$65,$AM$101:$AQ$101)</f>
        <v>0</v>
      </c>
      <c r="S114" s="150">
        <f>SUMPRODUCT($N$65:S$65,$AL$101:$AQ$101)</f>
        <v>0</v>
      </c>
      <c r="T114" s="150">
        <f>SUMPRODUCT($N$65:T$65,$AK$101:$AQ$101)</f>
        <v>0</v>
      </c>
      <c r="U114" s="150">
        <f>SUMPRODUCT($N$65:U$65,$AJ$101:$AQ$101)</f>
        <v>0</v>
      </c>
      <c r="V114" s="150">
        <f>SUMPRODUCT($N$65:V$65,$AI$101:$AQ$101)</f>
        <v>0</v>
      </c>
      <c r="W114" s="150">
        <f>SUMPRODUCT($N$65:W$65,$AH$101:$AQ$101)</f>
        <v>0</v>
      </c>
      <c r="X114" s="150">
        <f>SUMPRODUCT($N$65:X$65,$AG$101:$AQ$101)</f>
        <v>0</v>
      </c>
      <c r="Y114" s="150">
        <f>SUMPRODUCT($N$65:Y$65,$AF$101:$AQ$101)</f>
        <v>0</v>
      </c>
      <c r="Z114" s="150">
        <f>SUMPRODUCT($N$65:Z$65,$AE$101:$AQ$101)</f>
        <v>0</v>
      </c>
      <c r="AA114" s="150">
        <f>SUMPRODUCT($N$65:AA$65,$AD$101:$AQ$101)</f>
        <v>0</v>
      </c>
      <c r="AB114" s="150">
        <f>SUMPRODUCT($N$65:AB$65,$AC$101:$AQ$101)</f>
        <v>0</v>
      </c>
      <c r="AC114" s="150">
        <f>SUMPRODUCT($N$65:AC$65,$AB$101:$AQ$101)</f>
        <v>0</v>
      </c>
      <c r="AD114" s="150">
        <f>SUMPRODUCT($N$65:AD$65,$AA$101:$AQ$101)</f>
        <v>0</v>
      </c>
      <c r="AE114" s="150">
        <f>SUMPRODUCT($N$65:AE$65,$Z$101:$AQ$101)</f>
        <v>0</v>
      </c>
      <c r="AF114" s="150">
        <f>SUMPRODUCT($N$65:AF$65,$Y$101:$AQ$101)</f>
        <v>0</v>
      </c>
      <c r="AG114" s="150">
        <f>SUMPRODUCT($N$65:AG$65,$X$101:$AQ$101)</f>
        <v>0</v>
      </c>
      <c r="AH114" s="150">
        <f>SUMPRODUCT($N$65:AH$65,$W$101:$AQ$101)</f>
        <v>0</v>
      </c>
      <c r="AI114" s="150">
        <f>SUMPRODUCT($N$65:AI$65,$V$101:$AQ$101)</f>
        <v>0</v>
      </c>
      <c r="AJ114" s="150">
        <f>SUMPRODUCT($N$65:AJ$65,$U$101:$AQ$101)</f>
        <v>0</v>
      </c>
      <c r="AK114" s="150">
        <f>SUMPRODUCT($N$65:AK$65,$T$101:$AQ$101)</f>
        <v>0</v>
      </c>
      <c r="AL114" s="150">
        <f>SUMPRODUCT($N$65:AL$65,$S$101:$AQ$101)</f>
        <v>0</v>
      </c>
      <c r="AM114" s="150">
        <f>SUMPRODUCT($N$65:AM$65,$R$101:$AQ$101)</f>
        <v>0</v>
      </c>
      <c r="AN114" s="150">
        <f>SUMPRODUCT($N$65:AN$65,$Q$101:$AQ$101)</f>
        <v>0</v>
      </c>
      <c r="AO114" s="150">
        <f>SUMPRODUCT($N$65:AO$65,$P$101:$AQ$101)</f>
        <v>0</v>
      </c>
      <c r="AP114" s="150">
        <f>SUMPRODUCT($N$65:AP$65,$O$101:$AQ$101)</f>
        <v>0</v>
      </c>
      <c r="AQ114" s="150">
        <f t="shared" ref="AQ114:DB114" si="1330">SUMPRODUCT(N$65:AQ$65,$N$101:$AQ$101)</f>
        <v>0</v>
      </c>
      <c r="AR114" s="150">
        <f t="shared" si="1330"/>
        <v>0</v>
      </c>
      <c r="AS114" s="150">
        <f t="shared" si="1330"/>
        <v>0</v>
      </c>
      <c r="AT114" s="150">
        <f t="shared" si="1330"/>
        <v>0</v>
      </c>
      <c r="AU114" s="150">
        <f t="shared" si="1330"/>
        <v>0</v>
      </c>
      <c r="AV114" s="150">
        <f t="shared" si="1330"/>
        <v>0</v>
      </c>
      <c r="AW114" s="150">
        <f t="shared" si="1330"/>
        <v>0</v>
      </c>
      <c r="AX114" s="150">
        <f t="shared" si="1330"/>
        <v>0</v>
      </c>
      <c r="AY114" s="150">
        <f t="shared" si="1330"/>
        <v>0</v>
      </c>
      <c r="AZ114" s="150">
        <f t="shared" si="1330"/>
        <v>0</v>
      </c>
      <c r="BA114" s="150">
        <f t="shared" si="1330"/>
        <v>0</v>
      </c>
      <c r="BB114" s="150">
        <f t="shared" si="1330"/>
        <v>0</v>
      </c>
      <c r="BC114" s="150">
        <f t="shared" si="1330"/>
        <v>0</v>
      </c>
      <c r="BD114" s="150">
        <f t="shared" si="1330"/>
        <v>0</v>
      </c>
      <c r="BE114" s="150">
        <f t="shared" si="1330"/>
        <v>0</v>
      </c>
      <c r="BF114" s="150">
        <f t="shared" si="1330"/>
        <v>0</v>
      </c>
      <c r="BG114" s="150">
        <f t="shared" si="1330"/>
        <v>0</v>
      </c>
      <c r="BH114" s="150">
        <f t="shared" si="1330"/>
        <v>0</v>
      </c>
      <c r="BI114" s="150">
        <f t="shared" si="1330"/>
        <v>0</v>
      </c>
      <c r="BJ114" s="150">
        <f t="shared" si="1330"/>
        <v>0</v>
      </c>
      <c r="BK114" s="150">
        <f t="shared" si="1330"/>
        <v>0</v>
      </c>
      <c r="BL114" s="150">
        <f t="shared" si="1330"/>
        <v>0</v>
      </c>
      <c r="BM114" s="150">
        <f t="shared" si="1330"/>
        <v>0</v>
      </c>
      <c r="BN114" s="150">
        <f t="shared" si="1330"/>
        <v>0</v>
      </c>
      <c r="BO114" s="150">
        <f t="shared" si="1330"/>
        <v>0</v>
      </c>
      <c r="BP114" s="150">
        <f t="shared" si="1330"/>
        <v>0</v>
      </c>
      <c r="BQ114" s="150">
        <f t="shared" si="1330"/>
        <v>0</v>
      </c>
      <c r="BR114" s="150">
        <f t="shared" si="1330"/>
        <v>0</v>
      </c>
      <c r="BS114" s="150">
        <f t="shared" si="1330"/>
        <v>0</v>
      </c>
      <c r="BT114" s="150">
        <f t="shared" si="1330"/>
        <v>0</v>
      </c>
      <c r="BU114" s="150">
        <f t="shared" si="1330"/>
        <v>0</v>
      </c>
      <c r="BV114" s="150">
        <f t="shared" si="1330"/>
        <v>0</v>
      </c>
      <c r="BW114" s="150">
        <f t="shared" si="1330"/>
        <v>0</v>
      </c>
      <c r="BX114" s="150">
        <f t="shared" si="1330"/>
        <v>0</v>
      </c>
      <c r="BY114" s="150">
        <f t="shared" si="1330"/>
        <v>0</v>
      </c>
      <c r="BZ114" s="150">
        <f t="shared" si="1330"/>
        <v>0</v>
      </c>
      <c r="CA114" s="150">
        <f t="shared" si="1330"/>
        <v>0</v>
      </c>
      <c r="CB114" s="150">
        <f t="shared" si="1330"/>
        <v>0</v>
      </c>
      <c r="CC114" s="150">
        <f t="shared" si="1330"/>
        <v>0</v>
      </c>
      <c r="CD114" s="150">
        <f t="shared" si="1330"/>
        <v>0</v>
      </c>
      <c r="CE114" s="150">
        <f t="shared" si="1330"/>
        <v>0</v>
      </c>
      <c r="CF114" s="150">
        <f t="shared" si="1330"/>
        <v>0</v>
      </c>
      <c r="CG114" s="150">
        <f t="shared" si="1330"/>
        <v>0</v>
      </c>
      <c r="CH114" s="150">
        <f t="shared" si="1330"/>
        <v>0</v>
      </c>
      <c r="CI114" s="150">
        <f t="shared" si="1330"/>
        <v>0</v>
      </c>
      <c r="CJ114" s="150">
        <f t="shared" si="1330"/>
        <v>0</v>
      </c>
      <c r="CK114" s="150">
        <f t="shared" si="1330"/>
        <v>0</v>
      </c>
      <c r="CL114" s="150">
        <f t="shared" si="1330"/>
        <v>0</v>
      </c>
      <c r="CM114" s="150">
        <f t="shared" si="1330"/>
        <v>0</v>
      </c>
      <c r="CN114" s="150">
        <f t="shared" si="1330"/>
        <v>0</v>
      </c>
      <c r="CO114" s="150">
        <f t="shared" si="1330"/>
        <v>0</v>
      </c>
      <c r="CP114" s="150">
        <f t="shared" si="1330"/>
        <v>0</v>
      </c>
      <c r="CQ114" s="150">
        <f t="shared" si="1330"/>
        <v>0</v>
      </c>
      <c r="CR114" s="150">
        <f t="shared" si="1330"/>
        <v>0</v>
      </c>
      <c r="CS114" s="150">
        <f t="shared" si="1330"/>
        <v>0</v>
      </c>
      <c r="CT114" s="150">
        <f t="shared" si="1330"/>
        <v>0</v>
      </c>
      <c r="CU114" s="150">
        <f t="shared" si="1330"/>
        <v>0</v>
      </c>
      <c r="CV114" s="150">
        <f t="shared" si="1330"/>
        <v>0</v>
      </c>
      <c r="CW114" s="150">
        <f t="shared" si="1330"/>
        <v>0</v>
      </c>
      <c r="CX114" s="150">
        <f t="shared" si="1330"/>
        <v>0</v>
      </c>
      <c r="CY114" s="150">
        <f t="shared" si="1330"/>
        <v>0</v>
      </c>
      <c r="CZ114" s="150">
        <f t="shared" si="1330"/>
        <v>0</v>
      </c>
      <c r="DA114" s="150">
        <f t="shared" si="1330"/>
        <v>0</v>
      </c>
      <c r="DB114" s="150">
        <f t="shared" si="1330"/>
        <v>0</v>
      </c>
      <c r="DC114" s="150">
        <f t="shared" ref="DC114:FN114" si="1331">SUMPRODUCT(BZ$65:DC$65,$N$101:$AQ$101)</f>
        <v>0</v>
      </c>
      <c r="DD114" s="150">
        <f t="shared" si="1331"/>
        <v>0</v>
      </c>
      <c r="DE114" s="150">
        <f t="shared" si="1331"/>
        <v>0</v>
      </c>
      <c r="DF114" s="150">
        <f t="shared" si="1331"/>
        <v>0</v>
      </c>
      <c r="DG114" s="150">
        <f t="shared" si="1331"/>
        <v>0</v>
      </c>
      <c r="DH114" s="150">
        <f t="shared" si="1331"/>
        <v>0</v>
      </c>
      <c r="DI114" s="150">
        <f t="shared" si="1331"/>
        <v>0</v>
      </c>
      <c r="DJ114" s="150">
        <f t="shared" si="1331"/>
        <v>0</v>
      </c>
      <c r="DK114" s="150">
        <f t="shared" si="1331"/>
        <v>0</v>
      </c>
      <c r="DL114" s="150">
        <f t="shared" si="1331"/>
        <v>0</v>
      </c>
      <c r="DM114" s="150">
        <f t="shared" si="1331"/>
        <v>0</v>
      </c>
      <c r="DN114" s="150">
        <f t="shared" si="1331"/>
        <v>0</v>
      </c>
      <c r="DO114" s="150">
        <f t="shared" si="1331"/>
        <v>0</v>
      </c>
      <c r="DP114" s="150">
        <f t="shared" si="1331"/>
        <v>0</v>
      </c>
      <c r="DQ114" s="150">
        <f t="shared" si="1331"/>
        <v>0</v>
      </c>
      <c r="DR114" s="150">
        <f t="shared" si="1331"/>
        <v>0</v>
      </c>
      <c r="DS114" s="150">
        <f t="shared" si="1331"/>
        <v>0</v>
      </c>
      <c r="DT114" s="150">
        <f t="shared" si="1331"/>
        <v>0</v>
      </c>
      <c r="DU114" s="150">
        <f t="shared" si="1331"/>
        <v>0</v>
      </c>
      <c r="DV114" s="150">
        <f t="shared" si="1331"/>
        <v>0</v>
      </c>
      <c r="DW114" s="150">
        <f t="shared" si="1331"/>
        <v>0</v>
      </c>
      <c r="DX114" s="150">
        <f t="shared" si="1331"/>
        <v>0</v>
      </c>
      <c r="DY114" s="150">
        <f t="shared" si="1331"/>
        <v>0</v>
      </c>
      <c r="DZ114" s="150">
        <f t="shared" si="1331"/>
        <v>0</v>
      </c>
      <c r="EA114" s="150">
        <f t="shared" si="1331"/>
        <v>0</v>
      </c>
      <c r="EB114" s="150">
        <f t="shared" si="1331"/>
        <v>0</v>
      </c>
      <c r="EC114" s="150">
        <f t="shared" si="1331"/>
        <v>0</v>
      </c>
      <c r="ED114" s="150">
        <f t="shared" si="1331"/>
        <v>0</v>
      </c>
      <c r="EE114" s="150">
        <f t="shared" si="1331"/>
        <v>0</v>
      </c>
      <c r="EF114" s="150">
        <f t="shared" si="1331"/>
        <v>0</v>
      </c>
      <c r="EG114" s="150">
        <f t="shared" si="1331"/>
        <v>0</v>
      </c>
      <c r="EH114" s="150">
        <f t="shared" si="1331"/>
        <v>0</v>
      </c>
      <c r="EI114" s="150">
        <f t="shared" si="1331"/>
        <v>0</v>
      </c>
      <c r="EJ114" s="150">
        <f t="shared" si="1331"/>
        <v>0</v>
      </c>
      <c r="EK114" s="150">
        <f t="shared" si="1331"/>
        <v>0</v>
      </c>
      <c r="EL114" s="150">
        <f t="shared" si="1331"/>
        <v>0</v>
      </c>
      <c r="EM114" s="150">
        <f t="shared" si="1331"/>
        <v>0</v>
      </c>
      <c r="EN114" s="150">
        <f t="shared" si="1331"/>
        <v>0</v>
      </c>
      <c r="EO114" s="150">
        <f t="shared" si="1331"/>
        <v>0</v>
      </c>
      <c r="EP114" s="150">
        <f t="shared" si="1331"/>
        <v>0</v>
      </c>
      <c r="EQ114" s="150">
        <f t="shared" si="1331"/>
        <v>0</v>
      </c>
      <c r="ER114" s="150">
        <f t="shared" si="1331"/>
        <v>0</v>
      </c>
      <c r="ES114" s="150">
        <f t="shared" si="1331"/>
        <v>0</v>
      </c>
      <c r="ET114" s="150">
        <f t="shared" si="1331"/>
        <v>0</v>
      </c>
      <c r="EU114" s="150">
        <f t="shared" si="1331"/>
        <v>0</v>
      </c>
      <c r="EV114" s="150">
        <f t="shared" si="1331"/>
        <v>0</v>
      </c>
      <c r="EW114" s="150">
        <f t="shared" si="1331"/>
        <v>0</v>
      </c>
      <c r="EX114" s="150">
        <f t="shared" si="1331"/>
        <v>0</v>
      </c>
      <c r="EY114" s="150">
        <f t="shared" si="1331"/>
        <v>0</v>
      </c>
      <c r="EZ114" s="150">
        <f t="shared" si="1331"/>
        <v>0</v>
      </c>
      <c r="FA114" s="150">
        <f t="shared" si="1331"/>
        <v>0</v>
      </c>
      <c r="FB114" s="150">
        <f t="shared" si="1331"/>
        <v>0</v>
      </c>
      <c r="FC114" s="150">
        <f t="shared" si="1331"/>
        <v>0</v>
      </c>
      <c r="FD114" s="150">
        <f t="shared" si="1331"/>
        <v>0</v>
      </c>
      <c r="FE114" s="150">
        <f t="shared" si="1331"/>
        <v>0</v>
      </c>
      <c r="FF114" s="150">
        <f t="shared" si="1331"/>
        <v>0</v>
      </c>
      <c r="FG114" s="150">
        <f t="shared" si="1331"/>
        <v>0</v>
      </c>
      <c r="FH114" s="150">
        <f t="shared" si="1331"/>
        <v>0</v>
      </c>
      <c r="FI114" s="150">
        <f t="shared" si="1331"/>
        <v>0</v>
      </c>
      <c r="FJ114" s="150">
        <f t="shared" si="1331"/>
        <v>0</v>
      </c>
      <c r="FK114" s="150">
        <f t="shared" si="1331"/>
        <v>0</v>
      </c>
      <c r="FL114" s="150">
        <f t="shared" si="1331"/>
        <v>0</v>
      </c>
      <c r="FM114" s="150">
        <f t="shared" si="1331"/>
        <v>0</v>
      </c>
      <c r="FN114" s="150">
        <f t="shared" si="1331"/>
        <v>0</v>
      </c>
      <c r="FO114" s="150">
        <f t="shared" ref="FO114:HZ114" si="1332">SUMPRODUCT(EL$65:FO$65,$N$101:$AQ$101)</f>
        <v>0</v>
      </c>
      <c r="FP114" s="150">
        <f t="shared" si="1332"/>
        <v>0</v>
      </c>
      <c r="FQ114" s="150">
        <f t="shared" si="1332"/>
        <v>0</v>
      </c>
      <c r="FR114" s="150">
        <f t="shared" si="1332"/>
        <v>0</v>
      </c>
      <c r="FS114" s="150">
        <f t="shared" si="1332"/>
        <v>0</v>
      </c>
      <c r="FT114" s="150">
        <f t="shared" si="1332"/>
        <v>0</v>
      </c>
      <c r="FU114" s="150">
        <f t="shared" si="1332"/>
        <v>0</v>
      </c>
      <c r="FV114" s="150">
        <f t="shared" si="1332"/>
        <v>0</v>
      </c>
      <c r="FW114" s="150">
        <f t="shared" si="1332"/>
        <v>0</v>
      </c>
      <c r="FX114" s="150">
        <f t="shared" si="1332"/>
        <v>0</v>
      </c>
      <c r="FY114" s="150">
        <f t="shared" si="1332"/>
        <v>0</v>
      </c>
      <c r="FZ114" s="150">
        <f t="shared" si="1332"/>
        <v>0</v>
      </c>
      <c r="GA114" s="150">
        <f t="shared" si="1332"/>
        <v>0</v>
      </c>
      <c r="GB114" s="150">
        <f t="shared" si="1332"/>
        <v>0</v>
      </c>
      <c r="GC114" s="150">
        <f t="shared" si="1332"/>
        <v>0</v>
      </c>
      <c r="GD114" s="150">
        <f t="shared" si="1332"/>
        <v>0</v>
      </c>
      <c r="GE114" s="150">
        <f t="shared" si="1332"/>
        <v>0</v>
      </c>
      <c r="GF114" s="150">
        <f t="shared" si="1332"/>
        <v>0</v>
      </c>
      <c r="GG114" s="150">
        <f t="shared" si="1332"/>
        <v>0</v>
      </c>
      <c r="GH114" s="150">
        <f t="shared" si="1332"/>
        <v>0</v>
      </c>
      <c r="GI114" s="150">
        <f t="shared" si="1332"/>
        <v>0</v>
      </c>
      <c r="GJ114" s="150">
        <f t="shared" si="1332"/>
        <v>0</v>
      </c>
      <c r="GK114" s="150">
        <f t="shared" si="1332"/>
        <v>0</v>
      </c>
      <c r="GL114" s="150">
        <f t="shared" si="1332"/>
        <v>0</v>
      </c>
      <c r="GM114" s="150">
        <f t="shared" si="1332"/>
        <v>0</v>
      </c>
      <c r="GN114" s="150">
        <f t="shared" si="1332"/>
        <v>0</v>
      </c>
      <c r="GO114" s="150">
        <f t="shared" si="1332"/>
        <v>0</v>
      </c>
      <c r="GP114" s="150">
        <f t="shared" si="1332"/>
        <v>0</v>
      </c>
      <c r="GQ114" s="150">
        <f t="shared" si="1332"/>
        <v>0</v>
      </c>
      <c r="GR114" s="150">
        <f t="shared" si="1332"/>
        <v>0</v>
      </c>
      <c r="GS114" s="150">
        <f t="shared" si="1332"/>
        <v>0</v>
      </c>
      <c r="GT114" s="150">
        <f t="shared" si="1332"/>
        <v>0</v>
      </c>
      <c r="GU114" s="150">
        <f t="shared" si="1332"/>
        <v>0</v>
      </c>
      <c r="GV114" s="150">
        <f t="shared" si="1332"/>
        <v>0</v>
      </c>
      <c r="GW114" s="150">
        <f t="shared" si="1332"/>
        <v>0</v>
      </c>
      <c r="GX114" s="150">
        <f t="shared" si="1332"/>
        <v>0</v>
      </c>
      <c r="GY114" s="150">
        <f t="shared" si="1332"/>
        <v>0</v>
      </c>
      <c r="GZ114" s="150">
        <f t="shared" si="1332"/>
        <v>0</v>
      </c>
      <c r="HA114" s="150">
        <f t="shared" si="1332"/>
        <v>0</v>
      </c>
      <c r="HB114" s="150">
        <f t="shared" si="1332"/>
        <v>0</v>
      </c>
      <c r="HC114" s="150">
        <f t="shared" si="1332"/>
        <v>0</v>
      </c>
      <c r="HD114" s="150">
        <f t="shared" si="1332"/>
        <v>0</v>
      </c>
      <c r="HE114" s="150">
        <f t="shared" si="1332"/>
        <v>0</v>
      </c>
      <c r="HF114" s="150">
        <f t="shared" si="1332"/>
        <v>0</v>
      </c>
      <c r="HG114" s="150">
        <f t="shared" si="1332"/>
        <v>0</v>
      </c>
      <c r="HH114" s="150">
        <f t="shared" si="1332"/>
        <v>0</v>
      </c>
      <c r="HI114" s="150">
        <f t="shared" si="1332"/>
        <v>0</v>
      </c>
      <c r="HJ114" s="150">
        <f t="shared" si="1332"/>
        <v>0</v>
      </c>
      <c r="HK114" s="150">
        <f t="shared" si="1332"/>
        <v>0</v>
      </c>
      <c r="HL114" s="150">
        <f t="shared" si="1332"/>
        <v>0</v>
      </c>
      <c r="HM114" s="150">
        <f t="shared" si="1332"/>
        <v>0</v>
      </c>
      <c r="HN114" s="150">
        <f t="shared" si="1332"/>
        <v>0</v>
      </c>
      <c r="HO114" s="150">
        <f t="shared" si="1332"/>
        <v>0</v>
      </c>
      <c r="HP114" s="150">
        <f t="shared" si="1332"/>
        <v>0</v>
      </c>
      <c r="HQ114" s="150">
        <f t="shared" si="1332"/>
        <v>0</v>
      </c>
      <c r="HR114" s="150">
        <f t="shared" si="1332"/>
        <v>0</v>
      </c>
      <c r="HS114" s="150">
        <f t="shared" si="1332"/>
        <v>0</v>
      </c>
      <c r="HT114" s="150">
        <f t="shared" si="1332"/>
        <v>0</v>
      </c>
      <c r="HU114" s="150">
        <f t="shared" si="1332"/>
        <v>0</v>
      </c>
      <c r="HV114" s="150">
        <f t="shared" si="1332"/>
        <v>0</v>
      </c>
      <c r="HW114" s="150">
        <f t="shared" si="1332"/>
        <v>0</v>
      </c>
      <c r="HX114" s="150">
        <f t="shared" si="1332"/>
        <v>0</v>
      </c>
      <c r="HY114" s="150">
        <f t="shared" si="1332"/>
        <v>0</v>
      </c>
      <c r="HZ114" s="150">
        <f t="shared" si="1332"/>
        <v>0</v>
      </c>
      <c r="IA114" s="150">
        <f t="shared" ref="IA114:KL114" si="1333">SUMPRODUCT(GX$65:IA$65,$N$101:$AQ$101)</f>
        <v>0</v>
      </c>
      <c r="IB114" s="150">
        <f t="shared" si="1333"/>
        <v>0</v>
      </c>
      <c r="IC114" s="150">
        <f t="shared" si="1333"/>
        <v>0</v>
      </c>
      <c r="ID114" s="150">
        <f t="shared" si="1333"/>
        <v>0</v>
      </c>
      <c r="IE114" s="150">
        <f t="shared" si="1333"/>
        <v>0</v>
      </c>
      <c r="IF114" s="150">
        <f t="shared" si="1333"/>
        <v>0</v>
      </c>
      <c r="IG114" s="150">
        <f t="shared" si="1333"/>
        <v>0</v>
      </c>
      <c r="IH114" s="150">
        <f t="shared" si="1333"/>
        <v>0</v>
      </c>
      <c r="II114" s="150">
        <f t="shared" si="1333"/>
        <v>0</v>
      </c>
      <c r="IJ114" s="150">
        <f t="shared" si="1333"/>
        <v>0</v>
      </c>
      <c r="IK114" s="150">
        <f t="shared" si="1333"/>
        <v>0</v>
      </c>
      <c r="IL114" s="150">
        <f t="shared" si="1333"/>
        <v>0</v>
      </c>
      <c r="IM114" s="150">
        <f t="shared" si="1333"/>
        <v>0</v>
      </c>
      <c r="IN114" s="150">
        <f t="shared" si="1333"/>
        <v>0</v>
      </c>
      <c r="IO114" s="150">
        <f t="shared" si="1333"/>
        <v>0</v>
      </c>
      <c r="IP114" s="150">
        <f t="shared" si="1333"/>
        <v>0</v>
      </c>
      <c r="IQ114" s="150">
        <f t="shared" si="1333"/>
        <v>0</v>
      </c>
      <c r="IR114" s="150">
        <f t="shared" si="1333"/>
        <v>0</v>
      </c>
      <c r="IS114" s="150">
        <f t="shared" si="1333"/>
        <v>0</v>
      </c>
      <c r="IT114" s="150">
        <f t="shared" si="1333"/>
        <v>0</v>
      </c>
      <c r="IU114" s="150">
        <f t="shared" si="1333"/>
        <v>0</v>
      </c>
      <c r="IV114" s="150">
        <f t="shared" si="1333"/>
        <v>0</v>
      </c>
      <c r="IW114" s="150">
        <f t="shared" si="1333"/>
        <v>0</v>
      </c>
      <c r="IX114" s="150">
        <f t="shared" si="1333"/>
        <v>0</v>
      </c>
      <c r="IY114" s="150">
        <f t="shared" si="1333"/>
        <v>0</v>
      </c>
      <c r="IZ114" s="150">
        <f t="shared" si="1333"/>
        <v>0</v>
      </c>
      <c r="JA114" s="150">
        <f t="shared" si="1333"/>
        <v>0</v>
      </c>
      <c r="JB114" s="150">
        <f t="shared" si="1333"/>
        <v>0</v>
      </c>
      <c r="JC114" s="150">
        <f t="shared" si="1333"/>
        <v>0</v>
      </c>
      <c r="JD114" s="150">
        <f t="shared" si="1333"/>
        <v>0</v>
      </c>
      <c r="JE114" s="150">
        <f t="shared" si="1333"/>
        <v>0</v>
      </c>
      <c r="JF114" s="150">
        <f t="shared" si="1333"/>
        <v>0</v>
      </c>
      <c r="JG114" s="150">
        <f t="shared" si="1333"/>
        <v>0</v>
      </c>
      <c r="JH114" s="150">
        <f t="shared" si="1333"/>
        <v>0</v>
      </c>
      <c r="JI114" s="150">
        <f t="shared" si="1333"/>
        <v>0</v>
      </c>
      <c r="JJ114" s="150">
        <f t="shared" si="1333"/>
        <v>0</v>
      </c>
      <c r="JK114" s="150">
        <f t="shared" si="1333"/>
        <v>0</v>
      </c>
      <c r="JL114" s="150">
        <f t="shared" si="1333"/>
        <v>0</v>
      </c>
      <c r="JM114" s="150">
        <f t="shared" si="1333"/>
        <v>0</v>
      </c>
      <c r="JN114" s="150">
        <f t="shared" si="1333"/>
        <v>0</v>
      </c>
      <c r="JO114" s="150">
        <f t="shared" si="1333"/>
        <v>0</v>
      </c>
      <c r="JP114" s="150">
        <f t="shared" si="1333"/>
        <v>0</v>
      </c>
      <c r="JQ114" s="150">
        <f t="shared" si="1333"/>
        <v>0</v>
      </c>
      <c r="JR114" s="150">
        <f t="shared" si="1333"/>
        <v>0</v>
      </c>
      <c r="JS114" s="150">
        <f t="shared" si="1333"/>
        <v>0</v>
      </c>
      <c r="JT114" s="150">
        <f t="shared" si="1333"/>
        <v>0</v>
      </c>
      <c r="JU114" s="150">
        <f t="shared" si="1333"/>
        <v>0</v>
      </c>
      <c r="JV114" s="150">
        <f t="shared" si="1333"/>
        <v>0</v>
      </c>
      <c r="JW114" s="150">
        <f t="shared" si="1333"/>
        <v>0</v>
      </c>
      <c r="JX114" s="150">
        <f t="shared" si="1333"/>
        <v>0</v>
      </c>
      <c r="JY114" s="150">
        <f t="shared" si="1333"/>
        <v>0</v>
      </c>
      <c r="JZ114" s="150">
        <f t="shared" si="1333"/>
        <v>0</v>
      </c>
      <c r="KA114" s="150">
        <f t="shared" si="1333"/>
        <v>0</v>
      </c>
      <c r="KB114" s="150">
        <f t="shared" si="1333"/>
        <v>0</v>
      </c>
      <c r="KC114" s="150">
        <f t="shared" si="1333"/>
        <v>0</v>
      </c>
      <c r="KD114" s="150">
        <f t="shared" si="1333"/>
        <v>0</v>
      </c>
      <c r="KE114" s="150">
        <f t="shared" si="1333"/>
        <v>0</v>
      </c>
      <c r="KF114" s="150">
        <f t="shared" si="1333"/>
        <v>0</v>
      </c>
      <c r="KG114" s="150">
        <f t="shared" si="1333"/>
        <v>0</v>
      </c>
      <c r="KH114" s="150">
        <f t="shared" si="1333"/>
        <v>0</v>
      </c>
      <c r="KI114" s="150">
        <f t="shared" si="1333"/>
        <v>0</v>
      </c>
      <c r="KJ114" s="150">
        <f t="shared" si="1333"/>
        <v>0</v>
      </c>
      <c r="KK114" s="150">
        <f t="shared" si="1333"/>
        <v>0</v>
      </c>
      <c r="KL114" s="150">
        <f t="shared" si="1333"/>
        <v>0</v>
      </c>
      <c r="KM114" s="150">
        <f t="shared" ref="KM114:MX114" si="1334">SUMPRODUCT(JJ$65:KM$65,$N$101:$AQ$101)</f>
        <v>0</v>
      </c>
      <c r="KN114" s="150">
        <f t="shared" si="1334"/>
        <v>0</v>
      </c>
      <c r="KO114" s="150">
        <f t="shared" si="1334"/>
        <v>0</v>
      </c>
      <c r="KP114" s="150">
        <f t="shared" si="1334"/>
        <v>0</v>
      </c>
      <c r="KQ114" s="150">
        <f t="shared" si="1334"/>
        <v>0</v>
      </c>
      <c r="KR114" s="150">
        <f t="shared" si="1334"/>
        <v>0</v>
      </c>
      <c r="KS114" s="150">
        <f t="shared" si="1334"/>
        <v>0</v>
      </c>
      <c r="KT114" s="150">
        <f t="shared" si="1334"/>
        <v>0</v>
      </c>
      <c r="KU114" s="150">
        <f t="shared" si="1334"/>
        <v>0</v>
      </c>
      <c r="KV114" s="150">
        <f t="shared" si="1334"/>
        <v>0</v>
      </c>
      <c r="KW114" s="150">
        <f t="shared" si="1334"/>
        <v>0</v>
      </c>
      <c r="KX114" s="150">
        <f t="shared" si="1334"/>
        <v>0</v>
      </c>
      <c r="KY114" s="150">
        <f t="shared" si="1334"/>
        <v>0</v>
      </c>
      <c r="KZ114" s="150">
        <f t="shared" si="1334"/>
        <v>0</v>
      </c>
      <c r="LA114" s="150">
        <f t="shared" si="1334"/>
        <v>0</v>
      </c>
      <c r="LB114" s="150">
        <f t="shared" si="1334"/>
        <v>0</v>
      </c>
      <c r="LC114" s="150">
        <f t="shared" si="1334"/>
        <v>0</v>
      </c>
      <c r="LD114" s="150">
        <f t="shared" si="1334"/>
        <v>0</v>
      </c>
      <c r="LE114" s="150">
        <f t="shared" si="1334"/>
        <v>0</v>
      </c>
      <c r="LF114" s="150">
        <f t="shared" si="1334"/>
        <v>0</v>
      </c>
      <c r="LG114" s="150">
        <f t="shared" si="1334"/>
        <v>0</v>
      </c>
      <c r="LH114" s="150">
        <f t="shared" si="1334"/>
        <v>0</v>
      </c>
      <c r="LI114" s="150">
        <f t="shared" si="1334"/>
        <v>0</v>
      </c>
      <c r="LJ114" s="150">
        <f t="shared" si="1334"/>
        <v>0</v>
      </c>
      <c r="LK114" s="150">
        <f t="shared" si="1334"/>
        <v>0</v>
      </c>
      <c r="LL114" s="150">
        <f t="shared" si="1334"/>
        <v>0</v>
      </c>
      <c r="LM114" s="150">
        <f t="shared" si="1334"/>
        <v>0</v>
      </c>
      <c r="LN114" s="150">
        <f t="shared" si="1334"/>
        <v>0</v>
      </c>
      <c r="LO114" s="150">
        <f t="shared" si="1334"/>
        <v>0</v>
      </c>
      <c r="LP114" s="150">
        <f t="shared" si="1334"/>
        <v>0</v>
      </c>
      <c r="LQ114" s="150">
        <f t="shared" si="1334"/>
        <v>0</v>
      </c>
      <c r="LR114" s="150">
        <f t="shared" si="1334"/>
        <v>0</v>
      </c>
      <c r="LS114" s="150">
        <f t="shared" si="1334"/>
        <v>0</v>
      </c>
      <c r="LT114" s="150">
        <f t="shared" si="1334"/>
        <v>0</v>
      </c>
      <c r="LU114" s="150">
        <f t="shared" si="1334"/>
        <v>0</v>
      </c>
      <c r="LV114" s="150">
        <f t="shared" si="1334"/>
        <v>0</v>
      </c>
      <c r="LW114" s="150">
        <f t="shared" si="1334"/>
        <v>0</v>
      </c>
      <c r="LX114" s="150">
        <f t="shared" si="1334"/>
        <v>0</v>
      </c>
      <c r="LY114" s="150">
        <f t="shared" si="1334"/>
        <v>0</v>
      </c>
      <c r="LZ114" s="150">
        <f t="shared" si="1334"/>
        <v>0</v>
      </c>
      <c r="MA114" s="150">
        <f t="shared" si="1334"/>
        <v>0</v>
      </c>
      <c r="MB114" s="150">
        <f t="shared" si="1334"/>
        <v>0</v>
      </c>
      <c r="MC114" s="150">
        <f t="shared" si="1334"/>
        <v>0</v>
      </c>
      <c r="MD114" s="150">
        <f t="shared" si="1334"/>
        <v>0</v>
      </c>
      <c r="ME114" s="150">
        <f t="shared" si="1334"/>
        <v>0</v>
      </c>
      <c r="MF114" s="150">
        <f t="shared" si="1334"/>
        <v>0</v>
      </c>
      <c r="MG114" s="150">
        <f t="shared" si="1334"/>
        <v>0</v>
      </c>
      <c r="MH114" s="150">
        <f t="shared" si="1334"/>
        <v>0</v>
      </c>
      <c r="MI114" s="150">
        <f t="shared" si="1334"/>
        <v>0</v>
      </c>
      <c r="MJ114" s="150">
        <f t="shared" si="1334"/>
        <v>0</v>
      </c>
      <c r="MK114" s="150">
        <f t="shared" si="1334"/>
        <v>0</v>
      </c>
      <c r="ML114" s="150">
        <f t="shared" si="1334"/>
        <v>0</v>
      </c>
      <c r="MM114" s="150">
        <f t="shared" si="1334"/>
        <v>0</v>
      </c>
      <c r="MN114" s="150">
        <f t="shared" si="1334"/>
        <v>0</v>
      </c>
      <c r="MO114" s="150">
        <f t="shared" si="1334"/>
        <v>0</v>
      </c>
      <c r="MP114" s="150">
        <f t="shared" si="1334"/>
        <v>0</v>
      </c>
      <c r="MQ114" s="150">
        <f t="shared" si="1334"/>
        <v>0</v>
      </c>
      <c r="MR114" s="150">
        <f t="shared" si="1334"/>
        <v>0</v>
      </c>
      <c r="MS114" s="150">
        <f t="shared" si="1334"/>
        <v>0</v>
      </c>
      <c r="MT114" s="150">
        <f t="shared" si="1334"/>
        <v>0</v>
      </c>
      <c r="MU114" s="150">
        <f t="shared" si="1334"/>
        <v>0</v>
      </c>
      <c r="MV114" s="150">
        <f t="shared" si="1334"/>
        <v>0</v>
      </c>
      <c r="MW114" s="150">
        <f t="shared" si="1334"/>
        <v>0</v>
      </c>
      <c r="MX114" s="150">
        <f t="shared" si="1334"/>
        <v>0</v>
      </c>
      <c r="MY114" s="150">
        <f t="shared" ref="MY114:NO114" si="1335">SUMPRODUCT(LV$65:MY$65,$N$101:$AQ$101)</f>
        <v>0</v>
      </c>
      <c r="MZ114" s="150">
        <f t="shared" si="1335"/>
        <v>0</v>
      </c>
      <c r="NA114" s="150">
        <f t="shared" si="1335"/>
        <v>0</v>
      </c>
      <c r="NB114" s="150">
        <f t="shared" si="1335"/>
        <v>0</v>
      </c>
      <c r="NC114" s="150">
        <f t="shared" si="1335"/>
        <v>0</v>
      </c>
      <c r="ND114" s="150">
        <f t="shared" si="1335"/>
        <v>0</v>
      </c>
      <c r="NE114" s="150">
        <f t="shared" si="1335"/>
        <v>0</v>
      </c>
      <c r="NF114" s="150">
        <f t="shared" si="1335"/>
        <v>0</v>
      </c>
      <c r="NG114" s="150">
        <f t="shared" si="1335"/>
        <v>0</v>
      </c>
      <c r="NH114" s="150">
        <f t="shared" si="1335"/>
        <v>0</v>
      </c>
      <c r="NI114" s="150">
        <f t="shared" si="1335"/>
        <v>0</v>
      </c>
      <c r="NJ114" s="150">
        <f t="shared" si="1335"/>
        <v>0</v>
      </c>
      <c r="NK114" s="150">
        <f t="shared" si="1335"/>
        <v>0</v>
      </c>
      <c r="NL114" s="150">
        <f t="shared" si="1335"/>
        <v>0</v>
      </c>
      <c r="NM114" s="150">
        <f t="shared" si="1335"/>
        <v>0</v>
      </c>
      <c r="NN114" s="150">
        <f t="shared" si="1335"/>
        <v>0</v>
      </c>
      <c r="NO114" s="151">
        <f t="shared" si="1335"/>
        <v>0</v>
      </c>
      <c r="NP114" s="147"/>
      <c r="NQ114" s="147"/>
    </row>
    <row r="115" spans="1:381" s="152" customFormat="1" x14ac:dyDescent="0.2">
      <c r="A115" s="147"/>
      <c r="B115" s="147"/>
      <c r="C115" s="147" t="s">
        <v>166</v>
      </c>
      <c r="D115" s="147"/>
      <c r="E115" s="147" t="s">
        <v>190</v>
      </c>
      <c r="F115" s="147"/>
      <c r="G115" s="147" t="s">
        <v>0</v>
      </c>
      <c r="H115" s="147"/>
      <c r="I115" s="147"/>
      <c r="J115" s="147"/>
      <c r="K115" s="148">
        <f t="shared" si="1305"/>
        <v>0</v>
      </c>
      <c r="L115" s="147"/>
      <c r="M115" s="147"/>
      <c r="N115" s="149">
        <f>$N$65*$AQ$102</f>
        <v>0</v>
      </c>
      <c r="O115" s="150">
        <f>SUMPRODUCT($N$65:O$65,$AP$102:$AQ$102)</f>
        <v>0</v>
      </c>
      <c r="P115" s="150">
        <f>SUMPRODUCT($N$65:P$65,$AO$102:$AQ$102)</f>
        <v>0</v>
      </c>
      <c r="Q115" s="150">
        <f>SUMPRODUCT($N$65:Q$65,$AN$102:$AQ$102)</f>
        <v>0</v>
      </c>
      <c r="R115" s="150">
        <f>SUMPRODUCT($N$65:R$65,$AM$102:$AQ$102)</f>
        <v>0</v>
      </c>
      <c r="S115" s="150">
        <f>SUMPRODUCT($N$65:S$65,$AL$102:$AQ$102)</f>
        <v>0</v>
      </c>
      <c r="T115" s="150">
        <f>SUMPRODUCT($N$65:T$65,$AK$102:$AQ$102)</f>
        <v>0</v>
      </c>
      <c r="U115" s="150">
        <f>SUMPRODUCT($N$65:U$65,$AJ$102:$AQ$102)</f>
        <v>0</v>
      </c>
      <c r="V115" s="150">
        <f>SUMPRODUCT($N$65:V$65,$AI$102:$AQ$102)</f>
        <v>0</v>
      </c>
      <c r="W115" s="150">
        <f>SUMPRODUCT($N$65:W$65,$AH$102:$AQ$102)</f>
        <v>0</v>
      </c>
      <c r="X115" s="150">
        <f>SUMPRODUCT($N$65:X$65,$AG$102:$AQ$102)</f>
        <v>0</v>
      </c>
      <c r="Y115" s="150">
        <f>SUMPRODUCT($N$65:Y$65,$AF$102:$AQ$102)</f>
        <v>0</v>
      </c>
      <c r="Z115" s="150">
        <f>SUMPRODUCT($N$65:Z$65,$AE$102:$AQ$102)</f>
        <v>0</v>
      </c>
      <c r="AA115" s="150">
        <f>SUMPRODUCT($N$65:AA$65,$AD$102:$AQ$102)</f>
        <v>0</v>
      </c>
      <c r="AB115" s="150">
        <f>SUMPRODUCT($N$65:AB$65,$AC$102:$AQ$102)</f>
        <v>0</v>
      </c>
      <c r="AC115" s="150">
        <f>SUMPRODUCT($N$65:AC$65,$AB$102:$AQ$102)</f>
        <v>0</v>
      </c>
      <c r="AD115" s="150">
        <f>SUMPRODUCT($N$65:AD$65,$AA$102:$AQ$102)</f>
        <v>0</v>
      </c>
      <c r="AE115" s="150">
        <f>SUMPRODUCT($N$65:AE$65,$Z$102:$AQ$102)</f>
        <v>0</v>
      </c>
      <c r="AF115" s="150">
        <f>SUMPRODUCT($N$65:AF$65,$Y$102:$AQ$102)</f>
        <v>0</v>
      </c>
      <c r="AG115" s="150">
        <f>SUMPRODUCT($N$65:AG$65,$X$102:$AQ$102)</f>
        <v>0</v>
      </c>
      <c r="AH115" s="150">
        <f>SUMPRODUCT($N$65:AH$65,$W$102:$AQ$102)</f>
        <v>0</v>
      </c>
      <c r="AI115" s="150">
        <f>SUMPRODUCT($N$65:AI$65,$V$102:$AQ$102)</f>
        <v>0</v>
      </c>
      <c r="AJ115" s="150">
        <f>SUMPRODUCT($N$65:AJ$65,$U$102:$AQ$102)</f>
        <v>0</v>
      </c>
      <c r="AK115" s="150">
        <f>SUMPRODUCT($N$65:AK$65,$T$102:$AQ$102)</f>
        <v>0</v>
      </c>
      <c r="AL115" s="150">
        <f>SUMPRODUCT($N$65:AL$65,$S$102:$AQ$102)</f>
        <v>0</v>
      </c>
      <c r="AM115" s="150">
        <f>SUMPRODUCT($N$65:AM$65,$R$102:$AQ$102)</f>
        <v>0</v>
      </c>
      <c r="AN115" s="150">
        <f>SUMPRODUCT($N$65:AN$65,$Q$102:$AQ$102)</f>
        <v>0</v>
      </c>
      <c r="AO115" s="150">
        <f>SUMPRODUCT($N$65:AO$65,$P$102:$AQ$102)</f>
        <v>0</v>
      </c>
      <c r="AP115" s="150">
        <f>SUMPRODUCT($N$65:AP$65,$O$102:$AQ$102)</f>
        <v>0</v>
      </c>
      <c r="AQ115" s="150">
        <f t="shared" ref="AQ115:DB115" si="1336">SUMPRODUCT(N$65:AQ$65,$N$102:$AQ$102)</f>
        <v>0</v>
      </c>
      <c r="AR115" s="150">
        <f t="shared" si="1336"/>
        <v>0</v>
      </c>
      <c r="AS115" s="150">
        <f t="shared" si="1336"/>
        <v>0</v>
      </c>
      <c r="AT115" s="150">
        <f t="shared" si="1336"/>
        <v>0</v>
      </c>
      <c r="AU115" s="150">
        <f t="shared" si="1336"/>
        <v>0</v>
      </c>
      <c r="AV115" s="150">
        <f t="shared" si="1336"/>
        <v>0</v>
      </c>
      <c r="AW115" s="150">
        <f t="shared" si="1336"/>
        <v>0</v>
      </c>
      <c r="AX115" s="150">
        <f t="shared" si="1336"/>
        <v>0</v>
      </c>
      <c r="AY115" s="150">
        <f t="shared" si="1336"/>
        <v>0</v>
      </c>
      <c r="AZ115" s="150">
        <f t="shared" si="1336"/>
        <v>0</v>
      </c>
      <c r="BA115" s="150">
        <f t="shared" si="1336"/>
        <v>0</v>
      </c>
      <c r="BB115" s="150">
        <f t="shared" si="1336"/>
        <v>0</v>
      </c>
      <c r="BC115" s="150">
        <f t="shared" si="1336"/>
        <v>0</v>
      </c>
      <c r="BD115" s="150">
        <f t="shared" si="1336"/>
        <v>0</v>
      </c>
      <c r="BE115" s="150">
        <f t="shared" si="1336"/>
        <v>0</v>
      </c>
      <c r="BF115" s="150">
        <f t="shared" si="1336"/>
        <v>0</v>
      </c>
      <c r="BG115" s="150">
        <f t="shared" si="1336"/>
        <v>0</v>
      </c>
      <c r="BH115" s="150">
        <f t="shared" si="1336"/>
        <v>0</v>
      </c>
      <c r="BI115" s="150">
        <f t="shared" si="1336"/>
        <v>0</v>
      </c>
      <c r="BJ115" s="150">
        <f t="shared" si="1336"/>
        <v>0</v>
      </c>
      <c r="BK115" s="150">
        <f t="shared" si="1336"/>
        <v>0</v>
      </c>
      <c r="BL115" s="150">
        <f t="shared" si="1336"/>
        <v>0</v>
      </c>
      <c r="BM115" s="150">
        <f t="shared" si="1336"/>
        <v>0</v>
      </c>
      <c r="BN115" s="150">
        <f t="shared" si="1336"/>
        <v>0</v>
      </c>
      <c r="BO115" s="150">
        <f t="shared" si="1336"/>
        <v>0</v>
      </c>
      <c r="BP115" s="150">
        <f t="shared" si="1336"/>
        <v>0</v>
      </c>
      <c r="BQ115" s="150">
        <f t="shared" si="1336"/>
        <v>0</v>
      </c>
      <c r="BR115" s="150">
        <f t="shared" si="1336"/>
        <v>0</v>
      </c>
      <c r="BS115" s="150">
        <f t="shared" si="1336"/>
        <v>0</v>
      </c>
      <c r="BT115" s="150">
        <f t="shared" si="1336"/>
        <v>0</v>
      </c>
      <c r="BU115" s="150">
        <f t="shared" si="1336"/>
        <v>0</v>
      </c>
      <c r="BV115" s="150">
        <f t="shared" si="1336"/>
        <v>0</v>
      </c>
      <c r="BW115" s="150">
        <f t="shared" si="1336"/>
        <v>0</v>
      </c>
      <c r="BX115" s="150">
        <f t="shared" si="1336"/>
        <v>0</v>
      </c>
      <c r="BY115" s="150">
        <f t="shared" si="1336"/>
        <v>0</v>
      </c>
      <c r="BZ115" s="150">
        <f t="shared" si="1336"/>
        <v>0</v>
      </c>
      <c r="CA115" s="150">
        <f t="shared" si="1336"/>
        <v>0</v>
      </c>
      <c r="CB115" s="150">
        <f t="shared" si="1336"/>
        <v>0</v>
      </c>
      <c r="CC115" s="150">
        <f t="shared" si="1336"/>
        <v>0</v>
      </c>
      <c r="CD115" s="150">
        <f t="shared" si="1336"/>
        <v>0</v>
      </c>
      <c r="CE115" s="150">
        <f t="shared" si="1336"/>
        <v>0</v>
      </c>
      <c r="CF115" s="150">
        <f t="shared" si="1336"/>
        <v>0</v>
      </c>
      <c r="CG115" s="150">
        <f t="shared" si="1336"/>
        <v>0</v>
      </c>
      <c r="CH115" s="150">
        <f t="shared" si="1336"/>
        <v>0</v>
      </c>
      <c r="CI115" s="150">
        <f t="shared" si="1336"/>
        <v>0</v>
      </c>
      <c r="CJ115" s="150">
        <f t="shared" si="1336"/>
        <v>0</v>
      </c>
      <c r="CK115" s="150">
        <f t="shared" si="1336"/>
        <v>0</v>
      </c>
      <c r="CL115" s="150">
        <f t="shared" si="1336"/>
        <v>0</v>
      </c>
      <c r="CM115" s="150">
        <f t="shared" si="1336"/>
        <v>0</v>
      </c>
      <c r="CN115" s="150">
        <f t="shared" si="1336"/>
        <v>0</v>
      </c>
      <c r="CO115" s="150">
        <f t="shared" si="1336"/>
        <v>0</v>
      </c>
      <c r="CP115" s="150">
        <f t="shared" si="1336"/>
        <v>0</v>
      </c>
      <c r="CQ115" s="150">
        <f t="shared" si="1336"/>
        <v>0</v>
      </c>
      <c r="CR115" s="150">
        <f t="shared" si="1336"/>
        <v>0</v>
      </c>
      <c r="CS115" s="150">
        <f t="shared" si="1336"/>
        <v>0</v>
      </c>
      <c r="CT115" s="150">
        <f t="shared" si="1336"/>
        <v>0</v>
      </c>
      <c r="CU115" s="150">
        <f t="shared" si="1336"/>
        <v>0</v>
      </c>
      <c r="CV115" s="150">
        <f t="shared" si="1336"/>
        <v>0</v>
      </c>
      <c r="CW115" s="150">
        <f t="shared" si="1336"/>
        <v>0</v>
      </c>
      <c r="CX115" s="150">
        <f t="shared" si="1336"/>
        <v>0</v>
      </c>
      <c r="CY115" s="150">
        <f t="shared" si="1336"/>
        <v>0</v>
      </c>
      <c r="CZ115" s="150">
        <f t="shared" si="1336"/>
        <v>0</v>
      </c>
      <c r="DA115" s="150">
        <f t="shared" si="1336"/>
        <v>0</v>
      </c>
      <c r="DB115" s="150">
        <f t="shared" si="1336"/>
        <v>0</v>
      </c>
      <c r="DC115" s="150">
        <f t="shared" ref="DC115:FN115" si="1337">SUMPRODUCT(BZ$65:DC$65,$N$102:$AQ$102)</f>
        <v>0</v>
      </c>
      <c r="DD115" s="150">
        <f t="shared" si="1337"/>
        <v>0</v>
      </c>
      <c r="DE115" s="150">
        <f t="shared" si="1337"/>
        <v>0</v>
      </c>
      <c r="DF115" s="150">
        <f t="shared" si="1337"/>
        <v>0</v>
      </c>
      <c r="DG115" s="150">
        <f t="shared" si="1337"/>
        <v>0</v>
      </c>
      <c r="DH115" s="150">
        <f t="shared" si="1337"/>
        <v>0</v>
      </c>
      <c r="DI115" s="150">
        <f t="shared" si="1337"/>
        <v>0</v>
      </c>
      <c r="DJ115" s="150">
        <f t="shared" si="1337"/>
        <v>0</v>
      </c>
      <c r="DK115" s="150">
        <f t="shared" si="1337"/>
        <v>0</v>
      </c>
      <c r="DL115" s="150">
        <f t="shared" si="1337"/>
        <v>0</v>
      </c>
      <c r="DM115" s="150">
        <f t="shared" si="1337"/>
        <v>0</v>
      </c>
      <c r="DN115" s="150">
        <f t="shared" si="1337"/>
        <v>0</v>
      </c>
      <c r="DO115" s="150">
        <f t="shared" si="1337"/>
        <v>0</v>
      </c>
      <c r="DP115" s="150">
        <f t="shared" si="1337"/>
        <v>0</v>
      </c>
      <c r="DQ115" s="150">
        <f t="shared" si="1337"/>
        <v>0</v>
      </c>
      <c r="DR115" s="150">
        <f t="shared" si="1337"/>
        <v>0</v>
      </c>
      <c r="DS115" s="150">
        <f t="shared" si="1337"/>
        <v>0</v>
      </c>
      <c r="DT115" s="150">
        <f t="shared" si="1337"/>
        <v>0</v>
      </c>
      <c r="DU115" s="150">
        <f t="shared" si="1337"/>
        <v>0</v>
      </c>
      <c r="DV115" s="150">
        <f t="shared" si="1337"/>
        <v>0</v>
      </c>
      <c r="DW115" s="150">
        <f t="shared" si="1337"/>
        <v>0</v>
      </c>
      <c r="DX115" s="150">
        <f t="shared" si="1337"/>
        <v>0</v>
      </c>
      <c r="DY115" s="150">
        <f t="shared" si="1337"/>
        <v>0</v>
      </c>
      <c r="DZ115" s="150">
        <f t="shared" si="1337"/>
        <v>0</v>
      </c>
      <c r="EA115" s="150">
        <f t="shared" si="1337"/>
        <v>0</v>
      </c>
      <c r="EB115" s="150">
        <f t="shared" si="1337"/>
        <v>0</v>
      </c>
      <c r="EC115" s="150">
        <f t="shared" si="1337"/>
        <v>0</v>
      </c>
      <c r="ED115" s="150">
        <f t="shared" si="1337"/>
        <v>0</v>
      </c>
      <c r="EE115" s="150">
        <f t="shared" si="1337"/>
        <v>0</v>
      </c>
      <c r="EF115" s="150">
        <f t="shared" si="1337"/>
        <v>0</v>
      </c>
      <c r="EG115" s="150">
        <f t="shared" si="1337"/>
        <v>0</v>
      </c>
      <c r="EH115" s="150">
        <f t="shared" si="1337"/>
        <v>0</v>
      </c>
      <c r="EI115" s="150">
        <f t="shared" si="1337"/>
        <v>0</v>
      </c>
      <c r="EJ115" s="150">
        <f t="shared" si="1337"/>
        <v>0</v>
      </c>
      <c r="EK115" s="150">
        <f t="shared" si="1337"/>
        <v>0</v>
      </c>
      <c r="EL115" s="150">
        <f t="shared" si="1337"/>
        <v>0</v>
      </c>
      <c r="EM115" s="150">
        <f t="shared" si="1337"/>
        <v>0</v>
      </c>
      <c r="EN115" s="150">
        <f t="shared" si="1337"/>
        <v>0</v>
      </c>
      <c r="EO115" s="150">
        <f t="shared" si="1337"/>
        <v>0</v>
      </c>
      <c r="EP115" s="150">
        <f t="shared" si="1337"/>
        <v>0</v>
      </c>
      <c r="EQ115" s="150">
        <f t="shared" si="1337"/>
        <v>0</v>
      </c>
      <c r="ER115" s="150">
        <f t="shared" si="1337"/>
        <v>0</v>
      </c>
      <c r="ES115" s="150">
        <f t="shared" si="1337"/>
        <v>0</v>
      </c>
      <c r="ET115" s="150">
        <f t="shared" si="1337"/>
        <v>0</v>
      </c>
      <c r="EU115" s="150">
        <f t="shared" si="1337"/>
        <v>0</v>
      </c>
      <c r="EV115" s="150">
        <f t="shared" si="1337"/>
        <v>0</v>
      </c>
      <c r="EW115" s="150">
        <f t="shared" si="1337"/>
        <v>0</v>
      </c>
      <c r="EX115" s="150">
        <f t="shared" si="1337"/>
        <v>0</v>
      </c>
      <c r="EY115" s="150">
        <f t="shared" si="1337"/>
        <v>0</v>
      </c>
      <c r="EZ115" s="150">
        <f t="shared" si="1337"/>
        <v>0</v>
      </c>
      <c r="FA115" s="150">
        <f t="shared" si="1337"/>
        <v>0</v>
      </c>
      <c r="FB115" s="150">
        <f t="shared" si="1337"/>
        <v>0</v>
      </c>
      <c r="FC115" s="150">
        <f t="shared" si="1337"/>
        <v>0</v>
      </c>
      <c r="FD115" s="150">
        <f t="shared" si="1337"/>
        <v>0</v>
      </c>
      <c r="FE115" s="150">
        <f t="shared" si="1337"/>
        <v>0</v>
      </c>
      <c r="FF115" s="150">
        <f t="shared" si="1337"/>
        <v>0</v>
      </c>
      <c r="FG115" s="150">
        <f t="shared" si="1337"/>
        <v>0</v>
      </c>
      <c r="FH115" s="150">
        <f t="shared" si="1337"/>
        <v>0</v>
      </c>
      <c r="FI115" s="150">
        <f t="shared" si="1337"/>
        <v>0</v>
      </c>
      <c r="FJ115" s="150">
        <f t="shared" si="1337"/>
        <v>0</v>
      </c>
      <c r="FK115" s="150">
        <f t="shared" si="1337"/>
        <v>0</v>
      </c>
      <c r="FL115" s="150">
        <f t="shared" si="1337"/>
        <v>0</v>
      </c>
      <c r="FM115" s="150">
        <f t="shared" si="1337"/>
        <v>0</v>
      </c>
      <c r="FN115" s="150">
        <f t="shared" si="1337"/>
        <v>0</v>
      </c>
      <c r="FO115" s="150">
        <f t="shared" ref="FO115:HZ115" si="1338">SUMPRODUCT(EL$65:FO$65,$N$102:$AQ$102)</f>
        <v>0</v>
      </c>
      <c r="FP115" s="150">
        <f t="shared" si="1338"/>
        <v>0</v>
      </c>
      <c r="FQ115" s="150">
        <f t="shared" si="1338"/>
        <v>0</v>
      </c>
      <c r="FR115" s="150">
        <f t="shared" si="1338"/>
        <v>0</v>
      </c>
      <c r="FS115" s="150">
        <f t="shared" si="1338"/>
        <v>0</v>
      </c>
      <c r="FT115" s="150">
        <f t="shared" si="1338"/>
        <v>0</v>
      </c>
      <c r="FU115" s="150">
        <f t="shared" si="1338"/>
        <v>0</v>
      </c>
      <c r="FV115" s="150">
        <f t="shared" si="1338"/>
        <v>0</v>
      </c>
      <c r="FW115" s="150">
        <f t="shared" si="1338"/>
        <v>0</v>
      </c>
      <c r="FX115" s="150">
        <f t="shared" si="1338"/>
        <v>0</v>
      </c>
      <c r="FY115" s="150">
        <f t="shared" si="1338"/>
        <v>0</v>
      </c>
      <c r="FZ115" s="150">
        <f t="shared" si="1338"/>
        <v>0</v>
      </c>
      <c r="GA115" s="150">
        <f t="shared" si="1338"/>
        <v>0</v>
      </c>
      <c r="GB115" s="150">
        <f t="shared" si="1338"/>
        <v>0</v>
      </c>
      <c r="GC115" s="150">
        <f t="shared" si="1338"/>
        <v>0</v>
      </c>
      <c r="GD115" s="150">
        <f t="shared" si="1338"/>
        <v>0</v>
      </c>
      <c r="GE115" s="150">
        <f t="shared" si="1338"/>
        <v>0</v>
      </c>
      <c r="GF115" s="150">
        <f t="shared" si="1338"/>
        <v>0</v>
      </c>
      <c r="GG115" s="150">
        <f t="shared" si="1338"/>
        <v>0</v>
      </c>
      <c r="GH115" s="150">
        <f t="shared" si="1338"/>
        <v>0</v>
      </c>
      <c r="GI115" s="150">
        <f t="shared" si="1338"/>
        <v>0</v>
      </c>
      <c r="GJ115" s="150">
        <f t="shared" si="1338"/>
        <v>0</v>
      </c>
      <c r="GK115" s="150">
        <f t="shared" si="1338"/>
        <v>0</v>
      </c>
      <c r="GL115" s="150">
        <f t="shared" si="1338"/>
        <v>0</v>
      </c>
      <c r="GM115" s="150">
        <f t="shared" si="1338"/>
        <v>0</v>
      </c>
      <c r="GN115" s="150">
        <f t="shared" si="1338"/>
        <v>0</v>
      </c>
      <c r="GO115" s="150">
        <f t="shared" si="1338"/>
        <v>0</v>
      </c>
      <c r="GP115" s="150">
        <f t="shared" si="1338"/>
        <v>0</v>
      </c>
      <c r="GQ115" s="150">
        <f t="shared" si="1338"/>
        <v>0</v>
      </c>
      <c r="GR115" s="150">
        <f t="shared" si="1338"/>
        <v>0</v>
      </c>
      <c r="GS115" s="150">
        <f t="shared" si="1338"/>
        <v>0</v>
      </c>
      <c r="GT115" s="150">
        <f t="shared" si="1338"/>
        <v>0</v>
      </c>
      <c r="GU115" s="150">
        <f t="shared" si="1338"/>
        <v>0</v>
      </c>
      <c r="GV115" s="150">
        <f t="shared" si="1338"/>
        <v>0</v>
      </c>
      <c r="GW115" s="150">
        <f t="shared" si="1338"/>
        <v>0</v>
      </c>
      <c r="GX115" s="150">
        <f t="shared" si="1338"/>
        <v>0</v>
      </c>
      <c r="GY115" s="150">
        <f t="shared" si="1338"/>
        <v>0</v>
      </c>
      <c r="GZ115" s="150">
        <f t="shared" si="1338"/>
        <v>0</v>
      </c>
      <c r="HA115" s="150">
        <f t="shared" si="1338"/>
        <v>0</v>
      </c>
      <c r="HB115" s="150">
        <f t="shared" si="1338"/>
        <v>0</v>
      </c>
      <c r="HC115" s="150">
        <f t="shared" si="1338"/>
        <v>0</v>
      </c>
      <c r="HD115" s="150">
        <f t="shared" si="1338"/>
        <v>0</v>
      </c>
      <c r="HE115" s="150">
        <f t="shared" si="1338"/>
        <v>0</v>
      </c>
      <c r="HF115" s="150">
        <f t="shared" si="1338"/>
        <v>0</v>
      </c>
      <c r="HG115" s="150">
        <f t="shared" si="1338"/>
        <v>0</v>
      </c>
      <c r="HH115" s="150">
        <f t="shared" si="1338"/>
        <v>0</v>
      </c>
      <c r="HI115" s="150">
        <f t="shared" si="1338"/>
        <v>0</v>
      </c>
      <c r="HJ115" s="150">
        <f t="shared" si="1338"/>
        <v>0</v>
      </c>
      <c r="HK115" s="150">
        <f t="shared" si="1338"/>
        <v>0</v>
      </c>
      <c r="HL115" s="150">
        <f t="shared" si="1338"/>
        <v>0</v>
      </c>
      <c r="HM115" s="150">
        <f t="shared" si="1338"/>
        <v>0</v>
      </c>
      <c r="HN115" s="150">
        <f t="shared" si="1338"/>
        <v>0</v>
      </c>
      <c r="HO115" s="150">
        <f t="shared" si="1338"/>
        <v>0</v>
      </c>
      <c r="HP115" s="150">
        <f t="shared" si="1338"/>
        <v>0</v>
      </c>
      <c r="HQ115" s="150">
        <f t="shared" si="1338"/>
        <v>0</v>
      </c>
      <c r="HR115" s="150">
        <f t="shared" si="1338"/>
        <v>0</v>
      </c>
      <c r="HS115" s="150">
        <f t="shared" si="1338"/>
        <v>0</v>
      </c>
      <c r="HT115" s="150">
        <f t="shared" si="1338"/>
        <v>0</v>
      </c>
      <c r="HU115" s="150">
        <f t="shared" si="1338"/>
        <v>0</v>
      </c>
      <c r="HV115" s="150">
        <f t="shared" si="1338"/>
        <v>0</v>
      </c>
      <c r="HW115" s="150">
        <f t="shared" si="1338"/>
        <v>0</v>
      </c>
      <c r="HX115" s="150">
        <f t="shared" si="1338"/>
        <v>0</v>
      </c>
      <c r="HY115" s="150">
        <f t="shared" si="1338"/>
        <v>0</v>
      </c>
      <c r="HZ115" s="150">
        <f t="shared" si="1338"/>
        <v>0</v>
      </c>
      <c r="IA115" s="150">
        <f t="shared" ref="IA115:KL115" si="1339">SUMPRODUCT(GX$65:IA$65,$N$102:$AQ$102)</f>
        <v>0</v>
      </c>
      <c r="IB115" s="150">
        <f t="shared" si="1339"/>
        <v>0</v>
      </c>
      <c r="IC115" s="150">
        <f t="shared" si="1339"/>
        <v>0</v>
      </c>
      <c r="ID115" s="150">
        <f t="shared" si="1339"/>
        <v>0</v>
      </c>
      <c r="IE115" s="150">
        <f t="shared" si="1339"/>
        <v>0</v>
      </c>
      <c r="IF115" s="150">
        <f t="shared" si="1339"/>
        <v>0</v>
      </c>
      <c r="IG115" s="150">
        <f t="shared" si="1339"/>
        <v>0</v>
      </c>
      <c r="IH115" s="150">
        <f t="shared" si="1339"/>
        <v>0</v>
      </c>
      <c r="II115" s="150">
        <f t="shared" si="1339"/>
        <v>0</v>
      </c>
      <c r="IJ115" s="150">
        <f t="shared" si="1339"/>
        <v>0</v>
      </c>
      <c r="IK115" s="150">
        <f t="shared" si="1339"/>
        <v>0</v>
      </c>
      <c r="IL115" s="150">
        <f t="shared" si="1339"/>
        <v>0</v>
      </c>
      <c r="IM115" s="150">
        <f t="shared" si="1339"/>
        <v>0</v>
      </c>
      <c r="IN115" s="150">
        <f t="shared" si="1339"/>
        <v>0</v>
      </c>
      <c r="IO115" s="150">
        <f t="shared" si="1339"/>
        <v>0</v>
      </c>
      <c r="IP115" s="150">
        <f t="shared" si="1339"/>
        <v>0</v>
      </c>
      <c r="IQ115" s="150">
        <f t="shared" si="1339"/>
        <v>0</v>
      </c>
      <c r="IR115" s="150">
        <f t="shared" si="1339"/>
        <v>0</v>
      </c>
      <c r="IS115" s="150">
        <f t="shared" si="1339"/>
        <v>0</v>
      </c>
      <c r="IT115" s="150">
        <f t="shared" si="1339"/>
        <v>0</v>
      </c>
      <c r="IU115" s="150">
        <f t="shared" si="1339"/>
        <v>0</v>
      </c>
      <c r="IV115" s="150">
        <f t="shared" si="1339"/>
        <v>0</v>
      </c>
      <c r="IW115" s="150">
        <f t="shared" si="1339"/>
        <v>0</v>
      </c>
      <c r="IX115" s="150">
        <f t="shared" si="1339"/>
        <v>0</v>
      </c>
      <c r="IY115" s="150">
        <f t="shared" si="1339"/>
        <v>0</v>
      </c>
      <c r="IZ115" s="150">
        <f t="shared" si="1339"/>
        <v>0</v>
      </c>
      <c r="JA115" s="150">
        <f t="shared" si="1339"/>
        <v>0</v>
      </c>
      <c r="JB115" s="150">
        <f t="shared" si="1339"/>
        <v>0</v>
      </c>
      <c r="JC115" s="150">
        <f t="shared" si="1339"/>
        <v>0</v>
      </c>
      <c r="JD115" s="150">
        <f t="shared" si="1339"/>
        <v>0</v>
      </c>
      <c r="JE115" s="150">
        <f t="shared" si="1339"/>
        <v>0</v>
      </c>
      <c r="JF115" s="150">
        <f t="shared" si="1339"/>
        <v>0</v>
      </c>
      <c r="JG115" s="150">
        <f t="shared" si="1339"/>
        <v>0</v>
      </c>
      <c r="JH115" s="150">
        <f t="shared" si="1339"/>
        <v>0</v>
      </c>
      <c r="JI115" s="150">
        <f t="shared" si="1339"/>
        <v>0</v>
      </c>
      <c r="JJ115" s="150">
        <f t="shared" si="1339"/>
        <v>0</v>
      </c>
      <c r="JK115" s="150">
        <f t="shared" si="1339"/>
        <v>0</v>
      </c>
      <c r="JL115" s="150">
        <f t="shared" si="1339"/>
        <v>0</v>
      </c>
      <c r="JM115" s="150">
        <f t="shared" si="1339"/>
        <v>0</v>
      </c>
      <c r="JN115" s="150">
        <f t="shared" si="1339"/>
        <v>0</v>
      </c>
      <c r="JO115" s="150">
        <f t="shared" si="1339"/>
        <v>0</v>
      </c>
      <c r="JP115" s="150">
        <f t="shared" si="1339"/>
        <v>0</v>
      </c>
      <c r="JQ115" s="150">
        <f t="shared" si="1339"/>
        <v>0</v>
      </c>
      <c r="JR115" s="150">
        <f t="shared" si="1339"/>
        <v>0</v>
      </c>
      <c r="JS115" s="150">
        <f t="shared" si="1339"/>
        <v>0</v>
      </c>
      <c r="JT115" s="150">
        <f t="shared" si="1339"/>
        <v>0</v>
      </c>
      <c r="JU115" s="150">
        <f t="shared" si="1339"/>
        <v>0</v>
      </c>
      <c r="JV115" s="150">
        <f t="shared" si="1339"/>
        <v>0</v>
      </c>
      <c r="JW115" s="150">
        <f t="shared" si="1339"/>
        <v>0</v>
      </c>
      <c r="JX115" s="150">
        <f t="shared" si="1339"/>
        <v>0</v>
      </c>
      <c r="JY115" s="150">
        <f t="shared" si="1339"/>
        <v>0</v>
      </c>
      <c r="JZ115" s="150">
        <f t="shared" si="1339"/>
        <v>0</v>
      </c>
      <c r="KA115" s="150">
        <f t="shared" si="1339"/>
        <v>0</v>
      </c>
      <c r="KB115" s="150">
        <f t="shared" si="1339"/>
        <v>0</v>
      </c>
      <c r="KC115" s="150">
        <f t="shared" si="1339"/>
        <v>0</v>
      </c>
      <c r="KD115" s="150">
        <f t="shared" si="1339"/>
        <v>0</v>
      </c>
      <c r="KE115" s="150">
        <f t="shared" si="1339"/>
        <v>0</v>
      </c>
      <c r="KF115" s="150">
        <f t="shared" si="1339"/>
        <v>0</v>
      </c>
      <c r="KG115" s="150">
        <f t="shared" si="1339"/>
        <v>0</v>
      </c>
      <c r="KH115" s="150">
        <f t="shared" si="1339"/>
        <v>0</v>
      </c>
      <c r="KI115" s="150">
        <f t="shared" si="1339"/>
        <v>0</v>
      </c>
      <c r="KJ115" s="150">
        <f t="shared" si="1339"/>
        <v>0</v>
      </c>
      <c r="KK115" s="150">
        <f t="shared" si="1339"/>
        <v>0</v>
      </c>
      <c r="KL115" s="150">
        <f t="shared" si="1339"/>
        <v>0</v>
      </c>
      <c r="KM115" s="150">
        <f t="shared" ref="KM115:MX115" si="1340">SUMPRODUCT(JJ$65:KM$65,$N$102:$AQ$102)</f>
        <v>0</v>
      </c>
      <c r="KN115" s="150">
        <f t="shared" si="1340"/>
        <v>0</v>
      </c>
      <c r="KO115" s="150">
        <f t="shared" si="1340"/>
        <v>0</v>
      </c>
      <c r="KP115" s="150">
        <f t="shared" si="1340"/>
        <v>0</v>
      </c>
      <c r="KQ115" s="150">
        <f t="shared" si="1340"/>
        <v>0</v>
      </c>
      <c r="KR115" s="150">
        <f t="shared" si="1340"/>
        <v>0</v>
      </c>
      <c r="KS115" s="150">
        <f t="shared" si="1340"/>
        <v>0</v>
      </c>
      <c r="KT115" s="150">
        <f t="shared" si="1340"/>
        <v>0</v>
      </c>
      <c r="KU115" s="150">
        <f t="shared" si="1340"/>
        <v>0</v>
      </c>
      <c r="KV115" s="150">
        <f t="shared" si="1340"/>
        <v>0</v>
      </c>
      <c r="KW115" s="150">
        <f t="shared" si="1340"/>
        <v>0</v>
      </c>
      <c r="KX115" s="150">
        <f t="shared" si="1340"/>
        <v>0</v>
      </c>
      <c r="KY115" s="150">
        <f t="shared" si="1340"/>
        <v>0</v>
      </c>
      <c r="KZ115" s="150">
        <f t="shared" si="1340"/>
        <v>0</v>
      </c>
      <c r="LA115" s="150">
        <f t="shared" si="1340"/>
        <v>0</v>
      </c>
      <c r="LB115" s="150">
        <f t="shared" si="1340"/>
        <v>0</v>
      </c>
      <c r="LC115" s="150">
        <f t="shared" si="1340"/>
        <v>0</v>
      </c>
      <c r="LD115" s="150">
        <f t="shared" si="1340"/>
        <v>0</v>
      </c>
      <c r="LE115" s="150">
        <f t="shared" si="1340"/>
        <v>0</v>
      </c>
      <c r="LF115" s="150">
        <f t="shared" si="1340"/>
        <v>0</v>
      </c>
      <c r="LG115" s="150">
        <f t="shared" si="1340"/>
        <v>0</v>
      </c>
      <c r="LH115" s="150">
        <f t="shared" si="1340"/>
        <v>0</v>
      </c>
      <c r="LI115" s="150">
        <f t="shared" si="1340"/>
        <v>0</v>
      </c>
      <c r="LJ115" s="150">
        <f t="shared" si="1340"/>
        <v>0</v>
      </c>
      <c r="LK115" s="150">
        <f t="shared" si="1340"/>
        <v>0</v>
      </c>
      <c r="LL115" s="150">
        <f t="shared" si="1340"/>
        <v>0</v>
      </c>
      <c r="LM115" s="150">
        <f t="shared" si="1340"/>
        <v>0</v>
      </c>
      <c r="LN115" s="150">
        <f t="shared" si="1340"/>
        <v>0</v>
      </c>
      <c r="LO115" s="150">
        <f t="shared" si="1340"/>
        <v>0</v>
      </c>
      <c r="LP115" s="150">
        <f t="shared" si="1340"/>
        <v>0</v>
      </c>
      <c r="LQ115" s="150">
        <f t="shared" si="1340"/>
        <v>0</v>
      </c>
      <c r="LR115" s="150">
        <f t="shared" si="1340"/>
        <v>0</v>
      </c>
      <c r="LS115" s="150">
        <f t="shared" si="1340"/>
        <v>0</v>
      </c>
      <c r="LT115" s="150">
        <f t="shared" si="1340"/>
        <v>0</v>
      </c>
      <c r="LU115" s="150">
        <f t="shared" si="1340"/>
        <v>0</v>
      </c>
      <c r="LV115" s="150">
        <f t="shared" si="1340"/>
        <v>0</v>
      </c>
      <c r="LW115" s="150">
        <f t="shared" si="1340"/>
        <v>0</v>
      </c>
      <c r="LX115" s="150">
        <f t="shared" si="1340"/>
        <v>0</v>
      </c>
      <c r="LY115" s="150">
        <f t="shared" si="1340"/>
        <v>0</v>
      </c>
      <c r="LZ115" s="150">
        <f t="shared" si="1340"/>
        <v>0</v>
      </c>
      <c r="MA115" s="150">
        <f t="shared" si="1340"/>
        <v>0</v>
      </c>
      <c r="MB115" s="150">
        <f t="shared" si="1340"/>
        <v>0</v>
      </c>
      <c r="MC115" s="150">
        <f t="shared" si="1340"/>
        <v>0</v>
      </c>
      <c r="MD115" s="150">
        <f t="shared" si="1340"/>
        <v>0</v>
      </c>
      <c r="ME115" s="150">
        <f t="shared" si="1340"/>
        <v>0</v>
      </c>
      <c r="MF115" s="150">
        <f t="shared" si="1340"/>
        <v>0</v>
      </c>
      <c r="MG115" s="150">
        <f t="shared" si="1340"/>
        <v>0</v>
      </c>
      <c r="MH115" s="150">
        <f t="shared" si="1340"/>
        <v>0</v>
      </c>
      <c r="MI115" s="150">
        <f t="shared" si="1340"/>
        <v>0</v>
      </c>
      <c r="MJ115" s="150">
        <f t="shared" si="1340"/>
        <v>0</v>
      </c>
      <c r="MK115" s="150">
        <f t="shared" si="1340"/>
        <v>0</v>
      </c>
      <c r="ML115" s="150">
        <f t="shared" si="1340"/>
        <v>0</v>
      </c>
      <c r="MM115" s="150">
        <f t="shared" si="1340"/>
        <v>0</v>
      </c>
      <c r="MN115" s="150">
        <f t="shared" si="1340"/>
        <v>0</v>
      </c>
      <c r="MO115" s="150">
        <f t="shared" si="1340"/>
        <v>0</v>
      </c>
      <c r="MP115" s="150">
        <f t="shared" si="1340"/>
        <v>0</v>
      </c>
      <c r="MQ115" s="150">
        <f t="shared" si="1340"/>
        <v>0</v>
      </c>
      <c r="MR115" s="150">
        <f t="shared" si="1340"/>
        <v>0</v>
      </c>
      <c r="MS115" s="150">
        <f t="shared" si="1340"/>
        <v>0</v>
      </c>
      <c r="MT115" s="150">
        <f t="shared" si="1340"/>
        <v>0</v>
      </c>
      <c r="MU115" s="150">
        <f t="shared" si="1340"/>
        <v>0</v>
      </c>
      <c r="MV115" s="150">
        <f t="shared" si="1340"/>
        <v>0</v>
      </c>
      <c r="MW115" s="150">
        <f t="shared" si="1340"/>
        <v>0</v>
      </c>
      <c r="MX115" s="150">
        <f t="shared" si="1340"/>
        <v>0</v>
      </c>
      <c r="MY115" s="150">
        <f t="shared" ref="MY115:NO115" si="1341">SUMPRODUCT(LV$65:MY$65,$N$102:$AQ$102)</f>
        <v>0</v>
      </c>
      <c r="MZ115" s="150">
        <f t="shared" si="1341"/>
        <v>0</v>
      </c>
      <c r="NA115" s="150">
        <f t="shared" si="1341"/>
        <v>0</v>
      </c>
      <c r="NB115" s="150">
        <f t="shared" si="1341"/>
        <v>0</v>
      </c>
      <c r="NC115" s="150">
        <f t="shared" si="1341"/>
        <v>0</v>
      </c>
      <c r="ND115" s="150">
        <f t="shared" si="1341"/>
        <v>0</v>
      </c>
      <c r="NE115" s="150">
        <f t="shared" si="1341"/>
        <v>0</v>
      </c>
      <c r="NF115" s="150">
        <f t="shared" si="1341"/>
        <v>0</v>
      </c>
      <c r="NG115" s="150">
        <f t="shared" si="1341"/>
        <v>0</v>
      </c>
      <c r="NH115" s="150">
        <f t="shared" si="1341"/>
        <v>0</v>
      </c>
      <c r="NI115" s="150">
        <f t="shared" si="1341"/>
        <v>0</v>
      </c>
      <c r="NJ115" s="150">
        <f t="shared" si="1341"/>
        <v>0</v>
      </c>
      <c r="NK115" s="150">
        <f t="shared" si="1341"/>
        <v>0</v>
      </c>
      <c r="NL115" s="150">
        <f t="shared" si="1341"/>
        <v>0</v>
      </c>
      <c r="NM115" s="150">
        <f t="shared" si="1341"/>
        <v>0</v>
      </c>
      <c r="NN115" s="150">
        <f t="shared" si="1341"/>
        <v>0</v>
      </c>
      <c r="NO115" s="151">
        <f t="shared" si="1341"/>
        <v>0</v>
      </c>
      <c r="NP115" s="147"/>
      <c r="NQ115" s="147"/>
    </row>
    <row r="116" spans="1:381" s="152" customFormat="1" x14ac:dyDescent="0.2">
      <c r="A116" s="147"/>
      <c r="B116" s="147"/>
      <c r="C116" s="147" t="s">
        <v>186</v>
      </c>
      <c r="D116" s="147"/>
      <c r="E116" s="147" t="s">
        <v>155</v>
      </c>
      <c r="F116" s="147"/>
      <c r="G116" s="147" t="s">
        <v>0</v>
      </c>
      <c r="H116" s="147"/>
      <c r="I116" s="147"/>
      <c r="J116" s="147"/>
      <c r="K116" s="148">
        <f t="shared" si="1305"/>
        <v>0</v>
      </c>
      <c r="L116" s="147"/>
      <c r="M116" s="147"/>
      <c r="N116" s="149">
        <f>$N$65*$AQ$103</f>
        <v>0</v>
      </c>
      <c r="O116" s="150">
        <f>SUMPRODUCT($N$65:O$65,$AP$103:$AQ$103)</f>
        <v>0</v>
      </c>
      <c r="P116" s="150">
        <f>SUMPRODUCT($N$65:P$65,$AO$103:$AQ$103)</f>
        <v>0</v>
      </c>
      <c r="Q116" s="150">
        <f>SUMPRODUCT($N$65:Q$65,$AN$103:$AQ$103)</f>
        <v>0</v>
      </c>
      <c r="R116" s="150">
        <f>SUMPRODUCT($N$65:R$65,$AM$103:$AQ$103)</f>
        <v>0</v>
      </c>
      <c r="S116" s="150">
        <f>SUMPRODUCT($N$65:S$65,$AL$103:$AQ$103)</f>
        <v>0</v>
      </c>
      <c r="T116" s="150">
        <f>SUMPRODUCT($N$65:T$65,$AK$103:$AQ$103)</f>
        <v>0</v>
      </c>
      <c r="U116" s="150">
        <f>SUMPRODUCT($N$65:U$65,$AJ$103:$AQ$103)</f>
        <v>0</v>
      </c>
      <c r="V116" s="150">
        <f>SUMPRODUCT($N$65:V$65,$AI$103:$AQ$103)</f>
        <v>0</v>
      </c>
      <c r="W116" s="150">
        <f>SUMPRODUCT($N$65:W$65,$AH$103:$AQ$103)</f>
        <v>0</v>
      </c>
      <c r="X116" s="150">
        <f>SUMPRODUCT($N$65:X$65,$AG$103:$AQ$103)</f>
        <v>0</v>
      </c>
      <c r="Y116" s="150">
        <f>SUMPRODUCT($N$65:Y$65,$AF$103:$AQ$103)</f>
        <v>0</v>
      </c>
      <c r="Z116" s="150">
        <f>SUMPRODUCT($N$65:Z$65,$AE$103:$AQ$103)</f>
        <v>0</v>
      </c>
      <c r="AA116" s="150">
        <f>SUMPRODUCT($N$65:AA$65,$AD$103:$AQ$103)</f>
        <v>0</v>
      </c>
      <c r="AB116" s="150">
        <f>SUMPRODUCT($N$65:AB$65,$AC$103:$AQ$103)</f>
        <v>0</v>
      </c>
      <c r="AC116" s="150">
        <f>SUMPRODUCT($N$65:AC$65,$AB$103:$AQ$103)</f>
        <v>0</v>
      </c>
      <c r="AD116" s="150">
        <f>SUMPRODUCT($N$65:AD$65,$AA$103:$AQ$103)</f>
        <v>0</v>
      </c>
      <c r="AE116" s="150">
        <f>SUMPRODUCT($N$65:AE$65,$Z$103:$AQ$103)</f>
        <v>0</v>
      </c>
      <c r="AF116" s="150">
        <f>SUMPRODUCT($N$65:AF$65,$Y$103:$AQ$103)</f>
        <v>0</v>
      </c>
      <c r="AG116" s="150">
        <f>SUMPRODUCT($N$65:AG$65,$X$103:$AQ$103)</f>
        <v>0</v>
      </c>
      <c r="AH116" s="150">
        <f>SUMPRODUCT($N$65:AH$65,$W$103:$AQ$103)</f>
        <v>0</v>
      </c>
      <c r="AI116" s="150">
        <f>SUMPRODUCT($N$65:AI$65,$V$103:$AQ$103)</f>
        <v>0</v>
      </c>
      <c r="AJ116" s="150">
        <f>SUMPRODUCT($N$65:AJ$65,$U$103:$AQ$103)</f>
        <v>0</v>
      </c>
      <c r="AK116" s="150">
        <f>SUMPRODUCT($N$65:AK$65,$T$103:$AQ$103)</f>
        <v>0</v>
      </c>
      <c r="AL116" s="150">
        <f>SUMPRODUCT($N$65:AL$65,$S$103:$AQ$103)</f>
        <v>0</v>
      </c>
      <c r="AM116" s="150">
        <f>SUMPRODUCT($N$65:AM$65,$R$103:$AQ$103)</f>
        <v>0</v>
      </c>
      <c r="AN116" s="150">
        <f>SUMPRODUCT($N$65:AN$65,$Q$103:$AQ$103)</f>
        <v>0</v>
      </c>
      <c r="AO116" s="150">
        <f>SUMPRODUCT($N$65:AO$65,$P$103:$AQ$103)</f>
        <v>0</v>
      </c>
      <c r="AP116" s="150">
        <f>SUMPRODUCT($N$65:AP$65,$O$103:$AQ$103)</f>
        <v>0</v>
      </c>
      <c r="AQ116" s="150">
        <f t="shared" ref="AQ116:DB116" si="1342">SUMPRODUCT(N$65:AQ$65,$N$103:$AQ$103)</f>
        <v>0</v>
      </c>
      <c r="AR116" s="150">
        <f t="shared" si="1342"/>
        <v>0</v>
      </c>
      <c r="AS116" s="150">
        <f t="shared" si="1342"/>
        <v>0</v>
      </c>
      <c r="AT116" s="150">
        <f t="shared" si="1342"/>
        <v>0</v>
      </c>
      <c r="AU116" s="150">
        <f t="shared" si="1342"/>
        <v>0</v>
      </c>
      <c r="AV116" s="150">
        <f t="shared" si="1342"/>
        <v>0</v>
      </c>
      <c r="AW116" s="150">
        <f t="shared" si="1342"/>
        <v>0</v>
      </c>
      <c r="AX116" s="150">
        <f t="shared" si="1342"/>
        <v>0</v>
      </c>
      <c r="AY116" s="150">
        <f t="shared" si="1342"/>
        <v>0</v>
      </c>
      <c r="AZ116" s="150">
        <f t="shared" si="1342"/>
        <v>0</v>
      </c>
      <c r="BA116" s="150">
        <f t="shared" si="1342"/>
        <v>0</v>
      </c>
      <c r="BB116" s="150">
        <f t="shared" si="1342"/>
        <v>0</v>
      </c>
      <c r="BC116" s="150">
        <f t="shared" si="1342"/>
        <v>0</v>
      </c>
      <c r="BD116" s="150">
        <f t="shared" si="1342"/>
        <v>0</v>
      </c>
      <c r="BE116" s="150">
        <f t="shared" si="1342"/>
        <v>0</v>
      </c>
      <c r="BF116" s="150">
        <f t="shared" si="1342"/>
        <v>0</v>
      </c>
      <c r="BG116" s="150">
        <f t="shared" si="1342"/>
        <v>0</v>
      </c>
      <c r="BH116" s="150">
        <f t="shared" si="1342"/>
        <v>0</v>
      </c>
      <c r="BI116" s="150">
        <f t="shared" si="1342"/>
        <v>0</v>
      </c>
      <c r="BJ116" s="150">
        <f t="shared" si="1342"/>
        <v>0</v>
      </c>
      <c r="BK116" s="150">
        <f t="shared" si="1342"/>
        <v>0</v>
      </c>
      <c r="BL116" s="150">
        <f t="shared" si="1342"/>
        <v>0</v>
      </c>
      <c r="BM116" s="150">
        <f t="shared" si="1342"/>
        <v>0</v>
      </c>
      <c r="BN116" s="150">
        <f t="shared" si="1342"/>
        <v>0</v>
      </c>
      <c r="BO116" s="150">
        <f t="shared" si="1342"/>
        <v>0</v>
      </c>
      <c r="BP116" s="150">
        <f t="shared" si="1342"/>
        <v>0</v>
      </c>
      <c r="BQ116" s="150">
        <f t="shared" si="1342"/>
        <v>0</v>
      </c>
      <c r="BR116" s="150">
        <f t="shared" si="1342"/>
        <v>0</v>
      </c>
      <c r="BS116" s="150">
        <f t="shared" si="1342"/>
        <v>0</v>
      </c>
      <c r="BT116" s="150">
        <f t="shared" si="1342"/>
        <v>0</v>
      </c>
      <c r="BU116" s="150">
        <f t="shared" si="1342"/>
        <v>0</v>
      </c>
      <c r="BV116" s="150">
        <f t="shared" si="1342"/>
        <v>0</v>
      </c>
      <c r="BW116" s="150">
        <f t="shared" si="1342"/>
        <v>0</v>
      </c>
      <c r="BX116" s="150">
        <f t="shared" si="1342"/>
        <v>0</v>
      </c>
      <c r="BY116" s="150">
        <f t="shared" si="1342"/>
        <v>0</v>
      </c>
      <c r="BZ116" s="150">
        <f t="shared" si="1342"/>
        <v>0</v>
      </c>
      <c r="CA116" s="150">
        <f t="shared" si="1342"/>
        <v>0</v>
      </c>
      <c r="CB116" s="150">
        <f t="shared" si="1342"/>
        <v>0</v>
      </c>
      <c r="CC116" s="150">
        <f t="shared" si="1342"/>
        <v>0</v>
      </c>
      <c r="CD116" s="150">
        <f t="shared" si="1342"/>
        <v>0</v>
      </c>
      <c r="CE116" s="150">
        <f t="shared" si="1342"/>
        <v>0</v>
      </c>
      <c r="CF116" s="150">
        <f t="shared" si="1342"/>
        <v>0</v>
      </c>
      <c r="CG116" s="150">
        <f t="shared" si="1342"/>
        <v>0</v>
      </c>
      <c r="CH116" s="150">
        <f t="shared" si="1342"/>
        <v>0</v>
      </c>
      <c r="CI116" s="150">
        <f t="shared" si="1342"/>
        <v>0</v>
      </c>
      <c r="CJ116" s="150">
        <f t="shared" si="1342"/>
        <v>0</v>
      </c>
      <c r="CK116" s="150">
        <f t="shared" si="1342"/>
        <v>0</v>
      </c>
      <c r="CL116" s="150">
        <f t="shared" si="1342"/>
        <v>0</v>
      </c>
      <c r="CM116" s="150">
        <f t="shared" si="1342"/>
        <v>0</v>
      </c>
      <c r="CN116" s="150">
        <f t="shared" si="1342"/>
        <v>0</v>
      </c>
      <c r="CO116" s="150">
        <f t="shared" si="1342"/>
        <v>0</v>
      </c>
      <c r="CP116" s="150">
        <f t="shared" si="1342"/>
        <v>0</v>
      </c>
      <c r="CQ116" s="150">
        <f t="shared" si="1342"/>
        <v>0</v>
      </c>
      <c r="CR116" s="150">
        <f t="shared" si="1342"/>
        <v>0</v>
      </c>
      <c r="CS116" s="150">
        <f t="shared" si="1342"/>
        <v>0</v>
      </c>
      <c r="CT116" s="150">
        <f t="shared" si="1342"/>
        <v>0</v>
      </c>
      <c r="CU116" s="150">
        <f t="shared" si="1342"/>
        <v>0</v>
      </c>
      <c r="CV116" s="150">
        <f t="shared" si="1342"/>
        <v>0</v>
      </c>
      <c r="CW116" s="150">
        <f t="shared" si="1342"/>
        <v>0</v>
      </c>
      <c r="CX116" s="150">
        <f t="shared" si="1342"/>
        <v>0</v>
      </c>
      <c r="CY116" s="150">
        <f t="shared" si="1342"/>
        <v>0</v>
      </c>
      <c r="CZ116" s="150">
        <f t="shared" si="1342"/>
        <v>0</v>
      </c>
      <c r="DA116" s="150">
        <f t="shared" si="1342"/>
        <v>0</v>
      </c>
      <c r="DB116" s="150">
        <f t="shared" si="1342"/>
        <v>0</v>
      </c>
      <c r="DC116" s="150">
        <f t="shared" ref="DC116:FN116" si="1343">SUMPRODUCT(BZ$65:DC$65,$N$103:$AQ$103)</f>
        <v>0</v>
      </c>
      <c r="DD116" s="150">
        <f t="shared" si="1343"/>
        <v>0</v>
      </c>
      <c r="DE116" s="150">
        <f t="shared" si="1343"/>
        <v>0</v>
      </c>
      <c r="DF116" s="150">
        <f t="shared" si="1343"/>
        <v>0</v>
      </c>
      <c r="DG116" s="150">
        <f t="shared" si="1343"/>
        <v>0</v>
      </c>
      <c r="DH116" s="150">
        <f t="shared" si="1343"/>
        <v>0</v>
      </c>
      <c r="DI116" s="150">
        <f t="shared" si="1343"/>
        <v>0</v>
      </c>
      <c r="DJ116" s="150">
        <f t="shared" si="1343"/>
        <v>0</v>
      </c>
      <c r="DK116" s="150">
        <f t="shared" si="1343"/>
        <v>0</v>
      </c>
      <c r="DL116" s="150">
        <f t="shared" si="1343"/>
        <v>0</v>
      </c>
      <c r="DM116" s="150">
        <f t="shared" si="1343"/>
        <v>0</v>
      </c>
      <c r="DN116" s="150">
        <f t="shared" si="1343"/>
        <v>0</v>
      </c>
      <c r="DO116" s="150">
        <f t="shared" si="1343"/>
        <v>0</v>
      </c>
      <c r="DP116" s="150">
        <f t="shared" si="1343"/>
        <v>0</v>
      </c>
      <c r="DQ116" s="150">
        <f t="shared" si="1343"/>
        <v>0</v>
      </c>
      <c r="DR116" s="150">
        <f t="shared" si="1343"/>
        <v>0</v>
      </c>
      <c r="DS116" s="150">
        <f t="shared" si="1343"/>
        <v>0</v>
      </c>
      <c r="DT116" s="150">
        <f t="shared" si="1343"/>
        <v>0</v>
      </c>
      <c r="DU116" s="150">
        <f t="shared" si="1343"/>
        <v>0</v>
      </c>
      <c r="DV116" s="150">
        <f t="shared" si="1343"/>
        <v>0</v>
      </c>
      <c r="DW116" s="150">
        <f t="shared" si="1343"/>
        <v>0</v>
      </c>
      <c r="DX116" s="150">
        <f t="shared" si="1343"/>
        <v>0</v>
      </c>
      <c r="DY116" s="150">
        <f t="shared" si="1343"/>
        <v>0</v>
      </c>
      <c r="DZ116" s="150">
        <f t="shared" si="1343"/>
        <v>0</v>
      </c>
      <c r="EA116" s="150">
        <f t="shared" si="1343"/>
        <v>0</v>
      </c>
      <c r="EB116" s="150">
        <f t="shared" si="1343"/>
        <v>0</v>
      </c>
      <c r="EC116" s="150">
        <f t="shared" si="1343"/>
        <v>0</v>
      </c>
      <c r="ED116" s="150">
        <f t="shared" si="1343"/>
        <v>0</v>
      </c>
      <c r="EE116" s="150">
        <f t="shared" si="1343"/>
        <v>0</v>
      </c>
      <c r="EF116" s="150">
        <f t="shared" si="1343"/>
        <v>0</v>
      </c>
      <c r="EG116" s="150">
        <f t="shared" si="1343"/>
        <v>0</v>
      </c>
      <c r="EH116" s="150">
        <f t="shared" si="1343"/>
        <v>0</v>
      </c>
      <c r="EI116" s="150">
        <f t="shared" si="1343"/>
        <v>0</v>
      </c>
      <c r="EJ116" s="150">
        <f t="shared" si="1343"/>
        <v>0</v>
      </c>
      <c r="EK116" s="150">
        <f t="shared" si="1343"/>
        <v>0</v>
      </c>
      <c r="EL116" s="150">
        <f t="shared" si="1343"/>
        <v>0</v>
      </c>
      <c r="EM116" s="150">
        <f t="shared" si="1343"/>
        <v>0</v>
      </c>
      <c r="EN116" s="150">
        <f t="shared" si="1343"/>
        <v>0</v>
      </c>
      <c r="EO116" s="150">
        <f t="shared" si="1343"/>
        <v>0</v>
      </c>
      <c r="EP116" s="150">
        <f t="shared" si="1343"/>
        <v>0</v>
      </c>
      <c r="EQ116" s="150">
        <f t="shared" si="1343"/>
        <v>0</v>
      </c>
      <c r="ER116" s="150">
        <f t="shared" si="1343"/>
        <v>0</v>
      </c>
      <c r="ES116" s="150">
        <f t="shared" si="1343"/>
        <v>0</v>
      </c>
      <c r="ET116" s="150">
        <f t="shared" si="1343"/>
        <v>0</v>
      </c>
      <c r="EU116" s="150">
        <f t="shared" si="1343"/>
        <v>0</v>
      </c>
      <c r="EV116" s="150">
        <f t="shared" si="1343"/>
        <v>0</v>
      </c>
      <c r="EW116" s="150">
        <f t="shared" si="1343"/>
        <v>0</v>
      </c>
      <c r="EX116" s="150">
        <f t="shared" si="1343"/>
        <v>0</v>
      </c>
      <c r="EY116" s="150">
        <f t="shared" si="1343"/>
        <v>0</v>
      </c>
      <c r="EZ116" s="150">
        <f t="shared" si="1343"/>
        <v>0</v>
      </c>
      <c r="FA116" s="150">
        <f t="shared" si="1343"/>
        <v>0</v>
      </c>
      <c r="FB116" s="150">
        <f t="shared" si="1343"/>
        <v>0</v>
      </c>
      <c r="FC116" s="150">
        <f t="shared" si="1343"/>
        <v>0</v>
      </c>
      <c r="FD116" s="150">
        <f t="shared" si="1343"/>
        <v>0</v>
      </c>
      <c r="FE116" s="150">
        <f t="shared" si="1343"/>
        <v>0</v>
      </c>
      <c r="FF116" s="150">
        <f t="shared" si="1343"/>
        <v>0</v>
      </c>
      <c r="FG116" s="150">
        <f t="shared" si="1343"/>
        <v>0</v>
      </c>
      <c r="FH116" s="150">
        <f t="shared" si="1343"/>
        <v>0</v>
      </c>
      <c r="FI116" s="150">
        <f t="shared" si="1343"/>
        <v>0</v>
      </c>
      <c r="FJ116" s="150">
        <f t="shared" si="1343"/>
        <v>0</v>
      </c>
      <c r="FK116" s="150">
        <f t="shared" si="1343"/>
        <v>0</v>
      </c>
      <c r="FL116" s="150">
        <f t="shared" si="1343"/>
        <v>0</v>
      </c>
      <c r="FM116" s="150">
        <f t="shared" si="1343"/>
        <v>0</v>
      </c>
      <c r="FN116" s="150">
        <f t="shared" si="1343"/>
        <v>0</v>
      </c>
      <c r="FO116" s="150">
        <f t="shared" ref="FO116:HZ116" si="1344">SUMPRODUCT(EL$65:FO$65,$N$103:$AQ$103)</f>
        <v>0</v>
      </c>
      <c r="FP116" s="150">
        <f t="shared" si="1344"/>
        <v>0</v>
      </c>
      <c r="FQ116" s="150">
        <f t="shared" si="1344"/>
        <v>0</v>
      </c>
      <c r="FR116" s="150">
        <f t="shared" si="1344"/>
        <v>0</v>
      </c>
      <c r="FS116" s="150">
        <f t="shared" si="1344"/>
        <v>0</v>
      </c>
      <c r="FT116" s="150">
        <f t="shared" si="1344"/>
        <v>0</v>
      </c>
      <c r="FU116" s="150">
        <f t="shared" si="1344"/>
        <v>0</v>
      </c>
      <c r="FV116" s="150">
        <f t="shared" si="1344"/>
        <v>0</v>
      </c>
      <c r="FW116" s="150">
        <f t="shared" si="1344"/>
        <v>0</v>
      </c>
      <c r="FX116" s="150">
        <f t="shared" si="1344"/>
        <v>0</v>
      </c>
      <c r="FY116" s="150">
        <f t="shared" si="1344"/>
        <v>0</v>
      </c>
      <c r="FZ116" s="150">
        <f t="shared" si="1344"/>
        <v>0</v>
      </c>
      <c r="GA116" s="150">
        <f t="shared" si="1344"/>
        <v>0</v>
      </c>
      <c r="GB116" s="150">
        <f t="shared" si="1344"/>
        <v>0</v>
      </c>
      <c r="GC116" s="150">
        <f t="shared" si="1344"/>
        <v>0</v>
      </c>
      <c r="GD116" s="150">
        <f t="shared" si="1344"/>
        <v>0</v>
      </c>
      <c r="GE116" s="150">
        <f t="shared" si="1344"/>
        <v>0</v>
      </c>
      <c r="GF116" s="150">
        <f t="shared" si="1344"/>
        <v>0</v>
      </c>
      <c r="GG116" s="150">
        <f t="shared" si="1344"/>
        <v>0</v>
      </c>
      <c r="GH116" s="150">
        <f t="shared" si="1344"/>
        <v>0</v>
      </c>
      <c r="GI116" s="150">
        <f t="shared" si="1344"/>
        <v>0</v>
      </c>
      <c r="GJ116" s="150">
        <f t="shared" si="1344"/>
        <v>0</v>
      </c>
      <c r="GK116" s="150">
        <f t="shared" si="1344"/>
        <v>0</v>
      </c>
      <c r="GL116" s="150">
        <f t="shared" si="1344"/>
        <v>0</v>
      </c>
      <c r="GM116" s="150">
        <f t="shared" si="1344"/>
        <v>0</v>
      </c>
      <c r="GN116" s="150">
        <f t="shared" si="1344"/>
        <v>0</v>
      </c>
      <c r="GO116" s="150">
        <f t="shared" si="1344"/>
        <v>0</v>
      </c>
      <c r="GP116" s="150">
        <f t="shared" si="1344"/>
        <v>0</v>
      </c>
      <c r="GQ116" s="150">
        <f t="shared" si="1344"/>
        <v>0</v>
      </c>
      <c r="GR116" s="150">
        <f t="shared" si="1344"/>
        <v>0</v>
      </c>
      <c r="GS116" s="150">
        <f t="shared" si="1344"/>
        <v>0</v>
      </c>
      <c r="GT116" s="150">
        <f t="shared" si="1344"/>
        <v>0</v>
      </c>
      <c r="GU116" s="150">
        <f t="shared" si="1344"/>
        <v>0</v>
      </c>
      <c r="GV116" s="150">
        <f t="shared" si="1344"/>
        <v>0</v>
      </c>
      <c r="GW116" s="150">
        <f t="shared" si="1344"/>
        <v>0</v>
      </c>
      <c r="GX116" s="150">
        <f t="shared" si="1344"/>
        <v>0</v>
      </c>
      <c r="GY116" s="150">
        <f t="shared" si="1344"/>
        <v>0</v>
      </c>
      <c r="GZ116" s="150">
        <f t="shared" si="1344"/>
        <v>0</v>
      </c>
      <c r="HA116" s="150">
        <f t="shared" si="1344"/>
        <v>0</v>
      </c>
      <c r="HB116" s="150">
        <f t="shared" si="1344"/>
        <v>0</v>
      </c>
      <c r="HC116" s="150">
        <f t="shared" si="1344"/>
        <v>0</v>
      </c>
      <c r="HD116" s="150">
        <f t="shared" si="1344"/>
        <v>0</v>
      </c>
      <c r="HE116" s="150">
        <f t="shared" si="1344"/>
        <v>0</v>
      </c>
      <c r="HF116" s="150">
        <f t="shared" si="1344"/>
        <v>0</v>
      </c>
      <c r="HG116" s="150">
        <f t="shared" si="1344"/>
        <v>0</v>
      </c>
      <c r="HH116" s="150">
        <f t="shared" si="1344"/>
        <v>0</v>
      </c>
      <c r="HI116" s="150">
        <f t="shared" si="1344"/>
        <v>0</v>
      </c>
      <c r="HJ116" s="150">
        <f t="shared" si="1344"/>
        <v>0</v>
      </c>
      <c r="HK116" s="150">
        <f t="shared" si="1344"/>
        <v>0</v>
      </c>
      <c r="HL116" s="150">
        <f t="shared" si="1344"/>
        <v>0</v>
      </c>
      <c r="HM116" s="150">
        <f t="shared" si="1344"/>
        <v>0</v>
      </c>
      <c r="HN116" s="150">
        <f t="shared" si="1344"/>
        <v>0</v>
      </c>
      <c r="HO116" s="150">
        <f t="shared" si="1344"/>
        <v>0</v>
      </c>
      <c r="HP116" s="150">
        <f t="shared" si="1344"/>
        <v>0</v>
      </c>
      <c r="HQ116" s="150">
        <f t="shared" si="1344"/>
        <v>0</v>
      </c>
      <c r="HR116" s="150">
        <f t="shared" si="1344"/>
        <v>0</v>
      </c>
      <c r="HS116" s="150">
        <f t="shared" si="1344"/>
        <v>0</v>
      </c>
      <c r="HT116" s="150">
        <f t="shared" si="1344"/>
        <v>0</v>
      </c>
      <c r="HU116" s="150">
        <f t="shared" si="1344"/>
        <v>0</v>
      </c>
      <c r="HV116" s="150">
        <f t="shared" si="1344"/>
        <v>0</v>
      </c>
      <c r="HW116" s="150">
        <f t="shared" si="1344"/>
        <v>0</v>
      </c>
      <c r="HX116" s="150">
        <f t="shared" si="1344"/>
        <v>0</v>
      </c>
      <c r="HY116" s="150">
        <f t="shared" si="1344"/>
        <v>0</v>
      </c>
      <c r="HZ116" s="150">
        <f t="shared" si="1344"/>
        <v>0</v>
      </c>
      <c r="IA116" s="150">
        <f t="shared" ref="IA116:KL116" si="1345">SUMPRODUCT(GX$65:IA$65,$N$103:$AQ$103)</f>
        <v>0</v>
      </c>
      <c r="IB116" s="150">
        <f t="shared" si="1345"/>
        <v>0</v>
      </c>
      <c r="IC116" s="150">
        <f t="shared" si="1345"/>
        <v>0</v>
      </c>
      <c r="ID116" s="150">
        <f t="shared" si="1345"/>
        <v>0</v>
      </c>
      <c r="IE116" s="150">
        <f t="shared" si="1345"/>
        <v>0</v>
      </c>
      <c r="IF116" s="150">
        <f t="shared" si="1345"/>
        <v>0</v>
      </c>
      <c r="IG116" s="150">
        <f t="shared" si="1345"/>
        <v>0</v>
      </c>
      <c r="IH116" s="150">
        <f t="shared" si="1345"/>
        <v>0</v>
      </c>
      <c r="II116" s="150">
        <f t="shared" si="1345"/>
        <v>0</v>
      </c>
      <c r="IJ116" s="150">
        <f t="shared" si="1345"/>
        <v>0</v>
      </c>
      <c r="IK116" s="150">
        <f t="shared" si="1345"/>
        <v>0</v>
      </c>
      <c r="IL116" s="150">
        <f t="shared" si="1345"/>
        <v>0</v>
      </c>
      <c r="IM116" s="150">
        <f t="shared" si="1345"/>
        <v>0</v>
      </c>
      <c r="IN116" s="150">
        <f t="shared" si="1345"/>
        <v>0</v>
      </c>
      <c r="IO116" s="150">
        <f t="shared" si="1345"/>
        <v>0</v>
      </c>
      <c r="IP116" s="150">
        <f t="shared" si="1345"/>
        <v>0</v>
      </c>
      <c r="IQ116" s="150">
        <f t="shared" si="1345"/>
        <v>0</v>
      </c>
      <c r="IR116" s="150">
        <f t="shared" si="1345"/>
        <v>0</v>
      </c>
      <c r="IS116" s="150">
        <f t="shared" si="1345"/>
        <v>0</v>
      </c>
      <c r="IT116" s="150">
        <f t="shared" si="1345"/>
        <v>0</v>
      </c>
      <c r="IU116" s="150">
        <f t="shared" si="1345"/>
        <v>0</v>
      </c>
      <c r="IV116" s="150">
        <f t="shared" si="1345"/>
        <v>0</v>
      </c>
      <c r="IW116" s="150">
        <f t="shared" si="1345"/>
        <v>0</v>
      </c>
      <c r="IX116" s="150">
        <f t="shared" si="1345"/>
        <v>0</v>
      </c>
      <c r="IY116" s="150">
        <f t="shared" si="1345"/>
        <v>0</v>
      </c>
      <c r="IZ116" s="150">
        <f t="shared" si="1345"/>
        <v>0</v>
      </c>
      <c r="JA116" s="150">
        <f t="shared" si="1345"/>
        <v>0</v>
      </c>
      <c r="JB116" s="150">
        <f t="shared" si="1345"/>
        <v>0</v>
      </c>
      <c r="JC116" s="150">
        <f t="shared" si="1345"/>
        <v>0</v>
      </c>
      <c r="JD116" s="150">
        <f t="shared" si="1345"/>
        <v>0</v>
      </c>
      <c r="JE116" s="150">
        <f t="shared" si="1345"/>
        <v>0</v>
      </c>
      <c r="JF116" s="150">
        <f t="shared" si="1345"/>
        <v>0</v>
      </c>
      <c r="JG116" s="150">
        <f t="shared" si="1345"/>
        <v>0</v>
      </c>
      <c r="JH116" s="150">
        <f t="shared" si="1345"/>
        <v>0</v>
      </c>
      <c r="JI116" s="150">
        <f t="shared" si="1345"/>
        <v>0</v>
      </c>
      <c r="JJ116" s="150">
        <f t="shared" si="1345"/>
        <v>0</v>
      </c>
      <c r="JK116" s="150">
        <f t="shared" si="1345"/>
        <v>0</v>
      </c>
      <c r="JL116" s="150">
        <f t="shared" si="1345"/>
        <v>0</v>
      </c>
      <c r="JM116" s="150">
        <f t="shared" si="1345"/>
        <v>0</v>
      </c>
      <c r="JN116" s="150">
        <f t="shared" si="1345"/>
        <v>0</v>
      </c>
      <c r="JO116" s="150">
        <f t="shared" si="1345"/>
        <v>0</v>
      </c>
      <c r="JP116" s="150">
        <f t="shared" si="1345"/>
        <v>0</v>
      </c>
      <c r="JQ116" s="150">
        <f t="shared" si="1345"/>
        <v>0</v>
      </c>
      <c r="JR116" s="150">
        <f t="shared" si="1345"/>
        <v>0</v>
      </c>
      <c r="JS116" s="150">
        <f t="shared" si="1345"/>
        <v>0</v>
      </c>
      <c r="JT116" s="150">
        <f t="shared" si="1345"/>
        <v>0</v>
      </c>
      <c r="JU116" s="150">
        <f t="shared" si="1345"/>
        <v>0</v>
      </c>
      <c r="JV116" s="150">
        <f t="shared" si="1345"/>
        <v>0</v>
      </c>
      <c r="JW116" s="150">
        <f t="shared" si="1345"/>
        <v>0</v>
      </c>
      <c r="JX116" s="150">
        <f t="shared" si="1345"/>
        <v>0</v>
      </c>
      <c r="JY116" s="150">
        <f t="shared" si="1345"/>
        <v>0</v>
      </c>
      <c r="JZ116" s="150">
        <f t="shared" si="1345"/>
        <v>0</v>
      </c>
      <c r="KA116" s="150">
        <f t="shared" si="1345"/>
        <v>0</v>
      </c>
      <c r="KB116" s="150">
        <f t="shared" si="1345"/>
        <v>0</v>
      </c>
      <c r="KC116" s="150">
        <f t="shared" si="1345"/>
        <v>0</v>
      </c>
      <c r="KD116" s="150">
        <f t="shared" si="1345"/>
        <v>0</v>
      </c>
      <c r="KE116" s="150">
        <f t="shared" si="1345"/>
        <v>0</v>
      </c>
      <c r="KF116" s="150">
        <f t="shared" si="1345"/>
        <v>0</v>
      </c>
      <c r="KG116" s="150">
        <f t="shared" si="1345"/>
        <v>0</v>
      </c>
      <c r="KH116" s="150">
        <f t="shared" si="1345"/>
        <v>0</v>
      </c>
      <c r="KI116" s="150">
        <f t="shared" si="1345"/>
        <v>0</v>
      </c>
      <c r="KJ116" s="150">
        <f t="shared" si="1345"/>
        <v>0</v>
      </c>
      <c r="KK116" s="150">
        <f t="shared" si="1345"/>
        <v>0</v>
      </c>
      <c r="KL116" s="150">
        <f t="shared" si="1345"/>
        <v>0</v>
      </c>
      <c r="KM116" s="150">
        <f t="shared" ref="KM116:MX116" si="1346">SUMPRODUCT(JJ$65:KM$65,$N$103:$AQ$103)</f>
        <v>0</v>
      </c>
      <c r="KN116" s="150">
        <f t="shared" si="1346"/>
        <v>0</v>
      </c>
      <c r="KO116" s="150">
        <f t="shared" si="1346"/>
        <v>0</v>
      </c>
      <c r="KP116" s="150">
        <f t="shared" si="1346"/>
        <v>0</v>
      </c>
      <c r="KQ116" s="150">
        <f t="shared" si="1346"/>
        <v>0</v>
      </c>
      <c r="KR116" s="150">
        <f t="shared" si="1346"/>
        <v>0</v>
      </c>
      <c r="KS116" s="150">
        <f t="shared" si="1346"/>
        <v>0</v>
      </c>
      <c r="KT116" s="150">
        <f t="shared" si="1346"/>
        <v>0</v>
      </c>
      <c r="KU116" s="150">
        <f t="shared" si="1346"/>
        <v>0</v>
      </c>
      <c r="KV116" s="150">
        <f t="shared" si="1346"/>
        <v>0</v>
      </c>
      <c r="KW116" s="150">
        <f t="shared" si="1346"/>
        <v>0</v>
      </c>
      <c r="KX116" s="150">
        <f t="shared" si="1346"/>
        <v>0</v>
      </c>
      <c r="KY116" s="150">
        <f t="shared" si="1346"/>
        <v>0</v>
      </c>
      <c r="KZ116" s="150">
        <f t="shared" si="1346"/>
        <v>0</v>
      </c>
      <c r="LA116" s="150">
        <f t="shared" si="1346"/>
        <v>0</v>
      </c>
      <c r="LB116" s="150">
        <f t="shared" si="1346"/>
        <v>0</v>
      </c>
      <c r="LC116" s="150">
        <f t="shared" si="1346"/>
        <v>0</v>
      </c>
      <c r="LD116" s="150">
        <f t="shared" si="1346"/>
        <v>0</v>
      </c>
      <c r="LE116" s="150">
        <f t="shared" si="1346"/>
        <v>0</v>
      </c>
      <c r="LF116" s="150">
        <f t="shared" si="1346"/>
        <v>0</v>
      </c>
      <c r="LG116" s="150">
        <f t="shared" si="1346"/>
        <v>0</v>
      </c>
      <c r="LH116" s="150">
        <f t="shared" si="1346"/>
        <v>0</v>
      </c>
      <c r="LI116" s="150">
        <f t="shared" si="1346"/>
        <v>0</v>
      </c>
      <c r="LJ116" s="150">
        <f t="shared" si="1346"/>
        <v>0</v>
      </c>
      <c r="LK116" s="150">
        <f t="shared" si="1346"/>
        <v>0</v>
      </c>
      <c r="LL116" s="150">
        <f t="shared" si="1346"/>
        <v>0</v>
      </c>
      <c r="LM116" s="150">
        <f t="shared" si="1346"/>
        <v>0</v>
      </c>
      <c r="LN116" s="150">
        <f t="shared" si="1346"/>
        <v>0</v>
      </c>
      <c r="LO116" s="150">
        <f t="shared" si="1346"/>
        <v>0</v>
      </c>
      <c r="LP116" s="150">
        <f t="shared" si="1346"/>
        <v>0</v>
      </c>
      <c r="LQ116" s="150">
        <f t="shared" si="1346"/>
        <v>0</v>
      </c>
      <c r="LR116" s="150">
        <f t="shared" si="1346"/>
        <v>0</v>
      </c>
      <c r="LS116" s="150">
        <f t="shared" si="1346"/>
        <v>0</v>
      </c>
      <c r="LT116" s="150">
        <f t="shared" si="1346"/>
        <v>0</v>
      </c>
      <c r="LU116" s="150">
        <f t="shared" si="1346"/>
        <v>0</v>
      </c>
      <c r="LV116" s="150">
        <f t="shared" si="1346"/>
        <v>0</v>
      </c>
      <c r="LW116" s="150">
        <f t="shared" si="1346"/>
        <v>0</v>
      </c>
      <c r="LX116" s="150">
        <f t="shared" si="1346"/>
        <v>0</v>
      </c>
      <c r="LY116" s="150">
        <f t="shared" si="1346"/>
        <v>0</v>
      </c>
      <c r="LZ116" s="150">
        <f t="shared" si="1346"/>
        <v>0</v>
      </c>
      <c r="MA116" s="150">
        <f t="shared" si="1346"/>
        <v>0</v>
      </c>
      <c r="MB116" s="150">
        <f t="shared" si="1346"/>
        <v>0</v>
      </c>
      <c r="MC116" s="150">
        <f t="shared" si="1346"/>
        <v>0</v>
      </c>
      <c r="MD116" s="150">
        <f t="shared" si="1346"/>
        <v>0</v>
      </c>
      <c r="ME116" s="150">
        <f t="shared" si="1346"/>
        <v>0</v>
      </c>
      <c r="MF116" s="150">
        <f t="shared" si="1346"/>
        <v>0</v>
      </c>
      <c r="MG116" s="150">
        <f t="shared" si="1346"/>
        <v>0</v>
      </c>
      <c r="MH116" s="150">
        <f t="shared" si="1346"/>
        <v>0</v>
      </c>
      <c r="MI116" s="150">
        <f t="shared" si="1346"/>
        <v>0</v>
      </c>
      <c r="MJ116" s="150">
        <f t="shared" si="1346"/>
        <v>0</v>
      </c>
      <c r="MK116" s="150">
        <f t="shared" si="1346"/>
        <v>0</v>
      </c>
      <c r="ML116" s="150">
        <f t="shared" si="1346"/>
        <v>0</v>
      </c>
      <c r="MM116" s="150">
        <f t="shared" si="1346"/>
        <v>0</v>
      </c>
      <c r="MN116" s="150">
        <f t="shared" si="1346"/>
        <v>0</v>
      </c>
      <c r="MO116" s="150">
        <f t="shared" si="1346"/>
        <v>0</v>
      </c>
      <c r="MP116" s="150">
        <f t="shared" si="1346"/>
        <v>0</v>
      </c>
      <c r="MQ116" s="150">
        <f t="shared" si="1346"/>
        <v>0</v>
      </c>
      <c r="MR116" s="150">
        <f t="shared" si="1346"/>
        <v>0</v>
      </c>
      <c r="MS116" s="150">
        <f t="shared" si="1346"/>
        <v>0</v>
      </c>
      <c r="MT116" s="150">
        <f t="shared" si="1346"/>
        <v>0</v>
      </c>
      <c r="MU116" s="150">
        <f t="shared" si="1346"/>
        <v>0</v>
      </c>
      <c r="MV116" s="150">
        <f t="shared" si="1346"/>
        <v>0</v>
      </c>
      <c r="MW116" s="150">
        <f t="shared" si="1346"/>
        <v>0</v>
      </c>
      <c r="MX116" s="150">
        <f t="shared" si="1346"/>
        <v>0</v>
      </c>
      <c r="MY116" s="150">
        <f t="shared" ref="MY116:NO116" si="1347">SUMPRODUCT(LV$65:MY$65,$N$103:$AQ$103)</f>
        <v>0</v>
      </c>
      <c r="MZ116" s="150">
        <f t="shared" si="1347"/>
        <v>0</v>
      </c>
      <c r="NA116" s="150">
        <f t="shared" si="1347"/>
        <v>0</v>
      </c>
      <c r="NB116" s="150">
        <f t="shared" si="1347"/>
        <v>0</v>
      </c>
      <c r="NC116" s="150">
        <f t="shared" si="1347"/>
        <v>0</v>
      </c>
      <c r="ND116" s="150">
        <f t="shared" si="1347"/>
        <v>0</v>
      </c>
      <c r="NE116" s="150">
        <f t="shared" si="1347"/>
        <v>0</v>
      </c>
      <c r="NF116" s="150">
        <f t="shared" si="1347"/>
        <v>0</v>
      </c>
      <c r="NG116" s="150">
        <f t="shared" si="1347"/>
        <v>0</v>
      </c>
      <c r="NH116" s="150">
        <f t="shared" si="1347"/>
        <v>0</v>
      </c>
      <c r="NI116" s="150">
        <f t="shared" si="1347"/>
        <v>0</v>
      </c>
      <c r="NJ116" s="150">
        <f t="shared" si="1347"/>
        <v>0</v>
      </c>
      <c r="NK116" s="150">
        <f t="shared" si="1347"/>
        <v>0</v>
      </c>
      <c r="NL116" s="150">
        <f t="shared" si="1347"/>
        <v>0</v>
      </c>
      <c r="NM116" s="150">
        <f t="shared" si="1347"/>
        <v>0</v>
      </c>
      <c r="NN116" s="150">
        <f t="shared" si="1347"/>
        <v>0</v>
      </c>
      <c r="NO116" s="151">
        <f t="shared" si="1347"/>
        <v>0</v>
      </c>
      <c r="NP116" s="147"/>
      <c r="NQ116" s="147"/>
    </row>
    <row r="117" spans="1:381" s="152" customFormat="1" x14ac:dyDescent="0.2">
      <c r="A117" s="147"/>
      <c r="B117" s="147"/>
      <c r="C117" s="147" t="s">
        <v>167</v>
      </c>
      <c r="D117" s="147"/>
      <c r="E117" s="147" t="s">
        <v>191</v>
      </c>
      <c r="F117" s="147"/>
      <c r="G117" s="147" t="s">
        <v>0</v>
      </c>
      <c r="H117" s="147"/>
      <c r="I117" s="147"/>
      <c r="J117" s="147"/>
      <c r="K117" s="148">
        <f t="shared" si="1305"/>
        <v>0</v>
      </c>
      <c r="L117" s="147"/>
      <c r="M117" s="147"/>
      <c r="N117" s="149">
        <f>$N$65*$AQ$104</f>
        <v>0</v>
      </c>
      <c r="O117" s="150">
        <f>SUMPRODUCT($N$65:O$65,$AP$104:$AQ$104)</f>
        <v>0</v>
      </c>
      <c r="P117" s="150">
        <f>SUMPRODUCT($N$65:P$65,$AO$104:$AQ$104)</f>
        <v>0</v>
      </c>
      <c r="Q117" s="150">
        <f>SUMPRODUCT($N$65:Q$65,$AN$104:$AQ$104)</f>
        <v>0</v>
      </c>
      <c r="R117" s="150">
        <f>SUMPRODUCT($N$65:R$65,$AM$104:$AQ$104)</f>
        <v>0</v>
      </c>
      <c r="S117" s="150">
        <f>SUMPRODUCT($N$65:S$65,$AL$104:$AQ$104)</f>
        <v>0</v>
      </c>
      <c r="T117" s="150">
        <f>SUMPRODUCT($N$65:T$65,$AK$104:$AQ$104)</f>
        <v>0</v>
      </c>
      <c r="U117" s="150">
        <f>SUMPRODUCT($N$65:U$65,$AJ$104:$AQ$104)</f>
        <v>0</v>
      </c>
      <c r="V117" s="150">
        <f>SUMPRODUCT($N$65:V$65,$AI$104:$AQ$104)</f>
        <v>0</v>
      </c>
      <c r="W117" s="150">
        <f>SUMPRODUCT($N$65:W$65,$AH$104:$AQ$104)</f>
        <v>0</v>
      </c>
      <c r="X117" s="150">
        <f>SUMPRODUCT($N$65:X$65,$AG$104:$AQ$104)</f>
        <v>0</v>
      </c>
      <c r="Y117" s="150">
        <f>SUMPRODUCT($N$65:Y$65,$AF$104:$AQ$104)</f>
        <v>0</v>
      </c>
      <c r="Z117" s="150">
        <f>SUMPRODUCT($N$65:Z$65,$AE$104:$AQ$104)</f>
        <v>0</v>
      </c>
      <c r="AA117" s="150">
        <f>SUMPRODUCT($N$65:AA$65,$AD$104:$AQ$104)</f>
        <v>0</v>
      </c>
      <c r="AB117" s="150">
        <f>SUMPRODUCT($N$65:AB$65,$AC$104:$AQ$104)</f>
        <v>0</v>
      </c>
      <c r="AC117" s="150">
        <f>SUMPRODUCT($N$65:AC$65,$AB$104:$AQ$104)</f>
        <v>0</v>
      </c>
      <c r="AD117" s="150">
        <f>SUMPRODUCT($N$65:AD$65,$AA$104:$AQ$104)</f>
        <v>0</v>
      </c>
      <c r="AE117" s="150">
        <f>SUMPRODUCT($N$65:AE$65,$Z$104:$AQ$104)</f>
        <v>0</v>
      </c>
      <c r="AF117" s="150">
        <f>SUMPRODUCT($N$65:AF$65,$Y$104:$AQ$104)</f>
        <v>0</v>
      </c>
      <c r="AG117" s="150">
        <f>SUMPRODUCT($N$65:AG$65,$X$104:$AQ$104)</f>
        <v>0</v>
      </c>
      <c r="AH117" s="150">
        <f>SUMPRODUCT($N$65:AH$65,$W$104:$AQ$104)</f>
        <v>0</v>
      </c>
      <c r="AI117" s="150">
        <f>SUMPRODUCT($N$65:AI$65,$V$104:$AQ$104)</f>
        <v>0</v>
      </c>
      <c r="AJ117" s="150">
        <f>SUMPRODUCT($N$65:AJ$65,$U$104:$AQ$104)</f>
        <v>0</v>
      </c>
      <c r="AK117" s="150">
        <f>SUMPRODUCT($N$65:AK$65,$T$104:$AQ$104)</f>
        <v>0</v>
      </c>
      <c r="AL117" s="150">
        <f>SUMPRODUCT($N$65:AL$65,$S$104:$AQ$104)</f>
        <v>0</v>
      </c>
      <c r="AM117" s="150">
        <f>SUMPRODUCT($N$65:AM$65,$R$104:$AQ$104)</f>
        <v>0</v>
      </c>
      <c r="AN117" s="150">
        <f>SUMPRODUCT($N$65:AN$65,$Q$104:$AQ$104)</f>
        <v>0</v>
      </c>
      <c r="AO117" s="150">
        <f>SUMPRODUCT($N$65:AO$65,$P$104:$AQ$104)</f>
        <v>0</v>
      </c>
      <c r="AP117" s="150">
        <f>SUMPRODUCT($N$65:AP$65,$O$104:$AQ$104)</f>
        <v>0</v>
      </c>
      <c r="AQ117" s="150">
        <f t="shared" ref="AQ117:DB117" si="1348">SUMPRODUCT(N$65:AQ$65,$N$104:$AQ$104)</f>
        <v>0</v>
      </c>
      <c r="AR117" s="150">
        <f t="shared" si="1348"/>
        <v>0</v>
      </c>
      <c r="AS117" s="150">
        <f t="shared" si="1348"/>
        <v>0</v>
      </c>
      <c r="AT117" s="150">
        <f t="shared" si="1348"/>
        <v>0</v>
      </c>
      <c r="AU117" s="150">
        <f t="shared" si="1348"/>
        <v>0</v>
      </c>
      <c r="AV117" s="150">
        <f t="shared" si="1348"/>
        <v>0</v>
      </c>
      <c r="AW117" s="150">
        <f t="shared" si="1348"/>
        <v>0</v>
      </c>
      <c r="AX117" s="150">
        <f t="shared" si="1348"/>
        <v>0</v>
      </c>
      <c r="AY117" s="150">
        <f t="shared" si="1348"/>
        <v>0</v>
      </c>
      <c r="AZ117" s="150">
        <f t="shared" si="1348"/>
        <v>0</v>
      </c>
      <c r="BA117" s="150">
        <f t="shared" si="1348"/>
        <v>0</v>
      </c>
      <c r="BB117" s="150">
        <f t="shared" si="1348"/>
        <v>0</v>
      </c>
      <c r="BC117" s="150">
        <f t="shared" si="1348"/>
        <v>0</v>
      </c>
      <c r="BD117" s="150">
        <f t="shared" si="1348"/>
        <v>0</v>
      </c>
      <c r="BE117" s="150">
        <f t="shared" si="1348"/>
        <v>0</v>
      </c>
      <c r="BF117" s="150">
        <f t="shared" si="1348"/>
        <v>0</v>
      </c>
      <c r="BG117" s="150">
        <f t="shared" si="1348"/>
        <v>0</v>
      </c>
      <c r="BH117" s="150">
        <f t="shared" si="1348"/>
        <v>0</v>
      </c>
      <c r="BI117" s="150">
        <f t="shared" si="1348"/>
        <v>0</v>
      </c>
      <c r="BJ117" s="150">
        <f t="shared" si="1348"/>
        <v>0</v>
      </c>
      <c r="BK117" s="150">
        <f t="shared" si="1348"/>
        <v>0</v>
      </c>
      <c r="BL117" s="150">
        <f t="shared" si="1348"/>
        <v>0</v>
      </c>
      <c r="BM117" s="150">
        <f t="shared" si="1348"/>
        <v>0</v>
      </c>
      <c r="BN117" s="150">
        <f t="shared" si="1348"/>
        <v>0</v>
      </c>
      <c r="BO117" s="150">
        <f t="shared" si="1348"/>
        <v>0</v>
      </c>
      <c r="BP117" s="150">
        <f t="shared" si="1348"/>
        <v>0</v>
      </c>
      <c r="BQ117" s="150">
        <f t="shared" si="1348"/>
        <v>0</v>
      </c>
      <c r="BR117" s="150">
        <f t="shared" si="1348"/>
        <v>0</v>
      </c>
      <c r="BS117" s="150">
        <f t="shared" si="1348"/>
        <v>0</v>
      </c>
      <c r="BT117" s="150">
        <f t="shared" si="1348"/>
        <v>0</v>
      </c>
      <c r="BU117" s="150">
        <f t="shared" si="1348"/>
        <v>0</v>
      </c>
      <c r="BV117" s="150">
        <f t="shared" si="1348"/>
        <v>0</v>
      </c>
      <c r="BW117" s="150">
        <f t="shared" si="1348"/>
        <v>0</v>
      </c>
      <c r="BX117" s="150">
        <f t="shared" si="1348"/>
        <v>0</v>
      </c>
      <c r="BY117" s="150">
        <f t="shared" si="1348"/>
        <v>0</v>
      </c>
      <c r="BZ117" s="150">
        <f t="shared" si="1348"/>
        <v>0</v>
      </c>
      <c r="CA117" s="150">
        <f t="shared" si="1348"/>
        <v>0</v>
      </c>
      <c r="CB117" s="150">
        <f t="shared" si="1348"/>
        <v>0</v>
      </c>
      <c r="CC117" s="150">
        <f t="shared" si="1348"/>
        <v>0</v>
      </c>
      <c r="CD117" s="150">
        <f t="shared" si="1348"/>
        <v>0</v>
      </c>
      <c r="CE117" s="150">
        <f t="shared" si="1348"/>
        <v>0</v>
      </c>
      <c r="CF117" s="150">
        <f t="shared" si="1348"/>
        <v>0</v>
      </c>
      <c r="CG117" s="150">
        <f t="shared" si="1348"/>
        <v>0</v>
      </c>
      <c r="CH117" s="150">
        <f t="shared" si="1348"/>
        <v>0</v>
      </c>
      <c r="CI117" s="150">
        <f t="shared" si="1348"/>
        <v>0</v>
      </c>
      <c r="CJ117" s="150">
        <f t="shared" si="1348"/>
        <v>0</v>
      </c>
      <c r="CK117" s="150">
        <f t="shared" si="1348"/>
        <v>0</v>
      </c>
      <c r="CL117" s="150">
        <f t="shared" si="1348"/>
        <v>0</v>
      </c>
      <c r="CM117" s="150">
        <f t="shared" si="1348"/>
        <v>0</v>
      </c>
      <c r="CN117" s="150">
        <f t="shared" si="1348"/>
        <v>0</v>
      </c>
      <c r="CO117" s="150">
        <f t="shared" si="1348"/>
        <v>0</v>
      </c>
      <c r="CP117" s="150">
        <f t="shared" si="1348"/>
        <v>0</v>
      </c>
      <c r="CQ117" s="150">
        <f t="shared" si="1348"/>
        <v>0</v>
      </c>
      <c r="CR117" s="150">
        <f t="shared" si="1348"/>
        <v>0</v>
      </c>
      <c r="CS117" s="150">
        <f t="shared" si="1348"/>
        <v>0</v>
      </c>
      <c r="CT117" s="150">
        <f t="shared" si="1348"/>
        <v>0</v>
      </c>
      <c r="CU117" s="150">
        <f t="shared" si="1348"/>
        <v>0</v>
      </c>
      <c r="CV117" s="150">
        <f t="shared" si="1348"/>
        <v>0</v>
      </c>
      <c r="CW117" s="150">
        <f t="shared" si="1348"/>
        <v>0</v>
      </c>
      <c r="CX117" s="150">
        <f t="shared" si="1348"/>
        <v>0</v>
      </c>
      <c r="CY117" s="150">
        <f t="shared" si="1348"/>
        <v>0</v>
      </c>
      <c r="CZ117" s="150">
        <f t="shared" si="1348"/>
        <v>0</v>
      </c>
      <c r="DA117" s="150">
        <f t="shared" si="1348"/>
        <v>0</v>
      </c>
      <c r="DB117" s="150">
        <f t="shared" si="1348"/>
        <v>0</v>
      </c>
      <c r="DC117" s="150">
        <f t="shared" ref="DC117:FN117" si="1349">SUMPRODUCT(BZ$65:DC$65,$N$104:$AQ$104)</f>
        <v>0</v>
      </c>
      <c r="DD117" s="150">
        <f t="shared" si="1349"/>
        <v>0</v>
      </c>
      <c r="DE117" s="150">
        <f t="shared" si="1349"/>
        <v>0</v>
      </c>
      <c r="DF117" s="150">
        <f t="shared" si="1349"/>
        <v>0</v>
      </c>
      <c r="DG117" s="150">
        <f t="shared" si="1349"/>
        <v>0</v>
      </c>
      <c r="DH117" s="150">
        <f t="shared" si="1349"/>
        <v>0</v>
      </c>
      <c r="DI117" s="150">
        <f t="shared" si="1349"/>
        <v>0</v>
      </c>
      <c r="DJ117" s="150">
        <f t="shared" si="1349"/>
        <v>0</v>
      </c>
      <c r="DK117" s="150">
        <f t="shared" si="1349"/>
        <v>0</v>
      </c>
      <c r="DL117" s="150">
        <f t="shared" si="1349"/>
        <v>0</v>
      </c>
      <c r="DM117" s="150">
        <f t="shared" si="1349"/>
        <v>0</v>
      </c>
      <c r="DN117" s="150">
        <f t="shared" si="1349"/>
        <v>0</v>
      </c>
      <c r="DO117" s="150">
        <f t="shared" si="1349"/>
        <v>0</v>
      </c>
      <c r="DP117" s="150">
        <f t="shared" si="1349"/>
        <v>0</v>
      </c>
      <c r="DQ117" s="150">
        <f t="shared" si="1349"/>
        <v>0</v>
      </c>
      <c r="DR117" s="150">
        <f t="shared" si="1349"/>
        <v>0</v>
      </c>
      <c r="DS117" s="150">
        <f t="shared" si="1349"/>
        <v>0</v>
      </c>
      <c r="DT117" s="150">
        <f t="shared" si="1349"/>
        <v>0</v>
      </c>
      <c r="DU117" s="150">
        <f t="shared" si="1349"/>
        <v>0</v>
      </c>
      <c r="DV117" s="150">
        <f t="shared" si="1349"/>
        <v>0</v>
      </c>
      <c r="DW117" s="150">
        <f t="shared" si="1349"/>
        <v>0</v>
      </c>
      <c r="DX117" s="150">
        <f t="shared" si="1349"/>
        <v>0</v>
      </c>
      <c r="DY117" s="150">
        <f t="shared" si="1349"/>
        <v>0</v>
      </c>
      <c r="DZ117" s="150">
        <f t="shared" si="1349"/>
        <v>0</v>
      </c>
      <c r="EA117" s="150">
        <f t="shared" si="1349"/>
        <v>0</v>
      </c>
      <c r="EB117" s="150">
        <f t="shared" si="1349"/>
        <v>0</v>
      </c>
      <c r="EC117" s="150">
        <f t="shared" si="1349"/>
        <v>0</v>
      </c>
      <c r="ED117" s="150">
        <f t="shared" si="1349"/>
        <v>0</v>
      </c>
      <c r="EE117" s="150">
        <f t="shared" si="1349"/>
        <v>0</v>
      </c>
      <c r="EF117" s="150">
        <f t="shared" si="1349"/>
        <v>0</v>
      </c>
      <c r="EG117" s="150">
        <f t="shared" si="1349"/>
        <v>0</v>
      </c>
      <c r="EH117" s="150">
        <f t="shared" si="1349"/>
        <v>0</v>
      </c>
      <c r="EI117" s="150">
        <f t="shared" si="1349"/>
        <v>0</v>
      </c>
      <c r="EJ117" s="150">
        <f t="shared" si="1349"/>
        <v>0</v>
      </c>
      <c r="EK117" s="150">
        <f t="shared" si="1349"/>
        <v>0</v>
      </c>
      <c r="EL117" s="150">
        <f t="shared" si="1349"/>
        <v>0</v>
      </c>
      <c r="EM117" s="150">
        <f t="shared" si="1349"/>
        <v>0</v>
      </c>
      <c r="EN117" s="150">
        <f t="shared" si="1349"/>
        <v>0</v>
      </c>
      <c r="EO117" s="150">
        <f t="shared" si="1349"/>
        <v>0</v>
      </c>
      <c r="EP117" s="150">
        <f t="shared" si="1349"/>
        <v>0</v>
      </c>
      <c r="EQ117" s="150">
        <f t="shared" si="1349"/>
        <v>0</v>
      </c>
      <c r="ER117" s="150">
        <f t="shared" si="1349"/>
        <v>0</v>
      </c>
      <c r="ES117" s="150">
        <f t="shared" si="1349"/>
        <v>0</v>
      </c>
      <c r="ET117" s="150">
        <f t="shared" si="1349"/>
        <v>0</v>
      </c>
      <c r="EU117" s="150">
        <f t="shared" si="1349"/>
        <v>0</v>
      </c>
      <c r="EV117" s="150">
        <f t="shared" si="1349"/>
        <v>0</v>
      </c>
      <c r="EW117" s="150">
        <f t="shared" si="1349"/>
        <v>0</v>
      </c>
      <c r="EX117" s="150">
        <f t="shared" si="1349"/>
        <v>0</v>
      </c>
      <c r="EY117" s="150">
        <f t="shared" si="1349"/>
        <v>0</v>
      </c>
      <c r="EZ117" s="150">
        <f t="shared" si="1349"/>
        <v>0</v>
      </c>
      <c r="FA117" s="150">
        <f t="shared" si="1349"/>
        <v>0</v>
      </c>
      <c r="FB117" s="150">
        <f t="shared" si="1349"/>
        <v>0</v>
      </c>
      <c r="FC117" s="150">
        <f t="shared" si="1349"/>
        <v>0</v>
      </c>
      <c r="FD117" s="150">
        <f t="shared" si="1349"/>
        <v>0</v>
      </c>
      <c r="FE117" s="150">
        <f t="shared" si="1349"/>
        <v>0</v>
      </c>
      <c r="FF117" s="150">
        <f t="shared" si="1349"/>
        <v>0</v>
      </c>
      <c r="FG117" s="150">
        <f t="shared" si="1349"/>
        <v>0</v>
      </c>
      <c r="FH117" s="150">
        <f t="shared" si="1349"/>
        <v>0</v>
      </c>
      <c r="FI117" s="150">
        <f t="shared" si="1349"/>
        <v>0</v>
      </c>
      <c r="FJ117" s="150">
        <f t="shared" si="1349"/>
        <v>0</v>
      </c>
      <c r="FK117" s="150">
        <f t="shared" si="1349"/>
        <v>0</v>
      </c>
      <c r="FL117" s="150">
        <f t="shared" si="1349"/>
        <v>0</v>
      </c>
      <c r="FM117" s="150">
        <f t="shared" si="1349"/>
        <v>0</v>
      </c>
      <c r="FN117" s="150">
        <f t="shared" si="1349"/>
        <v>0</v>
      </c>
      <c r="FO117" s="150">
        <f t="shared" ref="FO117:HZ117" si="1350">SUMPRODUCT(EL$65:FO$65,$N$104:$AQ$104)</f>
        <v>0</v>
      </c>
      <c r="FP117" s="150">
        <f t="shared" si="1350"/>
        <v>0</v>
      </c>
      <c r="FQ117" s="150">
        <f t="shared" si="1350"/>
        <v>0</v>
      </c>
      <c r="FR117" s="150">
        <f t="shared" si="1350"/>
        <v>0</v>
      </c>
      <c r="FS117" s="150">
        <f t="shared" si="1350"/>
        <v>0</v>
      </c>
      <c r="FT117" s="150">
        <f t="shared" si="1350"/>
        <v>0</v>
      </c>
      <c r="FU117" s="150">
        <f t="shared" si="1350"/>
        <v>0</v>
      </c>
      <c r="FV117" s="150">
        <f t="shared" si="1350"/>
        <v>0</v>
      </c>
      <c r="FW117" s="150">
        <f t="shared" si="1350"/>
        <v>0</v>
      </c>
      <c r="FX117" s="150">
        <f t="shared" si="1350"/>
        <v>0</v>
      </c>
      <c r="FY117" s="150">
        <f t="shared" si="1350"/>
        <v>0</v>
      </c>
      <c r="FZ117" s="150">
        <f t="shared" si="1350"/>
        <v>0</v>
      </c>
      <c r="GA117" s="150">
        <f t="shared" si="1350"/>
        <v>0</v>
      </c>
      <c r="GB117" s="150">
        <f t="shared" si="1350"/>
        <v>0</v>
      </c>
      <c r="GC117" s="150">
        <f t="shared" si="1350"/>
        <v>0</v>
      </c>
      <c r="GD117" s="150">
        <f t="shared" si="1350"/>
        <v>0</v>
      </c>
      <c r="GE117" s="150">
        <f t="shared" si="1350"/>
        <v>0</v>
      </c>
      <c r="GF117" s="150">
        <f t="shared" si="1350"/>
        <v>0</v>
      </c>
      <c r="GG117" s="150">
        <f t="shared" si="1350"/>
        <v>0</v>
      </c>
      <c r="GH117" s="150">
        <f t="shared" si="1350"/>
        <v>0</v>
      </c>
      <c r="GI117" s="150">
        <f t="shared" si="1350"/>
        <v>0</v>
      </c>
      <c r="GJ117" s="150">
        <f t="shared" si="1350"/>
        <v>0</v>
      </c>
      <c r="GK117" s="150">
        <f t="shared" si="1350"/>
        <v>0</v>
      </c>
      <c r="GL117" s="150">
        <f t="shared" si="1350"/>
        <v>0</v>
      </c>
      <c r="GM117" s="150">
        <f t="shared" si="1350"/>
        <v>0</v>
      </c>
      <c r="GN117" s="150">
        <f t="shared" si="1350"/>
        <v>0</v>
      </c>
      <c r="GO117" s="150">
        <f t="shared" si="1350"/>
        <v>0</v>
      </c>
      <c r="GP117" s="150">
        <f t="shared" si="1350"/>
        <v>0</v>
      </c>
      <c r="GQ117" s="150">
        <f t="shared" si="1350"/>
        <v>0</v>
      </c>
      <c r="GR117" s="150">
        <f t="shared" si="1350"/>
        <v>0</v>
      </c>
      <c r="GS117" s="150">
        <f t="shared" si="1350"/>
        <v>0</v>
      </c>
      <c r="GT117" s="150">
        <f t="shared" si="1350"/>
        <v>0</v>
      </c>
      <c r="GU117" s="150">
        <f t="shared" si="1350"/>
        <v>0</v>
      </c>
      <c r="GV117" s="150">
        <f t="shared" si="1350"/>
        <v>0</v>
      </c>
      <c r="GW117" s="150">
        <f t="shared" si="1350"/>
        <v>0</v>
      </c>
      <c r="GX117" s="150">
        <f t="shared" si="1350"/>
        <v>0</v>
      </c>
      <c r="GY117" s="150">
        <f t="shared" si="1350"/>
        <v>0</v>
      </c>
      <c r="GZ117" s="150">
        <f t="shared" si="1350"/>
        <v>0</v>
      </c>
      <c r="HA117" s="150">
        <f t="shared" si="1350"/>
        <v>0</v>
      </c>
      <c r="HB117" s="150">
        <f t="shared" si="1350"/>
        <v>0</v>
      </c>
      <c r="HC117" s="150">
        <f t="shared" si="1350"/>
        <v>0</v>
      </c>
      <c r="HD117" s="150">
        <f t="shared" si="1350"/>
        <v>0</v>
      </c>
      <c r="HE117" s="150">
        <f t="shared" si="1350"/>
        <v>0</v>
      </c>
      <c r="HF117" s="150">
        <f t="shared" si="1350"/>
        <v>0</v>
      </c>
      <c r="HG117" s="150">
        <f t="shared" si="1350"/>
        <v>0</v>
      </c>
      <c r="HH117" s="150">
        <f t="shared" si="1350"/>
        <v>0</v>
      </c>
      <c r="HI117" s="150">
        <f t="shared" si="1350"/>
        <v>0</v>
      </c>
      <c r="HJ117" s="150">
        <f t="shared" si="1350"/>
        <v>0</v>
      </c>
      <c r="HK117" s="150">
        <f t="shared" si="1350"/>
        <v>0</v>
      </c>
      <c r="HL117" s="150">
        <f t="shared" si="1350"/>
        <v>0</v>
      </c>
      <c r="HM117" s="150">
        <f t="shared" si="1350"/>
        <v>0</v>
      </c>
      <c r="HN117" s="150">
        <f t="shared" si="1350"/>
        <v>0</v>
      </c>
      <c r="HO117" s="150">
        <f t="shared" si="1350"/>
        <v>0</v>
      </c>
      <c r="HP117" s="150">
        <f t="shared" si="1350"/>
        <v>0</v>
      </c>
      <c r="HQ117" s="150">
        <f t="shared" si="1350"/>
        <v>0</v>
      </c>
      <c r="HR117" s="150">
        <f t="shared" si="1350"/>
        <v>0</v>
      </c>
      <c r="HS117" s="150">
        <f t="shared" si="1350"/>
        <v>0</v>
      </c>
      <c r="HT117" s="150">
        <f t="shared" si="1350"/>
        <v>0</v>
      </c>
      <c r="HU117" s="150">
        <f t="shared" si="1350"/>
        <v>0</v>
      </c>
      <c r="HV117" s="150">
        <f t="shared" si="1350"/>
        <v>0</v>
      </c>
      <c r="HW117" s="150">
        <f t="shared" si="1350"/>
        <v>0</v>
      </c>
      <c r="HX117" s="150">
        <f t="shared" si="1350"/>
        <v>0</v>
      </c>
      <c r="HY117" s="150">
        <f t="shared" si="1350"/>
        <v>0</v>
      </c>
      <c r="HZ117" s="150">
        <f t="shared" si="1350"/>
        <v>0</v>
      </c>
      <c r="IA117" s="150">
        <f t="shared" ref="IA117:KL117" si="1351">SUMPRODUCT(GX$65:IA$65,$N$104:$AQ$104)</f>
        <v>0</v>
      </c>
      <c r="IB117" s="150">
        <f t="shared" si="1351"/>
        <v>0</v>
      </c>
      <c r="IC117" s="150">
        <f t="shared" si="1351"/>
        <v>0</v>
      </c>
      <c r="ID117" s="150">
        <f t="shared" si="1351"/>
        <v>0</v>
      </c>
      <c r="IE117" s="150">
        <f t="shared" si="1351"/>
        <v>0</v>
      </c>
      <c r="IF117" s="150">
        <f t="shared" si="1351"/>
        <v>0</v>
      </c>
      <c r="IG117" s="150">
        <f t="shared" si="1351"/>
        <v>0</v>
      </c>
      <c r="IH117" s="150">
        <f t="shared" si="1351"/>
        <v>0</v>
      </c>
      <c r="II117" s="150">
        <f t="shared" si="1351"/>
        <v>0</v>
      </c>
      <c r="IJ117" s="150">
        <f t="shared" si="1351"/>
        <v>0</v>
      </c>
      <c r="IK117" s="150">
        <f t="shared" si="1351"/>
        <v>0</v>
      </c>
      <c r="IL117" s="150">
        <f t="shared" si="1351"/>
        <v>0</v>
      </c>
      <c r="IM117" s="150">
        <f t="shared" si="1351"/>
        <v>0</v>
      </c>
      <c r="IN117" s="150">
        <f t="shared" si="1351"/>
        <v>0</v>
      </c>
      <c r="IO117" s="150">
        <f t="shared" si="1351"/>
        <v>0</v>
      </c>
      <c r="IP117" s="150">
        <f t="shared" si="1351"/>
        <v>0</v>
      </c>
      <c r="IQ117" s="150">
        <f t="shared" si="1351"/>
        <v>0</v>
      </c>
      <c r="IR117" s="150">
        <f t="shared" si="1351"/>
        <v>0</v>
      </c>
      <c r="IS117" s="150">
        <f t="shared" si="1351"/>
        <v>0</v>
      </c>
      <c r="IT117" s="150">
        <f t="shared" si="1351"/>
        <v>0</v>
      </c>
      <c r="IU117" s="150">
        <f t="shared" si="1351"/>
        <v>0</v>
      </c>
      <c r="IV117" s="150">
        <f t="shared" si="1351"/>
        <v>0</v>
      </c>
      <c r="IW117" s="150">
        <f t="shared" si="1351"/>
        <v>0</v>
      </c>
      <c r="IX117" s="150">
        <f t="shared" si="1351"/>
        <v>0</v>
      </c>
      <c r="IY117" s="150">
        <f t="shared" si="1351"/>
        <v>0</v>
      </c>
      <c r="IZ117" s="150">
        <f t="shared" si="1351"/>
        <v>0</v>
      </c>
      <c r="JA117" s="150">
        <f t="shared" si="1351"/>
        <v>0</v>
      </c>
      <c r="JB117" s="150">
        <f t="shared" si="1351"/>
        <v>0</v>
      </c>
      <c r="JC117" s="150">
        <f t="shared" si="1351"/>
        <v>0</v>
      </c>
      <c r="JD117" s="150">
        <f t="shared" si="1351"/>
        <v>0</v>
      </c>
      <c r="JE117" s="150">
        <f t="shared" si="1351"/>
        <v>0</v>
      </c>
      <c r="JF117" s="150">
        <f t="shared" si="1351"/>
        <v>0</v>
      </c>
      <c r="JG117" s="150">
        <f t="shared" si="1351"/>
        <v>0</v>
      </c>
      <c r="JH117" s="150">
        <f t="shared" si="1351"/>
        <v>0</v>
      </c>
      <c r="JI117" s="150">
        <f t="shared" si="1351"/>
        <v>0</v>
      </c>
      <c r="JJ117" s="150">
        <f t="shared" si="1351"/>
        <v>0</v>
      </c>
      <c r="JK117" s="150">
        <f t="shared" si="1351"/>
        <v>0</v>
      </c>
      <c r="JL117" s="150">
        <f t="shared" si="1351"/>
        <v>0</v>
      </c>
      <c r="JM117" s="150">
        <f t="shared" si="1351"/>
        <v>0</v>
      </c>
      <c r="JN117" s="150">
        <f t="shared" si="1351"/>
        <v>0</v>
      </c>
      <c r="JO117" s="150">
        <f t="shared" si="1351"/>
        <v>0</v>
      </c>
      <c r="JP117" s="150">
        <f t="shared" si="1351"/>
        <v>0</v>
      </c>
      <c r="JQ117" s="150">
        <f t="shared" si="1351"/>
        <v>0</v>
      </c>
      <c r="JR117" s="150">
        <f t="shared" si="1351"/>
        <v>0</v>
      </c>
      <c r="JS117" s="150">
        <f t="shared" si="1351"/>
        <v>0</v>
      </c>
      <c r="JT117" s="150">
        <f t="shared" si="1351"/>
        <v>0</v>
      </c>
      <c r="JU117" s="150">
        <f t="shared" si="1351"/>
        <v>0</v>
      </c>
      <c r="JV117" s="150">
        <f t="shared" si="1351"/>
        <v>0</v>
      </c>
      <c r="JW117" s="150">
        <f t="shared" si="1351"/>
        <v>0</v>
      </c>
      <c r="JX117" s="150">
        <f t="shared" si="1351"/>
        <v>0</v>
      </c>
      <c r="JY117" s="150">
        <f t="shared" si="1351"/>
        <v>0</v>
      </c>
      <c r="JZ117" s="150">
        <f t="shared" si="1351"/>
        <v>0</v>
      </c>
      <c r="KA117" s="150">
        <f t="shared" si="1351"/>
        <v>0</v>
      </c>
      <c r="KB117" s="150">
        <f t="shared" si="1351"/>
        <v>0</v>
      </c>
      <c r="KC117" s="150">
        <f t="shared" si="1351"/>
        <v>0</v>
      </c>
      <c r="KD117" s="150">
        <f t="shared" si="1351"/>
        <v>0</v>
      </c>
      <c r="KE117" s="150">
        <f t="shared" si="1351"/>
        <v>0</v>
      </c>
      <c r="KF117" s="150">
        <f t="shared" si="1351"/>
        <v>0</v>
      </c>
      <c r="KG117" s="150">
        <f t="shared" si="1351"/>
        <v>0</v>
      </c>
      <c r="KH117" s="150">
        <f t="shared" si="1351"/>
        <v>0</v>
      </c>
      <c r="KI117" s="150">
        <f t="shared" si="1351"/>
        <v>0</v>
      </c>
      <c r="KJ117" s="150">
        <f t="shared" si="1351"/>
        <v>0</v>
      </c>
      <c r="KK117" s="150">
        <f t="shared" si="1351"/>
        <v>0</v>
      </c>
      <c r="KL117" s="150">
        <f t="shared" si="1351"/>
        <v>0</v>
      </c>
      <c r="KM117" s="150">
        <f t="shared" ref="KM117:MX117" si="1352">SUMPRODUCT(JJ$65:KM$65,$N$104:$AQ$104)</f>
        <v>0</v>
      </c>
      <c r="KN117" s="150">
        <f t="shared" si="1352"/>
        <v>0</v>
      </c>
      <c r="KO117" s="150">
        <f t="shared" si="1352"/>
        <v>0</v>
      </c>
      <c r="KP117" s="150">
        <f t="shared" si="1352"/>
        <v>0</v>
      </c>
      <c r="KQ117" s="150">
        <f t="shared" si="1352"/>
        <v>0</v>
      </c>
      <c r="KR117" s="150">
        <f t="shared" si="1352"/>
        <v>0</v>
      </c>
      <c r="KS117" s="150">
        <f t="shared" si="1352"/>
        <v>0</v>
      </c>
      <c r="KT117" s="150">
        <f t="shared" si="1352"/>
        <v>0</v>
      </c>
      <c r="KU117" s="150">
        <f t="shared" si="1352"/>
        <v>0</v>
      </c>
      <c r="KV117" s="150">
        <f t="shared" si="1352"/>
        <v>0</v>
      </c>
      <c r="KW117" s="150">
        <f t="shared" si="1352"/>
        <v>0</v>
      </c>
      <c r="KX117" s="150">
        <f t="shared" si="1352"/>
        <v>0</v>
      </c>
      <c r="KY117" s="150">
        <f t="shared" si="1352"/>
        <v>0</v>
      </c>
      <c r="KZ117" s="150">
        <f t="shared" si="1352"/>
        <v>0</v>
      </c>
      <c r="LA117" s="150">
        <f t="shared" si="1352"/>
        <v>0</v>
      </c>
      <c r="LB117" s="150">
        <f t="shared" si="1352"/>
        <v>0</v>
      </c>
      <c r="LC117" s="150">
        <f t="shared" si="1352"/>
        <v>0</v>
      </c>
      <c r="LD117" s="150">
        <f t="shared" si="1352"/>
        <v>0</v>
      </c>
      <c r="LE117" s="150">
        <f t="shared" si="1352"/>
        <v>0</v>
      </c>
      <c r="LF117" s="150">
        <f t="shared" si="1352"/>
        <v>0</v>
      </c>
      <c r="LG117" s="150">
        <f t="shared" si="1352"/>
        <v>0</v>
      </c>
      <c r="LH117" s="150">
        <f t="shared" si="1352"/>
        <v>0</v>
      </c>
      <c r="LI117" s="150">
        <f t="shared" si="1352"/>
        <v>0</v>
      </c>
      <c r="LJ117" s="150">
        <f t="shared" si="1352"/>
        <v>0</v>
      </c>
      <c r="LK117" s="150">
        <f t="shared" si="1352"/>
        <v>0</v>
      </c>
      <c r="LL117" s="150">
        <f t="shared" si="1352"/>
        <v>0</v>
      </c>
      <c r="LM117" s="150">
        <f t="shared" si="1352"/>
        <v>0</v>
      </c>
      <c r="LN117" s="150">
        <f t="shared" si="1352"/>
        <v>0</v>
      </c>
      <c r="LO117" s="150">
        <f t="shared" si="1352"/>
        <v>0</v>
      </c>
      <c r="LP117" s="150">
        <f t="shared" si="1352"/>
        <v>0</v>
      </c>
      <c r="LQ117" s="150">
        <f t="shared" si="1352"/>
        <v>0</v>
      </c>
      <c r="LR117" s="150">
        <f t="shared" si="1352"/>
        <v>0</v>
      </c>
      <c r="LS117" s="150">
        <f t="shared" si="1352"/>
        <v>0</v>
      </c>
      <c r="LT117" s="150">
        <f t="shared" si="1352"/>
        <v>0</v>
      </c>
      <c r="LU117" s="150">
        <f t="shared" si="1352"/>
        <v>0</v>
      </c>
      <c r="LV117" s="150">
        <f t="shared" si="1352"/>
        <v>0</v>
      </c>
      <c r="LW117" s="150">
        <f t="shared" si="1352"/>
        <v>0</v>
      </c>
      <c r="LX117" s="150">
        <f t="shared" si="1352"/>
        <v>0</v>
      </c>
      <c r="LY117" s="150">
        <f t="shared" si="1352"/>
        <v>0</v>
      </c>
      <c r="LZ117" s="150">
        <f t="shared" si="1352"/>
        <v>0</v>
      </c>
      <c r="MA117" s="150">
        <f t="shared" si="1352"/>
        <v>0</v>
      </c>
      <c r="MB117" s="150">
        <f t="shared" si="1352"/>
        <v>0</v>
      </c>
      <c r="MC117" s="150">
        <f t="shared" si="1352"/>
        <v>0</v>
      </c>
      <c r="MD117" s="150">
        <f t="shared" si="1352"/>
        <v>0</v>
      </c>
      <c r="ME117" s="150">
        <f t="shared" si="1352"/>
        <v>0</v>
      </c>
      <c r="MF117" s="150">
        <f t="shared" si="1352"/>
        <v>0</v>
      </c>
      <c r="MG117" s="150">
        <f t="shared" si="1352"/>
        <v>0</v>
      </c>
      <c r="MH117" s="150">
        <f t="shared" si="1352"/>
        <v>0</v>
      </c>
      <c r="MI117" s="150">
        <f t="shared" si="1352"/>
        <v>0</v>
      </c>
      <c r="MJ117" s="150">
        <f t="shared" si="1352"/>
        <v>0</v>
      </c>
      <c r="MK117" s="150">
        <f t="shared" si="1352"/>
        <v>0</v>
      </c>
      <c r="ML117" s="150">
        <f t="shared" si="1352"/>
        <v>0</v>
      </c>
      <c r="MM117" s="150">
        <f t="shared" si="1352"/>
        <v>0</v>
      </c>
      <c r="MN117" s="150">
        <f t="shared" si="1352"/>
        <v>0</v>
      </c>
      <c r="MO117" s="150">
        <f t="shared" si="1352"/>
        <v>0</v>
      </c>
      <c r="MP117" s="150">
        <f t="shared" si="1352"/>
        <v>0</v>
      </c>
      <c r="MQ117" s="150">
        <f t="shared" si="1352"/>
        <v>0</v>
      </c>
      <c r="MR117" s="150">
        <f t="shared" si="1352"/>
        <v>0</v>
      </c>
      <c r="MS117" s="150">
        <f t="shared" si="1352"/>
        <v>0</v>
      </c>
      <c r="MT117" s="150">
        <f t="shared" si="1352"/>
        <v>0</v>
      </c>
      <c r="MU117" s="150">
        <f t="shared" si="1352"/>
        <v>0</v>
      </c>
      <c r="MV117" s="150">
        <f t="shared" si="1352"/>
        <v>0</v>
      </c>
      <c r="MW117" s="150">
        <f t="shared" si="1352"/>
        <v>0</v>
      </c>
      <c r="MX117" s="150">
        <f t="shared" si="1352"/>
        <v>0</v>
      </c>
      <c r="MY117" s="150">
        <f t="shared" ref="MY117:NO117" si="1353">SUMPRODUCT(LV$65:MY$65,$N$104:$AQ$104)</f>
        <v>0</v>
      </c>
      <c r="MZ117" s="150">
        <f t="shared" si="1353"/>
        <v>0</v>
      </c>
      <c r="NA117" s="150">
        <f t="shared" si="1353"/>
        <v>0</v>
      </c>
      <c r="NB117" s="150">
        <f t="shared" si="1353"/>
        <v>0</v>
      </c>
      <c r="NC117" s="150">
        <f t="shared" si="1353"/>
        <v>0</v>
      </c>
      <c r="ND117" s="150">
        <f t="shared" si="1353"/>
        <v>0</v>
      </c>
      <c r="NE117" s="150">
        <f t="shared" si="1353"/>
        <v>0</v>
      </c>
      <c r="NF117" s="150">
        <f t="shared" si="1353"/>
        <v>0</v>
      </c>
      <c r="NG117" s="150">
        <f t="shared" si="1353"/>
        <v>0</v>
      </c>
      <c r="NH117" s="150">
        <f t="shared" si="1353"/>
        <v>0</v>
      </c>
      <c r="NI117" s="150">
        <f t="shared" si="1353"/>
        <v>0</v>
      </c>
      <c r="NJ117" s="150">
        <f t="shared" si="1353"/>
        <v>0</v>
      </c>
      <c r="NK117" s="150">
        <f t="shared" si="1353"/>
        <v>0</v>
      </c>
      <c r="NL117" s="150">
        <f t="shared" si="1353"/>
        <v>0</v>
      </c>
      <c r="NM117" s="150">
        <f t="shared" si="1353"/>
        <v>0</v>
      </c>
      <c r="NN117" s="150">
        <f t="shared" si="1353"/>
        <v>0</v>
      </c>
      <c r="NO117" s="151">
        <f t="shared" si="1353"/>
        <v>0</v>
      </c>
      <c r="NP117" s="147"/>
      <c r="NQ117" s="147"/>
    </row>
    <row r="118" spans="1:381" s="152" customFormat="1" x14ac:dyDescent="0.2">
      <c r="A118" s="147"/>
      <c r="B118" s="147"/>
      <c r="C118" s="147" t="s">
        <v>168</v>
      </c>
      <c r="D118" s="147"/>
      <c r="E118" s="147" t="s">
        <v>192</v>
      </c>
      <c r="F118" s="147"/>
      <c r="G118" s="147" t="s">
        <v>0</v>
      </c>
      <c r="H118" s="147"/>
      <c r="I118" s="147"/>
      <c r="J118" s="147"/>
      <c r="K118" s="148">
        <f t="shared" si="1305"/>
        <v>0</v>
      </c>
      <c r="L118" s="147"/>
      <c r="M118" s="147"/>
      <c r="N118" s="149">
        <f>$N$65*$AQ$105</f>
        <v>0</v>
      </c>
      <c r="O118" s="150">
        <f>SUMPRODUCT($N$65:O$65,$AP$105:$AQ$105)</f>
        <v>0</v>
      </c>
      <c r="P118" s="150">
        <f>SUMPRODUCT($N$65:P$65,$AO$105:$AQ$105)</f>
        <v>0</v>
      </c>
      <c r="Q118" s="150">
        <f>SUMPRODUCT($N$65:Q$65,$AN$105:$AQ$105)</f>
        <v>0</v>
      </c>
      <c r="R118" s="150">
        <f>SUMPRODUCT($N$65:R$65,$AM$105:$AQ$105)</f>
        <v>0</v>
      </c>
      <c r="S118" s="150">
        <f>SUMPRODUCT($N$65:S$65,$AL$105:$AQ$105)</f>
        <v>0</v>
      </c>
      <c r="T118" s="150">
        <f>SUMPRODUCT($N$65:T$65,$AK$105:$AQ$105)</f>
        <v>0</v>
      </c>
      <c r="U118" s="150">
        <f>SUMPRODUCT($N$65:U$65,$AJ$105:$AQ$105)</f>
        <v>0</v>
      </c>
      <c r="V118" s="150">
        <f>SUMPRODUCT($N$65:V$65,$AI$105:$AQ$105)</f>
        <v>0</v>
      </c>
      <c r="W118" s="150">
        <f>SUMPRODUCT($N$65:W$65,$AH$105:$AQ$105)</f>
        <v>0</v>
      </c>
      <c r="X118" s="150">
        <f>SUMPRODUCT($N$65:X$65,$AG$105:$AQ$105)</f>
        <v>0</v>
      </c>
      <c r="Y118" s="150">
        <f>SUMPRODUCT($N$65:Y$65,$AF$105:$AQ$105)</f>
        <v>0</v>
      </c>
      <c r="Z118" s="150">
        <f>SUMPRODUCT($N$65:Z$65,$AE$105:$AQ$105)</f>
        <v>0</v>
      </c>
      <c r="AA118" s="150">
        <f>SUMPRODUCT($N$65:AA$65,$AD$105:$AQ$105)</f>
        <v>0</v>
      </c>
      <c r="AB118" s="150">
        <f>SUMPRODUCT($N$65:AB$65,$AC$105:$AQ$105)</f>
        <v>0</v>
      </c>
      <c r="AC118" s="150">
        <f>SUMPRODUCT($N$65:AC$65,$AB$105:$AQ$105)</f>
        <v>0</v>
      </c>
      <c r="AD118" s="150">
        <f>SUMPRODUCT($N$65:AD$65,$AA$105:$AQ$105)</f>
        <v>0</v>
      </c>
      <c r="AE118" s="150">
        <f>SUMPRODUCT($N$65:AE$65,$Z$105:$AQ$105)</f>
        <v>0</v>
      </c>
      <c r="AF118" s="150">
        <f>SUMPRODUCT($N$65:AF$65,$Y$105:$AQ$105)</f>
        <v>0</v>
      </c>
      <c r="AG118" s="150">
        <f>SUMPRODUCT($N$65:AG$65,$X$105:$AQ$105)</f>
        <v>0</v>
      </c>
      <c r="AH118" s="150">
        <f>SUMPRODUCT($N$65:AH$65,$W$105:$AQ$105)</f>
        <v>0</v>
      </c>
      <c r="AI118" s="150">
        <f>SUMPRODUCT($N$65:AI$65,$V$105:$AQ$105)</f>
        <v>0</v>
      </c>
      <c r="AJ118" s="150">
        <f>SUMPRODUCT($N$65:AJ$65,$U$105:$AQ$105)</f>
        <v>0</v>
      </c>
      <c r="AK118" s="150">
        <f>SUMPRODUCT($N$65:AK$65,$T$105:$AQ$105)</f>
        <v>0</v>
      </c>
      <c r="AL118" s="150">
        <f>SUMPRODUCT($N$65:AL$65,$S$105:$AQ$105)</f>
        <v>0</v>
      </c>
      <c r="AM118" s="150">
        <f>SUMPRODUCT($N$65:AM$65,$R$105:$AQ$105)</f>
        <v>0</v>
      </c>
      <c r="AN118" s="150">
        <f>SUMPRODUCT($N$65:AN$65,$Q$105:$AQ$105)</f>
        <v>0</v>
      </c>
      <c r="AO118" s="150">
        <f>SUMPRODUCT($N$65:AO$65,$P$105:$AQ$105)</f>
        <v>0</v>
      </c>
      <c r="AP118" s="150">
        <f>SUMPRODUCT($N$65:AP$65,$O$105:$AQ$105)</f>
        <v>0</v>
      </c>
      <c r="AQ118" s="150">
        <f t="shared" ref="AQ118:DB118" si="1354">SUMPRODUCT(N$65:AQ$65,$N$105:$AQ$105)</f>
        <v>0</v>
      </c>
      <c r="AR118" s="150">
        <f t="shared" si="1354"/>
        <v>0</v>
      </c>
      <c r="AS118" s="150">
        <f t="shared" si="1354"/>
        <v>0</v>
      </c>
      <c r="AT118" s="150">
        <f t="shared" si="1354"/>
        <v>0</v>
      </c>
      <c r="AU118" s="150">
        <f t="shared" si="1354"/>
        <v>0</v>
      </c>
      <c r="AV118" s="150">
        <f t="shared" si="1354"/>
        <v>0</v>
      </c>
      <c r="AW118" s="150">
        <f t="shared" si="1354"/>
        <v>0</v>
      </c>
      <c r="AX118" s="150">
        <f t="shared" si="1354"/>
        <v>0</v>
      </c>
      <c r="AY118" s="150">
        <f t="shared" si="1354"/>
        <v>0</v>
      </c>
      <c r="AZ118" s="150">
        <f t="shared" si="1354"/>
        <v>0</v>
      </c>
      <c r="BA118" s="150">
        <f t="shared" si="1354"/>
        <v>0</v>
      </c>
      <c r="BB118" s="150">
        <f t="shared" si="1354"/>
        <v>0</v>
      </c>
      <c r="BC118" s="150">
        <f t="shared" si="1354"/>
        <v>0</v>
      </c>
      <c r="BD118" s="150">
        <f t="shared" si="1354"/>
        <v>0</v>
      </c>
      <c r="BE118" s="150">
        <f t="shared" si="1354"/>
        <v>0</v>
      </c>
      <c r="BF118" s="150">
        <f t="shared" si="1354"/>
        <v>0</v>
      </c>
      <c r="BG118" s="150">
        <f t="shared" si="1354"/>
        <v>0</v>
      </c>
      <c r="BH118" s="150">
        <f t="shared" si="1354"/>
        <v>0</v>
      </c>
      <c r="BI118" s="150">
        <f t="shared" si="1354"/>
        <v>0</v>
      </c>
      <c r="BJ118" s="150">
        <f t="shared" si="1354"/>
        <v>0</v>
      </c>
      <c r="BK118" s="150">
        <f t="shared" si="1354"/>
        <v>0</v>
      </c>
      <c r="BL118" s="150">
        <f t="shared" si="1354"/>
        <v>0</v>
      </c>
      <c r="BM118" s="150">
        <f t="shared" si="1354"/>
        <v>0</v>
      </c>
      <c r="BN118" s="150">
        <f t="shared" si="1354"/>
        <v>0</v>
      </c>
      <c r="BO118" s="150">
        <f t="shared" si="1354"/>
        <v>0</v>
      </c>
      <c r="BP118" s="150">
        <f t="shared" si="1354"/>
        <v>0</v>
      </c>
      <c r="BQ118" s="150">
        <f t="shared" si="1354"/>
        <v>0</v>
      </c>
      <c r="BR118" s="150">
        <f t="shared" si="1354"/>
        <v>0</v>
      </c>
      <c r="BS118" s="150">
        <f t="shared" si="1354"/>
        <v>0</v>
      </c>
      <c r="BT118" s="150">
        <f t="shared" si="1354"/>
        <v>0</v>
      </c>
      <c r="BU118" s="150">
        <f t="shared" si="1354"/>
        <v>0</v>
      </c>
      <c r="BV118" s="150">
        <f t="shared" si="1354"/>
        <v>0</v>
      </c>
      <c r="BW118" s="150">
        <f t="shared" si="1354"/>
        <v>0</v>
      </c>
      <c r="BX118" s="150">
        <f t="shared" si="1354"/>
        <v>0</v>
      </c>
      <c r="BY118" s="150">
        <f t="shared" si="1354"/>
        <v>0</v>
      </c>
      <c r="BZ118" s="150">
        <f t="shared" si="1354"/>
        <v>0</v>
      </c>
      <c r="CA118" s="150">
        <f t="shared" si="1354"/>
        <v>0</v>
      </c>
      <c r="CB118" s="150">
        <f t="shared" si="1354"/>
        <v>0</v>
      </c>
      <c r="CC118" s="150">
        <f t="shared" si="1354"/>
        <v>0</v>
      </c>
      <c r="CD118" s="150">
        <f t="shared" si="1354"/>
        <v>0</v>
      </c>
      <c r="CE118" s="150">
        <f t="shared" si="1354"/>
        <v>0</v>
      </c>
      <c r="CF118" s="150">
        <f t="shared" si="1354"/>
        <v>0</v>
      </c>
      <c r="CG118" s="150">
        <f t="shared" si="1354"/>
        <v>0</v>
      </c>
      <c r="CH118" s="150">
        <f t="shared" si="1354"/>
        <v>0</v>
      </c>
      <c r="CI118" s="150">
        <f t="shared" si="1354"/>
        <v>0</v>
      </c>
      <c r="CJ118" s="150">
        <f t="shared" si="1354"/>
        <v>0</v>
      </c>
      <c r="CK118" s="150">
        <f t="shared" si="1354"/>
        <v>0</v>
      </c>
      <c r="CL118" s="150">
        <f t="shared" si="1354"/>
        <v>0</v>
      </c>
      <c r="CM118" s="150">
        <f t="shared" si="1354"/>
        <v>0</v>
      </c>
      <c r="CN118" s="150">
        <f t="shared" si="1354"/>
        <v>0</v>
      </c>
      <c r="CO118" s="150">
        <f t="shared" si="1354"/>
        <v>0</v>
      </c>
      <c r="CP118" s="150">
        <f t="shared" si="1354"/>
        <v>0</v>
      </c>
      <c r="CQ118" s="150">
        <f t="shared" si="1354"/>
        <v>0</v>
      </c>
      <c r="CR118" s="150">
        <f t="shared" si="1354"/>
        <v>0</v>
      </c>
      <c r="CS118" s="150">
        <f t="shared" si="1354"/>
        <v>0</v>
      </c>
      <c r="CT118" s="150">
        <f t="shared" si="1354"/>
        <v>0</v>
      </c>
      <c r="CU118" s="150">
        <f t="shared" si="1354"/>
        <v>0</v>
      </c>
      <c r="CV118" s="150">
        <f t="shared" si="1354"/>
        <v>0</v>
      </c>
      <c r="CW118" s="150">
        <f t="shared" si="1354"/>
        <v>0</v>
      </c>
      <c r="CX118" s="150">
        <f t="shared" si="1354"/>
        <v>0</v>
      </c>
      <c r="CY118" s="150">
        <f t="shared" si="1354"/>
        <v>0</v>
      </c>
      <c r="CZ118" s="150">
        <f t="shared" si="1354"/>
        <v>0</v>
      </c>
      <c r="DA118" s="150">
        <f t="shared" si="1354"/>
        <v>0</v>
      </c>
      <c r="DB118" s="150">
        <f t="shared" si="1354"/>
        <v>0</v>
      </c>
      <c r="DC118" s="150">
        <f t="shared" ref="DC118:FN118" si="1355">SUMPRODUCT(BZ$65:DC$65,$N$105:$AQ$105)</f>
        <v>0</v>
      </c>
      <c r="DD118" s="150">
        <f t="shared" si="1355"/>
        <v>0</v>
      </c>
      <c r="DE118" s="150">
        <f t="shared" si="1355"/>
        <v>0</v>
      </c>
      <c r="DF118" s="150">
        <f t="shared" si="1355"/>
        <v>0</v>
      </c>
      <c r="DG118" s="150">
        <f t="shared" si="1355"/>
        <v>0</v>
      </c>
      <c r="DH118" s="150">
        <f t="shared" si="1355"/>
        <v>0</v>
      </c>
      <c r="DI118" s="150">
        <f t="shared" si="1355"/>
        <v>0</v>
      </c>
      <c r="DJ118" s="150">
        <f t="shared" si="1355"/>
        <v>0</v>
      </c>
      <c r="DK118" s="150">
        <f t="shared" si="1355"/>
        <v>0</v>
      </c>
      <c r="DL118" s="150">
        <f t="shared" si="1355"/>
        <v>0</v>
      </c>
      <c r="DM118" s="150">
        <f t="shared" si="1355"/>
        <v>0</v>
      </c>
      <c r="DN118" s="150">
        <f t="shared" si="1355"/>
        <v>0</v>
      </c>
      <c r="DO118" s="150">
        <f t="shared" si="1355"/>
        <v>0</v>
      </c>
      <c r="DP118" s="150">
        <f t="shared" si="1355"/>
        <v>0</v>
      </c>
      <c r="DQ118" s="150">
        <f t="shared" si="1355"/>
        <v>0</v>
      </c>
      <c r="DR118" s="150">
        <f t="shared" si="1355"/>
        <v>0</v>
      </c>
      <c r="DS118" s="150">
        <f t="shared" si="1355"/>
        <v>0</v>
      </c>
      <c r="DT118" s="150">
        <f t="shared" si="1355"/>
        <v>0</v>
      </c>
      <c r="DU118" s="150">
        <f t="shared" si="1355"/>
        <v>0</v>
      </c>
      <c r="DV118" s="150">
        <f t="shared" si="1355"/>
        <v>0</v>
      </c>
      <c r="DW118" s="150">
        <f t="shared" si="1355"/>
        <v>0</v>
      </c>
      <c r="DX118" s="150">
        <f t="shared" si="1355"/>
        <v>0</v>
      </c>
      <c r="DY118" s="150">
        <f t="shared" si="1355"/>
        <v>0</v>
      </c>
      <c r="DZ118" s="150">
        <f t="shared" si="1355"/>
        <v>0</v>
      </c>
      <c r="EA118" s="150">
        <f t="shared" si="1355"/>
        <v>0</v>
      </c>
      <c r="EB118" s="150">
        <f t="shared" si="1355"/>
        <v>0</v>
      </c>
      <c r="EC118" s="150">
        <f t="shared" si="1355"/>
        <v>0</v>
      </c>
      <c r="ED118" s="150">
        <f t="shared" si="1355"/>
        <v>0</v>
      </c>
      <c r="EE118" s="150">
        <f t="shared" si="1355"/>
        <v>0</v>
      </c>
      <c r="EF118" s="150">
        <f t="shared" si="1355"/>
        <v>0</v>
      </c>
      <c r="EG118" s="150">
        <f t="shared" si="1355"/>
        <v>0</v>
      </c>
      <c r="EH118" s="150">
        <f t="shared" si="1355"/>
        <v>0</v>
      </c>
      <c r="EI118" s="150">
        <f t="shared" si="1355"/>
        <v>0</v>
      </c>
      <c r="EJ118" s="150">
        <f t="shared" si="1355"/>
        <v>0</v>
      </c>
      <c r="EK118" s="150">
        <f t="shared" si="1355"/>
        <v>0</v>
      </c>
      <c r="EL118" s="150">
        <f t="shared" si="1355"/>
        <v>0</v>
      </c>
      <c r="EM118" s="150">
        <f t="shared" si="1355"/>
        <v>0</v>
      </c>
      <c r="EN118" s="150">
        <f t="shared" si="1355"/>
        <v>0</v>
      </c>
      <c r="EO118" s="150">
        <f t="shared" si="1355"/>
        <v>0</v>
      </c>
      <c r="EP118" s="150">
        <f t="shared" si="1355"/>
        <v>0</v>
      </c>
      <c r="EQ118" s="150">
        <f t="shared" si="1355"/>
        <v>0</v>
      </c>
      <c r="ER118" s="150">
        <f t="shared" si="1355"/>
        <v>0</v>
      </c>
      <c r="ES118" s="150">
        <f t="shared" si="1355"/>
        <v>0</v>
      </c>
      <c r="ET118" s="150">
        <f t="shared" si="1355"/>
        <v>0</v>
      </c>
      <c r="EU118" s="150">
        <f t="shared" si="1355"/>
        <v>0</v>
      </c>
      <c r="EV118" s="150">
        <f t="shared" si="1355"/>
        <v>0</v>
      </c>
      <c r="EW118" s="150">
        <f t="shared" si="1355"/>
        <v>0</v>
      </c>
      <c r="EX118" s="150">
        <f t="shared" si="1355"/>
        <v>0</v>
      </c>
      <c r="EY118" s="150">
        <f t="shared" si="1355"/>
        <v>0</v>
      </c>
      <c r="EZ118" s="150">
        <f t="shared" si="1355"/>
        <v>0</v>
      </c>
      <c r="FA118" s="150">
        <f t="shared" si="1355"/>
        <v>0</v>
      </c>
      <c r="FB118" s="150">
        <f t="shared" si="1355"/>
        <v>0</v>
      </c>
      <c r="FC118" s="150">
        <f t="shared" si="1355"/>
        <v>0</v>
      </c>
      <c r="FD118" s="150">
        <f t="shared" si="1355"/>
        <v>0</v>
      </c>
      <c r="FE118" s="150">
        <f t="shared" si="1355"/>
        <v>0</v>
      </c>
      <c r="FF118" s="150">
        <f t="shared" si="1355"/>
        <v>0</v>
      </c>
      <c r="FG118" s="150">
        <f t="shared" si="1355"/>
        <v>0</v>
      </c>
      <c r="FH118" s="150">
        <f t="shared" si="1355"/>
        <v>0</v>
      </c>
      <c r="FI118" s="150">
        <f t="shared" si="1355"/>
        <v>0</v>
      </c>
      <c r="FJ118" s="150">
        <f t="shared" si="1355"/>
        <v>0</v>
      </c>
      <c r="FK118" s="150">
        <f t="shared" si="1355"/>
        <v>0</v>
      </c>
      <c r="FL118" s="150">
        <f t="shared" si="1355"/>
        <v>0</v>
      </c>
      <c r="FM118" s="150">
        <f t="shared" si="1355"/>
        <v>0</v>
      </c>
      <c r="FN118" s="150">
        <f t="shared" si="1355"/>
        <v>0</v>
      </c>
      <c r="FO118" s="150">
        <f t="shared" ref="FO118:HZ118" si="1356">SUMPRODUCT(EL$65:FO$65,$N$105:$AQ$105)</f>
        <v>0</v>
      </c>
      <c r="FP118" s="150">
        <f t="shared" si="1356"/>
        <v>0</v>
      </c>
      <c r="FQ118" s="150">
        <f t="shared" si="1356"/>
        <v>0</v>
      </c>
      <c r="FR118" s="150">
        <f t="shared" si="1356"/>
        <v>0</v>
      </c>
      <c r="FS118" s="150">
        <f t="shared" si="1356"/>
        <v>0</v>
      </c>
      <c r="FT118" s="150">
        <f t="shared" si="1356"/>
        <v>0</v>
      </c>
      <c r="FU118" s="150">
        <f t="shared" si="1356"/>
        <v>0</v>
      </c>
      <c r="FV118" s="150">
        <f t="shared" si="1356"/>
        <v>0</v>
      </c>
      <c r="FW118" s="150">
        <f t="shared" si="1356"/>
        <v>0</v>
      </c>
      <c r="FX118" s="150">
        <f t="shared" si="1356"/>
        <v>0</v>
      </c>
      <c r="FY118" s="150">
        <f t="shared" si="1356"/>
        <v>0</v>
      </c>
      <c r="FZ118" s="150">
        <f t="shared" si="1356"/>
        <v>0</v>
      </c>
      <c r="GA118" s="150">
        <f t="shared" si="1356"/>
        <v>0</v>
      </c>
      <c r="GB118" s="150">
        <f t="shared" si="1356"/>
        <v>0</v>
      </c>
      <c r="GC118" s="150">
        <f t="shared" si="1356"/>
        <v>0</v>
      </c>
      <c r="GD118" s="150">
        <f t="shared" si="1356"/>
        <v>0</v>
      </c>
      <c r="GE118" s="150">
        <f t="shared" si="1356"/>
        <v>0</v>
      </c>
      <c r="GF118" s="150">
        <f t="shared" si="1356"/>
        <v>0</v>
      </c>
      <c r="GG118" s="150">
        <f t="shared" si="1356"/>
        <v>0</v>
      </c>
      <c r="GH118" s="150">
        <f t="shared" si="1356"/>
        <v>0</v>
      </c>
      <c r="GI118" s="150">
        <f t="shared" si="1356"/>
        <v>0</v>
      </c>
      <c r="GJ118" s="150">
        <f t="shared" si="1356"/>
        <v>0</v>
      </c>
      <c r="GK118" s="150">
        <f t="shared" si="1356"/>
        <v>0</v>
      </c>
      <c r="GL118" s="150">
        <f t="shared" si="1356"/>
        <v>0</v>
      </c>
      <c r="GM118" s="150">
        <f t="shared" si="1356"/>
        <v>0</v>
      </c>
      <c r="GN118" s="150">
        <f t="shared" si="1356"/>
        <v>0</v>
      </c>
      <c r="GO118" s="150">
        <f t="shared" si="1356"/>
        <v>0</v>
      </c>
      <c r="GP118" s="150">
        <f t="shared" si="1356"/>
        <v>0</v>
      </c>
      <c r="GQ118" s="150">
        <f t="shared" si="1356"/>
        <v>0</v>
      </c>
      <c r="GR118" s="150">
        <f t="shared" si="1356"/>
        <v>0</v>
      </c>
      <c r="GS118" s="150">
        <f t="shared" si="1356"/>
        <v>0</v>
      </c>
      <c r="GT118" s="150">
        <f t="shared" si="1356"/>
        <v>0</v>
      </c>
      <c r="GU118" s="150">
        <f t="shared" si="1356"/>
        <v>0</v>
      </c>
      <c r="GV118" s="150">
        <f t="shared" si="1356"/>
        <v>0</v>
      </c>
      <c r="GW118" s="150">
        <f t="shared" si="1356"/>
        <v>0</v>
      </c>
      <c r="GX118" s="150">
        <f t="shared" si="1356"/>
        <v>0</v>
      </c>
      <c r="GY118" s="150">
        <f t="shared" si="1356"/>
        <v>0</v>
      </c>
      <c r="GZ118" s="150">
        <f t="shared" si="1356"/>
        <v>0</v>
      </c>
      <c r="HA118" s="150">
        <f t="shared" si="1356"/>
        <v>0</v>
      </c>
      <c r="HB118" s="150">
        <f t="shared" si="1356"/>
        <v>0</v>
      </c>
      <c r="HC118" s="150">
        <f t="shared" si="1356"/>
        <v>0</v>
      </c>
      <c r="HD118" s="150">
        <f t="shared" si="1356"/>
        <v>0</v>
      </c>
      <c r="HE118" s="150">
        <f t="shared" si="1356"/>
        <v>0</v>
      </c>
      <c r="HF118" s="150">
        <f t="shared" si="1356"/>
        <v>0</v>
      </c>
      <c r="HG118" s="150">
        <f t="shared" si="1356"/>
        <v>0</v>
      </c>
      <c r="HH118" s="150">
        <f t="shared" si="1356"/>
        <v>0</v>
      </c>
      <c r="HI118" s="150">
        <f t="shared" si="1356"/>
        <v>0</v>
      </c>
      <c r="HJ118" s="150">
        <f t="shared" si="1356"/>
        <v>0</v>
      </c>
      <c r="HK118" s="150">
        <f t="shared" si="1356"/>
        <v>0</v>
      </c>
      <c r="HL118" s="150">
        <f t="shared" si="1356"/>
        <v>0</v>
      </c>
      <c r="HM118" s="150">
        <f t="shared" si="1356"/>
        <v>0</v>
      </c>
      <c r="HN118" s="150">
        <f t="shared" si="1356"/>
        <v>0</v>
      </c>
      <c r="HO118" s="150">
        <f t="shared" si="1356"/>
        <v>0</v>
      </c>
      <c r="HP118" s="150">
        <f t="shared" si="1356"/>
        <v>0</v>
      </c>
      <c r="HQ118" s="150">
        <f t="shared" si="1356"/>
        <v>0</v>
      </c>
      <c r="HR118" s="150">
        <f t="shared" si="1356"/>
        <v>0</v>
      </c>
      <c r="HS118" s="150">
        <f t="shared" si="1356"/>
        <v>0</v>
      </c>
      <c r="HT118" s="150">
        <f t="shared" si="1356"/>
        <v>0</v>
      </c>
      <c r="HU118" s="150">
        <f t="shared" si="1356"/>
        <v>0</v>
      </c>
      <c r="HV118" s="150">
        <f t="shared" si="1356"/>
        <v>0</v>
      </c>
      <c r="HW118" s="150">
        <f t="shared" si="1356"/>
        <v>0</v>
      </c>
      <c r="HX118" s="150">
        <f t="shared" si="1356"/>
        <v>0</v>
      </c>
      <c r="HY118" s="150">
        <f t="shared" si="1356"/>
        <v>0</v>
      </c>
      <c r="HZ118" s="150">
        <f t="shared" si="1356"/>
        <v>0</v>
      </c>
      <c r="IA118" s="150">
        <f t="shared" ref="IA118:KL118" si="1357">SUMPRODUCT(GX$65:IA$65,$N$105:$AQ$105)</f>
        <v>0</v>
      </c>
      <c r="IB118" s="150">
        <f t="shared" si="1357"/>
        <v>0</v>
      </c>
      <c r="IC118" s="150">
        <f t="shared" si="1357"/>
        <v>0</v>
      </c>
      <c r="ID118" s="150">
        <f t="shared" si="1357"/>
        <v>0</v>
      </c>
      <c r="IE118" s="150">
        <f t="shared" si="1357"/>
        <v>0</v>
      </c>
      <c r="IF118" s="150">
        <f t="shared" si="1357"/>
        <v>0</v>
      </c>
      <c r="IG118" s="150">
        <f t="shared" si="1357"/>
        <v>0</v>
      </c>
      <c r="IH118" s="150">
        <f t="shared" si="1357"/>
        <v>0</v>
      </c>
      <c r="II118" s="150">
        <f t="shared" si="1357"/>
        <v>0</v>
      </c>
      <c r="IJ118" s="150">
        <f t="shared" si="1357"/>
        <v>0</v>
      </c>
      <c r="IK118" s="150">
        <f t="shared" si="1357"/>
        <v>0</v>
      </c>
      <c r="IL118" s="150">
        <f t="shared" si="1357"/>
        <v>0</v>
      </c>
      <c r="IM118" s="150">
        <f t="shared" si="1357"/>
        <v>0</v>
      </c>
      <c r="IN118" s="150">
        <f t="shared" si="1357"/>
        <v>0</v>
      </c>
      <c r="IO118" s="150">
        <f t="shared" si="1357"/>
        <v>0</v>
      </c>
      <c r="IP118" s="150">
        <f t="shared" si="1357"/>
        <v>0</v>
      </c>
      <c r="IQ118" s="150">
        <f t="shared" si="1357"/>
        <v>0</v>
      </c>
      <c r="IR118" s="150">
        <f t="shared" si="1357"/>
        <v>0</v>
      </c>
      <c r="IS118" s="150">
        <f t="shared" si="1357"/>
        <v>0</v>
      </c>
      <c r="IT118" s="150">
        <f t="shared" si="1357"/>
        <v>0</v>
      </c>
      <c r="IU118" s="150">
        <f t="shared" si="1357"/>
        <v>0</v>
      </c>
      <c r="IV118" s="150">
        <f t="shared" si="1357"/>
        <v>0</v>
      </c>
      <c r="IW118" s="150">
        <f t="shared" si="1357"/>
        <v>0</v>
      </c>
      <c r="IX118" s="150">
        <f t="shared" si="1357"/>
        <v>0</v>
      </c>
      <c r="IY118" s="150">
        <f t="shared" si="1357"/>
        <v>0</v>
      </c>
      <c r="IZ118" s="150">
        <f t="shared" si="1357"/>
        <v>0</v>
      </c>
      <c r="JA118" s="150">
        <f t="shared" si="1357"/>
        <v>0</v>
      </c>
      <c r="JB118" s="150">
        <f t="shared" si="1357"/>
        <v>0</v>
      </c>
      <c r="JC118" s="150">
        <f t="shared" si="1357"/>
        <v>0</v>
      </c>
      <c r="JD118" s="150">
        <f t="shared" si="1357"/>
        <v>0</v>
      </c>
      <c r="JE118" s="150">
        <f t="shared" si="1357"/>
        <v>0</v>
      </c>
      <c r="JF118" s="150">
        <f t="shared" si="1357"/>
        <v>0</v>
      </c>
      <c r="JG118" s="150">
        <f t="shared" si="1357"/>
        <v>0</v>
      </c>
      <c r="JH118" s="150">
        <f t="shared" si="1357"/>
        <v>0</v>
      </c>
      <c r="JI118" s="150">
        <f t="shared" si="1357"/>
        <v>0</v>
      </c>
      <c r="JJ118" s="150">
        <f t="shared" si="1357"/>
        <v>0</v>
      </c>
      <c r="JK118" s="150">
        <f t="shared" si="1357"/>
        <v>0</v>
      </c>
      <c r="JL118" s="150">
        <f t="shared" si="1357"/>
        <v>0</v>
      </c>
      <c r="JM118" s="150">
        <f t="shared" si="1357"/>
        <v>0</v>
      </c>
      <c r="JN118" s="150">
        <f t="shared" si="1357"/>
        <v>0</v>
      </c>
      <c r="JO118" s="150">
        <f t="shared" si="1357"/>
        <v>0</v>
      </c>
      <c r="JP118" s="150">
        <f t="shared" si="1357"/>
        <v>0</v>
      </c>
      <c r="JQ118" s="150">
        <f t="shared" si="1357"/>
        <v>0</v>
      </c>
      <c r="JR118" s="150">
        <f t="shared" si="1357"/>
        <v>0</v>
      </c>
      <c r="JS118" s="150">
        <f t="shared" si="1357"/>
        <v>0</v>
      </c>
      <c r="JT118" s="150">
        <f t="shared" si="1357"/>
        <v>0</v>
      </c>
      <c r="JU118" s="150">
        <f t="shared" si="1357"/>
        <v>0</v>
      </c>
      <c r="JV118" s="150">
        <f t="shared" si="1357"/>
        <v>0</v>
      </c>
      <c r="JW118" s="150">
        <f t="shared" si="1357"/>
        <v>0</v>
      </c>
      <c r="JX118" s="150">
        <f t="shared" si="1357"/>
        <v>0</v>
      </c>
      <c r="JY118" s="150">
        <f t="shared" si="1357"/>
        <v>0</v>
      </c>
      <c r="JZ118" s="150">
        <f t="shared" si="1357"/>
        <v>0</v>
      </c>
      <c r="KA118" s="150">
        <f t="shared" si="1357"/>
        <v>0</v>
      </c>
      <c r="KB118" s="150">
        <f t="shared" si="1357"/>
        <v>0</v>
      </c>
      <c r="KC118" s="150">
        <f t="shared" si="1357"/>
        <v>0</v>
      </c>
      <c r="KD118" s="150">
        <f t="shared" si="1357"/>
        <v>0</v>
      </c>
      <c r="KE118" s="150">
        <f t="shared" si="1357"/>
        <v>0</v>
      </c>
      <c r="KF118" s="150">
        <f t="shared" si="1357"/>
        <v>0</v>
      </c>
      <c r="KG118" s="150">
        <f t="shared" si="1357"/>
        <v>0</v>
      </c>
      <c r="KH118" s="150">
        <f t="shared" si="1357"/>
        <v>0</v>
      </c>
      <c r="KI118" s="150">
        <f t="shared" si="1357"/>
        <v>0</v>
      </c>
      <c r="KJ118" s="150">
        <f t="shared" si="1357"/>
        <v>0</v>
      </c>
      <c r="KK118" s="150">
        <f t="shared" si="1357"/>
        <v>0</v>
      </c>
      <c r="KL118" s="150">
        <f t="shared" si="1357"/>
        <v>0</v>
      </c>
      <c r="KM118" s="150">
        <f t="shared" ref="KM118:MX118" si="1358">SUMPRODUCT(JJ$65:KM$65,$N$105:$AQ$105)</f>
        <v>0</v>
      </c>
      <c r="KN118" s="150">
        <f t="shared" si="1358"/>
        <v>0</v>
      </c>
      <c r="KO118" s="150">
        <f t="shared" si="1358"/>
        <v>0</v>
      </c>
      <c r="KP118" s="150">
        <f t="shared" si="1358"/>
        <v>0</v>
      </c>
      <c r="KQ118" s="150">
        <f t="shared" si="1358"/>
        <v>0</v>
      </c>
      <c r="KR118" s="150">
        <f t="shared" si="1358"/>
        <v>0</v>
      </c>
      <c r="KS118" s="150">
        <f t="shared" si="1358"/>
        <v>0</v>
      </c>
      <c r="KT118" s="150">
        <f t="shared" si="1358"/>
        <v>0</v>
      </c>
      <c r="KU118" s="150">
        <f t="shared" si="1358"/>
        <v>0</v>
      </c>
      <c r="KV118" s="150">
        <f t="shared" si="1358"/>
        <v>0</v>
      </c>
      <c r="KW118" s="150">
        <f t="shared" si="1358"/>
        <v>0</v>
      </c>
      <c r="KX118" s="150">
        <f t="shared" si="1358"/>
        <v>0</v>
      </c>
      <c r="KY118" s="150">
        <f t="shared" si="1358"/>
        <v>0</v>
      </c>
      <c r="KZ118" s="150">
        <f t="shared" si="1358"/>
        <v>0</v>
      </c>
      <c r="LA118" s="150">
        <f t="shared" si="1358"/>
        <v>0</v>
      </c>
      <c r="LB118" s="150">
        <f t="shared" si="1358"/>
        <v>0</v>
      </c>
      <c r="LC118" s="150">
        <f t="shared" si="1358"/>
        <v>0</v>
      </c>
      <c r="LD118" s="150">
        <f t="shared" si="1358"/>
        <v>0</v>
      </c>
      <c r="LE118" s="150">
        <f t="shared" si="1358"/>
        <v>0</v>
      </c>
      <c r="LF118" s="150">
        <f t="shared" si="1358"/>
        <v>0</v>
      </c>
      <c r="LG118" s="150">
        <f t="shared" si="1358"/>
        <v>0</v>
      </c>
      <c r="LH118" s="150">
        <f t="shared" si="1358"/>
        <v>0</v>
      </c>
      <c r="LI118" s="150">
        <f t="shared" si="1358"/>
        <v>0</v>
      </c>
      <c r="LJ118" s="150">
        <f t="shared" si="1358"/>
        <v>0</v>
      </c>
      <c r="LK118" s="150">
        <f t="shared" si="1358"/>
        <v>0</v>
      </c>
      <c r="LL118" s="150">
        <f t="shared" si="1358"/>
        <v>0</v>
      </c>
      <c r="LM118" s="150">
        <f t="shared" si="1358"/>
        <v>0</v>
      </c>
      <c r="LN118" s="150">
        <f t="shared" si="1358"/>
        <v>0</v>
      </c>
      <c r="LO118" s="150">
        <f t="shared" si="1358"/>
        <v>0</v>
      </c>
      <c r="LP118" s="150">
        <f t="shared" si="1358"/>
        <v>0</v>
      </c>
      <c r="LQ118" s="150">
        <f t="shared" si="1358"/>
        <v>0</v>
      </c>
      <c r="LR118" s="150">
        <f t="shared" si="1358"/>
        <v>0</v>
      </c>
      <c r="LS118" s="150">
        <f t="shared" si="1358"/>
        <v>0</v>
      </c>
      <c r="LT118" s="150">
        <f t="shared" si="1358"/>
        <v>0</v>
      </c>
      <c r="LU118" s="150">
        <f t="shared" si="1358"/>
        <v>0</v>
      </c>
      <c r="LV118" s="150">
        <f t="shared" si="1358"/>
        <v>0</v>
      </c>
      <c r="LW118" s="150">
        <f t="shared" si="1358"/>
        <v>0</v>
      </c>
      <c r="LX118" s="150">
        <f t="shared" si="1358"/>
        <v>0</v>
      </c>
      <c r="LY118" s="150">
        <f t="shared" si="1358"/>
        <v>0</v>
      </c>
      <c r="LZ118" s="150">
        <f t="shared" si="1358"/>
        <v>0</v>
      </c>
      <c r="MA118" s="150">
        <f t="shared" si="1358"/>
        <v>0</v>
      </c>
      <c r="MB118" s="150">
        <f t="shared" si="1358"/>
        <v>0</v>
      </c>
      <c r="MC118" s="150">
        <f t="shared" si="1358"/>
        <v>0</v>
      </c>
      <c r="MD118" s="150">
        <f t="shared" si="1358"/>
        <v>0</v>
      </c>
      <c r="ME118" s="150">
        <f t="shared" si="1358"/>
        <v>0</v>
      </c>
      <c r="MF118" s="150">
        <f t="shared" si="1358"/>
        <v>0</v>
      </c>
      <c r="MG118" s="150">
        <f t="shared" si="1358"/>
        <v>0</v>
      </c>
      <c r="MH118" s="150">
        <f t="shared" si="1358"/>
        <v>0</v>
      </c>
      <c r="MI118" s="150">
        <f t="shared" si="1358"/>
        <v>0</v>
      </c>
      <c r="MJ118" s="150">
        <f t="shared" si="1358"/>
        <v>0</v>
      </c>
      <c r="MK118" s="150">
        <f t="shared" si="1358"/>
        <v>0</v>
      </c>
      <c r="ML118" s="150">
        <f t="shared" si="1358"/>
        <v>0</v>
      </c>
      <c r="MM118" s="150">
        <f t="shared" si="1358"/>
        <v>0</v>
      </c>
      <c r="MN118" s="150">
        <f t="shared" si="1358"/>
        <v>0</v>
      </c>
      <c r="MO118" s="150">
        <f t="shared" si="1358"/>
        <v>0</v>
      </c>
      <c r="MP118" s="150">
        <f t="shared" si="1358"/>
        <v>0</v>
      </c>
      <c r="MQ118" s="150">
        <f t="shared" si="1358"/>
        <v>0</v>
      </c>
      <c r="MR118" s="150">
        <f t="shared" si="1358"/>
        <v>0</v>
      </c>
      <c r="MS118" s="150">
        <f t="shared" si="1358"/>
        <v>0</v>
      </c>
      <c r="MT118" s="150">
        <f t="shared" si="1358"/>
        <v>0</v>
      </c>
      <c r="MU118" s="150">
        <f t="shared" si="1358"/>
        <v>0</v>
      </c>
      <c r="MV118" s="150">
        <f t="shared" si="1358"/>
        <v>0</v>
      </c>
      <c r="MW118" s="150">
        <f t="shared" si="1358"/>
        <v>0</v>
      </c>
      <c r="MX118" s="150">
        <f t="shared" si="1358"/>
        <v>0</v>
      </c>
      <c r="MY118" s="150">
        <f t="shared" ref="MY118:NO118" si="1359">SUMPRODUCT(LV$65:MY$65,$N$105:$AQ$105)</f>
        <v>0</v>
      </c>
      <c r="MZ118" s="150">
        <f t="shared" si="1359"/>
        <v>0</v>
      </c>
      <c r="NA118" s="150">
        <f t="shared" si="1359"/>
        <v>0</v>
      </c>
      <c r="NB118" s="150">
        <f t="shared" si="1359"/>
        <v>0</v>
      </c>
      <c r="NC118" s="150">
        <f t="shared" si="1359"/>
        <v>0</v>
      </c>
      <c r="ND118" s="150">
        <f t="shared" si="1359"/>
        <v>0</v>
      </c>
      <c r="NE118" s="150">
        <f t="shared" si="1359"/>
        <v>0</v>
      </c>
      <c r="NF118" s="150">
        <f t="shared" si="1359"/>
        <v>0</v>
      </c>
      <c r="NG118" s="150">
        <f t="shared" si="1359"/>
        <v>0</v>
      </c>
      <c r="NH118" s="150">
        <f t="shared" si="1359"/>
        <v>0</v>
      </c>
      <c r="NI118" s="150">
        <f t="shared" si="1359"/>
        <v>0</v>
      </c>
      <c r="NJ118" s="150">
        <f t="shared" si="1359"/>
        <v>0</v>
      </c>
      <c r="NK118" s="150">
        <f t="shared" si="1359"/>
        <v>0</v>
      </c>
      <c r="NL118" s="150">
        <f t="shared" si="1359"/>
        <v>0</v>
      </c>
      <c r="NM118" s="150">
        <f t="shared" si="1359"/>
        <v>0</v>
      </c>
      <c r="NN118" s="150">
        <f t="shared" si="1359"/>
        <v>0</v>
      </c>
      <c r="NO118" s="151">
        <f t="shared" si="1359"/>
        <v>0</v>
      </c>
      <c r="NP118" s="147"/>
      <c r="NQ118" s="147"/>
    </row>
    <row r="119" spans="1:381" s="146" customFormat="1" x14ac:dyDescent="0.2">
      <c r="A119" s="141"/>
      <c r="B119" s="141"/>
      <c r="C119" s="141" t="s">
        <v>169</v>
      </c>
      <c r="D119" s="141"/>
      <c r="E119" s="141" t="s">
        <v>187</v>
      </c>
      <c r="F119" s="141"/>
      <c r="G119" s="141" t="s">
        <v>0</v>
      </c>
      <c r="H119" s="141"/>
      <c r="I119" s="141"/>
      <c r="J119" s="141"/>
      <c r="K119" s="142">
        <f t="shared" si="1305"/>
        <v>0</v>
      </c>
      <c r="L119" s="141"/>
      <c r="M119" s="141"/>
      <c r="N119" s="143">
        <f>N111+N113+N115+N117+N118</f>
        <v>0</v>
      </c>
      <c r="O119" s="144">
        <f t="shared" ref="O119" si="1360">O111+O113+O115+O117+O118</f>
        <v>0</v>
      </c>
      <c r="P119" s="144">
        <f>P111+P113+P115+P117+P118</f>
        <v>0</v>
      </c>
      <c r="Q119" s="144">
        <f>Q111+Q113+Q115+Q117+Q118</f>
        <v>0</v>
      </c>
      <c r="R119" s="144">
        <f t="shared" ref="R119:CC119" si="1361">R111+R113+R115+R117+R118</f>
        <v>0</v>
      </c>
      <c r="S119" s="144">
        <f t="shared" si="1361"/>
        <v>0</v>
      </c>
      <c r="T119" s="144">
        <f t="shared" si="1361"/>
        <v>0</v>
      </c>
      <c r="U119" s="144">
        <f t="shared" si="1361"/>
        <v>0</v>
      </c>
      <c r="V119" s="144">
        <f t="shared" si="1361"/>
        <v>0</v>
      </c>
      <c r="W119" s="144">
        <f t="shared" si="1361"/>
        <v>0</v>
      </c>
      <c r="X119" s="144">
        <f t="shared" si="1361"/>
        <v>0</v>
      </c>
      <c r="Y119" s="144">
        <f t="shared" si="1361"/>
        <v>0</v>
      </c>
      <c r="Z119" s="144">
        <f t="shared" si="1361"/>
        <v>0</v>
      </c>
      <c r="AA119" s="144">
        <f t="shared" si="1361"/>
        <v>0</v>
      </c>
      <c r="AB119" s="144">
        <f t="shared" si="1361"/>
        <v>0</v>
      </c>
      <c r="AC119" s="144">
        <f t="shared" si="1361"/>
        <v>0</v>
      </c>
      <c r="AD119" s="144">
        <f t="shared" si="1361"/>
        <v>0</v>
      </c>
      <c r="AE119" s="144">
        <f t="shared" si="1361"/>
        <v>0</v>
      </c>
      <c r="AF119" s="144">
        <f t="shared" si="1361"/>
        <v>0</v>
      </c>
      <c r="AG119" s="144">
        <f t="shared" si="1361"/>
        <v>0</v>
      </c>
      <c r="AH119" s="144">
        <f t="shared" si="1361"/>
        <v>0</v>
      </c>
      <c r="AI119" s="144">
        <f t="shared" si="1361"/>
        <v>0</v>
      </c>
      <c r="AJ119" s="144">
        <f t="shared" si="1361"/>
        <v>0</v>
      </c>
      <c r="AK119" s="144">
        <f t="shared" si="1361"/>
        <v>0</v>
      </c>
      <c r="AL119" s="144">
        <f t="shared" si="1361"/>
        <v>0</v>
      </c>
      <c r="AM119" s="144">
        <f t="shared" si="1361"/>
        <v>0</v>
      </c>
      <c r="AN119" s="144">
        <f t="shared" si="1361"/>
        <v>0</v>
      </c>
      <c r="AO119" s="144">
        <f t="shared" si="1361"/>
        <v>0</v>
      </c>
      <c r="AP119" s="144">
        <f t="shared" si="1361"/>
        <v>0</v>
      </c>
      <c r="AQ119" s="144">
        <f t="shared" si="1361"/>
        <v>0</v>
      </c>
      <c r="AR119" s="144">
        <f t="shared" si="1361"/>
        <v>0</v>
      </c>
      <c r="AS119" s="144">
        <f t="shared" si="1361"/>
        <v>0</v>
      </c>
      <c r="AT119" s="144">
        <f t="shared" si="1361"/>
        <v>0</v>
      </c>
      <c r="AU119" s="144">
        <f t="shared" si="1361"/>
        <v>0</v>
      </c>
      <c r="AV119" s="144">
        <f t="shared" si="1361"/>
        <v>0</v>
      </c>
      <c r="AW119" s="144">
        <f t="shared" si="1361"/>
        <v>0</v>
      </c>
      <c r="AX119" s="144">
        <f t="shared" si="1361"/>
        <v>0</v>
      </c>
      <c r="AY119" s="144">
        <f t="shared" si="1361"/>
        <v>0</v>
      </c>
      <c r="AZ119" s="144">
        <f t="shared" si="1361"/>
        <v>0</v>
      </c>
      <c r="BA119" s="144">
        <f t="shared" si="1361"/>
        <v>0</v>
      </c>
      <c r="BB119" s="144">
        <f t="shared" si="1361"/>
        <v>0</v>
      </c>
      <c r="BC119" s="144">
        <f t="shared" si="1361"/>
        <v>0</v>
      </c>
      <c r="BD119" s="144">
        <f t="shared" si="1361"/>
        <v>0</v>
      </c>
      <c r="BE119" s="144">
        <f t="shared" si="1361"/>
        <v>0</v>
      </c>
      <c r="BF119" s="144">
        <f t="shared" si="1361"/>
        <v>0</v>
      </c>
      <c r="BG119" s="144">
        <f t="shared" si="1361"/>
        <v>0</v>
      </c>
      <c r="BH119" s="144">
        <f t="shared" si="1361"/>
        <v>0</v>
      </c>
      <c r="BI119" s="144">
        <f t="shared" si="1361"/>
        <v>0</v>
      </c>
      <c r="BJ119" s="144">
        <f t="shared" si="1361"/>
        <v>0</v>
      </c>
      <c r="BK119" s="144">
        <f t="shared" si="1361"/>
        <v>0</v>
      </c>
      <c r="BL119" s="144">
        <f t="shared" si="1361"/>
        <v>0</v>
      </c>
      <c r="BM119" s="144">
        <f t="shared" si="1361"/>
        <v>0</v>
      </c>
      <c r="BN119" s="144">
        <f t="shared" si="1361"/>
        <v>0</v>
      </c>
      <c r="BO119" s="144">
        <f t="shared" si="1361"/>
        <v>0</v>
      </c>
      <c r="BP119" s="144">
        <f t="shared" si="1361"/>
        <v>0</v>
      </c>
      <c r="BQ119" s="144">
        <f t="shared" si="1361"/>
        <v>0</v>
      </c>
      <c r="BR119" s="144">
        <f t="shared" si="1361"/>
        <v>0</v>
      </c>
      <c r="BS119" s="144">
        <f t="shared" si="1361"/>
        <v>0</v>
      </c>
      <c r="BT119" s="144">
        <f t="shared" si="1361"/>
        <v>0</v>
      </c>
      <c r="BU119" s="144">
        <f t="shared" si="1361"/>
        <v>0</v>
      </c>
      <c r="BV119" s="144">
        <f t="shared" si="1361"/>
        <v>0</v>
      </c>
      <c r="BW119" s="144">
        <f t="shared" si="1361"/>
        <v>0</v>
      </c>
      <c r="BX119" s="144">
        <f t="shared" si="1361"/>
        <v>0</v>
      </c>
      <c r="BY119" s="144">
        <f t="shared" si="1361"/>
        <v>0</v>
      </c>
      <c r="BZ119" s="144">
        <f t="shared" si="1361"/>
        <v>0</v>
      </c>
      <c r="CA119" s="144">
        <f t="shared" si="1361"/>
        <v>0</v>
      </c>
      <c r="CB119" s="144">
        <f t="shared" si="1361"/>
        <v>0</v>
      </c>
      <c r="CC119" s="144">
        <f t="shared" si="1361"/>
        <v>0</v>
      </c>
      <c r="CD119" s="144">
        <f t="shared" ref="CD119:EO119" si="1362">CD111+CD113+CD115+CD117+CD118</f>
        <v>0</v>
      </c>
      <c r="CE119" s="144">
        <f t="shared" si="1362"/>
        <v>0</v>
      </c>
      <c r="CF119" s="144">
        <f t="shared" si="1362"/>
        <v>0</v>
      </c>
      <c r="CG119" s="144">
        <f t="shared" si="1362"/>
        <v>0</v>
      </c>
      <c r="CH119" s="144">
        <f t="shared" si="1362"/>
        <v>0</v>
      </c>
      <c r="CI119" s="144">
        <f t="shared" si="1362"/>
        <v>0</v>
      </c>
      <c r="CJ119" s="144">
        <f t="shared" si="1362"/>
        <v>0</v>
      </c>
      <c r="CK119" s="144">
        <f t="shared" si="1362"/>
        <v>0</v>
      </c>
      <c r="CL119" s="144">
        <f t="shared" si="1362"/>
        <v>0</v>
      </c>
      <c r="CM119" s="144">
        <f t="shared" si="1362"/>
        <v>0</v>
      </c>
      <c r="CN119" s="144">
        <f t="shared" si="1362"/>
        <v>0</v>
      </c>
      <c r="CO119" s="144">
        <f t="shared" si="1362"/>
        <v>0</v>
      </c>
      <c r="CP119" s="144">
        <f t="shared" si="1362"/>
        <v>0</v>
      </c>
      <c r="CQ119" s="144">
        <f t="shared" si="1362"/>
        <v>0</v>
      </c>
      <c r="CR119" s="144">
        <f t="shared" si="1362"/>
        <v>0</v>
      </c>
      <c r="CS119" s="144">
        <f t="shared" si="1362"/>
        <v>0</v>
      </c>
      <c r="CT119" s="144">
        <f t="shared" si="1362"/>
        <v>0</v>
      </c>
      <c r="CU119" s="144">
        <f t="shared" si="1362"/>
        <v>0</v>
      </c>
      <c r="CV119" s="144">
        <f t="shared" si="1362"/>
        <v>0</v>
      </c>
      <c r="CW119" s="144">
        <f t="shared" si="1362"/>
        <v>0</v>
      </c>
      <c r="CX119" s="144">
        <f t="shared" si="1362"/>
        <v>0</v>
      </c>
      <c r="CY119" s="144">
        <f t="shared" si="1362"/>
        <v>0</v>
      </c>
      <c r="CZ119" s="144">
        <f t="shared" si="1362"/>
        <v>0</v>
      </c>
      <c r="DA119" s="144">
        <f t="shared" si="1362"/>
        <v>0</v>
      </c>
      <c r="DB119" s="144">
        <f t="shared" si="1362"/>
        <v>0</v>
      </c>
      <c r="DC119" s="144">
        <f t="shared" si="1362"/>
        <v>0</v>
      </c>
      <c r="DD119" s="144">
        <f t="shared" si="1362"/>
        <v>0</v>
      </c>
      <c r="DE119" s="144">
        <f t="shared" si="1362"/>
        <v>0</v>
      </c>
      <c r="DF119" s="144">
        <f t="shared" si="1362"/>
        <v>0</v>
      </c>
      <c r="DG119" s="144">
        <f t="shared" si="1362"/>
        <v>0</v>
      </c>
      <c r="DH119" s="144">
        <f t="shared" si="1362"/>
        <v>0</v>
      </c>
      <c r="DI119" s="144">
        <f t="shared" si="1362"/>
        <v>0</v>
      </c>
      <c r="DJ119" s="144">
        <f t="shared" si="1362"/>
        <v>0</v>
      </c>
      <c r="DK119" s="144">
        <f t="shared" si="1362"/>
        <v>0</v>
      </c>
      <c r="DL119" s="144">
        <f t="shared" si="1362"/>
        <v>0</v>
      </c>
      <c r="DM119" s="144">
        <f t="shared" si="1362"/>
        <v>0</v>
      </c>
      <c r="DN119" s="144">
        <f t="shared" si="1362"/>
        <v>0</v>
      </c>
      <c r="DO119" s="144">
        <f t="shared" si="1362"/>
        <v>0</v>
      </c>
      <c r="DP119" s="144">
        <f t="shared" si="1362"/>
        <v>0</v>
      </c>
      <c r="DQ119" s="144">
        <f t="shared" si="1362"/>
        <v>0</v>
      </c>
      <c r="DR119" s="144">
        <f t="shared" si="1362"/>
        <v>0</v>
      </c>
      <c r="DS119" s="144">
        <f t="shared" si="1362"/>
        <v>0</v>
      </c>
      <c r="DT119" s="144">
        <f t="shared" si="1362"/>
        <v>0</v>
      </c>
      <c r="DU119" s="144">
        <f t="shared" si="1362"/>
        <v>0</v>
      </c>
      <c r="DV119" s="144">
        <f t="shared" si="1362"/>
        <v>0</v>
      </c>
      <c r="DW119" s="144">
        <f t="shared" si="1362"/>
        <v>0</v>
      </c>
      <c r="DX119" s="144">
        <f t="shared" si="1362"/>
        <v>0</v>
      </c>
      <c r="DY119" s="144">
        <f t="shared" si="1362"/>
        <v>0</v>
      </c>
      <c r="DZ119" s="144">
        <f t="shared" si="1362"/>
        <v>0</v>
      </c>
      <c r="EA119" s="144">
        <f t="shared" si="1362"/>
        <v>0</v>
      </c>
      <c r="EB119" s="144">
        <f t="shared" si="1362"/>
        <v>0</v>
      </c>
      <c r="EC119" s="144">
        <f t="shared" si="1362"/>
        <v>0</v>
      </c>
      <c r="ED119" s="144">
        <f t="shared" si="1362"/>
        <v>0</v>
      </c>
      <c r="EE119" s="144">
        <f t="shared" si="1362"/>
        <v>0</v>
      </c>
      <c r="EF119" s="144">
        <f t="shared" si="1362"/>
        <v>0</v>
      </c>
      <c r="EG119" s="144">
        <f t="shared" si="1362"/>
        <v>0</v>
      </c>
      <c r="EH119" s="144">
        <f t="shared" si="1362"/>
        <v>0</v>
      </c>
      <c r="EI119" s="144">
        <f t="shared" si="1362"/>
        <v>0</v>
      </c>
      <c r="EJ119" s="144">
        <f t="shared" si="1362"/>
        <v>0</v>
      </c>
      <c r="EK119" s="144">
        <f t="shared" si="1362"/>
        <v>0</v>
      </c>
      <c r="EL119" s="144">
        <f t="shared" si="1362"/>
        <v>0</v>
      </c>
      <c r="EM119" s="144">
        <f t="shared" si="1362"/>
        <v>0</v>
      </c>
      <c r="EN119" s="144">
        <f t="shared" si="1362"/>
        <v>0</v>
      </c>
      <c r="EO119" s="144">
        <f t="shared" si="1362"/>
        <v>0</v>
      </c>
      <c r="EP119" s="144">
        <f t="shared" ref="EP119:HA119" si="1363">EP111+EP113+EP115+EP117+EP118</f>
        <v>0</v>
      </c>
      <c r="EQ119" s="144">
        <f t="shared" si="1363"/>
        <v>0</v>
      </c>
      <c r="ER119" s="144">
        <f t="shared" si="1363"/>
        <v>0</v>
      </c>
      <c r="ES119" s="144">
        <f t="shared" si="1363"/>
        <v>0</v>
      </c>
      <c r="ET119" s="144">
        <f t="shared" si="1363"/>
        <v>0</v>
      </c>
      <c r="EU119" s="144">
        <f t="shared" si="1363"/>
        <v>0</v>
      </c>
      <c r="EV119" s="144">
        <f t="shared" si="1363"/>
        <v>0</v>
      </c>
      <c r="EW119" s="144">
        <f t="shared" si="1363"/>
        <v>0</v>
      </c>
      <c r="EX119" s="144">
        <f t="shared" si="1363"/>
        <v>0</v>
      </c>
      <c r="EY119" s="144">
        <f t="shared" si="1363"/>
        <v>0</v>
      </c>
      <c r="EZ119" s="144">
        <f t="shared" si="1363"/>
        <v>0</v>
      </c>
      <c r="FA119" s="144">
        <f t="shared" si="1363"/>
        <v>0</v>
      </c>
      <c r="FB119" s="144">
        <f t="shared" si="1363"/>
        <v>0</v>
      </c>
      <c r="FC119" s="144">
        <f t="shared" si="1363"/>
        <v>0</v>
      </c>
      <c r="FD119" s="144">
        <f t="shared" si="1363"/>
        <v>0</v>
      </c>
      <c r="FE119" s="144">
        <f t="shared" si="1363"/>
        <v>0</v>
      </c>
      <c r="FF119" s="144">
        <f t="shared" si="1363"/>
        <v>0</v>
      </c>
      <c r="FG119" s="144">
        <f t="shared" si="1363"/>
        <v>0</v>
      </c>
      <c r="FH119" s="144">
        <f t="shared" si="1363"/>
        <v>0</v>
      </c>
      <c r="FI119" s="144">
        <f t="shared" si="1363"/>
        <v>0</v>
      </c>
      <c r="FJ119" s="144">
        <f t="shared" si="1363"/>
        <v>0</v>
      </c>
      <c r="FK119" s="144">
        <f t="shared" si="1363"/>
        <v>0</v>
      </c>
      <c r="FL119" s="144">
        <f t="shared" si="1363"/>
        <v>0</v>
      </c>
      <c r="FM119" s="144">
        <f t="shared" si="1363"/>
        <v>0</v>
      </c>
      <c r="FN119" s="144">
        <f t="shared" si="1363"/>
        <v>0</v>
      </c>
      <c r="FO119" s="144">
        <f t="shared" si="1363"/>
        <v>0</v>
      </c>
      <c r="FP119" s="144">
        <f t="shared" si="1363"/>
        <v>0</v>
      </c>
      <c r="FQ119" s="144">
        <f t="shared" si="1363"/>
        <v>0</v>
      </c>
      <c r="FR119" s="144">
        <f t="shared" si="1363"/>
        <v>0</v>
      </c>
      <c r="FS119" s="144">
        <f t="shared" si="1363"/>
        <v>0</v>
      </c>
      <c r="FT119" s="144">
        <f t="shared" si="1363"/>
        <v>0</v>
      </c>
      <c r="FU119" s="144">
        <f t="shared" si="1363"/>
        <v>0</v>
      </c>
      <c r="FV119" s="144">
        <f t="shared" si="1363"/>
        <v>0</v>
      </c>
      <c r="FW119" s="144">
        <f t="shared" si="1363"/>
        <v>0</v>
      </c>
      <c r="FX119" s="144">
        <f t="shared" si="1363"/>
        <v>0</v>
      </c>
      <c r="FY119" s="144">
        <f t="shared" si="1363"/>
        <v>0</v>
      </c>
      <c r="FZ119" s="144">
        <f t="shared" si="1363"/>
        <v>0</v>
      </c>
      <c r="GA119" s="144">
        <f t="shared" si="1363"/>
        <v>0</v>
      </c>
      <c r="GB119" s="144">
        <f t="shared" si="1363"/>
        <v>0</v>
      </c>
      <c r="GC119" s="144">
        <f t="shared" si="1363"/>
        <v>0</v>
      </c>
      <c r="GD119" s="144">
        <f t="shared" si="1363"/>
        <v>0</v>
      </c>
      <c r="GE119" s="144">
        <f t="shared" si="1363"/>
        <v>0</v>
      </c>
      <c r="GF119" s="144">
        <f t="shared" si="1363"/>
        <v>0</v>
      </c>
      <c r="GG119" s="144">
        <f t="shared" si="1363"/>
        <v>0</v>
      </c>
      <c r="GH119" s="144">
        <f t="shared" si="1363"/>
        <v>0</v>
      </c>
      <c r="GI119" s="144">
        <f t="shared" si="1363"/>
        <v>0</v>
      </c>
      <c r="GJ119" s="144">
        <f t="shared" si="1363"/>
        <v>0</v>
      </c>
      <c r="GK119" s="144">
        <f t="shared" si="1363"/>
        <v>0</v>
      </c>
      <c r="GL119" s="144">
        <f t="shared" si="1363"/>
        <v>0</v>
      </c>
      <c r="GM119" s="144">
        <f t="shared" si="1363"/>
        <v>0</v>
      </c>
      <c r="GN119" s="144">
        <f t="shared" si="1363"/>
        <v>0</v>
      </c>
      <c r="GO119" s="144">
        <f t="shared" si="1363"/>
        <v>0</v>
      </c>
      <c r="GP119" s="144">
        <f t="shared" si="1363"/>
        <v>0</v>
      </c>
      <c r="GQ119" s="144">
        <f t="shared" si="1363"/>
        <v>0</v>
      </c>
      <c r="GR119" s="144">
        <f t="shared" si="1363"/>
        <v>0</v>
      </c>
      <c r="GS119" s="144">
        <f t="shared" si="1363"/>
        <v>0</v>
      </c>
      <c r="GT119" s="144">
        <f t="shared" si="1363"/>
        <v>0</v>
      </c>
      <c r="GU119" s="144">
        <f t="shared" si="1363"/>
        <v>0</v>
      </c>
      <c r="GV119" s="144">
        <f t="shared" si="1363"/>
        <v>0</v>
      </c>
      <c r="GW119" s="144">
        <f t="shared" si="1363"/>
        <v>0</v>
      </c>
      <c r="GX119" s="144">
        <f t="shared" si="1363"/>
        <v>0</v>
      </c>
      <c r="GY119" s="144">
        <f t="shared" si="1363"/>
        <v>0</v>
      </c>
      <c r="GZ119" s="144">
        <f t="shared" si="1363"/>
        <v>0</v>
      </c>
      <c r="HA119" s="144">
        <f t="shared" si="1363"/>
        <v>0</v>
      </c>
      <c r="HB119" s="144">
        <f t="shared" ref="HB119:JM119" si="1364">HB111+HB113+HB115+HB117+HB118</f>
        <v>0</v>
      </c>
      <c r="HC119" s="144">
        <f t="shared" si="1364"/>
        <v>0</v>
      </c>
      <c r="HD119" s="144">
        <f t="shared" si="1364"/>
        <v>0</v>
      </c>
      <c r="HE119" s="144">
        <f t="shared" si="1364"/>
        <v>0</v>
      </c>
      <c r="HF119" s="144">
        <f t="shared" si="1364"/>
        <v>0</v>
      </c>
      <c r="HG119" s="144">
        <f t="shared" si="1364"/>
        <v>0</v>
      </c>
      <c r="HH119" s="144">
        <f t="shared" si="1364"/>
        <v>0</v>
      </c>
      <c r="HI119" s="144">
        <f t="shared" si="1364"/>
        <v>0</v>
      </c>
      <c r="HJ119" s="144">
        <f t="shared" si="1364"/>
        <v>0</v>
      </c>
      <c r="HK119" s="144">
        <f t="shared" si="1364"/>
        <v>0</v>
      </c>
      <c r="HL119" s="144">
        <f t="shared" si="1364"/>
        <v>0</v>
      </c>
      <c r="HM119" s="144">
        <f t="shared" si="1364"/>
        <v>0</v>
      </c>
      <c r="HN119" s="144">
        <f t="shared" si="1364"/>
        <v>0</v>
      </c>
      <c r="HO119" s="144">
        <f t="shared" si="1364"/>
        <v>0</v>
      </c>
      <c r="HP119" s="144">
        <f t="shared" si="1364"/>
        <v>0</v>
      </c>
      <c r="HQ119" s="144">
        <f t="shared" si="1364"/>
        <v>0</v>
      </c>
      <c r="HR119" s="144">
        <f t="shared" si="1364"/>
        <v>0</v>
      </c>
      <c r="HS119" s="144">
        <f t="shared" si="1364"/>
        <v>0</v>
      </c>
      <c r="HT119" s="144">
        <f t="shared" si="1364"/>
        <v>0</v>
      </c>
      <c r="HU119" s="144">
        <f t="shared" si="1364"/>
        <v>0</v>
      </c>
      <c r="HV119" s="144">
        <f t="shared" si="1364"/>
        <v>0</v>
      </c>
      <c r="HW119" s="144">
        <f t="shared" si="1364"/>
        <v>0</v>
      </c>
      <c r="HX119" s="144">
        <f t="shared" si="1364"/>
        <v>0</v>
      </c>
      <c r="HY119" s="144">
        <f t="shared" si="1364"/>
        <v>0</v>
      </c>
      <c r="HZ119" s="144">
        <f t="shared" si="1364"/>
        <v>0</v>
      </c>
      <c r="IA119" s="144">
        <f t="shared" si="1364"/>
        <v>0</v>
      </c>
      <c r="IB119" s="144">
        <f t="shared" si="1364"/>
        <v>0</v>
      </c>
      <c r="IC119" s="144">
        <f t="shared" si="1364"/>
        <v>0</v>
      </c>
      <c r="ID119" s="144">
        <f t="shared" si="1364"/>
        <v>0</v>
      </c>
      <c r="IE119" s="144">
        <f t="shared" si="1364"/>
        <v>0</v>
      </c>
      <c r="IF119" s="144">
        <f t="shared" si="1364"/>
        <v>0</v>
      </c>
      <c r="IG119" s="144">
        <f t="shared" si="1364"/>
        <v>0</v>
      </c>
      <c r="IH119" s="144">
        <f t="shared" si="1364"/>
        <v>0</v>
      </c>
      <c r="II119" s="144">
        <f t="shared" si="1364"/>
        <v>0</v>
      </c>
      <c r="IJ119" s="144">
        <f t="shared" si="1364"/>
        <v>0</v>
      </c>
      <c r="IK119" s="144">
        <f t="shared" si="1364"/>
        <v>0</v>
      </c>
      <c r="IL119" s="144">
        <f t="shared" si="1364"/>
        <v>0</v>
      </c>
      <c r="IM119" s="144">
        <f t="shared" si="1364"/>
        <v>0</v>
      </c>
      <c r="IN119" s="144">
        <f t="shared" si="1364"/>
        <v>0</v>
      </c>
      <c r="IO119" s="144">
        <f t="shared" si="1364"/>
        <v>0</v>
      </c>
      <c r="IP119" s="144">
        <f t="shared" si="1364"/>
        <v>0</v>
      </c>
      <c r="IQ119" s="144">
        <f t="shared" si="1364"/>
        <v>0</v>
      </c>
      <c r="IR119" s="144">
        <f t="shared" si="1364"/>
        <v>0</v>
      </c>
      <c r="IS119" s="144">
        <f t="shared" si="1364"/>
        <v>0</v>
      </c>
      <c r="IT119" s="144">
        <f t="shared" si="1364"/>
        <v>0</v>
      </c>
      <c r="IU119" s="144">
        <f t="shared" si="1364"/>
        <v>0</v>
      </c>
      <c r="IV119" s="144">
        <f t="shared" si="1364"/>
        <v>0</v>
      </c>
      <c r="IW119" s="144">
        <f t="shared" si="1364"/>
        <v>0</v>
      </c>
      <c r="IX119" s="144">
        <f t="shared" si="1364"/>
        <v>0</v>
      </c>
      <c r="IY119" s="144">
        <f t="shared" si="1364"/>
        <v>0</v>
      </c>
      <c r="IZ119" s="144">
        <f t="shared" si="1364"/>
        <v>0</v>
      </c>
      <c r="JA119" s="144">
        <f t="shared" si="1364"/>
        <v>0</v>
      </c>
      <c r="JB119" s="144">
        <f t="shared" si="1364"/>
        <v>0</v>
      </c>
      <c r="JC119" s="144">
        <f t="shared" si="1364"/>
        <v>0</v>
      </c>
      <c r="JD119" s="144">
        <f t="shared" si="1364"/>
        <v>0</v>
      </c>
      <c r="JE119" s="144">
        <f t="shared" si="1364"/>
        <v>0</v>
      </c>
      <c r="JF119" s="144">
        <f t="shared" si="1364"/>
        <v>0</v>
      </c>
      <c r="JG119" s="144">
        <f t="shared" si="1364"/>
        <v>0</v>
      </c>
      <c r="JH119" s="144">
        <f t="shared" si="1364"/>
        <v>0</v>
      </c>
      <c r="JI119" s="144">
        <f t="shared" si="1364"/>
        <v>0</v>
      </c>
      <c r="JJ119" s="144">
        <f t="shared" si="1364"/>
        <v>0</v>
      </c>
      <c r="JK119" s="144">
        <f t="shared" si="1364"/>
        <v>0</v>
      </c>
      <c r="JL119" s="144">
        <f t="shared" si="1364"/>
        <v>0</v>
      </c>
      <c r="JM119" s="144">
        <f t="shared" si="1364"/>
        <v>0</v>
      </c>
      <c r="JN119" s="144">
        <f t="shared" ref="JN119:LY119" si="1365">JN111+JN113+JN115+JN117+JN118</f>
        <v>0</v>
      </c>
      <c r="JO119" s="144">
        <f t="shared" si="1365"/>
        <v>0</v>
      </c>
      <c r="JP119" s="144">
        <f t="shared" si="1365"/>
        <v>0</v>
      </c>
      <c r="JQ119" s="144">
        <f t="shared" si="1365"/>
        <v>0</v>
      </c>
      <c r="JR119" s="144">
        <f t="shared" si="1365"/>
        <v>0</v>
      </c>
      <c r="JS119" s="144">
        <f t="shared" si="1365"/>
        <v>0</v>
      </c>
      <c r="JT119" s="144">
        <f t="shared" si="1365"/>
        <v>0</v>
      </c>
      <c r="JU119" s="144">
        <f t="shared" si="1365"/>
        <v>0</v>
      </c>
      <c r="JV119" s="144">
        <f t="shared" si="1365"/>
        <v>0</v>
      </c>
      <c r="JW119" s="144">
        <f t="shared" si="1365"/>
        <v>0</v>
      </c>
      <c r="JX119" s="144">
        <f t="shared" si="1365"/>
        <v>0</v>
      </c>
      <c r="JY119" s="144">
        <f t="shared" si="1365"/>
        <v>0</v>
      </c>
      <c r="JZ119" s="144">
        <f t="shared" si="1365"/>
        <v>0</v>
      </c>
      <c r="KA119" s="144">
        <f t="shared" si="1365"/>
        <v>0</v>
      </c>
      <c r="KB119" s="144">
        <f t="shared" si="1365"/>
        <v>0</v>
      </c>
      <c r="KC119" s="144">
        <f t="shared" si="1365"/>
        <v>0</v>
      </c>
      <c r="KD119" s="144">
        <f t="shared" si="1365"/>
        <v>0</v>
      </c>
      <c r="KE119" s="144">
        <f t="shared" si="1365"/>
        <v>0</v>
      </c>
      <c r="KF119" s="144">
        <f t="shared" si="1365"/>
        <v>0</v>
      </c>
      <c r="KG119" s="144">
        <f t="shared" si="1365"/>
        <v>0</v>
      </c>
      <c r="KH119" s="144">
        <f t="shared" si="1365"/>
        <v>0</v>
      </c>
      <c r="KI119" s="144">
        <f t="shared" si="1365"/>
        <v>0</v>
      </c>
      <c r="KJ119" s="144">
        <f t="shared" si="1365"/>
        <v>0</v>
      </c>
      <c r="KK119" s="144">
        <f t="shared" si="1365"/>
        <v>0</v>
      </c>
      <c r="KL119" s="144">
        <f t="shared" si="1365"/>
        <v>0</v>
      </c>
      <c r="KM119" s="144">
        <f t="shared" si="1365"/>
        <v>0</v>
      </c>
      <c r="KN119" s="144">
        <f t="shared" si="1365"/>
        <v>0</v>
      </c>
      <c r="KO119" s="144">
        <f t="shared" si="1365"/>
        <v>0</v>
      </c>
      <c r="KP119" s="144">
        <f t="shared" si="1365"/>
        <v>0</v>
      </c>
      <c r="KQ119" s="144">
        <f t="shared" si="1365"/>
        <v>0</v>
      </c>
      <c r="KR119" s="144">
        <f t="shared" si="1365"/>
        <v>0</v>
      </c>
      <c r="KS119" s="144">
        <f t="shared" si="1365"/>
        <v>0</v>
      </c>
      <c r="KT119" s="144">
        <f t="shared" si="1365"/>
        <v>0</v>
      </c>
      <c r="KU119" s="144">
        <f t="shared" si="1365"/>
        <v>0</v>
      </c>
      <c r="KV119" s="144">
        <f t="shared" si="1365"/>
        <v>0</v>
      </c>
      <c r="KW119" s="144">
        <f t="shared" si="1365"/>
        <v>0</v>
      </c>
      <c r="KX119" s="144">
        <f t="shared" si="1365"/>
        <v>0</v>
      </c>
      <c r="KY119" s="144">
        <f t="shared" si="1365"/>
        <v>0</v>
      </c>
      <c r="KZ119" s="144">
        <f t="shared" si="1365"/>
        <v>0</v>
      </c>
      <c r="LA119" s="144">
        <f t="shared" si="1365"/>
        <v>0</v>
      </c>
      <c r="LB119" s="144">
        <f t="shared" si="1365"/>
        <v>0</v>
      </c>
      <c r="LC119" s="144">
        <f t="shared" si="1365"/>
        <v>0</v>
      </c>
      <c r="LD119" s="144">
        <f t="shared" si="1365"/>
        <v>0</v>
      </c>
      <c r="LE119" s="144">
        <f t="shared" si="1365"/>
        <v>0</v>
      </c>
      <c r="LF119" s="144">
        <f t="shared" si="1365"/>
        <v>0</v>
      </c>
      <c r="LG119" s="144">
        <f t="shared" si="1365"/>
        <v>0</v>
      </c>
      <c r="LH119" s="144">
        <f t="shared" si="1365"/>
        <v>0</v>
      </c>
      <c r="LI119" s="144">
        <f t="shared" si="1365"/>
        <v>0</v>
      </c>
      <c r="LJ119" s="144">
        <f t="shared" si="1365"/>
        <v>0</v>
      </c>
      <c r="LK119" s="144">
        <f t="shared" si="1365"/>
        <v>0</v>
      </c>
      <c r="LL119" s="144">
        <f t="shared" si="1365"/>
        <v>0</v>
      </c>
      <c r="LM119" s="144">
        <f t="shared" si="1365"/>
        <v>0</v>
      </c>
      <c r="LN119" s="144">
        <f t="shared" si="1365"/>
        <v>0</v>
      </c>
      <c r="LO119" s="144">
        <f t="shared" si="1365"/>
        <v>0</v>
      </c>
      <c r="LP119" s="144">
        <f t="shared" si="1365"/>
        <v>0</v>
      </c>
      <c r="LQ119" s="144">
        <f t="shared" si="1365"/>
        <v>0</v>
      </c>
      <c r="LR119" s="144">
        <f t="shared" si="1365"/>
        <v>0</v>
      </c>
      <c r="LS119" s="144">
        <f t="shared" si="1365"/>
        <v>0</v>
      </c>
      <c r="LT119" s="144">
        <f t="shared" si="1365"/>
        <v>0</v>
      </c>
      <c r="LU119" s="144">
        <f t="shared" si="1365"/>
        <v>0</v>
      </c>
      <c r="LV119" s="144">
        <f t="shared" si="1365"/>
        <v>0</v>
      </c>
      <c r="LW119" s="144">
        <f t="shared" si="1365"/>
        <v>0</v>
      </c>
      <c r="LX119" s="144">
        <f t="shared" si="1365"/>
        <v>0</v>
      </c>
      <c r="LY119" s="144">
        <f t="shared" si="1365"/>
        <v>0</v>
      </c>
      <c r="LZ119" s="144">
        <f t="shared" ref="LZ119:NO119" si="1366">LZ111+LZ113+LZ115+LZ117+LZ118</f>
        <v>0</v>
      </c>
      <c r="MA119" s="144">
        <f t="shared" si="1366"/>
        <v>0</v>
      </c>
      <c r="MB119" s="144">
        <f t="shared" si="1366"/>
        <v>0</v>
      </c>
      <c r="MC119" s="144">
        <f t="shared" si="1366"/>
        <v>0</v>
      </c>
      <c r="MD119" s="144">
        <f t="shared" si="1366"/>
        <v>0</v>
      </c>
      <c r="ME119" s="144">
        <f t="shared" si="1366"/>
        <v>0</v>
      </c>
      <c r="MF119" s="144">
        <f t="shared" si="1366"/>
        <v>0</v>
      </c>
      <c r="MG119" s="144">
        <f t="shared" si="1366"/>
        <v>0</v>
      </c>
      <c r="MH119" s="144">
        <f t="shared" si="1366"/>
        <v>0</v>
      </c>
      <c r="MI119" s="144">
        <f t="shared" si="1366"/>
        <v>0</v>
      </c>
      <c r="MJ119" s="144">
        <f t="shared" si="1366"/>
        <v>0</v>
      </c>
      <c r="MK119" s="144">
        <f t="shared" si="1366"/>
        <v>0</v>
      </c>
      <c r="ML119" s="144">
        <f t="shared" si="1366"/>
        <v>0</v>
      </c>
      <c r="MM119" s="144">
        <f t="shared" si="1366"/>
        <v>0</v>
      </c>
      <c r="MN119" s="144">
        <f t="shared" si="1366"/>
        <v>0</v>
      </c>
      <c r="MO119" s="144">
        <f t="shared" si="1366"/>
        <v>0</v>
      </c>
      <c r="MP119" s="144">
        <f t="shared" si="1366"/>
        <v>0</v>
      </c>
      <c r="MQ119" s="144">
        <f t="shared" si="1366"/>
        <v>0</v>
      </c>
      <c r="MR119" s="144">
        <f t="shared" si="1366"/>
        <v>0</v>
      </c>
      <c r="MS119" s="144">
        <f t="shared" si="1366"/>
        <v>0</v>
      </c>
      <c r="MT119" s="144">
        <f t="shared" si="1366"/>
        <v>0</v>
      </c>
      <c r="MU119" s="144">
        <f t="shared" si="1366"/>
        <v>0</v>
      </c>
      <c r="MV119" s="144">
        <f t="shared" si="1366"/>
        <v>0</v>
      </c>
      <c r="MW119" s="144">
        <f t="shared" si="1366"/>
        <v>0</v>
      </c>
      <c r="MX119" s="144">
        <f t="shared" si="1366"/>
        <v>0</v>
      </c>
      <c r="MY119" s="144">
        <f t="shared" si="1366"/>
        <v>0</v>
      </c>
      <c r="MZ119" s="144">
        <f t="shared" si="1366"/>
        <v>0</v>
      </c>
      <c r="NA119" s="144">
        <f t="shared" si="1366"/>
        <v>0</v>
      </c>
      <c r="NB119" s="144">
        <f t="shared" si="1366"/>
        <v>0</v>
      </c>
      <c r="NC119" s="144">
        <f t="shared" si="1366"/>
        <v>0</v>
      </c>
      <c r="ND119" s="144">
        <f t="shared" si="1366"/>
        <v>0</v>
      </c>
      <c r="NE119" s="144">
        <f t="shared" si="1366"/>
        <v>0</v>
      </c>
      <c r="NF119" s="144">
        <f t="shared" si="1366"/>
        <v>0</v>
      </c>
      <c r="NG119" s="144">
        <f t="shared" si="1366"/>
        <v>0</v>
      </c>
      <c r="NH119" s="144">
        <f t="shared" si="1366"/>
        <v>0</v>
      </c>
      <c r="NI119" s="144">
        <f t="shared" si="1366"/>
        <v>0</v>
      </c>
      <c r="NJ119" s="144">
        <f t="shared" si="1366"/>
        <v>0</v>
      </c>
      <c r="NK119" s="144">
        <f t="shared" si="1366"/>
        <v>0</v>
      </c>
      <c r="NL119" s="144">
        <f t="shared" si="1366"/>
        <v>0</v>
      </c>
      <c r="NM119" s="144">
        <f t="shared" si="1366"/>
        <v>0</v>
      </c>
      <c r="NN119" s="144">
        <f t="shared" si="1366"/>
        <v>0</v>
      </c>
      <c r="NO119" s="145">
        <f t="shared" si="1366"/>
        <v>0</v>
      </c>
      <c r="NP119" s="141"/>
      <c r="NQ119" s="141"/>
    </row>
    <row r="120" spans="1:381" x14ac:dyDescent="0.2">
      <c r="A120" s="1"/>
      <c r="B120" s="1"/>
      <c r="C120" s="1"/>
      <c r="D120" s="1"/>
      <c r="E120" s="1"/>
      <c r="F120" s="1"/>
      <c r="G120" s="1"/>
      <c r="H120" s="1"/>
      <c r="I120" s="1"/>
      <c r="J120" s="1"/>
      <c r="K120" s="1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row>
    <row r="121" spans="1:381" s="10" customFormat="1" x14ac:dyDescent="0.2">
      <c r="A121" s="8"/>
      <c r="B121" s="8"/>
      <c r="C121" s="138" t="s">
        <v>36</v>
      </c>
      <c r="D121" s="138"/>
      <c r="E121" s="138" t="s">
        <v>183</v>
      </c>
      <c r="F121" s="8"/>
      <c r="G121" s="8" t="s">
        <v>0</v>
      </c>
      <c r="H121" s="8"/>
      <c r="I121" s="8"/>
      <c r="J121" s="8"/>
      <c r="K121" s="9">
        <f t="shared" ref="K121:K130" si="1367">SUM(N121:NO121)</f>
        <v>0</v>
      </c>
      <c r="L121" s="8"/>
      <c r="M121" s="8"/>
      <c r="N121" s="33">
        <f>$N$67*$AQ$97</f>
        <v>0</v>
      </c>
      <c r="O121" s="34">
        <f>SUMPRODUCT($N$67:O$67,$AP$97:$AQ$97)</f>
        <v>0</v>
      </c>
      <c r="P121" s="34">
        <f>SUMPRODUCT($N$67:P$67,$AO$97:$AQ$97)</f>
        <v>0</v>
      </c>
      <c r="Q121" s="34">
        <f>SUMPRODUCT($N$67:Q$67,$AN$97:$AQ$97)</f>
        <v>0</v>
      </c>
      <c r="R121" s="34">
        <f>SUMPRODUCT($N$67:R$67,$AM$97:$AQ$97)</f>
        <v>0</v>
      </c>
      <c r="S121" s="34">
        <f>SUMPRODUCT($N$67:S$67,$AL$97:$AQ$97)</f>
        <v>0</v>
      </c>
      <c r="T121" s="34">
        <f>SUMPRODUCT($N$67:T$67,$AK$97:$AQ$97)</f>
        <v>0</v>
      </c>
      <c r="U121" s="34">
        <f>SUMPRODUCT($N$67:U$67,$AJ$97:$AQ$97)</f>
        <v>0</v>
      </c>
      <c r="V121" s="34">
        <f>SUMPRODUCT($N$67:V$67,$AI$97:$AQ$97)</f>
        <v>0</v>
      </c>
      <c r="W121" s="34">
        <f>SUMPRODUCT($N$67:W$67,$AH$97:$AQ$97)</f>
        <v>0</v>
      </c>
      <c r="X121" s="34">
        <f>SUMPRODUCT($N$67:X$67,$AG$97:$AQ$97)</f>
        <v>0</v>
      </c>
      <c r="Y121" s="34">
        <f>SUMPRODUCT($N$67:Y$67,$AF$97:$AQ$97)</f>
        <v>0</v>
      </c>
      <c r="Z121" s="34">
        <f>SUMPRODUCT($N$67:Z$67,$AE$97:$AQ$97)</f>
        <v>0</v>
      </c>
      <c r="AA121" s="34">
        <f>SUMPRODUCT($N$67:AA$67,$AD$97:$AQ$97)</f>
        <v>0</v>
      </c>
      <c r="AB121" s="34">
        <f>SUMPRODUCT($N$67:AB$67,$AC$97:$AQ$97)</f>
        <v>0</v>
      </c>
      <c r="AC121" s="34">
        <f>SUMPRODUCT($N$67:AC$67,$AB$97:$AQ$97)</f>
        <v>0</v>
      </c>
      <c r="AD121" s="34">
        <f>SUMPRODUCT($N$67:AD$67,$AA$97:$AQ$97)</f>
        <v>0</v>
      </c>
      <c r="AE121" s="34">
        <f>SUMPRODUCT($N$67:AE$67,$Z$97:$AQ$97)</f>
        <v>0</v>
      </c>
      <c r="AF121" s="34">
        <f>SUMPRODUCT($N$67:AF$67,$Y$97:$AQ$97)</f>
        <v>0</v>
      </c>
      <c r="AG121" s="34">
        <f>SUMPRODUCT($N$67:AG$67,$X$97:$AQ$97)</f>
        <v>0</v>
      </c>
      <c r="AH121" s="34">
        <f>SUMPRODUCT($N$67:AH$67,$W$97:$AQ$97)</f>
        <v>0</v>
      </c>
      <c r="AI121" s="34">
        <f>SUMPRODUCT($N$67:AI$67,$V$97:$AQ$97)</f>
        <v>0</v>
      </c>
      <c r="AJ121" s="34">
        <f>SUMPRODUCT($N$67:AJ$67,$U$97:$AQ$97)</f>
        <v>0</v>
      </c>
      <c r="AK121" s="34">
        <f>SUMPRODUCT($N$67:AK$67,$T$97:$AQ$97)</f>
        <v>0</v>
      </c>
      <c r="AL121" s="34">
        <f>SUMPRODUCT($N$67:AL$67,$S$97:$AQ$97)</f>
        <v>0</v>
      </c>
      <c r="AM121" s="34">
        <f>SUMPRODUCT($N$67:AM$67,$R$97:$AQ$97)</f>
        <v>0</v>
      </c>
      <c r="AN121" s="34">
        <f>SUMPRODUCT($N$67:AN$67,$Q$97:$AQ$97)</f>
        <v>0</v>
      </c>
      <c r="AO121" s="34">
        <f>SUMPRODUCT($N$67:AO$67,$P$97:$AQ$97)</f>
        <v>0</v>
      </c>
      <c r="AP121" s="34">
        <f>SUMPRODUCT($N$67:AP$67,$O$97:$AQ$97)</f>
        <v>0</v>
      </c>
      <c r="AQ121" s="34">
        <f t="shared" ref="AQ121:DB121" si="1368">SUMPRODUCT(N$67:AQ$67,$N$97:$AQ$97)</f>
        <v>0</v>
      </c>
      <c r="AR121" s="34">
        <f t="shared" si="1368"/>
        <v>0</v>
      </c>
      <c r="AS121" s="34">
        <f t="shared" si="1368"/>
        <v>0</v>
      </c>
      <c r="AT121" s="34">
        <f t="shared" si="1368"/>
        <v>0</v>
      </c>
      <c r="AU121" s="34">
        <f t="shared" si="1368"/>
        <v>0</v>
      </c>
      <c r="AV121" s="34">
        <f t="shared" si="1368"/>
        <v>0</v>
      </c>
      <c r="AW121" s="34">
        <f t="shared" si="1368"/>
        <v>0</v>
      </c>
      <c r="AX121" s="34">
        <f t="shared" si="1368"/>
        <v>0</v>
      </c>
      <c r="AY121" s="34">
        <f t="shared" si="1368"/>
        <v>0</v>
      </c>
      <c r="AZ121" s="34">
        <f t="shared" si="1368"/>
        <v>0</v>
      </c>
      <c r="BA121" s="34">
        <f t="shared" si="1368"/>
        <v>0</v>
      </c>
      <c r="BB121" s="34">
        <f t="shared" si="1368"/>
        <v>0</v>
      </c>
      <c r="BC121" s="34">
        <f t="shared" si="1368"/>
        <v>0</v>
      </c>
      <c r="BD121" s="34">
        <f t="shared" si="1368"/>
        <v>0</v>
      </c>
      <c r="BE121" s="34">
        <f t="shared" si="1368"/>
        <v>0</v>
      </c>
      <c r="BF121" s="34">
        <f t="shared" si="1368"/>
        <v>0</v>
      </c>
      <c r="BG121" s="34">
        <f t="shared" si="1368"/>
        <v>0</v>
      </c>
      <c r="BH121" s="34">
        <f t="shared" si="1368"/>
        <v>0</v>
      </c>
      <c r="BI121" s="34">
        <f t="shared" si="1368"/>
        <v>0</v>
      </c>
      <c r="BJ121" s="34">
        <f t="shared" si="1368"/>
        <v>0</v>
      </c>
      <c r="BK121" s="34">
        <f t="shared" si="1368"/>
        <v>0</v>
      </c>
      <c r="BL121" s="34">
        <f t="shared" si="1368"/>
        <v>0</v>
      </c>
      <c r="BM121" s="34">
        <f t="shared" si="1368"/>
        <v>0</v>
      </c>
      <c r="BN121" s="34">
        <f t="shared" si="1368"/>
        <v>0</v>
      </c>
      <c r="BO121" s="34">
        <f t="shared" si="1368"/>
        <v>0</v>
      </c>
      <c r="BP121" s="34">
        <f t="shared" si="1368"/>
        <v>0</v>
      </c>
      <c r="BQ121" s="34">
        <f t="shared" si="1368"/>
        <v>0</v>
      </c>
      <c r="BR121" s="34">
        <f t="shared" si="1368"/>
        <v>0</v>
      </c>
      <c r="BS121" s="34">
        <f t="shared" si="1368"/>
        <v>0</v>
      </c>
      <c r="BT121" s="34">
        <f t="shared" si="1368"/>
        <v>0</v>
      </c>
      <c r="BU121" s="34">
        <f t="shared" si="1368"/>
        <v>0</v>
      </c>
      <c r="BV121" s="34">
        <f t="shared" si="1368"/>
        <v>0</v>
      </c>
      <c r="BW121" s="34">
        <f t="shared" si="1368"/>
        <v>0</v>
      </c>
      <c r="BX121" s="34">
        <f t="shared" si="1368"/>
        <v>0</v>
      </c>
      <c r="BY121" s="34">
        <f t="shared" si="1368"/>
        <v>0</v>
      </c>
      <c r="BZ121" s="34">
        <f t="shared" si="1368"/>
        <v>0</v>
      </c>
      <c r="CA121" s="34">
        <f t="shared" si="1368"/>
        <v>0</v>
      </c>
      <c r="CB121" s="34">
        <f t="shared" si="1368"/>
        <v>0</v>
      </c>
      <c r="CC121" s="34">
        <f t="shared" si="1368"/>
        <v>0</v>
      </c>
      <c r="CD121" s="34">
        <f t="shared" si="1368"/>
        <v>0</v>
      </c>
      <c r="CE121" s="34">
        <f t="shared" si="1368"/>
        <v>0</v>
      </c>
      <c r="CF121" s="34">
        <f t="shared" si="1368"/>
        <v>0</v>
      </c>
      <c r="CG121" s="34">
        <f t="shared" si="1368"/>
        <v>0</v>
      </c>
      <c r="CH121" s="34">
        <f t="shared" si="1368"/>
        <v>0</v>
      </c>
      <c r="CI121" s="34">
        <f t="shared" si="1368"/>
        <v>0</v>
      </c>
      <c r="CJ121" s="34">
        <f t="shared" si="1368"/>
        <v>0</v>
      </c>
      <c r="CK121" s="34">
        <f t="shared" si="1368"/>
        <v>0</v>
      </c>
      <c r="CL121" s="34">
        <f t="shared" si="1368"/>
        <v>0</v>
      </c>
      <c r="CM121" s="34">
        <f t="shared" si="1368"/>
        <v>0</v>
      </c>
      <c r="CN121" s="34">
        <f t="shared" si="1368"/>
        <v>0</v>
      </c>
      <c r="CO121" s="34">
        <f t="shared" si="1368"/>
        <v>0</v>
      </c>
      <c r="CP121" s="34">
        <f t="shared" si="1368"/>
        <v>0</v>
      </c>
      <c r="CQ121" s="34">
        <f t="shared" si="1368"/>
        <v>0</v>
      </c>
      <c r="CR121" s="34">
        <f t="shared" si="1368"/>
        <v>0</v>
      </c>
      <c r="CS121" s="34">
        <f t="shared" si="1368"/>
        <v>0</v>
      </c>
      <c r="CT121" s="34">
        <f t="shared" si="1368"/>
        <v>0</v>
      </c>
      <c r="CU121" s="34">
        <f t="shared" si="1368"/>
        <v>0</v>
      </c>
      <c r="CV121" s="34">
        <f t="shared" si="1368"/>
        <v>0</v>
      </c>
      <c r="CW121" s="34">
        <f t="shared" si="1368"/>
        <v>0</v>
      </c>
      <c r="CX121" s="34">
        <f t="shared" si="1368"/>
        <v>0</v>
      </c>
      <c r="CY121" s="34">
        <f t="shared" si="1368"/>
        <v>0</v>
      </c>
      <c r="CZ121" s="34">
        <f t="shared" si="1368"/>
        <v>0</v>
      </c>
      <c r="DA121" s="34">
        <f t="shared" si="1368"/>
        <v>0</v>
      </c>
      <c r="DB121" s="34">
        <f t="shared" si="1368"/>
        <v>0</v>
      </c>
      <c r="DC121" s="34">
        <f t="shared" ref="DC121:FN121" si="1369">SUMPRODUCT(BZ$67:DC$67,$N$97:$AQ$97)</f>
        <v>0</v>
      </c>
      <c r="DD121" s="34">
        <f t="shared" si="1369"/>
        <v>0</v>
      </c>
      <c r="DE121" s="34">
        <f t="shared" si="1369"/>
        <v>0</v>
      </c>
      <c r="DF121" s="34">
        <f t="shared" si="1369"/>
        <v>0</v>
      </c>
      <c r="DG121" s="34">
        <f t="shared" si="1369"/>
        <v>0</v>
      </c>
      <c r="DH121" s="34">
        <f t="shared" si="1369"/>
        <v>0</v>
      </c>
      <c r="DI121" s="34">
        <f t="shared" si="1369"/>
        <v>0</v>
      </c>
      <c r="DJ121" s="34">
        <f t="shared" si="1369"/>
        <v>0</v>
      </c>
      <c r="DK121" s="34">
        <f t="shared" si="1369"/>
        <v>0</v>
      </c>
      <c r="DL121" s="34">
        <f t="shared" si="1369"/>
        <v>0</v>
      </c>
      <c r="DM121" s="34">
        <f t="shared" si="1369"/>
        <v>0</v>
      </c>
      <c r="DN121" s="34">
        <f t="shared" si="1369"/>
        <v>0</v>
      </c>
      <c r="DO121" s="34">
        <f t="shared" si="1369"/>
        <v>0</v>
      </c>
      <c r="DP121" s="34">
        <f t="shared" si="1369"/>
        <v>0</v>
      </c>
      <c r="DQ121" s="34">
        <f t="shared" si="1369"/>
        <v>0</v>
      </c>
      <c r="DR121" s="34">
        <f t="shared" si="1369"/>
        <v>0</v>
      </c>
      <c r="DS121" s="34">
        <f t="shared" si="1369"/>
        <v>0</v>
      </c>
      <c r="DT121" s="34">
        <f t="shared" si="1369"/>
        <v>0</v>
      </c>
      <c r="DU121" s="34">
        <f t="shared" si="1369"/>
        <v>0</v>
      </c>
      <c r="DV121" s="34">
        <f t="shared" si="1369"/>
        <v>0</v>
      </c>
      <c r="DW121" s="34">
        <f t="shared" si="1369"/>
        <v>0</v>
      </c>
      <c r="DX121" s="34">
        <f t="shared" si="1369"/>
        <v>0</v>
      </c>
      <c r="DY121" s="34">
        <f t="shared" si="1369"/>
        <v>0</v>
      </c>
      <c r="DZ121" s="34">
        <f t="shared" si="1369"/>
        <v>0</v>
      </c>
      <c r="EA121" s="34">
        <f t="shared" si="1369"/>
        <v>0</v>
      </c>
      <c r="EB121" s="34">
        <f t="shared" si="1369"/>
        <v>0</v>
      </c>
      <c r="EC121" s="34">
        <f t="shared" si="1369"/>
        <v>0</v>
      </c>
      <c r="ED121" s="34">
        <f t="shared" si="1369"/>
        <v>0</v>
      </c>
      <c r="EE121" s="34">
        <f t="shared" si="1369"/>
        <v>0</v>
      </c>
      <c r="EF121" s="34">
        <f t="shared" si="1369"/>
        <v>0</v>
      </c>
      <c r="EG121" s="34">
        <f t="shared" si="1369"/>
        <v>0</v>
      </c>
      <c r="EH121" s="34">
        <f t="shared" si="1369"/>
        <v>0</v>
      </c>
      <c r="EI121" s="34">
        <f t="shared" si="1369"/>
        <v>0</v>
      </c>
      <c r="EJ121" s="34">
        <f t="shared" si="1369"/>
        <v>0</v>
      </c>
      <c r="EK121" s="34">
        <f t="shared" si="1369"/>
        <v>0</v>
      </c>
      <c r="EL121" s="34">
        <f t="shared" si="1369"/>
        <v>0</v>
      </c>
      <c r="EM121" s="34">
        <f t="shared" si="1369"/>
        <v>0</v>
      </c>
      <c r="EN121" s="34">
        <f t="shared" si="1369"/>
        <v>0</v>
      </c>
      <c r="EO121" s="34">
        <f t="shared" si="1369"/>
        <v>0</v>
      </c>
      <c r="EP121" s="34">
        <f t="shared" si="1369"/>
        <v>0</v>
      </c>
      <c r="EQ121" s="34">
        <f t="shared" si="1369"/>
        <v>0</v>
      </c>
      <c r="ER121" s="34">
        <f t="shared" si="1369"/>
        <v>0</v>
      </c>
      <c r="ES121" s="34">
        <f t="shared" si="1369"/>
        <v>0</v>
      </c>
      <c r="ET121" s="34">
        <f t="shared" si="1369"/>
        <v>0</v>
      </c>
      <c r="EU121" s="34">
        <f t="shared" si="1369"/>
        <v>0</v>
      </c>
      <c r="EV121" s="34">
        <f t="shared" si="1369"/>
        <v>0</v>
      </c>
      <c r="EW121" s="34">
        <f t="shared" si="1369"/>
        <v>0</v>
      </c>
      <c r="EX121" s="34">
        <f t="shared" si="1369"/>
        <v>0</v>
      </c>
      <c r="EY121" s="34">
        <f t="shared" si="1369"/>
        <v>0</v>
      </c>
      <c r="EZ121" s="34">
        <f t="shared" si="1369"/>
        <v>0</v>
      </c>
      <c r="FA121" s="34">
        <f t="shared" si="1369"/>
        <v>0</v>
      </c>
      <c r="FB121" s="34">
        <f t="shared" si="1369"/>
        <v>0</v>
      </c>
      <c r="FC121" s="34">
        <f t="shared" si="1369"/>
        <v>0</v>
      </c>
      <c r="FD121" s="34">
        <f t="shared" si="1369"/>
        <v>0</v>
      </c>
      <c r="FE121" s="34">
        <f t="shared" si="1369"/>
        <v>0</v>
      </c>
      <c r="FF121" s="34">
        <f t="shared" si="1369"/>
        <v>0</v>
      </c>
      <c r="FG121" s="34">
        <f t="shared" si="1369"/>
        <v>0</v>
      </c>
      <c r="FH121" s="34">
        <f t="shared" si="1369"/>
        <v>0</v>
      </c>
      <c r="FI121" s="34">
        <f t="shared" si="1369"/>
        <v>0</v>
      </c>
      <c r="FJ121" s="34">
        <f t="shared" si="1369"/>
        <v>0</v>
      </c>
      <c r="FK121" s="34">
        <f t="shared" si="1369"/>
        <v>0</v>
      </c>
      <c r="FL121" s="34">
        <f t="shared" si="1369"/>
        <v>0</v>
      </c>
      <c r="FM121" s="34">
        <f t="shared" si="1369"/>
        <v>0</v>
      </c>
      <c r="FN121" s="34">
        <f t="shared" si="1369"/>
        <v>0</v>
      </c>
      <c r="FO121" s="34">
        <f t="shared" ref="FO121:HZ121" si="1370">SUMPRODUCT(EL$67:FO$67,$N$97:$AQ$97)</f>
        <v>0</v>
      </c>
      <c r="FP121" s="34">
        <f t="shared" si="1370"/>
        <v>0</v>
      </c>
      <c r="FQ121" s="34">
        <f t="shared" si="1370"/>
        <v>0</v>
      </c>
      <c r="FR121" s="34">
        <f t="shared" si="1370"/>
        <v>0</v>
      </c>
      <c r="FS121" s="34">
        <f t="shared" si="1370"/>
        <v>0</v>
      </c>
      <c r="FT121" s="34">
        <f t="shared" si="1370"/>
        <v>0</v>
      </c>
      <c r="FU121" s="34">
        <f t="shared" si="1370"/>
        <v>0</v>
      </c>
      <c r="FV121" s="34">
        <f t="shared" si="1370"/>
        <v>0</v>
      </c>
      <c r="FW121" s="34">
        <f t="shared" si="1370"/>
        <v>0</v>
      </c>
      <c r="FX121" s="34">
        <f t="shared" si="1370"/>
        <v>0</v>
      </c>
      <c r="FY121" s="34">
        <f t="shared" si="1370"/>
        <v>0</v>
      </c>
      <c r="FZ121" s="34">
        <f t="shared" si="1370"/>
        <v>0</v>
      </c>
      <c r="GA121" s="34">
        <f t="shared" si="1370"/>
        <v>0</v>
      </c>
      <c r="GB121" s="34">
        <f t="shared" si="1370"/>
        <v>0</v>
      </c>
      <c r="GC121" s="34">
        <f t="shared" si="1370"/>
        <v>0</v>
      </c>
      <c r="GD121" s="34">
        <f t="shared" si="1370"/>
        <v>0</v>
      </c>
      <c r="GE121" s="34">
        <f t="shared" si="1370"/>
        <v>0</v>
      </c>
      <c r="GF121" s="34">
        <f t="shared" si="1370"/>
        <v>0</v>
      </c>
      <c r="GG121" s="34">
        <f t="shared" si="1370"/>
        <v>0</v>
      </c>
      <c r="GH121" s="34">
        <f t="shared" si="1370"/>
        <v>0</v>
      </c>
      <c r="GI121" s="34">
        <f t="shared" si="1370"/>
        <v>0</v>
      </c>
      <c r="GJ121" s="34">
        <f t="shared" si="1370"/>
        <v>0</v>
      </c>
      <c r="GK121" s="34">
        <f t="shared" si="1370"/>
        <v>0</v>
      </c>
      <c r="GL121" s="34">
        <f t="shared" si="1370"/>
        <v>0</v>
      </c>
      <c r="GM121" s="34">
        <f t="shared" si="1370"/>
        <v>0</v>
      </c>
      <c r="GN121" s="34">
        <f t="shared" si="1370"/>
        <v>0</v>
      </c>
      <c r="GO121" s="34">
        <f t="shared" si="1370"/>
        <v>0</v>
      </c>
      <c r="GP121" s="34">
        <f t="shared" si="1370"/>
        <v>0</v>
      </c>
      <c r="GQ121" s="34">
        <f t="shared" si="1370"/>
        <v>0</v>
      </c>
      <c r="GR121" s="34">
        <f t="shared" si="1370"/>
        <v>0</v>
      </c>
      <c r="GS121" s="34">
        <f t="shared" si="1370"/>
        <v>0</v>
      </c>
      <c r="GT121" s="34">
        <f t="shared" si="1370"/>
        <v>0</v>
      </c>
      <c r="GU121" s="34">
        <f t="shared" si="1370"/>
        <v>0</v>
      </c>
      <c r="GV121" s="34">
        <f t="shared" si="1370"/>
        <v>0</v>
      </c>
      <c r="GW121" s="34">
        <f t="shared" si="1370"/>
        <v>0</v>
      </c>
      <c r="GX121" s="34">
        <f t="shared" si="1370"/>
        <v>0</v>
      </c>
      <c r="GY121" s="34">
        <f t="shared" si="1370"/>
        <v>0</v>
      </c>
      <c r="GZ121" s="34">
        <f t="shared" si="1370"/>
        <v>0</v>
      </c>
      <c r="HA121" s="34">
        <f t="shared" si="1370"/>
        <v>0</v>
      </c>
      <c r="HB121" s="34">
        <f t="shared" si="1370"/>
        <v>0</v>
      </c>
      <c r="HC121" s="34">
        <f t="shared" si="1370"/>
        <v>0</v>
      </c>
      <c r="HD121" s="34">
        <f t="shared" si="1370"/>
        <v>0</v>
      </c>
      <c r="HE121" s="34">
        <f t="shared" si="1370"/>
        <v>0</v>
      </c>
      <c r="HF121" s="34">
        <f t="shared" si="1370"/>
        <v>0</v>
      </c>
      <c r="HG121" s="34">
        <f t="shared" si="1370"/>
        <v>0</v>
      </c>
      <c r="HH121" s="34">
        <f t="shared" si="1370"/>
        <v>0</v>
      </c>
      <c r="HI121" s="34">
        <f t="shared" si="1370"/>
        <v>0</v>
      </c>
      <c r="HJ121" s="34">
        <f t="shared" si="1370"/>
        <v>0</v>
      </c>
      <c r="HK121" s="34">
        <f t="shared" si="1370"/>
        <v>0</v>
      </c>
      <c r="HL121" s="34">
        <f t="shared" si="1370"/>
        <v>0</v>
      </c>
      <c r="HM121" s="34">
        <f t="shared" si="1370"/>
        <v>0</v>
      </c>
      <c r="HN121" s="34">
        <f t="shared" si="1370"/>
        <v>0</v>
      </c>
      <c r="HO121" s="34">
        <f t="shared" si="1370"/>
        <v>0</v>
      </c>
      <c r="HP121" s="34">
        <f t="shared" si="1370"/>
        <v>0</v>
      </c>
      <c r="HQ121" s="34">
        <f t="shared" si="1370"/>
        <v>0</v>
      </c>
      <c r="HR121" s="34">
        <f t="shared" si="1370"/>
        <v>0</v>
      </c>
      <c r="HS121" s="34">
        <f t="shared" si="1370"/>
        <v>0</v>
      </c>
      <c r="HT121" s="34">
        <f t="shared" si="1370"/>
        <v>0</v>
      </c>
      <c r="HU121" s="34">
        <f t="shared" si="1370"/>
        <v>0</v>
      </c>
      <c r="HV121" s="34">
        <f t="shared" si="1370"/>
        <v>0</v>
      </c>
      <c r="HW121" s="34">
        <f t="shared" si="1370"/>
        <v>0</v>
      </c>
      <c r="HX121" s="34">
        <f t="shared" si="1370"/>
        <v>0</v>
      </c>
      <c r="HY121" s="34">
        <f t="shared" si="1370"/>
        <v>0</v>
      </c>
      <c r="HZ121" s="34">
        <f t="shared" si="1370"/>
        <v>0</v>
      </c>
      <c r="IA121" s="34">
        <f t="shared" ref="IA121:KL121" si="1371">SUMPRODUCT(GX$67:IA$67,$N$97:$AQ$97)</f>
        <v>0</v>
      </c>
      <c r="IB121" s="34">
        <f t="shared" si="1371"/>
        <v>0</v>
      </c>
      <c r="IC121" s="34">
        <f t="shared" si="1371"/>
        <v>0</v>
      </c>
      <c r="ID121" s="34">
        <f t="shared" si="1371"/>
        <v>0</v>
      </c>
      <c r="IE121" s="34">
        <f t="shared" si="1371"/>
        <v>0</v>
      </c>
      <c r="IF121" s="34">
        <f t="shared" si="1371"/>
        <v>0</v>
      </c>
      <c r="IG121" s="34">
        <f t="shared" si="1371"/>
        <v>0</v>
      </c>
      <c r="IH121" s="34">
        <f t="shared" si="1371"/>
        <v>0</v>
      </c>
      <c r="II121" s="34">
        <f t="shared" si="1371"/>
        <v>0</v>
      </c>
      <c r="IJ121" s="34">
        <f t="shared" si="1371"/>
        <v>0</v>
      </c>
      <c r="IK121" s="34">
        <f t="shared" si="1371"/>
        <v>0</v>
      </c>
      <c r="IL121" s="34">
        <f t="shared" si="1371"/>
        <v>0</v>
      </c>
      <c r="IM121" s="34">
        <f t="shared" si="1371"/>
        <v>0</v>
      </c>
      <c r="IN121" s="34">
        <f t="shared" si="1371"/>
        <v>0</v>
      </c>
      <c r="IO121" s="34">
        <f t="shared" si="1371"/>
        <v>0</v>
      </c>
      <c r="IP121" s="34">
        <f t="shared" si="1371"/>
        <v>0</v>
      </c>
      <c r="IQ121" s="34">
        <f t="shared" si="1371"/>
        <v>0</v>
      </c>
      <c r="IR121" s="34">
        <f t="shared" si="1371"/>
        <v>0</v>
      </c>
      <c r="IS121" s="34">
        <f t="shared" si="1371"/>
        <v>0</v>
      </c>
      <c r="IT121" s="34">
        <f t="shared" si="1371"/>
        <v>0</v>
      </c>
      <c r="IU121" s="34">
        <f t="shared" si="1371"/>
        <v>0</v>
      </c>
      <c r="IV121" s="34">
        <f t="shared" si="1371"/>
        <v>0</v>
      </c>
      <c r="IW121" s="34">
        <f t="shared" si="1371"/>
        <v>0</v>
      </c>
      <c r="IX121" s="34">
        <f t="shared" si="1371"/>
        <v>0</v>
      </c>
      <c r="IY121" s="34">
        <f t="shared" si="1371"/>
        <v>0</v>
      </c>
      <c r="IZ121" s="34">
        <f t="shared" si="1371"/>
        <v>0</v>
      </c>
      <c r="JA121" s="34">
        <f t="shared" si="1371"/>
        <v>0</v>
      </c>
      <c r="JB121" s="34">
        <f t="shared" si="1371"/>
        <v>0</v>
      </c>
      <c r="JC121" s="34">
        <f t="shared" si="1371"/>
        <v>0</v>
      </c>
      <c r="JD121" s="34">
        <f t="shared" si="1371"/>
        <v>0</v>
      </c>
      <c r="JE121" s="34">
        <f t="shared" si="1371"/>
        <v>0</v>
      </c>
      <c r="JF121" s="34">
        <f t="shared" si="1371"/>
        <v>0</v>
      </c>
      <c r="JG121" s="34">
        <f t="shared" si="1371"/>
        <v>0</v>
      </c>
      <c r="JH121" s="34">
        <f t="shared" si="1371"/>
        <v>0</v>
      </c>
      <c r="JI121" s="34">
        <f t="shared" si="1371"/>
        <v>0</v>
      </c>
      <c r="JJ121" s="34">
        <f t="shared" si="1371"/>
        <v>0</v>
      </c>
      <c r="JK121" s="34">
        <f t="shared" si="1371"/>
        <v>0</v>
      </c>
      <c r="JL121" s="34">
        <f t="shared" si="1371"/>
        <v>0</v>
      </c>
      <c r="JM121" s="34">
        <f t="shared" si="1371"/>
        <v>0</v>
      </c>
      <c r="JN121" s="34">
        <f t="shared" si="1371"/>
        <v>0</v>
      </c>
      <c r="JO121" s="34">
        <f t="shared" si="1371"/>
        <v>0</v>
      </c>
      <c r="JP121" s="34">
        <f t="shared" si="1371"/>
        <v>0</v>
      </c>
      <c r="JQ121" s="34">
        <f t="shared" si="1371"/>
        <v>0</v>
      </c>
      <c r="JR121" s="34">
        <f t="shared" si="1371"/>
        <v>0</v>
      </c>
      <c r="JS121" s="34">
        <f t="shared" si="1371"/>
        <v>0</v>
      </c>
      <c r="JT121" s="34">
        <f t="shared" si="1371"/>
        <v>0</v>
      </c>
      <c r="JU121" s="34">
        <f t="shared" si="1371"/>
        <v>0</v>
      </c>
      <c r="JV121" s="34">
        <f t="shared" si="1371"/>
        <v>0</v>
      </c>
      <c r="JW121" s="34">
        <f t="shared" si="1371"/>
        <v>0</v>
      </c>
      <c r="JX121" s="34">
        <f t="shared" si="1371"/>
        <v>0</v>
      </c>
      <c r="JY121" s="34">
        <f t="shared" si="1371"/>
        <v>0</v>
      </c>
      <c r="JZ121" s="34">
        <f t="shared" si="1371"/>
        <v>0</v>
      </c>
      <c r="KA121" s="34">
        <f t="shared" si="1371"/>
        <v>0</v>
      </c>
      <c r="KB121" s="34">
        <f t="shared" si="1371"/>
        <v>0</v>
      </c>
      <c r="KC121" s="34">
        <f t="shared" si="1371"/>
        <v>0</v>
      </c>
      <c r="KD121" s="34">
        <f t="shared" si="1371"/>
        <v>0</v>
      </c>
      <c r="KE121" s="34">
        <f t="shared" si="1371"/>
        <v>0</v>
      </c>
      <c r="KF121" s="34">
        <f t="shared" si="1371"/>
        <v>0</v>
      </c>
      <c r="KG121" s="34">
        <f t="shared" si="1371"/>
        <v>0</v>
      </c>
      <c r="KH121" s="34">
        <f t="shared" si="1371"/>
        <v>0</v>
      </c>
      <c r="KI121" s="34">
        <f t="shared" si="1371"/>
        <v>0</v>
      </c>
      <c r="KJ121" s="34">
        <f t="shared" si="1371"/>
        <v>0</v>
      </c>
      <c r="KK121" s="34">
        <f t="shared" si="1371"/>
        <v>0</v>
      </c>
      <c r="KL121" s="34">
        <f t="shared" si="1371"/>
        <v>0</v>
      </c>
      <c r="KM121" s="34">
        <f t="shared" ref="KM121:MX121" si="1372">SUMPRODUCT(JJ$67:KM$67,$N$97:$AQ$97)</f>
        <v>0</v>
      </c>
      <c r="KN121" s="34">
        <f t="shared" si="1372"/>
        <v>0</v>
      </c>
      <c r="KO121" s="34">
        <f t="shared" si="1372"/>
        <v>0</v>
      </c>
      <c r="KP121" s="34">
        <f t="shared" si="1372"/>
        <v>0</v>
      </c>
      <c r="KQ121" s="34">
        <f t="shared" si="1372"/>
        <v>0</v>
      </c>
      <c r="KR121" s="34">
        <f t="shared" si="1372"/>
        <v>0</v>
      </c>
      <c r="KS121" s="34">
        <f t="shared" si="1372"/>
        <v>0</v>
      </c>
      <c r="KT121" s="34">
        <f t="shared" si="1372"/>
        <v>0</v>
      </c>
      <c r="KU121" s="34">
        <f t="shared" si="1372"/>
        <v>0</v>
      </c>
      <c r="KV121" s="34">
        <f t="shared" si="1372"/>
        <v>0</v>
      </c>
      <c r="KW121" s="34">
        <f t="shared" si="1372"/>
        <v>0</v>
      </c>
      <c r="KX121" s="34">
        <f t="shared" si="1372"/>
        <v>0</v>
      </c>
      <c r="KY121" s="34">
        <f t="shared" si="1372"/>
        <v>0</v>
      </c>
      <c r="KZ121" s="34">
        <f t="shared" si="1372"/>
        <v>0</v>
      </c>
      <c r="LA121" s="34">
        <f t="shared" si="1372"/>
        <v>0</v>
      </c>
      <c r="LB121" s="34">
        <f t="shared" si="1372"/>
        <v>0</v>
      </c>
      <c r="LC121" s="34">
        <f t="shared" si="1372"/>
        <v>0</v>
      </c>
      <c r="LD121" s="34">
        <f t="shared" si="1372"/>
        <v>0</v>
      </c>
      <c r="LE121" s="34">
        <f t="shared" si="1372"/>
        <v>0</v>
      </c>
      <c r="LF121" s="34">
        <f t="shared" si="1372"/>
        <v>0</v>
      </c>
      <c r="LG121" s="34">
        <f t="shared" si="1372"/>
        <v>0</v>
      </c>
      <c r="LH121" s="34">
        <f t="shared" si="1372"/>
        <v>0</v>
      </c>
      <c r="LI121" s="34">
        <f t="shared" si="1372"/>
        <v>0</v>
      </c>
      <c r="LJ121" s="34">
        <f t="shared" si="1372"/>
        <v>0</v>
      </c>
      <c r="LK121" s="34">
        <f t="shared" si="1372"/>
        <v>0</v>
      </c>
      <c r="LL121" s="34">
        <f t="shared" si="1372"/>
        <v>0</v>
      </c>
      <c r="LM121" s="34">
        <f t="shared" si="1372"/>
        <v>0</v>
      </c>
      <c r="LN121" s="34">
        <f t="shared" si="1372"/>
        <v>0</v>
      </c>
      <c r="LO121" s="34">
        <f t="shared" si="1372"/>
        <v>0</v>
      </c>
      <c r="LP121" s="34">
        <f t="shared" si="1372"/>
        <v>0</v>
      </c>
      <c r="LQ121" s="34">
        <f t="shared" si="1372"/>
        <v>0</v>
      </c>
      <c r="LR121" s="34">
        <f t="shared" si="1372"/>
        <v>0</v>
      </c>
      <c r="LS121" s="34">
        <f t="shared" si="1372"/>
        <v>0</v>
      </c>
      <c r="LT121" s="34">
        <f t="shared" si="1372"/>
        <v>0</v>
      </c>
      <c r="LU121" s="34">
        <f t="shared" si="1372"/>
        <v>0</v>
      </c>
      <c r="LV121" s="34">
        <f t="shared" si="1372"/>
        <v>0</v>
      </c>
      <c r="LW121" s="34">
        <f t="shared" si="1372"/>
        <v>0</v>
      </c>
      <c r="LX121" s="34">
        <f t="shared" si="1372"/>
        <v>0</v>
      </c>
      <c r="LY121" s="34">
        <f t="shared" si="1372"/>
        <v>0</v>
      </c>
      <c r="LZ121" s="34">
        <f t="shared" si="1372"/>
        <v>0</v>
      </c>
      <c r="MA121" s="34">
        <f t="shared" si="1372"/>
        <v>0</v>
      </c>
      <c r="MB121" s="34">
        <f t="shared" si="1372"/>
        <v>0</v>
      </c>
      <c r="MC121" s="34">
        <f t="shared" si="1372"/>
        <v>0</v>
      </c>
      <c r="MD121" s="34">
        <f t="shared" si="1372"/>
        <v>0</v>
      </c>
      <c r="ME121" s="34">
        <f t="shared" si="1372"/>
        <v>0</v>
      </c>
      <c r="MF121" s="34">
        <f t="shared" si="1372"/>
        <v>0</v>
      </c>
      <c r="MG121" s="34">
        <f t="shared" si="1372"/>
        <v>0</v>
      </c>
      <c r="MH121" s="34">
        <f t="shared" si="1372"/>
        <v>0</v>
      </c>
      <c r="MI121" s="34">
        <f t="shared" si="1372"/>
        <v>0</v>
      </c>
      <c r="MJ121" s="34">
        <f t="shared" si="1372"/>
        <v>0</v>
      </c>
      <c r="MK121" s="34">
        <f t="shared" si="1372"/>
        <v>0</v>
      </c>
      <c r="ML121" s="34">
        <f t="shared" si="1372"/>
        <v>0</v>
      </c>
      <c r="MM121" s="34">
        <f t="shared" si="1372"/>
        <v>0</v>
      </c>
      <c r="MN121" s="34">
        <f t="shared" si="1372"/>
        <v>0</v>
      </c>
      <c r="MO121" s="34">
        <f t="shared" si="1372"/>
        <v>0</v>
      </c>
      <c r="MP121" s="34">
        <f t="shared" si="1372"/>
        <v>0</v>
      </c>
      <c r="MQ121" s="34">
        <f t="shared" si="1372"/>
        <v>0</v>
      </c>
      <c r="MR121" s="34">
        <f t="shared" si="1372"/>
        <v>0</v>
      </c>
      <c r="MS121" s="34">
        <f t="shared" si="1372"/>
        <v>0</v>
      </c>
      <c r="MT121" s="34">
        <f t="shared" si="1372"/>
        <v>0</v>
      </c>
      <c r="MU121" s="34">
        <f t="shared" si="1372"/>
        <v>0</v>
      </c>
      <c r="MV121" s="34">
        <f t="shared" si="1372"/>
        <v>0</v>
      </c>
      <c r="MW121" s="34">
        <f t="shared" si="1372"/>
        <v>0</v>
      </c>
      <c r="MX121" s="34">
        <f t="shared" si="1372"/>
        <v>0</v>
      </c>
      <c r="MY121" s="34">
        <f t="shared" ref="MY121:NO121" si="1373">SUMPRODUCT(LV$67:MY$67,$N$97:$AQ$97)</f>
        <v>0</v>
      </c>
      <c r="MZ121" s="34">
        <f t="shared" si="1373"/>
        <v>0</v>
      </c>
      <c r="NA121" s="34">
        <f t="shared" si="1373"/>
        <v>0</v>
      </c>
      <c r="NB121" s="34">
        <f t="shared" si="1373"/>
        <v>0</v>
      </c>
      <c r="NC121" s="34">
        <f t="shared" si="1373"/>
        <v>0</v>
      </c>
      <c r="ND121" s="34">
        <f t="shared" si="1373"/>
        <v>0</v>
      </c>
      <c r="NE121" s="34">
        <f t="shared" si="1373"/>
        <v>0</v>
      </c>
      <c r="NF121" s="34">
        <f t="shared" si="1373"/>
        <v>0</v>
      </c>
      <c r="NG121" s="34">
        <f t="shared" si="1373"/>
        <v>0</v>
      </c>
      <c r="NH121" s="34">
        <f t="shared" si="1373"/>
        <v>0</v>
      </c>
      <c r="NI121" s="34">
        <f t="shared" si="1373"/>
        <v>0</v>
      </c>
      <c r="NJ121" s="34">
        <f t="shared" si="1373"/>
        <v>0</v>
      </c>
      <c r="NK121" s="34">
        <f t="shared" si="1373"/>
        <v>0</v>
      </c>
      <c r="NL121" s="34">
        <f t="shared" si="1373"/>
        <v>0</v>
      </c>
      <c r="NM121" s="34">
        <f t="shared" si="1373"/>
        <v>0</v>
      </c>
      <c r="NN121" s="34">
        <f t="shared" si="1373"/>
        <v>0</v>
      </c>
      <c r="NO121" s="35">
        <f t="shared" si="1373"/>
        <v>0</v>
      </c>
      <c r="NP121" s="8"/>
      <c r="NQ121" s="8"/>
    </row>
    <row r="122" spans="1:381" s="31" customFormat="1" x14ac:dyDescent="0.2">
      <c r="A122" s="14"/>
      <c r="B122" s="14"/>
      <c r="C122" s="139" t="s">
        <v>164</v>
      </c>
      <c r="D122" s="139"/>
      <c r="E122" s="139" t="s">
        <v>188</v>
      </c>
      <c r="F122" s="14"/>
      <c r="G122" s="14" t="s">
        <v>0</v>
      </c>
      <c r="H122" s="14"/>
      <c r="I122" s="14"/>
      <c r="J122" s="14"/>
      <c r="K122" s="30">
        <f t="shared" si="1367"/>
        <v>0</v>
      </c>
      <c r="L122" s="14"/>
      <c r="M122" s="14"/>
      <c r="N122" s="69">
        <f>$N$67*$AQ$98</f>
        <v>0</v>
      </c>
      <c r="O122" s="70">
        <f>SUMPRODUCT($N$67:O$67,$AP$98:$AQ$98)</f>
        <v>0</v>
      </c>
      <c r="P122" s="70">
        <f>SUMPRODUCT($N$67:P$67,$AO$98:$AQ$98)</f>
        <v>0</v>
      </c>
      <c r="Q122" s="70">
        <f>SUMPRODUCT($N$67:Q$67,$AN$98:$AQ$98)</f>
        <v>0</v>
      </c>
      <c r="R122" s="70">
        <f>SUMPRODUCT($N$67:R$67,$AM$98:$AQ$98)</f>
        <v>0</v>
      </c>
      <c r="S122" s="70">
        <f>SUMPRODUCT($N$67:S$67,$AL$98:$AQ$98)</f>
        <v>0</v>
      </c>
      <c r="T122" s="70">
        <f>SUMPRODUCT($N$67:T$67,$AK$98:$AQ$98)</f>
        <v>0</v>
      </c>
      <c r="U122" s="70">
        <f>SUMPRODUCT($N$67:U$67,$AJ$98:$AQ$98)</f>
        <v>0</v>
      </c>
      <c r="V122" s="70">
        <f>SUMPRODUCT($N$67:V$67,$AI$98:$AQ$98)</f>
        <v>0</v>
      </c>
      <c r="W122" s="70">
        <f>SUMPRODUCT($N$67:W$67,$AH$98:$AQ$98)</f>
        <v>0</v>
      </c>
      <c r="X122" s="70">
        <f>SUMPRODUCT($N$67:X$67,$AG$98:$AQ$98)</f>
        <v>0</v>
      </c>
      <c r="Y122" s="70">
        <f>SUMPRODUCT($N$67:Y$67,$AF$98:$AQ$98)</f>
        <v>0</v>
      </c>
      <c r="Z122" s="70">
        <f>SUMPRODUCT($N$67:Z$67,$AE$98:$AQ$98)</f>
        <v>0</v>
      </c>
      <c r="AA122" s="70">
        <f>SUMPRODUCT($N$67:AA$67,$AD$98:$AQ$98)</f>
        <v>0</v>
      </c>
      <c r="AB122" s="70">
        <f>SUMPRODUCT($N$67:AB$67,$AC$98:$AQ$98)</f>
        <v>0</v>
      </c>
      <c r="AC122" s="70">
        <f>SUMPRODUCT($N$67:AC$67,$AB$98:$AQ$98)</f>
        <v>0</v>
      </c>
      <c r="AD122" s="70">
        <f>SUMPRODUCT($N$67:AD$67,$AA$98:$AQ$98)</f>
        <v>0</v>
      </c>
      <c r="AE122" s="70">
        <f>SUMPRODUCT($N$67:AE$67,$Z$98:$AQ$98)</f>
        <v>0</v>
      </c>
      <c r="AF122" s="70">
        <f>SUMPRODUCT($N$67:AF$67,$Y$98:$AQ$98)</f>
        <v>0</v>
      </c>
      <c r="AG122" s="70">
        <f>SUMPRODUCT($N$67:AG$67,$X$98:$AQ$98)</f>
        <v>0</v>
      </c>
      <c r="AH122" s="70">
        <f>SUMPRODUCT($N$67:AH$67,$W$98:$AQ$98)</f>
        <v>0</v>
      </c>
      <c r="AI122" s="70">
        <f>SUMPRODUCT($N$67:AI$67,$V$98:$AQ$98)</f>
        <v>0</v>
      </c>
      <c r="AJ122" s="70">
        <f>SUMPRODUCT($N$67:AJ$67,$U$98:$AQ$98)</f>
        <v>0</v>
      </c>
      <c r="AK122" s="70">
        <f>SUMPRODUCT($N$67:AK$67,$T$98:$AQ$98)</f>
        <v>0</v>
      </c>
      <c r="AL122" s="70">
        <f>SUMPRODUCT($N$67:AL$67,$S$98:$AQ$98)</f>
        <v>0</v>
      </c>
      <c r="AM122" s="70">
        <f>SUMPRODUCT($N$67:AM$67,$R$98:$AQ$98)</f>
        <v>0</v>
      </c>
      <c r="AN122" s="70">
        <f>SUMPRODUCT($N$67:AN$67,$Q$98:$AQ$98)</f>
        <v>0</v>
      </c>
      <c r="AO122" s="70">
        <f>SUMPRODUCT($N$67:AO$67,$P$98:$AQ$98)</f>
        <v>0</v>
      </c>
      <c r="AP122" s="70">
        <f>SUMPRODUCT($N$67:AP$67,$O$98:$AQ$98)</f>
        <v>0</v>
      </c>
      <c r="AQ122" s="70">
        <f t="shared" ref="AQ122:DB122" si="1374">SUMPRODUCT(N$67:AQ$67,$N$98:$AQ$98)</f>
        <v>0</v>
      </c>
      <c r="AR122" s="70">
        <f t="shared" si="1374"/>
        <v>0</v>
      </c>
      <c r="AS122" s="70">
        <f t="shared" si="1374"/>
        <v>0</v>
      </c>
      <c r="AT122" s="70">
        <f t="shared" si="1374"/>
        <v>0</v>
      </c>
      <c r="AU122" s="70">
        <f t="shared" si="1374"/>
        <v>0</v>
      </c>
      <c r="AV122" s="70">
        <f t="shared" si="1374"/>
        <v>0</v>
      </c>
      <c r="AW122" s="70">
        <f t="shared" si="1374"/>
        <v>0</v>
      </c>
      <c r="AX122" s="70">
        <f t="shared" si="1374"/>
        <v>0</v>
      </c>
      <c r="AY122" s="70">
        <f t="shared" si="1374"/>
        <v>0</v>
      </c>
      <c r="AZ122" s="70">
        <f t="shared" si="1374"/>
        <v>0</v>
      </c>
      <c r="BA122" s="70">
        <f t="shared" si="1374"/>
        <v>0</v>
      </c>
      <c r="BB122" s="70">
        <f t="shared" si="1374"/>
        <v>0</v>
      </c>
      <c r="BC122" s="70">
        <f t="shared" si="1374"/>
        <v>0</v>
      </c>
      <c r="BD122" s="70">
        <f t="shared" si="1374"/>
        <v>0</v>
      </c>
      <c r="BE122" s="70">
        <f t="shared" si="1374"/>
        <v>0</v>
      </c>
      <c r="BF122" s="70">
        <f t="shared" si="1374"/>
        <v>0</v>
      </c>
      <c r="BG122" s="70">
        <f t="shared" si="1374"/>
        <v>0</v>
      </c>
      <c r="BH122" s="70">
        <f t="shared" si="1374"/>
        <v>0</v>
      </c>
      <c r="BI122" s="70">
        <f t="shared" si="1374"/>
        <v>0</v>
      </c>
      <c r="BJ122" s="70">
        <f t="shared" si="1374"/>
        <v>0</v>
      </c>
      <c r="BK122" s="70">
        <f t="shared" si="1374"/>
        <v>0</v>
      </c>
      <c r="BL122" s="70">
        <f t="shared" si="1374"/>
        <v>0</v>
      </c>
      <c r="BM122" s="70">
        <f t="shared" si="1374"/>
        <v>0</v>
      </c>
      <c r="BN122" s="70">
        <f t="shared" si="1374"/>
        <v>0</v>
      </c>
      <c r="BO122" s="70">
        <f t="shared" si="1374"/>
        <v>0</v>
      </c>
      <c r="BP122" s="70">
        <f t="shared" si="1374"/>
        <v>0</v>
      </c>
      <c r="BQ122" s="70">
        <f t="shared" si="1374"/>
        <v>0</v>
      </c>
      <c r="BR122" s="70">
        <f t="shared" si="1374"/>
        <v>0</v>
      </c>
      <c r="BS122" s="70">
        <f t="shared" si="1374"/>
        <v>0</v>
      </c>
      <c r="BT122" s="70">
        <f t="shared" si="1374"/>
        <v>0</v>
      </c>
      <c r="BU122" s="70">
        <f t="shared" si="1374"/>
        <v>0</v>
      </c>
      <c r="BV122" s="70">
        <f t="shared" si="1374"/>
        <v>0</v>
      </c>
      <c r="BW122" s="70">
        <f t="shared" si="1374"/>
        <v>0</v>
      </c>
      <c r="BX122" s="70">
        <f t="shared" si="1374"/>
        <v>0</v>
      </c>
      <c r="BY122" s="70">
        <f t="shared" si="1374"/>
        <v>0</v>
      </c>
      <c r="BZ122" s="70">
        <f t="shared" si="1374"/>
        <v>0</v>
      </c>
      <c r="CA122" s="70">
        <f t="shared" si="1374"/>
        <v>0</v>
      </c>
      <c r="CB122" s="70">
        <f t="shared" si="1374"/>
        <v>0</v>
      </c>
      <c r="CC122" s="70">
        <f t="shared" si="1374"/>
        <v>0</v>
      </c>
      <c r="CD122" s="70">
        <f t="shared" si="1374"/>
        <v>0</v>
      </c>
      <c r="CE122" s="70">
        <f t="shared" si="1374"/>
        <v>0</v>
      </c>
      <c r="CF122" s="70">
        <f t="shared" si="1374"/>
        <v>0</v>
      </c>
      <c r="CG122" s="70">
        <f t="shared" si="1374"/>
        <v>0</v>
      </c>
      <c r="CH122" s="70">
        <f t="shared" si="1374"/>
        <v>0</v>
      </c>
      <c r="CI122" s="70">
        <f t="shared" si="1374"/>
        <v>0</v>
      </c>
      <c r="CJ122" s="70">
        <f t="shared" si="1374"/>
        <v>0</v>
      </c>
      <c r="CK122" s="70">
        <f t="shared" si="1374"/>
        <v>0</v>
      </c>
      <c r="CL122" s="70">
        <f t="shared" si="1374"/>
        <v>0</v>
      </c>
      <c r="CM122" s="70">
        <f t="shared" si="1374"/>
        <v>0</v>
      </c>
      <c r="CN122" s="70">
        <f t="shared" si="1374"/>
        <v>0</v>
      </c>
      <c r="CO122" s="70">
        <f t="shared" si="1374"/>
        <v>0</v>
      </c>
      <c r="CP122" s="70">
        <f t="shared" si="1374"/>
        <v>0</v>
      </c>
      <c r="CQ122" s="70">
        <f t="shared" si="1374"/>
        <v>0</v>
      </c>
      <c r="CR122" s="70">
        <f t="shared" si="1374"/>
        <v>0</v>
      </c>
      <c r="CS122" s="70">
        <f t="shared" si="1374"/>
        <v>0</v>
      </c>
      <c r="CT122" s="70">
        <f t="shared" si="1374"/>
        <v>0</v>
      </c>
      <c r="CU122" s="70">
        <f t="shared" si="1374"/>
        <v>0</v>
      </c>
      <c r="CV122" s="70">
        <f t="shared" si="1374"/>
        <v>0</v>
      </c>
      <c r="CW122" s="70">
        <f t="shared" si="1374"/>
        <v>0</v>
      </c>
      <c r="CX122" s="70">
        <f t="shared" si="1374"/>
        <v>0</v>
      </c>
      <c r="CY122" s="70">
        <f t="shared" si="1374"/>
        <v>0</v>
      </c>
      <c r="CZ122" s="70">
        <f t="shared" si="1374"/>
        <v>0</v>
      </c>
      <c r="DA122" s="70">
        <f t="shared" si="1374"/>
        <v>0</v>
      </c>
      <c r="DB122" s="70">
        <f t="shared" si="1374"/>
        <v>0</v>
      </c>
      <c r="DC122" s="70">
        <f t="shared" ref="DC122:FN122" si="1375">SUMPRODUCT(BZ$67:DC$67,$N$98:$AQ$98)</f>
        <v>0</v>
      </c>
      <c r="DD122" s="70">
        <f t="shared" si="1375"/>
        <v>0</v>
      </c>
      <c r="DE122" s="70">
        <f t="shared" si="1375"/>
        <v>0</v>
      </c>
      <c r="DF122" s="70">
        <f t="shared" si="1375"/>
        <v>0</v>
      </c>
      <c r="DG122" s="70">
        <f t="shared" si="1375"/>
        <v>0</v>
      </c>
      <c r="DH122" s="70">
        <f t="shared" si="1375"/>
        <v>0</v>
      </c>
      <c r="DI122" s="70">
        <f t="shared" si="1375"/>
        <v>0</v>
      </c>
      <c r="DJ122" s="70">
        <f t="shared" si="1375"/>
        <v>0</v>
      </c>
      <c r="DK122" s="70">
        <f t="shared" si="1375"/>
        <v>0</v>
      </c>
      <c r="DL122" s="70">
        <f t="shared" si="1375"/>
        <v>0</v>
      </c>
      <c r="DM122" s="70">
        <f t="shared" si="1375"/>
        <v>0</v>
      </c>
      <c r="DN122" s="70">
        <f t="shared" si="1375"/>
        <v>0</v>
      </c>
      <c r="DO122" s="70">
        <f t="shared" si="1375"/>
        <v>0</v>
      </c>
      <c r="DP122" s="70">
        <f t="shared" si="1375"/>
        <v>0</v>
      </c>
      <c r="DQ122" s="70">
        <f t="shared" si="1375"/>
        <v>0</v>
      </c>
      <c r="DR122" s="70">
        <f t="shared" si="1375"/>
        <v>0</v>
      </c>
      <c r="DS122" s="70">
        <f t="shared" si="1375"/>
        <v>0</v>
      </c>
      <c r="DT122" s="70">
        <f t="shared" si="1375"/>
        <v>0</v>
      </c>
      <c r="DU122" s="70">
        <f t="shared" si="1375"/>
        <v>0</v>
      </c>
      <c r="DV122" s="70">
        <f t="shared" si="1375"/>
        <v>0</v>
      </c>
      <c r="DW122" s="70">
        <f t="shared" si="1375"/>
        <v>0</v>
      </c>
      <c r="DX122" s="70">
        <f t="shared" si="1375"/>
        <v>0</v>
      </c>
      <c r="DY122" s="70">
        <f t="shared" si="1375"/>
        <v>0</v>
      </c>
      <c r="DZ122" s="70">
        <f t="shared" si="1375"/>
        <v>0</v>
      </c>
      <c r="EA122" s="70">
        <f t="shared" si="1375"/>
        <v>0</v>
      </c>
      <c r="EB122" s="70">
        <f t="shared" si="1375"/>
        <v>0</v>
      </c>
      <c r="EC122" s="70">
        <f t="shared" si="1375"/>
        <v>0</v>
      </c>
      <c r="ED122" s="70">
        <f t="shared" si="1375"/>
        <v>0</v>
      </c>
      <c r="EE122" s="70">
        <f t="shared" si="1375"/>
        <v>0</v>
      </c>
      <c r="EF122" s="70">
        <f t="shared" si="1375"/>
        <v>0</v>
      </c>
      <c r="EG122" s="70">
        <f t="shared" si="1375"/>
        <v>0</v>
      </c>
      <c r="EH122" s="70">
        <f t="shared" si="1375"/>
        <v>0</v>
      </c>
      <c r="EI122" s="70">
        <f t="shared" si="1375"/>
        <v>0</v>
      </c>
      <c r="EJ122" s="70">
        <f t="shared" si="1375"/>
        <v>0</v>
      </c>
      <c r="EK122" s="70">
        <f t="shared" si="1375"/>
        <v>0</v>
      </c>
      <c r="EL122" s="70">
        <f t="shared" si="1375"/>
        <v>0</v>
      </c>
      <c r="EM122" s="70">
        <f t="shared" si="1375"/>
        <v>0</v>
      </c>
      <c r="EN122" s="70">
        <f t="shared" si="1375"/>
        <v>0</v>
      </c>
      <c r="EO122" s="70">
        <f t="shared" si="1375"/>
        <v>0</v>
      </c>
      <c r="EP122" s="70">
        <f t="shared" si="1375"/>
        <v>0</v>
      </c>
      <c r="EQ122" s="70">
        <f t="shared" si="1375"/>
        <v>0</v>
      </c>
      <c r="ER122" s="70">
        <f t="shared" si="1375"/>
        <v>0</v>
      </c>
      <c r="ES122" s="70">
        <f t="shared" si="1375"/>
        <v>0</v>
      </c>
      <c r="ET122" s="70">
        <f t="shared" si="1375"/>
        <v>0</v>
      </c>
      <c r="EU122" s="70">
        <f t="shared" si="1375"/>
        <v>0</v>
      </c>
      <c r="EV122" s="70">
        <f t="shared" si="1375"/>
        <v>0</v>
      </c>
      <c r="EW122" s="70">
        <f t="shared" si="1375"/>
        <v>0</v>
      </c>
      <c r="EX122" s="70">
        <f t="shared" si="1375"/>
        <v>0</v>
      </c>
      <c r="EY122" s="70">
        <f t="shared" si="1375"/>
        <v>0</v>
      </c>
      <c r="EZ122" s="70">
        <f t="shared" si="1375"/>
        <v>0</v>
      </c>
      <c r="FA122" s="70">
        <f t="shared" si="1375"/>
        <v>0</v>
      </c>
      <c r="FB122" s="70">
        <f t="shared" si="1375"/>
        <v>0</v>
      </c>
      <c r="FC122" s="70">
        <f t="shared" si="1375"/>
        <v>0</v>
      </c>
      <c r="FD122" s="70">
        <f t="shared" si="1375"/>
        <v>0</v>
      </c>
      <c r="FE122" s="70">
        <f t="shared" si="1375"/>
        <v>0</v>
      </c>
      <c r="FF122" s="70">
        <f t="shared" si="1375"/>
        <v>0</v>
      </c>
      <c r="FG122" s="70">
        <f t="shared" si="1375"/>
        <v>0</v>
      </c>
      <c r="FH122" s="70">
        <f t="shared" si="1375"/>
        <v>0</v>
      </c>
      <c r="FI122" s="70">
        <f t="shared" si="1375"/>
        <v>0</v>
      </c>
      <c r="FJ122" s="70">
        <f t="shared" si="1375"/>
        <v>0</v>
      </c>
      <c r="FK122" s="70">
        <f t="shared" si="1375"/>
        <v>0</v>
      </c>
      <c r="FL122" s="70">
        <f t="shared" si="1375"/>
        <v>0</v>
      </c>
      <c r="FM122" s="70">
        <f t="shared" si="1375"/>
        <v>0</v>
      </c>
      <c r="FN122" s="70">
        <f t="shared" si="1375"/>
        <v>0</v>
      </c>
      <c r="FO122" s="70">
        <f t="shared" ref="FO122:HZ122" si="1376">SUMPRODUCT(EL$67:FO$67,$N$98:$AQ$98)</f>
        <v>0</v>
      </c>
      <c r="FP122" s="70">
        <f t="shared" si="1376"/>
        <v>0</v>
      </c>
      <c r="FQ122" s="70">
        <f t="shared" si="1376"/>
        <v>0</v>
      </c>
      <c r="FR122" s="70">
        <f t="shared" si="1376"/>
        <v>0</v>
      </c>
      <c r="FS122" s="70">
        <f t="shared" si="1376"/>
        <v>0</v>
      </c>
      <c r="FT122" s="70">
        <f t="shared" si="1376"/>
        <v>0</v>
      </c>
      <c r="FU122" s="70">
        <f t="shared" si="1376"/>
        <v>0</v>
      </c>
      <c r="FV122" s="70">
        <f t="shared" si="1376"/>
        <v>0</v>
      </c>
      <c r="FW122" s="70">
        <f t="shared" si="1376"/>
        <v>0</v>
      </c>
      <c r="FX122" s="70">
        <f t="shared" si="1376"/>
        <v>0</v>
      </c>
      <c r="FY122" s="70">
        <f t="shared" si="1376"/>
        <v>0</v>
      </c>
      <c r="FZ122" s="70">
        <f t="shared" si="1376"/>
        <v>0</v>
      </c>
      <c r="GA122" s="70">
        <f t="shared" si="1376"/>
        <v>0</v>
      </c>
      <c r="GB122" s="70">
        <f t="shared" si="1376"/>
        <v>0</v>
      </c>
      <c r="GC122" s="70">
        <f t="shared" si="1376"/>
        <v>0</v>
      </c>
      <c r="GD122" s="70">
        <f t="shared" si="1376"/>
        <v>0</v>
      </c>
      <c r="GE122" s="70">
        <f t="shared" si="1376"/>
        <v>0</v>
      </c>
      <c r="GF122" s="70">
        <f t="shared" si="1376"/>
        <v>0</v>
      </c>
      <c r="GG122" s="70">
        <f t="shared" si="1376"/>
        <v>0</v>
      </c>
      <c r="GH122" s="70">
        <f t="shared" si="1376"/>
        <v>0</v>
      </c>
      <c r="GI122" s="70">
        <f t="shared" si="1376"/>
        <v>0</v>
      </c>
      <c r="GJ122" s="70">
        <f t="shared" si="1376"/>
        <v>0</v>
      </c>
      <c r="GK122" s="70">
        <f t="shared" si="1376"/>
        <v>0</v>
      </c>
      <c r="GL122" s="70">
        <f t="shared" si="1376"/>
        <v>0</v>
      </c>
      <c r="GM122" s="70">
        <f t="shared" si="1376"/>
        <v>0</v>
      </c>
      <c r="GN122" s="70">
        <f t="shared" si="1376"/>
        <v>0</v>
      </c>
      <c r="GO122" s="70">
        <f t="shared" si="1376"/>
        <v>0</v>
      </c>
      <c r="GP122" s="70">
        <f t="shared" si="1376"/>
        <v>0</v>
      </c>
      <c r="GQ122" s="70">
        <f t="shared" si="1376"/>
        <v>0</v>
      </c>
      <c r="GR122" s="70">
        <f t="shared" si="1376"/>
        <v>0</v>
      </c>
      <c r="GS122" s="70">
        <f t="shared" si="1376"/>
        <v>0</v>
      </c>
      <c r="GT122" s="70">
        <f t="shared" si="1376"/>
        <v>0</v>
      </c>
      <c r="GU122" s="70">
        <f t="shared" si="1376"/>
        <v>0</v>
      </c>
      <c r="GV122" s="70">
        <f t="shared" si="1376"/>
        <v>0</v>
      </c>
      <c r="GW122" s="70">
        <f t="shared" si="1376"/>
        <v>0</v>
      </c>
      <c r="GX122" s="70">
        <f t="shared" si="1376"/>
        <v>0</v>
      </c>
      <c r="GY122" s="70">
        <f t="shared" si="1376"/>
        <v>0</v>
      </c>
      <c r="GZ122" s="70">
        <f t="shared" si="1376"/>
        <v>0</v>
      </c>
      <c r="HA122" s="70">
        <f t="shared" si="1376"/>
        <v>0</v>
      </c>
      <c r="HB122" s="70">
        <f t="shared" si="1376"/>
        <v>0</v>
      </c>
      <c r="HC122" s="70">
        <f t="shared" si="1376"/>
        <v>0</v>
      </c>
      <c r="HD122" s="70">
        <f t="shared" si="1376"/>
        <v>0</v>
      </c>
      <c r="HE122" s="70">
        <f t="shared" si="1376"/>
        <v>0</v>
      </c>
      <c r="HF122" s="70">
        <f t="shared" si="1376"/>
        <v>0</v>
      </c>
      <c r="HG122" s="70">
        <f t="shared" si="1376"/>
        <v>0</v>
      </c>
      <c r="HH122" s="70">
        <f t="shared" si="1376"/>
        <v>0</v>
      </c>
      <c r="HI122" s="70">
        <f t="shared" si="1376"/>
        <v>0</v>
      </c>
      <c r="HJ122" s="70">
        <f t="shared" si="1376"/>
        <v>0</v>
      </c>
      <c r="HK122" s="70">
        <f t="shared" si="1376"/>
        <v>0</v>
      </c>
      <c r="HL122" s="70">
        <f t="shared" si="1376"/>
        <v>0</v>
      </c>
      <c r="HM122" s="70">
        <f t="shared" si="1376"/>
        <v>0</v>
      </c>
      <c r="HN122" s="70">
        <f t="shared" si="1376"/>
        <v>0</v>
      </c>
      <c r="HO122" s="70">
        <f t="shared" si="1376"/>
        <v>0</v>
      </c>
      <c r="HP122" s="70">
        <f t="shared" si="1376"/>
        <v>0</v>
      </c>
      <c r="HQ122" s="70">
        <f t="shared" si="1376"/>
        <v>0</v>
      </c>
      <c r="HR122" s="70">
        <f t="shared" si="1376"/>
        <v>0</v>
      </c>
      <c r="HS122" s="70">
        <f t="shared" si="1376"/>
        <v>0</v>
      </c>
      <c r="HT122" s="70">
        <f t="shared" si="1376"/>
        <v>0</v>
      </c>
      <c r="HU122" s="70">
        <f t="shared" si="1376"/>
        <v>0</v>
      </c>
      <c r="HV122" s="70">
        <f t="shared" si="1376"/>
        <v>0</v>
      </c>
      <c r="HW122" s="70">
        <f t="shared" si="1376"/>
        <v>0</v>
      </c>
      <c r="HX122" s="70">
        <f t="shared" si="1376"/>
        <v>0</v>
      </c>
      <c r="HY122" s="70">
        <f t="shared" si="1376"/>
        <v>0</v>
      </c>
      <c r="HZ122" s="70">
        <f t="shared" si="1376"/>
        <v>0</v>
      </c>
      <c r="IA122" s="70">
        <f t="shared" ref="IA122:KL122" si="1377">SUMPRODUCT(GX$67:IA$67,$N$98:$AQ$98)</f>
        <v>0</v>
      </c>
      <c r="IB122" s="70">
        <f t="shared" si="1377"/>
        <v>0</v>
      </c>
      <c r="IC122" s="70">
        <f t="shared" si="1377"/>
        <v>0</v>
      </c>
      <c r="ID122" s="70">
        <f t="shared" si="1377"/>
        <v>0</v>
      </c>
      <c r="IE122" s="70">
        <f t="shared" si="1377"/>
        <v>0</v>
      </c>
      <c r="IF122" s="70">
        <f t="shared" si="1377"/>
        <v>0</v>
      </c>
      <c r="IG122" s="70">
        <f t="shared" si="1377"/>
        <v>0</v>
      </c>
      <c r="IH122" s="70">
        <f t="shared" si="1377"/>
        <v>0</v>
      </c>
      <c r="II122" s="70">
        <f t="shared" si="1377"/>
        <v>0</v>
      </c>
      <c r="IJ122" s="70">
        <f t="shared" si="1377"/>
        <v>0</v>
      </c>
      <c r="IK122" s="70">
        <f t="shared" si="1377"/>
        <v>0</v>
      </c>
      <c r="IL122" s="70">
        <f t="shared" si="1377"/>
        <v>0</v>
      </c>
      <c r="IM122" s="70">
        <f t="shared" si="1377"/>
        <v>0</v>
      </c>
      <c r="IN122" s="70">
        <f t="shared" si="1377"/>
        <v>0</v>
      </c>
      <c r="IO122" s="70">
        <f t="shared" si="1377"/>
        <v>0</v>
      </c>
      <c r="IP122" s="70">
        <f t="shared" si="1377"/>
        <v>0</v>
      </c>
      <c r="IQ122" s="70">
        <f t="shared" si="1377"/>
        <v>0</v>
      </c>
      <c r="IR122" s="70">
        <f t="shared" si="1377"/>
        <v>0</v>
      </c>
      <c r="IS122" s="70">
        <f t="shared" si="1377"/>
        <v>0</v>
      </c>
      <c r="IT122" s="70">
        <f t="shared" si="1377"/>
        <v>0</v>
      </c>
      <c r="IU122" s="70">
        <f t="shared" si="1377"/>
        <v>0</v>
      </c>
      <c r="IV122" s="70">
        <f t="shared" si="1377"/>
        <v>0</v>
      </c>
      <c r="IW122" s="70">
        <f t="shared" si="1377"/>
        <v>0</v>
      </c>
      <c r="IX122" s="70">
        <f t="shared" si="1377"/>
        <v>0</v>
      </c>
      <c r="IY122" s="70">
        <f t="shared" si="1377"/>
        <v>0</v>
      </c>
      <c r="IZ122" s="70">
        <f t="shared" si="1377"/>
        <v>0</v>
      </c>
      <c r="JA122" s="70">
        <f t="shared" si="1377"/>
        <v>0</v>
      </c>
      <c r="JB122" s="70">
        <f t="shared" si="1377"/>
        <v>0</v>
      </c>
      <c r="JC122" s="70">
        <f t="shared" si="1377"/>
        <v>0</v>
      </c>
      <c r="JD122" s="70">
        <f t="shared" si="1377"/>
        <v>0</v>
      </c>
      <c r="JE122" s="70">
        <f t="shared" si="1377"/>
        <v>0</v>
      </c>
      <c r="JF122" s="70">
        <f t="shared" si="1377"/>
        <v>0</v>
      </c>
      <c r="JG122" s="70">
        <f t="shared" si="1377"/>
        <v>0</v>
      </c>
      <c r="JH122" s="70">
        <f t="shared" si="1377"/>
        <v>0</v>
      </c>
      <c r="JI122" s="70">
        <f t="shared" si="1377"/>
        <v>0</v>
      </c>
      <c r="JJ122" s="70">
        <f t="shared" si="1377"/>
        <v>0</v>
      </c>
      <c r="JK122" s="70">
        <f t="shared" si="1377"/>
        <v>0</v>
      </c>
      <c r="JL122" s="70">
        <f t="shared" si="1377"/>
        <v>0</v>
      </c>
      <c r="JM122" s="70">
        <f t="shared" si="1377"/>
        <v>0</v>
      </c>
      <c r="JN122" s="70">
        <f t="shared" si="1377"/>
        <v>0</v>
      </c>
      <c r="JO122" s="70">
        <f t="shared" si="1377"/>
        <v>0</v>
      </c>
      <c r="JP122" s="70">
        <f t="shared" si="1377"/>
        <v>0</v>
      </c>
      <c r="JQ122" s="70">
        <f t="shared" si="1377"/>
        <v>0</v>
      </c>
      <c r="JR122" s="70">
        <f t="shared" si="1377"/>
        <v>0</v>
      </c>
      <c r="JS122" s="70">
        <f t="shared" si="1377"/>
        <v>0</v>
      </c>
      <c r="JT122" s="70">
        <f t="shared" si="1377"/>
        <v>0</v>
      </c>
      <c r="JU122" s="70">
        <f t="shared" si="1377"/>
        <v>0</v>
      </c>
      <c r="JV122" s="70">
        <f t="shared" si="1377"/>
        <v>0</v>
      </c>
      <c r="JW122" s="70">
        <f t="shared" si="1377"/>
        <v>0</v>
      </c>
      <c r="JX122" s="70">
        <f t="shared" si="1377"/>
        <v>0</v>
      </c>
      <c r="JY122" s="70">
        <f t="shared" si="1377"/>
        <v>0</v>
      </c>
      <c r="JZ122" s="70">
        <f t="shared" si="1377"/>
        <v>0</v>
      </c>
      <c r="KA122" s="70">
        <f t="shared" si="1377"/>
        <v>0</v>
      </c>
      <c r="KB122" s="70">
        <f t="shared" si="1377"/>
        <v>0</v>
      </c>
      <c r="KC122" s="70">
        <f t="shared" si="1377"/>
        <v>0</v>
      </c>
      <c r="KD122" s="70">
        <f t="shared" si="1377"/>
        <v>0</v>
      </c>
      <c r="KE122" s="70">
        <f t="shared" si="1377"/>
        <v>0</v>
      </c>
      <c r="KF122" s="70">
        <f t="shared" si="1377"/>
        <v>0</v>
      </c>
      <c r="KG122" s="70">
        <f t="shared" si="1377"/>
        <v>0</v>
      </c>
      <c r="KH122" s="70">
        <f t="shared" si="1377"/>
        <v>0</v>
      </c>
      <c r="KI122" s="70">
        <f t="shared" si="1377"/>
        <v>0</v>
      </c>
      <c r="KJ122" s="70">
        <f t="shared" si="1377"/>
        <v>0</v>
      </c>
      <c r="KK122" s="70">
        <f t="shared" si="1377"/>
        <v>0</v>
      </c>
      <c r="KL122" s="70">
        <f t="shared" si="1377"/>
        <v>0</v>
      </c>
      <c r="KM122" s="70">
        <f t="shared" ref="KM122:MX122" si="1378">SUMPRODUCT(JJ$67:KM$67,$N$98:$AQ$98)</f>
        <v>0</v>
      </c>
      <c r="KN122" s="70">
        <f t="shared" si="1378"/>
        <v>0</v>
      </c>
      <c r="KO122" s="70">
        <f t="shared" si="1378"/>
        <v>0</v>
      </c>
      <c r="KP122" s="70">
        <f t="shared" si="1378"/>
        <v>0</v>
      </c>
      <c r="KQ122" s="70">
        <f t="shared" si="1378"/>
        <v>0</v>
      </c>
      <c r="KR122" s="70">
        <f t="shared" si="1378"/>
        <v>0</v>
      </c>
      <c r="KS122" s="70">
        <f t="shared" si="1378"/>
        <v>0</v>
      </c>
      <c r="KT122" s="70">
        <f t="shared" si="1378"/>
        <v>0</v>
      </c>
      <c r="KU122" s="70">
        <f t="shared" si="1378"/>
        <v>0</v>
      </c>
      <c r="KV122" s="70">
        <f t="shared" si="1378"/>
        <v>0</v>
      </c>
      <c r="KW122" s="70">
        <f t="shared" si="1378"/>
        <v>0</v>
      </c>
      <c r="KX122" s="70">
        <f t="shared" si="1378"/>
        <v>0</v>
      </c>
      <c r="KY122" s="70">
        <f t="shared" si="1378"/>
        <v>0</v>
      </c>
      <c r="KZ122" s="70">
        <f t="shared" si="1378"/>
        <v>0</v>
      </c>
      <c r="LA122" s="70">
        <f t="shared" si="1378"/>
        <v>0</v>
      </c>
      <c r="LB122" s="70">
        <f t="shared" si="1378"/>
        <v>0</v>
      </c>
      <c r="LC122" s="70">
        <f t="shared" si="1378"/>
        <v>0</v>
      </c>
      <c r="LD122" s="70">
        <f t="shared" si="1378"/>
        <v>0</v>
      </c>
      <c r="LE122" s="70">
        <f t="shared" si="1378"/>
        <v>0</v>
      </c>
      <c r="LF122" s="70">
        <f t="shared" si="1378"/>
        <v>0</v>
      </c>
      <c r="LG122" s="70">
        <f t="shared" si="1378"/>
        <v>0</v>
      </c>
      <c r="LH122" s="70">
        <f t="shared" si="1378"/>
        <v>0</v>
      </c>
      <c r="LI122" s="70">
        <f t="shared" si="1378"/>
        <v>0</v>
      </c>
      <c r="LJ122" s="70">
        <f t="shared" si="1378"/>
        <v>0</v>
      </c>
      <c r="LK122" s="70">
        <f t="shared" si="1378"/>
        <v>0</v>
      </c>
      <c r="LL122" s="70">
        <f t="shared" si="1378"/>
        <v>0</v>
      </c>
      <c r="LM122" s="70">
        <f t="shared" si="1378"/>
        <v>0</v>
      </c>
      <c r="LN122" s="70">
        <f t="shared" si="1378"/>
        <v>0</v>
      </c>
      <c r="LO122" s="70">
        <f t="shared" si="1378"/>
        <v>0</v>
      </c>
      <c r="LP122" s="70">
        <f t="shared" si="1378"/>
        <v>0</v>
      </c>
      <c r="LQ122" s="70">
        <f t="shared" si="1378"/>
        <v>0</v>
      </c>
      <c r="LR122" s="70">
        <f t="shared" si="1378"/>
        <v>0</v>
      </c>
      <c r="LS122" s="70">
        <f t="shared" si="1378"/>
        <v>0</v>
      </c>
      <c r="LT122" s="70">
        <f t="shared" si="1378"/>
        <v>0</v>
      </c>
      <c r="LU122" s="70">
        <f t="shared" si="1378"/>
        <v>0</v>
      </c>
      <c r="LV122" s="70">
        <f t="shared" si="1378"/>
        <v>0</v>
      </c>
      <c r="LW122" s="70">
        <f t="shared" si="1378"/>
        <v>0</v>
      </c>
      <c r="LX122" s="70">
        <f t="shared" si="1378"/>
        <v>0</v>
      </c>
      <c r="LY122" s="70">
        <f t="shared" si="1378"/>
        <v>0</v>
      </c>
      <c r="LZ122" s="70">
        <f t="shared" si="1378"/>
        <v>0</v>
      </c>
      <c r="MA122" s="70">
        <f t="shared" si="1378"/>
        <v>0</v>
      </c>
      <c r="MB122" s="70">
        <f t="shared" si="1378"/>
        <v>0</v>
      </c>
      <c r="MC122" s="70">
        <f t="shared" si="1378"/>
        <v>0</v>
      </c>
      <c r="MD122" s="70">
        <f t="shared" si="1378"/>
        <v>0</v>
      </c>
      <c r="ME122" s="70">
        <f t="shared" si="1378"/>
        <v>0</v>
      </c>
      <c r="MF122" s="70">
        <f t="shared" si="1378"/>
        <v>0</v>
      </c>
      <c r="MG122" s="70">
        <f t="shared" si="1378"/>
        <v>0</v>
      </c>
      <c r="MH122" s="70">
        <f t="shared" si="1378"/>
        <v>0</v>
      </c>
      <c r="MI122" s="70">
        <f t="shared" si="1378"/>
        <v>0</v>
      </c>
      <c r="MJ122" s="70">
        <f t="shared" si="1378"/>
        <v>0</v>
      </c>
      <c r="MK122" s="70">
        <f t="shared" si="1378"/>
        <v>0</v>
      </c>
      <c r="ML122" s="70">
        <f t="shared" si="1378"/>
        <v>0</v>
      </c>
      <c r="MM122" s="70">
        <f t="shared" si="1378"/>
        <v>0</v>
      </c>
      <c r="MN122" s="70">
        <f t="shared" si="1378"/>
        <v>0</v>
      </c>
      <c r="MO122" s="70">
        <f t="shared" si="1378"/>
        <v>0</v>
      </c>
      <c r="MP122" s="70">
        <f t="shared" si="1378"/>
        <v>0</v>
      </c>
      <c r="MQ122" s="70">
        <f t="shared" si="1378"/>
        <v>0</v>
      </c>
      <c r="MR122" s="70">
        <f t="shared" si="1378"/>
        <v>0</v>
      </c>
      <c r="MS122" s="70">
        <f t="shared" si="1378"/>
        <v>0</v>
      </c>
      <c r="MT122" s="70">
        <f t="shared" si="1378"/>
        <v>0</v>
      </c>
      <c r="MU122" s="70">
        <f t="shared" si="1378"/>
        <v>0</v>
      </c>
      <c r="MV122" s="70">
        <f t="shared" si="1378"/>
        <v>0</v>
      </c>
      <c r="MW122" s="70">
        <f t="shared" si="1378"/>
        <v>0</v>
      </c>
      <c r="MX122" s="70">
        <f t="shared" si="1378"/>
        <v>0</v>
      </c>
      <c r="MY122" s="70">
        <f t="shared" ref="MY122:NO122" si="1379">SUMPRODUCT(LV$67:MY$67,$N$98:$AQ$98)</f>
        <v>0</v>
      </c>
      <c r="MZ122" s="70">
        <f t="shared" si="1379"/>
        <v>0</v>
      </c>
      <c r="NA122" s="70">
        <f t="shared" si="1379"/>
        <v>0</v>
      </c>
      <c r="NB122" s="70">
        <f t="shared" si="1379"/>
        <v>0</v>
      </c>
      <c r="NC122" s="70">
        <f t="shared" si="1379"/>
        <v>0</v>
      </c>
      <c r="ND122" s="70">
        <f t="shared" si="1379"/>
        <v>0</v>
      </c>
      <c r="NE122" s="70">
        <f t="shared" si="1379"/>
        <v>0</v>
      </c>
      <c r="NF122" s="70">
        <f t="shared" si="1379"/>
        <v>0</v>
      </c>
      <c r="NG122" s="70">
        <f t="shared" si="1379"/>
        <v>0</v>
      </c>
      <c r="NH122" s="70">
        <f t="shared" si="1379"/>
        <v>0</v>
      </c>
      <c r="NI122" s="70">
        <f t="shared" si="1379"/>
        <v>0</v>
      </c>
      <c r="NJ122" s="70">
        <f t="shared" si="1379"/>
        <v>0</v>
      </c>
      <c r="NK122" s="70">
        <f t="shared" si="1379"/>
        <v>0</v>
      </c>
      <c r="NL122" s="70">
        <f t="shared" si="1379"/>
        <v>0</v>
      </c>
      <c r="NM122" s="70">
        <f t="shared" si="1379"/>
        <v>0</v>
      </c>
      <c r="NN122" s="70">
        <f t="shared" si="1379"/>
        <v>0</v>
      </c>
      <c r="NO122" s="71">
        <f t="shared" si="1379"/>
        <v>0</v>
      </c>
      <c r="NP122" s="14"/>
      <c r="NQ122" s="14"/>
    </row>
    <row r="123" spans="1:381" s="31" customFormat="1" x14ac:dyDescent="0.2">
      <c r="A123" s="14"/>
      <c r="B123" s="14"/>
      <c r="C123" s="139" t="s">
        <v>184</v>
      </c>
      <c r="D123" s="139"/>
      <c r="E123" s="139" t="s">
        <v>146</v>
      </c>
      <c r="F123" s="14"/>
      <c r="G123" s="14" t="s">
        <v>0</v>
      </c>
      <c r="H123" s="14"/>
      <c r="I123" s="14"/>
      <c r="J123" s="14"/>
      <c r="K123" s="30">
        <f t="shared" si="1367"/>
        <v>0</v>
      </c>
      <c r="L123" s="14"/>
      <c r="M123" s="14"/>
      <c r="N123" s="69">
        <f>$N$67*$AQ$99</f>
        <v>0</v>
      </c>
      <c r="O123" s="70">
        <f>SUMPRODUCT($N$67:O$67,$AP$99:$AQ$99)</f>
        <v>0</v>
      </c>
      <c r="P123" s="70">
        <f>SUMPRODUCT($N$67:P$67,$AO$99:$AQ$99)</f>
        <v>0</v>
      </c>
      <c r="Q123" s="70">
        <f>SUMPRODUCT($N$67:Q$67,$AN$99:$AQ$99)</f>
        <v>0</v>
      </c>
      <c r="R123" s="70">
        <f>SUMPRODUCT($N$67:R$67,$AM$99:$AQ$99)</f>
        <v>0</v>
      </c>
      <c r="S123" s="70">
        <f>SUMPRODUCT($N$67:S$67,$AL$99:$AQ$99)</f>
        <v>0</v>
      </c>
      <c r="T123" s="70">
        <f>SUMPRODUCT($N$67:T$67,$AK$99:$AQ$99)</f>
        <v>0</v>
      </c>
      <c r="U123" s="70">
        <f>SUMPRODUCT($N$67:U$67,$AJ$99:$AQ$99)</f>
        <v>0</v>
      </c>
      <c r="V123" s="70">
        <f>SUMPRODUCT($N$67:V$67,$AI$99:$AQ$99)</f>
        <v>0</v>
      </c>
      <c r="W123" s="70">
        <f>SUMPRODUCT($N$67:W$67,$AH$99:$AQ$99)</f>
        <v>0</v>
      </c>
      <c r="X123" s="70">
        <f>SUMPRODUCT($N$67:X$67,$AG$99:$AQ$99)</f>
        <v>0</v>
      </c>
      <c r="Y123" s="70">
        <f>SUMPRODUCT($N$67:Y$67,$AF$99:$AQ$99)</f>
        <v>0</v>
      </c>
      <c r="Z123" s="70">
        <f>SUMPRODUCT($N$67:Z$67,$AE$99:$AQ$99)</f>
        <v>0</v>
      </c>
      <c r="AA123" s="70">
        <f>SUMPRODUCT($N$67:AA$67,$AD$99:$AQ$99)</f>
        <v>0</v>
      </c>
      <c r="AB123" s="70">
        <f>SUMPRODUCT($N$67:AB$67,$AC$99:$AQ$99)</f>
        <v>0</v>
      </c>
      <c r="AC123" s="70">
        <f>SUMPRODUCT($N$67:AC$67,$AB$99:$AQ$99)</f>
        <v>0</v>
      </c>
      <c r="AD123" s="70">
        <f>SUMPRODUCT($N$67:AD$67,$AA$99:$AQ$99)</f>
        <v>0</v>
      </c>
      <c r="AE123" s="70">
        <f>SUMPRODUCT($N$67:AE$67,$Z$99:$AQ$99)</f>
        <v>0</v>
      </c>
      <c r="AF123" s="70">
        <f>SUMPRODUCT($N$67:AF$67,$Y$99:$AQ$99)</f>
        <v>0</v>
      </c>
      <c r="AG123" s="70">
        <f>SUMPRODUCT($N$67:AG$67,$X$99:$AQ$99)</f>
        <v>0</v>
      </c>
      <c r="AH123" s="70">
        <f>SUMPRODUCT($N$67:AH$67,$W$99:$AQ$99)</f>
        <v>0</v>
      </c>
      <c r="AI123" s="70">
        <f>SUMPRODUCT($N$67:AI$67,$V$99:$AQ$99)</f>
        <v>0</v>
      </c>
      <c r="AJ123" s="70">
        <f>SUMPRODUCT($N$67:AJ$67,$U$99:$AQ$99)</f>
        <v>0</v>
      </c>
      <c r="AK123" s="70">
        <f>SUMPRODUCT($N$67:AK$67,$T$99:$AQ$99)</f>
        <v>0</v>
      </c>
      <c r="AL123" s="70">
        <f>SUMPRODUCT($N$67:AL$67,$S$99:$AQ$99)</f>
        <v>0</v>
      </c>
      <c r="AM123" s="70">
        <f>SUMPRODUCT($N$67:AM$67,$R$99:$AQ$99)</f>
        <v>0</v>
      </c>
      <c r="AN123" s="70">
        <f>SUMPRODUCT($N$67:AN$67,$Q$99:$AQ$99)</f>
        <v>0</v>
      </c>
      <c r="AO123" s="70">
        <f>SUMPRODUCT($N$67:AO$67,$P$99:$AQ$99)</f>
        <v>0</v>
      </c>
      <c r="AP123" s="70">
        <f>SUMPRODUCT($N$67:AP$67,$O$99:$AQ$99)</f>
        <v>0</v>
      </c>
      <c r="AQ123" s="70">
        <f t="shared" ref="AQ123:DB123" si="1380">SUMPRODUCT(N$67:AQ$67,$N$99:$AQ$99)</f>
        <v>0</v>
      </c>
      <c r="AR123" s="70">
        <f t="shared" si="1380"/>
        <v>0</v>
      </c>
      <c r="AS123" s="70">
        <f t="shared" si="1380"/>
        <v>0</v>
      </c>
      <c r="AT123" s="70">
        <f t="shared" si="1380"/>
        <v>0</v>
      </c>
      <c r="AU123" s="70">
        <f t="shared" si="1380"/>
        <v>0</v>
      </c>
      <c r="AV123" s="70">
        <f t="shared" si="1380"/>
        <v>0</v>
      </c>
      <c r="AW123" s="70">
        <f t="shared" si="1380"/>
        <v>0</v>
      </c>
      <c r="AX123" s="70">
        <f t="shared" si="1380"/>
        <v>0</v>
      </c>
      <c r="AY123" s="70">
        <f t="shared" si="1380"/>
        <v>0</v>
      </c>
      <c r="AZ123" s="70">
        <f t="shared" si="1380"/>
        <v>0</v>
      </c>
      <c r="BA123" s="70">
        <f t="shared" si="1380"/>
        <v>0</v>
      </c>
      <c r="BB123" s="70">
        <f t="shared" si="1380"/>
        <v>0</v>
      </c>
      <c r="BC123" s="70">
        <f t="shared" si="1380"/>
        <v>0</v>
      </c>
      <c r="BD123" s="70">
        <f t="shared" si="1380"/>
        <v>0</v>
      </c>
      <c r="BE123" s="70">
        <f t="shared" si="1380"/>
        <v>0</v>
      </c>
      <c r="BF123" s="70">
        <f t="shared" si="1380"/>
        <v>0</v>
      </c>
      <c r="BG123" s="70">
        <f t="shared" si="1380"/>
        <v>0</v>
      </c>
      <c r="BH123" s="70">
        <f t="shared" si="1380"/>
        <v>0</v>
      </c>
      <c r="BI123" s="70">
        <f t="shared" si="1380"/>
        <v>0</v>
      </c>
      <c r="BJ123" s="70">
        <f t="shared" si="1380"/>
        <v>0</v>
      </c>
      <c r="BK123" s="70">
        <f t="shared" si="1380"/>
        <v>0</v>
      </c>
      <c r="BL123" s="70">
        <f t="shared" si="1380"/>
        <v>0</v>
      </c>
      <c r="BM123" s="70">
        <f t="shared" si="1380"/>
        <v>0</v>
      </c>
      <c r="BN123" s="70">
        <f t="shared" si="1380"/>
        <v>0</v>
      </c>
      <c r="BO123" s="70">
        <f t="shared" si="1380"/>
        <v>0</v>
      </c>
      <c r="BP123" s="70">
        <f t="shared" si="1380"/>
        <v>0</v>
      </c>
      <c r="BQ123" s="70">
        <f t="shared" si="1380"/>
        <v>0</v>
      </c>
      <c r="BR123" s="70">
        <f t="shared" si="1380"/>
        <v>0</v>
      </c>
      <c r="BS123" s="70">
        <f t="shared" si="1380"/>
        <v>0</v>
      </c>
      <c r="BT123" s="70">
        <f t="shared" si="1380"/>
        <v>0</v>
      </c>
      <c r="BU123" s="70">
        <f t="shared" si="1380"/>
        <v>0</v>
      </c>
      <c r="BV123" s="70">
        <f t="shared" si="1380"/>
        <v>0</v>
      </c>
      <c r="BW123" s="70">
        <f t="shared" si="1380"/>
        <v>0</v>
      </c>
      <c r="BX123" s="70">
        <f t="shared" si="1380"/>
        <v>0</v>
      </c>
      <c r="BY123" s="70">
        <f t="shared" si="1380"/>
        <v>0</v>
      </c>
      <c r="BZ123" s="70">
        <f t="shared" si="1380"/>
        <v>0</v>
      </c>
      <c r="CA123" s="70">
        <f t="shared" si="1380"/>
        <v>0</v>
      </c>
      <c r="CB123" s="70">
        <f t="shared" si="1380"/>
        <v>0</v>
      </c>
      <c r="CC123" s="70">
        <f t="shared" si="1380"/>
        <v>0</v>
      </c>
      <c r="CD123" s="70">
        <f t="shared" si="1380"/>
        <v>0</v>
      </c>
      <c r="CE123" s="70">
        <f t="shared" si="1380"/>
        <v>0</v>
      </c>
      <c r="CF123" s="70">
        <f t="shared" si="1380"/>
        <v>0</v>
      </c>
      <c r="CG123" s="70">
        <f t="shared" si="1380"/>
        <v>0</v>
      </c>
      <c r="CH123" s="70">
        <f t="shared" si="1380"/>
        <v>0</v>
      </c>
      <c r="CI123" s="70">
        <f t="shared" si="1380"/>
        <v>0</v>
      </c>
      <c r="CJ123" s="70">
        <f t="shared" si="1380"/>
        <v>0</v>
      </c>
      <c r="CK123" s="70">
        <f t="shared" si="1380"/>
        <v>0</v>
      </c>
      <c r="CL123" s="70">
        <f t="shared" si="1380"/>
        <v>0</v>
      </c>
      <c r="CM123" s="70">
        <f t="shared" si="1380"/>
        <v>0</v>
      </c>
      <c r="CN123" s="70">
        <f t="shared" si="1380"/>
        <v>0</v>
      </c>
      <c r="CO123" s="70">
        <f t="shared" si="1380"/>
        <v>0</v>
      </c>
      <c r="CP123" s="70">
        <f t="shared" si="1380"/>
        <v>0</v>
      </c>
      <c r="CQ123" s="70">
        <f t="shared" si="1380"/>
        <v>0</v>
      </c>
      <c r="CR123" s="70">
        <f t="shared" si="1380"/>
        <v>0</v>
      </c>
      <c r="CS123" s="70">
        <f t="shared" si="1380"/>
        <v>0</v>
      </c>
      <c r="CT123" s="70">
        <f t="shared" si="1380"/>
        <v>0</v>
      </c>
      <c r="CU123" s="70">
        <f t="shared" si="1380"/>
        <v>0</v>
      </c>
      <c r="CV123" s="70">
        <f t="shared" si="1380"/>
        <v>0</v>
      </c>
      <c r="CW123" s="70">
        <f t="shared" si="1380"/>
        <v>0</v>
      </c>
      <c r="CX123" s="70">
        <f t="shared" si="1380"/>
        <v>0</v>
      </c>
      <c r="CY123" s="70">
        <f t="shared" si="1380"/>
        <v>0</v>
      </c>
      <c r="CZ123" s="70">
        <f t="shared" si="1380"/>
        <v>0</v>
      </c>
      <c r="DA123" s="70">
        <f t="shared" si="1380"/>
        <v>0</v>
      </c>
      <c r="DB123" s="70">
        <f t="shared" si="1380"/>
        <v>0</v>
      </c>
      <c r="DC123" s="70">
        <f t="shared" ref="DC123:FN123" si="1381">SUMPRODUCT(BZ$67:DC$67,$N$99:$AQ$99)</f>
        <v>0</v>
      </c>
      <c r="DD123" s="70">
        <f t="shared" si="1381"/>
        <v>0</v>
      </c>
      <c r="DE123" s="70">
        <f t="shared" si="1381"/>
        <v>0</v>
      </c>
      <c r="DF123" s="70">
        <f t="shared" si="1381"/>
        <v>0</v>
      </c>
      <c r="DG123" s="70">
        <f t="shared" si="1381"/>
        <v>0</v>
      </c>
      <c r="DH123" s="70">
        <f t="shared" si="1381"/>
        <v>0</v>
      </c>
      <c r="DI123" s="70">
        <f t="shared" si="1381"/>
        <v>0</v>
      </c>
      <c r="DJ123" s="70">
        <f t="shared" si="1381"/>
        <v>0</v>
      </c>
      <c r="DK123" s="70">
        <f t="shared" si="1381"/>
        <v>0</v>
      </c>
      <c r="DL123" s="70">
        <f t="shared" si="1381"/>
        <v>0</v>
      </c>
      <c r="DM123" s="70">
        <f t="shared" si="1381"/>
        <v>0</v>
      </c>
      <c r="DN123" s="70">
        <f t="shared" si="1381"/>
        <v>0</v>
      </c>
      <c r="DO123" s="70">
        <f t="shared" si="1381"/>
        <v>0</v>
      </c>
      <c r="DP123" s="70">
        <f t="shared" si="1381"/>
        <v>0</v>
      </c>
      <c r="DQ123" s="70">
        <f t="shared" si="1381"/>
        <v>0</v>
      </c>
      <c r="DR123" s="70">
        <f t="shared" si="1381"/>
        <v>0</v>
      </c>
      <c r="DS123" s="70">
        <f t="shared" si="1381"/>
        <v>0</v>
      </c>
      <c r="DT123" s="70">
        <f t="shared" si="1381"/>
        <v>0</v>
      </c>
      <c r="DU123" s="70">
        <f t="shared" si="1381"/>
        <v>0</v>
      </c>
      <c r="DV123" s="70">
        <f t="shared" si="1381"/>
        <v>0</v>
      </c>
      <c r="DW123" s="70">
        <f t="shared" si="1381"/>
        <v>0</v>
      </c>
      <c r="DX123" s="70">
        <f t="shared" si="1381"/>
        <v>0</v>
      </c>
      <c r="DY123" s="70">
        <f t="shared" si="1381"/>
        <v>0</v>
      </c>
      <c r="DZ123" s="70">
        <f t="shared" si="1381"/>
        <v>0</v>
      </c>
      <c r="EA123" s="70">
        <f t="shared" si="1381"/>
        <v>0</v>
      </c>
      <c r="EB123" s="70">
        <f t="shared" si="1381"/>
        <v>0</v>
      </c>
      <c r="EC123" s="70">
        <f t="shared" si="1381"/>
        <v>0</v>
      </c>
      <c r="ED123" s="70">
        <f t="shared" si="1381"/>
        <v>0</v>
      </c>
      <c r="EE123" s="70">
        <f t="shared" si="1381"/>
        <v>0</v>
      </c>
      <c r="EF123" s="70">
        <f t="shared" si="1381"/>
        <v>0</v>
      </c>
      <c r="EG123" s="70">
        <f t="shared" si="1381"/>
        <v>0</v>
      </c>
      <c r="EH123" s="70">
        <f t="shared" si="1381"/>
        <v>0</v>
      </c>
      <c r="EI123" s="70">
        <f t="shared" si="1381"/>
        <v>0</v>
      </c>
      <c r="EJ123" s="70">
        <f t="shared" si="1381"/>
        <v>0</v>
      </c>
      <c r="EK123" s="70">
        <f t="shared" si="1381"/>
        <v>0</v>
      </c>
      <c r="EL123" s="70">
        <f t="shared" si="1381"/>
        <v>0</v>
      </c>
      <c r="EM123" s="70">
        <f t="shared" si="1381"/>
        <v>0</v>
      </c>
      <c r="EN123" s="70">
        <f t="shared" si="1381"/>
        <v>0</v>
      </c>
      <c r="EO123" s="70">
        <f t="shared" si="1381"/>
        <v>0</v>
      </c>
      <c r="EP123" s="70">
        <f t="shared" si="1381"/>
        <v>0</v>
      </c>
      <c r="EQ123" s="70">
        <f t="shared" si="1381"/>
        <v>0</v>
      </c>
      <c r="ER123" s="70">
        <f t="shared" si="1381"/>
        <v>0</v>
      </c>
      <c r="ES123" s="70">
        <f t="shared" si="1381"/>
        <v>0</v>
      </c>
      <c r="ET123" s="70">
        <f t="shared" si="1381"/>
        <v>0</v>
      </c>
      <c r="EU123" s="70">
        <f t="shared" si="1381"/>
        <v>0</v>
      </c>
      <c r="EV123" s="70">
        <f t="shared" si="1381"/>
        <v>0</v>
      </c>
      <c r="EW123" s="70">
        <f t="shared" si="1381"/>
        <v>0</v>
      </c>
      <c r="EX123" s="70">
        <f t="shared" si="1381"/>
        <v>0</v>
      </c>
      <c r="EY123" s="70">
        <f t="shared" si="1381"/>
        <v>0</v>
      </c>
      <c r="EZ123" s="70">
        <f t="shared" si="1381"/>
        <v>0</v>
      </c>
      <c r="FA123" s="70">
        <f t="shared" si="1381"/>
        <v>0</v>
      </c>
      <c r="FB123" s="70">
        <f t="shared" si="1381"/>
        <v>0</v>
      </c>
      <c r="FC123" s="70">
        <f t="shared" si="1381"/>
        <v>0</v>
      </c>
      <c r="FD123" s="70">
        <f t="shared" si="1381"/>
        <v>0</v>
      </c>
      <c r="FE123" s="70">
        <f t="shared" si="1381"/>
        <v>0</v>
      </c>
      <c r="FF123" s="70">
        <f t="shared" si="1381"/>
        <v>0</v>
      </c>
      <c r="FG123" s="70">
        <f t="shared" si="1381"/>
        <v>0</v>
      </c>
      <c r="FH123" s="70">
        <f t="shared" si="1381"/>
        <v>0</v>
      </c>
      <c r="FI123" s="70">
        <f t="shared" si="1381"/>
        <v>0</v>
      </c>
      <c r="FJ123" s="70">
        <f t="shared" si="1381"/>
        <v>0</v>
      </c>
      <c r="FK123" s="70">
        <f t="shared" si="1381"/>
        <v>0</v>
      </c>
      <c r="FL123" s="70">
        <f t="shared" si="1381"/>
        <v>0</v>
      </c>
      <c r="FM123" s="70">
        <f t="shared" si="1381"/>
        <v>0</v>
      </c>
      <c r="FN123" s="70">
        <f t="shared" si="1381"/>
        <v>0</v>
      </c>
      <c r="FO123" s="70">
        <f t="shared" ref="FO123:HZ123" si="1382">SUMPRODUCT(EL$67:FO$67,$N$99:$AQ$99)</f>
        <v>0</v>
      </c>
      <c r="FP123" s="70">
        <f t="shared" si="1382"/>
        <v>0</v>
      </c>
      <c r="FQ123" s="70">
        <f t="shared" si="1382"/>
        <v>0</v>
      </c>
      <c r="FR123" s="70">
        <f t="shared" si="1382"/>
        <v>0</v>
      </c>
      <c r="FS123" s="70">
        <f t="shared" si="1382"/>
        <v>0</v>
      </c>
      <c r="FT123" s="70">
        <f t="shared" si="1382"/>
        <v>0</v>
      </c>
      <c r="FU123" s="70">
        <f t="shared" si="1382"/>
        <v>0</v>
      </c>
      <c r="FV123" s="70">
        <f t="shared" si="1382"/>
        <v>0</v>
      </c>
      <c r="FW123" s="70">
        <f t="shared" si="1382"/>
        <v>0</v>
      </c>
      <c r="FX123" s="70">
        <f t="shared" si="1382"/>
        <v>0</v>
      </c>
      <c r="FY123" s="70">
        <f t="shared" si="1382"/>
        <v>0</v>
      </c>
      <c r="FZ123" s="70">
        <f t="shared" si="1382"/>
        <v>0</v>
      </c>
      <c r="GA123" s="70">
        <f t="shared" si="1382"/>
        <v>0</v>
      </c>
      <c r="GB123" s="70">
        <f t="shared" si="1382"/>
        <v>0</v>
      </c>
      <c r="GC123" s="70">
        <f t="shared" si="1382"/>
        <v>0</v>
      </c>
      <c r="GD123" s="70">
        <f t="shared" si="1382"/>
        <v>0</v>
      </c>
      <c r="GE123" s="70">
        <f t="shared" si="1382"/>
        <v>0</v>
      </c>
      <c r="GF123" s="70">
        <f t="shared" si="1382"/>
        <v>0</v>
      </c>
      <c r="GG123" s="70">
        <f t="shared" si="1382"/>
        <v>0</v>
      </c>
      <c r="GH123" s="70">
        <f t="shared" si="1382"/>
        <v>0</v>
      </c>
      <c r="GI123" s="70">
        <f t="shared" si="1382"/>
        <v>0</v>
      </c>
      <c r="GJ123" s="70">
        <f t="shared" si="1382"/>
        <v>0</v>
      </c>
      <c r="GK123" s="70">
        <f t="shared" si="1382"/>
        <v>0</v>
      </c>
      <c r="GL123" s="70">
        <f t="shared" si="1382"/>
        <v>0</v>
      </c>
      <c r="GM123" s="70">
        <f t="shared" si="1382"/>
        <v>0</v>
      </c>
      <c r="GN123" s="70">
        <f t="shared" si="1382"/>
        <v>0</v>
      </c>
      <c r="GO123" s="70">
        <f t="shared" si="1382"/>
        <v>0</v>
      </c>
      <c r="GP123" s="70">
        <f t="shared" si="1382"/>
        <v>0</v>
      </c>
      <c r="GQ123" s="70">
        <f t="shared" si="1382"/>
        <v>0</v>
      </c>
      <c r="GR123" s="70">
        <f t="shared" si="1382"/>
        <v>0</v>
      </c>
      <c r="GS123" s="70">
        <f t="shared" si="1382"/>
        <v>0</v>
      </c>
      <c r="GT123" s="70">
        <f t="shared" si="1382"/>
        <v>0</v>
      </c>
      <c r="GU123" s="70">
        <f t="shared" si="1382"/>
        <v>0</v>
      </c>
      <c r="GV123" s="70">
        <f t="shared" si="1382"/>
        <v>0</v>
      </c>
      <c r="GW123" s="70">
        <f t="shared" si="1382"/>
        <v>0</v>
      </c>
      <c r="GX123" s="70">
        <f t="shared" si="1382"/>
        <v>0</v>
      </c>
      <c r="GY123" s="70">
        <f t="shared" si="1382"/>
        <v>0</v>
      </c>
      <c r="GZ123" s="70">
        <f t="shared" si="1382"/>
        <v>0</v>
      </c>
      <c r="HA123" s="70">
        <f t="shared" si="1382"/>
        <v>0</v>
      </c>
      <c r="HB123" s="70">
        <f t="shared" si="1382"/>
        <v>0</v>
      </c>
      <c r="HC123" s="70">
        <f t="shared" si="1382"/>
        <v>0</v>
      </c>
      <c r="HD123" s="70">
        <f t="shared" si="1382"/>
        <v>0</v>
      </c>
      <c r="HE123" s="70">
        <f t="shared" si="1382"/>
        <v>0</v>
      </c>
      <c r="HF123" s="70">
        <f t="shared" si="1382"/>
        <v>0</v>
      </c>
      <c r="HG123" s="70">
        <f t="shared" si="1382"/>
        <v>0</v>
      </c>
      <c r="HH123" s="70">
        <f t="shared" si="1382"/>
        <v>0</v>
      </c>
      <c r="HI123" s="70">
        <f t="shared" si="1382"/>
        <v>0</v>
      </c>
      <c r="HJ123" s="70">
        <f t="shared" si="1382"/>
        <v>0</v>
      </c>
      <c r="HK123" s="70">
        <f t="shared" si="1382"/>
        <v>0</v>
      </c>
      <c r="HL123" s="70">
        <f t="shared" si="1382"/>
        <v>0</v>
      </c>
      <c r="HM123" s="70">
        <f t="shared" si="1382"/>
        <v>0</v>
      </c>
      <c r="HN123" s="70">
        <f t="shared" si="1382"/>
        <v>0</v>
      </c>
      <c r="HO123" s="70">
        <f t="shared" si="1382"/>
        <v>0</v>
      </c>
      <c r="HP123" s="70">
        <f t="shared" si="1382"/>
        <v>0</v>
      </c>
      <c r="HQ123" s="70">
        <f t="shared" si="1382"/>
        <v>0</v>
      </c>
      <c r="HR123" s="70">
        <f t="shared" si="1382"/>
        <v>0</v>
      </c>
      <c r="HS123" s="70">
        <f t="shared" si="1382"/>
        <v>0</v>
      </c>
      <c r="HT123" s="70">
        <f t="shared" si="1382"/>
        <v>0</v>
      </c>
      <c r="HU123" s="70">
        <f t="shared" si="1382"/>
        <v>0</v>
      </c>
      <c r="HV123" s="70">
        <f t="shared" si="1382"/>
        <v>0</v>
      </c>
      <c r="HW123" s="70">
        <f t="shared" si="1382"/>
        <v>0</v>
      </c>
      <c r="HX123" s="70">
        <f t="shared" si="1382"/>
        <v>0</v>
      </c>
      <c r="HY123" s="70">
        <f t="shared" si="1382"/>
        <v>0</v>
      </c>
      <c r="HZ123" s="70">
        <f t="shared" si="1382"/>
        <v>0</v>
      </c>
      <c r="IA123" s="70">
        <f t="shared" ref="IA123:KL123" si="1383">SUMPRODUCT(GX$67:IA$67,$N$99:$AQ$99)</f>
        <v>0</v>
      </c>
      <c r="IB123" s="70">
        <f t="shared" si="1383"/>
        <v>0</v>
      </c>
      <c r="IC123" s="70">
        <f t="shared" si="1383"/>
        <v>0</v>
      </c>
      <c r="ID123" s="70">
        <f t="shared" si="1383"/>
        <v>0</v>
      </c>
      <c r="IE123" s="70">
        <f t="shared" si="1383"/>
        <v>0</v>
      </c>
      <c r="IF123" s="70">
        <f t="shared" si="1383"/>
        <v>0</v>
      </c>
      <c r="IG123" s="70">
        <f t="shared" si="1383"/>
        <v>0</v>
      </c>
      <c r="IH123" s="70">
        <f t="shared" si="1383"/>
        <v>0</v>
      </c>
      <c r="II123" s="70">
        <f t="shared" si="1383"/>
        <v>0</v>
      </c>
      <c r="IJ123" s="70">
        <f t="shared" si="1383"/>
        <v>0</v>
      </c>
      <c r="IK123" s="70">
        <f t="shared" si="1383"/>
        <v>0</v>
      </c>
      <c r="IL123" s="70">
        <f t="shared" si="1383"/>
        <v>0</v>
      </c>
      <c r="IM123" s="70">
        <f t="shared" si="1383"/>
        <v>0</v>
      </c>
      <c r="IN123" s="70">
        <f t="shared" si="1383"/>
        <v>0</v>
      </c>
      <c r="IO123" s="70">
        <f t="shared" si="1383"/>
        <v>0</v>
      </c>
      <c r="IP123" s="70">
        <f t="shared" si="1383"/>
        <v>0</v>
      </c>
      <c r="IQ123" s="70">
        <f t="shared" si="1383"/>
        <v>0</v>
      </c>
      <c r="IR123" s="70">
        <f t="shared" si="1383"/>
        <v>0</v>
      </c>
      <c r="IS123" s="70">
        <f t="shared" si="1383"/>
        <v>0</v>
      </c>
      <c r="IT123" s="70">
        <f t="shared" si="1383"/>
        <v>0</v>
      </c>
      <c r="IU123" s="70">
        <f t="shared" si="1383"/>
        <v>0</v>
      </c>
      <c r="IV123" s="70">
        <f t="shared" si="1383"/>
        <v>0</v>
      </c>
      <c r="IW123" s="70">
        <f t="shared" si="1383"/>
        <v>0</v>
      </c>
      <c r="IX123" s="70">
        <f t="shared" si="1383"/>
        <v>0</v>
      </c>
      <c r="IY123" s="70">
        <f t="shared" si="1383"/>
        <v>0</v>
      </c>
      <c r="IZ123" s="70">
        <f t="shared" si="1383"/>
        <v>0</v>
      </c>
      <c r="JA123" s="70">
        <f t="shared" si="1383"/>
        <v>0</v>
      </c>
      <c r="JB123" s="70">
        <f t="shared" si="1383"/>
        <v>0</v>
      </c>
      <c r="JC123" s="70">
        <f t="shared" si="1383"/>
        <v>0</v>
      </c>
      <c r="JD123" s="70">
        <f t="shared" si="1383"/>
        <v>0</v>
      </c>
      <c r="JE123" s="70">
        <f t="shared" si="1383"/>
        <v>0</v>
      </c>
      <c r="JF123" s="70">
        <f t="shared" si="1383"/>
        <v>0</v>
      </c>
      <c r="JG123" s="70">
        <f t="shared" si="1383"/>
        <v>0</v>
      </c>
      <c r="JH123" s="70">
        <f t="shared" si="1383"/>
        <v>0</v>
      </c>
      <c r="JI123" s="70">
        <f t="shared" si="1383"/>
        <v>0</v>
      </c>
      <c r="JJ123" s="70">
        <f t="shared" si="1383"/>
        <v>0</v>
      </c>
      <c r="JK123" s="70">
        <f t="shared" si="1383"/>
        <v>0</v>
      </c>
      <c r="JL123" s="70">
        <f t="shared" si="1383"/>
        <v>0</v>
      </c>
      <c r="JM123" s="70">
        <f t="shared" si="1383"/>
        <v>0</v>
      </c>
      <c r="JN123" s="70">
        <f t="shared" si="1383"/>
        <v>0</v>
      </c>
      <c r="JO123" s="70">
        <f t="shared" si="1383"/>
        <v>0</v>
      </c>
      <c r="JP123" s="70">
        <f t="shared" si="1383"/>
        <v>0</v>
      </c>
      <c r="JQ123" s="70">
        <f t="shared" si="1383"/>
        <v>0</v>
      </c>
      <c r="JR123" s="70">
        <f t="shared" si="1383"/>
        <v>0</v>
      </c>
      <c r="JS123" s="70">
        <f t="shared" si="1383"/>
        <v>0</v>
      </c>
      <c r="JT123" s="70">
        <f t="shared" si="1383"/>
        <v>0</v>
      </c>
      <c r="JU123" s="70">
        <f t="shared" si="1383"/>
        <v>0</v>
      </c>
      <c r="JV123" s="70">
        <f t="shared" si="1383"/>
        <v>0</v>
      </c>
      <c r="JW123" s="70">
        <f t="shared" si="1383"/>
        <v>0</v>
      </c>
      <c r="JX123" s="70">
        <f t="shared" si="1383"/>
        <v>0</v>
      </c>
      <c r="JY123" s="70">
        <f t="shared" si="1383"/>
        <v>0</v>
      </c>
      <c r="JZ123" s="70">
        <f t="shared" si="1383"/>
        <v>0</v>
      </c>
      <c r="KA123" s="70">
        <f t="shared" si="1383"/>
        <v>0</v>
      </c>
      <c r="KB123" s="70">
        <f t="shared" si="1383"/>
        <v>0</v>
      </c>
      <c r="KC123" s="70">
        <f t="shared" si="1383"/>
        <v>0</v>
      </c>
      <c r="KD123" s="70">
        <f t="shared" si="1383"/>
        <v>0</v>
      </c>
      <c r="KE123" s="70">
        <f t="shared" si="1383"/>
        <v>0</v>
      </c>
      <c r="KF123" s="70">
        <f t="shared" si="1383"/>
        <v>0</v>
      </c>
      <c r="KG123" s="70">
        <f t="shared" si="1383"/>
        <v>0</v>
      </c>
      <c r="KH123" s="70">
        <f t="shared" si="1383"/>
        <v>0</v>
      </c>
      <c r="KI123" s="70">
        <f t="shared" si="1383"/>
        <v>0</v>
      </c>
      <c r="KJ123" s="70">
        <f t="shared" si="1383"/>
        <v>0</v>
      </c>
      <c r="KK123" s="70">
        <f t="shared" si="1383"/>
        <v>0</v>
      </c>
      <c r="KL123" s="70">
        <f t="shared" si="1383"/>
        <v>0</v>
      </c>
      <c r="KM123" s="70">
        <f t="shared" ref="KM123:MX123" si="1384">SUMPRODUCT(JJ$67:KM$67,$N$99:$AQ$99)</f>
        <v>0</v>
      </c>
      <c r="KN123" s="70">
        <f t="shared" si="1384"/>
        <v>0</v>
      </c>
      <c r="KO123" s="70">
        <f t="shared" si="1384"/>
        <v>0</v>
      </c>
      <c r="KP123" s="70">
        <f t="shared" si="1384"/>
        <v>0</v>
      </c>
      <c r="KQ123" s="70">
        <f t="shared" si="1384"/>
        <v>0</v>
      </c>
      <c r="KR123" s="70">
        <f t="shared" si="1384"/>
        <v>0</v>
      </c>
      <c r="KS123" s="70">
        <f t="shared" si="1384"/>
        <v>0</v>
      </c>
      <c r="KT123" s="70">
        <f t="shared" si="1384"/>
        <v>0</v>
      </c>
      <c r="KU123" s="70">
        <f t="shared" si="1384"/>
        <v>0</v>
      </c>
      <c r="KV123" s="70">
        <f t="shared" si="1384"/>
        <v>0</v>
      </c>
      <c r="KW123" s="70">
        <f t="shared" si="1384"/>
        <v>0</v>
      </c>
      <c r="KX123" s="70">
        <f t="shared" si="1384"/>
        <v>0</v>
      </c>
      <c r="KY123" s="70">
        <f t="shared" si="1384"/>
        <v>0</v>
      </c>
      <c r="KZ123" s="70">
        <f t="shared" si="1384"/>
        <v>0</v>
      </c>
      <c r="LA123" s="70">
        <f t="shared" si="1384"/>
        <v>0</v>
      </c>
      <c r="LB123" s="70">
        <f t="shared" si="1384"/>
        <v>0</v>
      </c>
      <c r="LC123" s="70">
        <f t="shared" si="1384"/>
        <v>0</v>
      </c>
      <c r="LD123" s="70">
        <f t="shared" si="1384"/>
        <v>0</v>
      </c>
      <c r="LE123" s="70">
        <f t="shared" si="1384"/>
        <v>0</v>
      </c>
      <c r="LF123" s="70">
        <f t="shared" si="1384"/>
        <v>0</v>
      </c>
      <c r="LG123" s="70">
        <f t="shared" si="1384"/>
        <v>0</v>
      </c>
      <c r="LH123" s="70">
        <f t="shared" si="1384"/>
        <v>0</v>
      </c>
      <c r="LI123" s="70">
        <f t="shared" si="1384"/>
        <v>0</v>
      </c>
      <c r="LJ123" s="70">
        <f t="shared" si="1384"/>
        <v>0</v>
      </c>
      <c r="LK123" s="70">
        <f t="shared" si="1384"/>
        <v>0</v>
      </c>
      <c r="LL123" s="70">
        <f t="shared" si="1384"/>
        <v>0</v>
      </c>
      <c r="LM123" s="70">
        <f t="shared" si="1384"/>
        <v>0</v>
      </c>
      <c r="LN123" s="70">
        <f t="shared" si="1384"/>
        <v>0</v>
      </c>
      <c r="LO123" s="70">
        <f t="shared" si="1384"/>
        <v>0</v>
      </c>
      <c r="LP123" s="70">
        <f t="shared" si="1384"/>
        <v>0</v>
      </c>
      <c r="LQ123" s="70">
        <f t="shared" si="1384"/>
        <v>0</v>
      </c>
      <c r="LR123" s="70">
        <f t="shared" si="1384"/>
        <v>0</v>
      </c>
      <c r="LS123" s="70">
        <f t="shared" si="1384"/>
        <v>0</v>
      </c>
      <c r="LT123" s="70">
        <f t="shared" si="1384"/>
        <v>0</v>
      </c>
      <c r="LU123" s="70">
        <f t="shared" si="1384"/>
        <v>0</v>
      </c>
      <c r="LV123" s="70">
        <f t="shared" si="1384"/>
        <v>0</v>
      </c>
      <c r="LW123" s="70">
        <f t="shared" si="1384"/>
        <v>0</v>
      </c>
      <c r="LX123" s="70">
        <f t="shared" si="1384"/>
        <v>0</v>
      </c>
      <c r="LY123" s="70">
        <f t="shared" si="1384"/>
        <v>0</v>
      </c>
      <c r="LZ123" s="70">
        <f t="shared" si="1384"/>
        <v>0</v>
      </c>
      <c r="MA123" s="70">
        <f t="shared" si="1384"/>
        <v>0</v>
      </c>
      <c r="MB123" s="70">
        <f t="shared" si="1384"/>
        <v>0</v>
      </c>
      <c r="MC123" s="70">
        <f t="shared" si="1384"/>
        <v>0</v>
      </c>
      <c r="MD123" s="70">
        <f t="shared" si="1384"/>
        <v>0</v>
      </c>
      <c r="ME123" s="70">
        <f t="shared" si="1384"/>
        <v>0</v>
      </c>
      <c r="MF123" s="70">
        <f t="shared" si="1384"/>
        <v>0</v>
      </c>
      <c r="MG123" s="70">
        <f t="shared" si="1384"/>
        <v>0</v>
      </c>
      <c r="MH123" s="70">
        <f t="shared" si="1384"/>
        <v>0</v>
      </c>
      <c r="MI123" s="70">
        <f t="shared" si="1384"/>
        <v>0</v>
      </c>
      <c r="MJ123" s="70">
        <f t="shared" si="1384"/>
        <v>0</v>
      </c>
      <c r="MK123" s="70">
        <f t="shared" si="1384"/>
        <v>0</v>
      </c>
      <c r="ML123" s="70">
        <f t="shared" si="1384"/>
        <v>0</v>
      </c>
      <c r="MM123" s="70">
        <f t="shared" si="1384"/>
        <v>0</v>
      </c>
      <c r="MN123" s="70">
        <f t="shared" si="1384"/>
        <v>0</v>
      </c>
      <c r="MO123" s="70">
        <f t="shared" si="1384"/>
        <v>0</v>
      </c>
      <c r="MP123" s="70">
        <f t="shared" si="1384"/>
        <v>0</v>
      </c>
      <c r="MQ123" s="70">
        <f t="shared" si="1384"/>
        <v>0</v>
      </c>
      <c r="MR123" s="70">
        <f t="shared" si="1384"/>
        <v>0</v>
      </c>
      <c r="MS123" s="70">
        <f t="shared" si="1384"/>
        <v>0</v>
      </c>
      <c r="MT123" s="70">
        <f t="shared" si="1384"/>
        <v>0</v>
      </c>
      <c r="MU123" s="70">
        <f t="shared" si="1384"/>
        <v>0</v>
      </c>
      <c r="MV123" s="70">
        <f t="shared" si="1384"/>
        <v>0</v>
      </c>
      <c r="MW123" s="70">
        <f t="shared" si="1384"/>
        <v>0</v>
      </c>
      <c r="MX123" s="70">
        <f t="shared" si="1384"/>
        <v>0</v>
      </c>
      <c r="MY123" s="70">
        <f t="shared" ref="MY123:NO123" si="1385">SUMPRODUCT(LV$67:MY$67,$N$99:$AQ$99)</f>
        <v>0</v>
      </c>
      <c r="MZ123" s="70">
        <f t="shared" si="1385"/>
        <v>0</v>
      </c>
      <c r="NA123" s="70">
        <f t="shared" si="1385"/>
        <v>0</v>
      </c>
      <c r="NB123" s="70">
        <f t="shared" si="1385"/>
        <v>0</v>
      </c>
      <c r="NC123" s="70">
        <f t="shared" si="1385"/>
        <v>0</v>
      </c>
      <c r="ND123" s="70">
        <f t="shared" si="1385"/>
        <v>0</v>
      </c>
      <c r="NE123" s="70">
        <f t="shared" si="1385"/>
        <v>0</v>
      </c>
      <c r="NF123" s="70">
        <f t="shared" si="1385"/>
        <v>0</v>
      </c>
      <c r="NG123" s="70">
        <f t="shared" si="1385"/>
        <v>0</v>
      </c>
      <c r="NH123" s="70">
        <f t="shared" si="1385"/>
        <v>0</v>
      </c>
      <c r="NI123" s="70">
        <f t="shared" si="1385"/>
        <v>0</v>
      </c>
      <c r="NJ123" s="70">
        <f t="shared" si="1385"/>
        <v>0</v>
      </c>
      <c r="NK123" s="70">
        <f t="shared" si="1385"/>
        <v>0</v>
      </c>
      <c r="NL123" s="70">
        <f t="shared" si="1385"/>
        <v>0</v>
      </c>
      <c r="NM123" s="70">
        <f t="shared" si="1385"/>
        <v>0</v>
      </c>
      <c r="NN123" s="70">
        <f t="shared" si="1385"/>
        <v>0</v>
      </c>
      <c r="NO123" s="71">
        <f t="shared" si="1385"/>
        <v>0</v>
      </c>
      <c r="NP123" s="14"/>
      <c r="NQ123" s="14"/>
    </row>
    <row r="124" spans="1:381" s="31" customFormat="1" x14ac:dyDescent="0.2">
      <c r="A124" s="14"/>
      <c r="B124" s="14"/>
      <c r="C124" s="139" t="s">
        <v>165</v>
      </c>
      <c r="D124" s="139"/>
      <c r="E124" s="139" t="s">
        <v>189</v>
      </c>
      <c r="F124" s="14"/>
      <c r="G124" s="14" t="s">
        <v>0</v>
      </c>
      <c r="H124" s="14"/>
      <c r="I124" s="14"/>
      <c r="J124" s="14"/>
      <c r="K124" s="30">
        <f t="shared" si="1367"/>
        <v>0</v>
      </c>
      <c r="L124" s="14"/>
      <c r="M124" s="14"/>
      <c r="N124" s="69">
        <f>$N$67*$AQ$100</f>
        <v>0</v>
      </c>
      <c r="O124" s="70">
        <f>SUMPRODUCT($N$67:O$67,$AP$100:$AQ$100)</f>
        <v>0</v>
      </c>
      <c r="P124" s="70">
        <f>SUMPRODUCT($N$67:P$67,$AO$100:$AQ$100)</f>
        <v>0</v>
      </c>
      <c r="Q124" s="70">
        <f>SUMPRODUCT($N$67:Q$67,$AN$100:$AQ$100)</f>
        <v>0</v>
      </c>
      <c r="R124" s="70">
        <f>SUMPRODUCT($N$67:R$67,$AM$100:$AQ$100)</f>
        <v>0</v>
      </c>
      <c r="S124" s="70">
        <f>SUMPRODUCT($N$67:S$67,$AL$100:$AQ$100)</f>
        <v>0</v>
      </c>
      <c r="T124" s="70">
        <f>SUMPRODUCT($N$67:T$67,$AK$100:$AQ$100)</f>
        <v>0</v>
      </c>
      <c r="U124" s="70">
        <f>SUMPRODUCT($N$67:U$67,$AJ$100:$AQ$100)</f>
        <v>0</v>
      </c>
      <c r="V124" s="70">
        <f>SUMPRODUCT($N$67:V$67,$AI$100:$AQ$100)</f>
        <v>0</v>
      </c>
      <c r="W124" s="70">
        <f>SUMPRODUCT($N$67:W$67,$AH$100:$AQ$100)</f>
        <v>0</v>
      </c>
      <c r="X124" s="70">
        <f>SUMPRODUCT($N$67:X$67,$AG$100:$AQ$100)</f>
        <v>0</v>
      </c>
      <c r="Y124" s="70">
        <f>SUMPRODUCT($N$67:Y$67,$AF$100:$AQ$100)</f>
        <v>0</v>
      </c>
      <c r="Z124" s="70">
        <f>SUMPRODUCT($N$67:Z$67,$AE$100:$AQ$100)</f>
        <v>0</v>
      </c>
      <c r="AA124" s="70">
        <f>SUMPRODUCT($N$67:AA$67,$AD$100:$AQ$100)</f>
        <v>0</v>
      </c>
      <c r="AB124" s="70">
        <f>SUMPRODUCT($N$67:AB$67,$AC$100:$AQ$100)</f>
        <v>0</v>
      </c>
      <c r="AC124" s="70">
        <f>SUMPRODUCT($N$67:AC$67,$AB$100:$AQ$100)</f>
        <v>0</v>
      </c>
      <c r="AD124" s="70">
        <f>SUMPRODUCT($N$67:AD$67,$AA$100:$AQ$100)</f>
        <v>0</v>
      </c>
      <c r="AE124" s="70">
        <f>SUMPRODUCT($N$67:AE$67,$Z$100:$AQ$100)</f>
        <v>0</v>
      </c>
      <c r="AF124" s="70">
        <f>SUMPRODUCT($N$67:AF$67,$Y$100:$AQ$100)</f>
        <v>0</v>
      </c>
      <c r="AG124" s="70">
        <f>SUMPRODUCT($N$67:AG$67,$X$100:$AQ$100)</f>
        <v>0</v>
      </c>
      <c r="AH124" s="70">
        <f>SUMPRODUCT($N$67:AH$67,$W$100:$AQ$100)</f>
        <v>0</v>
      </c>
      <c r="AI124" s="70">
        <f>SUMPRODUCT($N$67:AI$67,$V$100:$AQ$100)</f>
        <v>0</v>
      </c>
      <c r="AJ124" s="70">
        <f>SUMPRODUCT($N$67:AJ$67,$U$100:$AQ$100)</f>
        <v>0</v>
      </c>
      <c r="AK124" s="70">
        <f>SUMPRODUCT($N$67:AK$67,$T$100:$AQ$100)</f>
        <v>0</v>
      </c>
      <c r="AL124" s="70">
        <f>SUMPRODUCT($N$67:AL$67,$S$100:$AQ$100)</f>
        <v>0</v>
      </c>
      <c r="AM124" s="70">
        <f>SUMPRODUCT($N$67:AM$67,$R$100:$AQ$100)</f>
        <v>0</v>
      </c>
      <c r="AN124" s="70">
        <f>SUMPRODUCT($N$67:AN$67,$Q$100:$AQ$100)</f>
        <v>0</v>
      </c>
      <c r="AO124" s="70">
        <f>SUMPRODUCT($N$67:AO$67,$P$100:$AQ$100)</f>
        <v>0</v>
      </c>
      <c r="AP124" s="70">
        <f>SUMPRODUCT($N$67:AP$67,$O$100:$AQ$100)</f>
        <v>0</v>
      </c>
      <c r="AQ124" s="70">
        <f t="shared" ref="AQ124:DB124" si="1386">SUMPRODUCT(N$67:AQ$67,$N$100:$AQ$100)</f>
        <v>0</v>
      </c>
      <c r="AR124" s="70">
        <f t="shared" si="1386"/>
        <v>0</v>
      </c>
      <c r="AS124" s="70">
        <f t="shared" si="1386"/>
        <v>0</v>
      </c>
      <c r="AT124" s="70">
        <f t="shared" si="1386"/>
        <v>0</v>
      </c>
      <c r="AU124" s="70">
        <f t="shared" si="1386"/>
        <v>0</v>
      </c>
      <c r="AV124" s="70">
        <f t="shared" si="1386"/>
        <v>0</v>
      </c>
      <c r="AW124" s="70">
        <f t="shared" si="1386"/>
        <v>0</v>
      </c>
      <c r="AX124" s="70">
        <f t="shared" si="1386"/>
        <v>0</v>
      </c>
      <c r="AY124" s="70">
        <f t="shared" si="1386"/>
        <v>0</v>
      </c>
      <c r="AZ124" s="70">
        <f t="shared" si="1386"/>
        <v>0</v>
      </c>
      <c r="BA124" s="70">
        <f t="shared" si="1386"/>
        <v>0</v>
      </c>
      <c r="BB124" s="70">
        <f t="shared" si="1386"/>
        <v>0</v>
      </c>
      <c r="BC124" s="70">
        <f t="shared" si="1386"/>
        <v>0</v>
      </c>
      <c r="BD124" s="70">
        <f t="shared" si="1386"/>
        <v>0</v>
      </c>
      <c r="BE124" s="70">
        <f t="shared" si="1386"/>
        <v>0</v>
      </c>
      <c r="BF124" s="70">
        <f t="shared" si="1386"/>
        <v>0</v>
      </c>
      <c r="BG124" s="70">
        <f t="shared" si="1386"/>
        <v>0</v>
      </c>
      <c r="BH124" s="70">
        <f t="shared" si="1386"/>
        <v>0</v>
      </c>
      <c r="BI124" s="70">
        <f t="shared" si="1386"/>
        <v>0</v>
      </c>
      <c r="BJ124" s="70">
        <f t="shared" si="1386"/>
        <v>0</v>
      </c>
      <c r="BK124" s="70">
        <f t="shared" si="1386"/>
        <v>0</v>
      </c>
      <c r="BL124" s="70">
        <f t="shared" si="1386"/>
        <v>0</v>
      </c>
      <c r="BM124" s="70">
        <f t="shared" si="1386"/>
        <v>0</v>
      </c>
      <c r="BN124" s="70">
        <f t="shared" si="1386"/>
        <v>0</v>
      </c>
      <c r="BO124" s="70">
        <f t="shared" si="1386"/>
        <v>0</v>
      </c>
      <c r="BP124" s="70">
        <f t="shared" si="1386"/>
        <v>0</v>
      </c>
      <c r="BQ124" s="70">
        <f t="shared" si="1386"/>
        <v>0</v>
      </c>
      <c r="BR124" s="70">
        <f t="shared" si="1386"/>
        <v>0</v>
      </c>
      <c r="BS124" s="70">
        <f t="shared" si="1386"/>
        <v>0</v>
      </c>
      <c r="BT124" s="70">
        <f t="shared" si="1386"/>
        <v>0</v>
      </c>
      <c r="BU124" s="70">
        <f t="shared" si="1386"/>
        <v>0</v>
      </c>
      <c r="BV124" s="70">
        <f t="shared" si="1386"/>
        <v>0</v>
      </c>
      <c r="BW124" s="70">
        <f t="shared" si="1386"/>
        <v>0</v>
      </c>
      <c r="BX124" s="70">
        <f t="shared" si="1386"/>
        <v>0</v>
      </c>
      <c r="BY124" s="70">
        <f t="shared" si="1386"/>
        <v>0</v>
      </c>
      <c r="BZ124" s="70">
        <f t="shared" si="1386"/>
        <v>0</v>
      </c>
      <c r="CA124" s="70">
        <f t="shared" si="1386"/>
        <v>0</v>
      </c>
      <c r="CB124" s="70">
        <f t="shared" si="1386"/>
        <v>0</v>
      </c>
      <c r="CC124" s="70">
        <f t="shared" si="1386"/>
        <v>0</v>
      </c>
      <c r="CD124" s="70">
        <f t="shared" si="1386"/>
        <v>0</v>
      </c>
      <c r="CE124" s="70">
        <f t="shared" si="1386"/>
        <v>0</v>
      </c>
      <c r="CF124" s="70">
        <f t="shared" si="1386"/>
        <v>0</v>
      </c>
      <c r="CG124" s="70">
        <f t="shared" si="1386"/>
        <v>0</v>
      </c>
      <c r="CH124" s="70">
        <f t="shared" si="1386"/>
        <v>0</v>
      </c>
      <c r="CI124" s="70">
        <f t="shared" si="1386"/>
        <v>0</v>
      </c>
      <c r="CJ124" s="70">
        <f t="shared" si="1386"/>
        <v>0</v>
      </c>
      <c r="CK124" s="70">
        <f t="shared" si="1386"/>
        <v>0</v>
      </c>
      <c r="CL124" s="70">
        <f t="shared" si="1386"/>
        <v>0</v>
      </c>
      <c r="CM124" s="70">
        <f t="shared" si="1386"/>
        <v>0</v>
      </c>
      <c r="CN124" s="70">
        <f t="shared" si="1386"/>
        <v>0</v>
      </c>
      <c r="CO124" s="70">
        <f t="shared" si="1386"/>
        <v>0</v>
      </c>
      <c r="CP124" s="70">
        <f t="shared" si="1386"/>
        <v>0</v>
      </c>
      <c r="CQ124" s="70">
        <f t="shared" si="1386"/>
        <v>0</v>
      </c>
      <c r="CR124" s="70">
        <f t="shared" si="1386"/>
        <v>0</v>
      </c>
      <c r="CS124" s="70">
        <f t="shared" si="1386"/>
        <v>0</v>
      </c>
      <c r="CT124" s="70">
        <f t="shared" si="1386"/>
        <v>0</v>
      </c>
      <c r="CU124" s="70">
        <f t="shared" si="1386"/>
        <v>0</v>
      </c>
      <c r="CV124" s="70">
        <f t="shared" si="1386"/>
        <v>0</v>
      </c>
      <c r="CW124" s="70">
        <f t="shared" si="1386"/>
        <v>0</v>
      </c>
      <c r="CX124" s="70">
        <f t="shared" si="1386"/>
        <v>0</v>
      </c>
      <c r="CY124" s="70">
        <f t="shared" si="1386"/>
        <v>0</v>
      </c>
      <c r="CZ124" s="70">
        <f t="shared" si="1386"/>
        <v>0</v>
      </c>
      <c r="DA124" s="70">
        <f t="shared" si="1386"/>
        <v>0</v>
      </c>
      <c r="DB124" s="70">
        <f t="shared" si="1386"/>
        <v>0</v>
      </c>
      <c r="DC124" s="70">
        <f t="shared" ref="DC124:FN124" si="1387">SUMPRODUCT(BZ$67:DC$67,$N$100:$AQ$100)</f>
        <v>0</v>
      </c>
      <c r="DD124" s="70">
        <f t="shared" si="1387"/>
        <v>0</v>
      </c>
      <c r="DE124" s="70">
        <f t="shared" si="1387"/>
        <v>0</v>
      </c>
      <c r="DF124" s="70">
        <f t="shared" si="1387"/>
        <v>0</v>
      </c>
      <c r="DG124" s="70">
        <f t="shared" si="1387"/>
        <v>0</v>
      </c>
      <c r="DH124" s="70">
        <f t="shared" si="1387"/>
        <v>0</v>
      </c>
      <c r="DI124" s="70">
        <f t="shared" si="1387"/>
        <v>0</v>
      </c>
      <c r="DJ124" s="70">
        <f t="shared" si="1387"/>
        <v>0</v>
      </c>
      <c r="DK124" s="70">
        <f t="shared" si="1387"/>
        <v>0</v>
      </c>
      <c r="DL124" s="70">
        <f t="shared" si="1387"/>
        <v>0</v>
      </c>
      <c r="DM124" s="70">
        <f t="shared" si="1387"/>
        <v>0</v>
      </c>
      <c r="DN124" s="70">
        <f t="shared" si="1387"/>
        <v>0</v>
      </c>
      <c r="DO124" s="70">
        <f t="shared" si="1387"/>
        <v>0</v>
      </c>
      <c r="DP124" s="70">
        <f t="shared" si="1387"/>
        <v>0</v>
      </c>
      <c r="DQ124" s="70">
        <f t="shared" si="1387"/>
        <v>0</v>
      </c>
      <c r="DR124" s="70">
        <f t="shared" si="1387"/>
        <v>0</v>
      </c>
      <c r="DS124" s="70">
        <f t="shared" si="1387"/>
        <v>0</v>
      </c>
      <c r="DT124" s="70">
        <f t="shared" si="1387"/>
        <v>0</v>
      </c>
      <c r="DU124" s="70">
        <f t="shared" si="1387"/>
        <v>0</v>
      </c>
      <c r="DV124" s="70">
        <f t="shared" si="1387"/>
        <v>0</v>
      </c>
      <c r="DW124" s="70">
        <f t="shared" si="1387"/>
        <v>0</v>
      </c>
      <c r="DX124" s="70">
        <f t="shared" si="1387"/>
        <v>0</v>
      </c>
      <c r="DY124" s="70">
        <f t="shared" si="1387"/>
        <v>0</v>
      </c>
      <c r="DZ124" s="70">
        <f t="shared" si="1387"/>
        <v>0</v>
      </c>
      <c r="EA124" s="70">
        <f t="shared" si="1387"/>
        <v>0</v>
      </c>
      <c r="EB124" s="70">
        <f t="shared" si="1387"/>
        <v>0</v>
      </c>
      <c r="EC124" s="70">
        <f t="shared" si="1387"/>
        <v>0</v>
      </c>
      <c r="ED124" s="70">
        <f t="shared" si="1387"/>
        <v>0</v>
      </c>
      <c r="EE124" s="70">
        <f t="shared" si="1387"/>
        <v>0</v>
      </c>
      <c r="EF124" s="70">
        <f t="shared" si="1387"/>
        <v>0</v>
      </c>
      <c r="EG124" s="70">
        <f t="shared" si="1387"/>
        <v>0</v>
      </c>
      <c r="EH124" s="70">
        <f t="shared" si="1387"/>
        <v>0</v>
      </c>
      <c r="EI124" s="70">
        <f t="shared" si="1387"/>
        <v>0</v>
      </c>
      <c r="EJ124" s="70">
        <f t="shared" si="1387"/>
        <v>0</v>
      </c>
      <c r="EK124" s="70">
        <f t="shared" si="1387"/>
        <v>0</v>
      </c>
      <c r="EL124" s="70">
        <f t="shared" si="1387"/>
        <v>0</v>
      </c>
      <c r="EM124" s="70">
        <f t="shared" si="1387"/>
        <v>0</v>
      </c>
      <c r="EN124" s="70">
        <f t="shared" si="1387"/>
        <v>0</v>
      </c>
      <c r="EO124" s="70">
        <f t="shared" si="1387"/>
        <v>0</v>
      </c>
      <c r="EP124" s="70">
        <f t="shared" si="1387"/>
        <v>0</v>
      </c>
      <c r="EQ124" s="70">
        <f t="shared" si="1387"/>
        <v>0</v>
      </c>
      <c r="ER124" s="70">
        <f t="shared" si="1387"/>
        <v>0</v>
      </c>
      <c r="ES124" s="70">
        <f t="shared" si="1387"/>
        <v>0</v>
      </c>
      <c r="ET124" s="70">
        <f t="shared" si="1387"/>
        <v>0</v>
      </c>
      <c r="EU124" s="70">
        <f t="shared" si="1387"/>
        <v>0</v>
      </c>
      <c r="EV124" s="70">
        <f t="shared" si="1387"/>
        <v>0</v>
      </c>
      <c r="EW124" s="70">
        <f t="shared" si="1387"/>
        <v>0</v>
      </c>
      <c r="EX124" s="70">
        <f t="shared" si="1387"/>
        <v>0</v>
      </c>
      <c r="EY124" s="70">
        <f t="shared" si="1387"/>
        <v>0</v>
      </c>
      <c r="EZ124" s="70">
        <f t="shared" si="1387"/>
        <v>0</v>
      </c>
      <c r="FA124" s="70">
        <f t="shared" si="1387"/>
        <v>0</v>
      </c>
      <c r="FB124" s="70">
        <f t="shared" si="1387"/>
        <v>0</v>
      </c>
      <c r="FC124" s="70">
        <f t="shared" si="1387"/>
        <v>0</v>
      </c>
      <c r="FD124" s="70">
        <f t="shared" si="1387"/>
        <v>0</v>
      </c>
      <c r="FE124" s="70">
        <f t="shared" si="1387"/>
        <v>0</v>
      </c>
      <c r="FF124" s="70">
        <f t="shared" si="1387"/>
        <v>0</v>
      </c>
      <c r="FG124" s="70">
        <f t="shared" si="1387"/>
        <v>0</v>
      </c>
      <c r="FH124" s="70">
        <f t="shared" si="1387"/>
        <v>0</v>
      </c>
      <c r="FI124" s="70">
        <f t="shared" si="1387"/>
        <v>0</v>
      </c>
      <c r="FJ124" s="70">
        <f t="shared" si="1387"/>
        <v>0</v>
      </c>
      <c r="FK124" s="70">
        <f t="shared" si="1387"/>
        <v>0</v>
      </c>
      <c r="FL124" s="70">
        <f t="shared" si="1387"/>
        <v>0</v>
      </c>
      <c r="FM124" s="70">
        <f t="shared" si="1387"/>
        <v>0</v>
      </c>
      <c r="FN124" s="70">
        <f t="shared" si="1387"/>
        <v>0</v>
      </c>
      <c r="FO124" s="70">
        <f t="shared" ref="FO124:HZ124" si="1388">SUMPRODUCT(EL$67:FO$67,$N$100:$AQ$100)</f>
        <v>0</v>
      </c>
      <c r="FP124" s="70">
        <f t="shared" si="1388"/>
        <v>0</v>
      </c>
      <c r="FQ124" s="70">
        <f t="shared" si="1388"/>
        <v>0</v>
      </c>
      <c r="FR124" s="70">
        <f t="shared" si="1388"/>
        <v>0</v>
      </c>
      <c r="FS124" s="70">
        <f t="shared" si="1388"/>
        <v>0</v>
      </c>
      <c r="FT124" s="70">
        <f t="shared" si="1388"/>
        <v>0</v>
      </c>
      <c r="FU124" s="70">
        <f t="shared" si="1388"/>
        <v>0</v>
      </c>
      <c r="FV124" s="70">
        <f t="shared" si="1388"/>
        <v>0</v>
      </c>
      <c r="FW124" s="70">
        <f t="shared" si="1388"/>
        <v>0</v>
      </c>
      <c r="FX124" s="70">
        <f t="shared" si="1388"/>
        <v>0</v>
      </c>
      <c r="FY124" s="70">
        <f t="shared" si="1388"/>
        <v>0</v>
      </c>
      <c r="FZ124" s="70">
        <f t="shared" si="1388"/>
        <v>0</v>
      </c>
      <c r="GA124" s="70">
        <f t="shared" si="1388"/>
        <v>0</v>
      </c>
      <c r="GB124" s="70">
        <f t="shared" si="1388"/>
        <v>0</v>
      </c>
      <c r="GC124" s="70">
        <f t="shared" si="1388"/>
        <v>0</v>
      </c>
      <c r="GD124" s="70">
        <f t="shared" si="1388"/>
        <v>0</v>
      </c>
      <c r="GE124" s="70">
        <f t="shared" si="1388"/>
        <v>0</v>
      </c>
      <c r="GF124" s="70">
        <f t="shared" si="1388"/>
        <v>0</v>
      </c>
      <c r="GG124" s="70">
        <f t="shared" si="1388"/>
        <v>0</v>
      </c>
      <c r="GH124" s="70">
        <f t="shared" si="1388"/>
        <v>0</v>
      </c>
      <c r="GI124" s="70">
        <f t="shared" si="1388"/>
        <v>0</v>
      </c>
      <c r="GJ124" s="70">
        <f t="shared" si="1388"/>
        <v>0</v>
      </c>
      <c r="GK124" s="70">
        <f t="shared" si="1388"/>
        <v>0</v>
      </c>
      <c r="GL124" s="70">
        <f t="shared" si="1388"/>
        <v>0</v>
      </c>
      <c r="GM124" s="70">
        <f t="shared" si="1388"/>
        <v>0</v>
      </c>
      <c r="GN124" s="70">
        <f t="shared" si="1388"/>
        <v>0</v>
      </c>
      <c r="GO124" s="70">
        <f t="shared" si="1388"/>
        <v>0</v>
      </c>
      <c r="GP124" s="70">
        <f t="shared" si="1388"/>
        <v>0</v>
      </c>
      <c r="GQ124" s="70">
        <f t="shared" si="1388"/>
        <v>0</v>
      </c>
      <c r="GR124" s="70">
        <f t="shared" si="1388"/>
        <v>0</v>
      </c>
      <c r="GS124" s="70">
        <f t="shared" si="1388"/>
        <v>0</v>
      </c>
      <c r="GT124" s="70">
        <f t="shared" si="1388"/>
        <v>0</v>
      </c>
      <c r="GU124" s="70">
        <f t="shared" si="1388"/>
        <v>0</v>
      </c>
      <c r="GV124" s="70">
        <f t="shared" si="1388"/>
        <v>0</v>
      </c>
      <c r="GW124" s="70">
        <f t="shared" si="1388"/>
        <v>0</v>
      </c>
      <c r="GX124" s="70">
        <f t="shared" si="1388"/>
        <v>0</v>
      </c>
      <c r="GY124" s="70">
        <f t="shared" si="1388"/>
        <v>0</v>
      </c>
      <c r="GZ124" s="70">
        <f t="shared" si="1388"/>
        <v>0</v>
      </c>
      <c r="HA124" s="70">
        <f t="shared" si="1388"/>
        <v>0</v>
      </c>
      <c r="HB124" s="70">
        <f t="shared" si="1388"/>
        <v>0</v>
      </c>
      <c r="HC124" s="70">
        <f t="shared" si="1388"/>
        <v>0</v>
      </c>
      <c r="HD124" s="70">
        <f t="shared" si="1388"/>
        <v>0</v>
      </c>
      <c r="HE124" s="70">
        <f t="shared" si="1388"/>
        <v>0</v>
      </c>
      <c r="HF124" s="70">
        <f t="shared" si="1388"/>
        <v>0</v>
      </c>
      <c r="HG124" s="70">
        <f t="shared" si="1388"/>
        <v>0</v>
      </c>
      <c r="HH124" s="70">
        <f t="shared" si="1388"/>
        <v>0</v>
      </c>
      <c r="HI124" s="70">
        <f t="shared" si="1388"/>
        <v>0</v>
      </c>
      <c r="HJ124" s="70">
        <f t="shared" si="1388"/>
        <v>0</v>
      </c>
      <c r="HK124" s="70">
        <f t="shared" si="1388"/>
        <v>0</v>
      </c>
      <c r="HL124" s="70">
        <f t="shared" si="1388"/>
        <v>0</v>
      </c>
      <c r="HM124" s="70">
        <f t="shared" si="1388"/>
        <v>0</v>
      </c>
      <c r="HN124" s="70">
        <f t="shared" si="1388"/>
        <v>0</v>
      </c>
      <c r="HO124" s="70">
        <f t="shared" si="1388"/>
        <v>0</v>
      </c>
      <c r="HP124" s="70">
        <f t="shared" si="1388"/>
        <v>0</v>
      </c>
      <c r="HQ124" s="70">
        <f t="shared" si="1388"/>
        <v>0</v>
      </c>
      <c r="HR124" s="70">
        <f t="shared" si="1388"/>
        <v>0</v>
      </c>
      <c r="HS124" s="70">
        <f t="shared" si="1388"/>
        <v>0</v>
      </c>
      <c r="HT124" s="70">
        <f t="shared" si="1388"/>
        <v>0</v>
      </c>
      <c r="HU124" s="70">
        <f t="shared" si="1388"/>
        <v>0</v>
      </c>
      <c r="HV124" s="70">
        <f t="shared" si="1388"/>
        <v>0</v>
      </c>
      <c r="HW124" s="70">
        <f t="shared" si="1388"/>
        <v>0</v>
      </c>
      <c r="HX124" s="70">
        <f t="shared" si="1388"/>
        <v>0</v>
      </c>
      <c r="HY124" s="70">
        <f t="shared" si="1388"/>
        <v>0</v>
      </c>
      <c r="HZ124" s="70">
        <f t="shared" si="1388"/>
        <v>0</v>
      </c>
      <c r="IA124" s="70">
        <f t="shared" ref="IA124:KL124" si="1389">SUMPRODUCT(GX$67:IA$67,$N$100:$AQ$100)</f>
        <v>0</v>
      </c>
      <c r="IB124" s="70">
        <f t="shared" si="1389"/>
        <v>0</v>
      </c>
      <c r="IC124" s="70">
        <f t="shared" si="1389"/>
        <v>0</v>
      </c>
      <c r="ID124" s="70">
        <f t="shared" si="1389"/>
        <v>0</v>
      </c>
      <c r="IE124" s="70">
        <f t="shared" si="1389"/>
        <v>0</v>
      </c>
      <c r="IF124" s="70">
        <f t="shared" si="1389"/>
        <v>0</v>
      </c>
      <c r="IG124" s="70">
        <f t="shared" si="1389"/>
        <v>0</v>
      </c>
      <c r="IH124" s="70">
        <f t="shared" si="1389"/>
        <v>0</v>
      </c>
      <c r="II124" s="70">
        <f t="shared" si="1389"/>
        <v>0</v>
      </c>
      <c r="IJ124" s="70">
        <f t="shared" si="1389"/>
        <v>0</v>
      </c>
      <c r="IK124" s="70">
        <f t="shared" si="1389"/>
        <v>0</v>
      </c>
      <c r="IL124" s="70">
        <f t="shared" si="1389"/>
        <v>0</v>
      </c>
      <c r="IM124" s="70">
        <f t="shared" si="1389"/>
        <v>0</v>
      </c>
      <c r="IN124" s="70">
        <f t="shared" si="1389"/>
        <v>0</v>
      </c>
      <c r="IO124" s="70">
        <f t="shared" si="1389"/>
        <v>0</v>
      </c>
      <c r="IP124" s="70">
        <f t="shared" si="1389"/>
        <v>0</v>
      </c>
      <c r="IQ124" s="70">
        <f t="shared" si="1389"/>
        <v>0</v>
      </c>
      <c r="IR124" s="70">
        <f t="shared" si="1389"/>
        <v>0</v>
      </c>
      <c r="IS124" s="70">
        <f t="shared" si="1389"/>
        <v>0</v>
      </c>
      <c r="IT124" s="70">
        <f t="shared" si="1389"/>
        <v>0</v>
      </c>
      <c r="IU124" s="70">
        <f t="shared" si="1389"/>
        <v>0</v>
      </c>
      <c r="IV124" s="70">
        <f t="shared" si="1389"/>
        <v>0</v>
      </c>
      <c r="IW124" s="70">
        <f t="shared" si="1389"/>
        <v>0</v>
      </c>
      <c r="IX124" s="70">
        <f t="shared" si="1389"/>
        <v>0</v>
      </c>
      <c r="IY124" s="70">
        <f t="shared" si="1389"/>
        <v>0</v>
      </c>
      <c r="IZ124" s="70">
        <f t="shared" si="1389"/>
        <v>0</v>
      </c>
      <c r="JA124" s="70">
        <f t="shared" si="1389"/>
        <v>0</v>
      </c>
      <c r="JB124" s="70">
        <f t="shared" si="1389"/>
        <v>0</v>
      </c>
      <c r="JC124" s="70">
        <f t="shared" si="1389"/>
        <v>0</v>
      </c>
      <c r="JD124" s="70">
        <f t="shared" si="1389"/>
        <v>0</v>
      </c>
      <c r="JE124" s="70">
        <f t="shared" si="1389"/>
        <v>0</v>
      </c>
      <c r="JF124" s="70">
        <f t="shared" si="1389"/>
        <v>0</v>
      </c>
      <c r="JG124" s="70">
        <f t="shared" si="1389"/>
        <v>0</v>
      </c>
      <c r="JH124" s="70">
        <f t="shared" si="1389"/>
        <v>0</v>
      </c>
      <c r="JI124" s="70">
        <f t="shared" si="1389"/>
        <v>0</v>
      </c>
      <c r="JJ124" s="70">
        <f t="shared" si="1389"/>
        <v>0</v>
      </c>
      <c r="JK124" s="70">
        <f t="shared" si="1389"/>
        <v>0</v>
      </c>
      <c r="JL124" s="70">
        <f t="shared" si="1389"/>
        <v>0</v>
      </c>
      <c r="JM124" s="70">
        <f t="shared" si="1389"/>
        <v>0</v>
      </c>
      <c r="JN124" s="70">
        <f t="shared" si="1389"/>
        <v>0</v>
      </c>
      <c r="JO124" s="70">
        <f t="shared" si="1389"/>
        <v>0</v>
      </c>
      <c r="JP124" s="70">
        <f t="shared" si="1389"/>
        <v>0</v>
      </c>
      <c r="JQ124" s="70">
        <f t="shared" si="1389"/>
        <v>0</v>
      </c>
      <c r="JR124" s="70">
        <f t="shared" si="1389"/>
        <v>0</v>
      </c>
      <c r="JS124" s="70">
        <f t="shared" si="1389"/>
        <v>0</v>
      </c>
      <c r="JT124" s="70">
        <f t="shared" si="1389"/>
        <v>0</v>
      </c>
      <c r="JU124" s="70">
        <f t="shared" si="1389"/>
        <v>0</v>
      </c>
      <c r="JV124" s="70">
        <f t="shared" si="1389"/>
        <v>0</v>
      </c>
      <c r="JW124" s="70">
        <f t="shared" si="1389"/>
        <v>0</v>
      </c>
      <c r="JX124" s="70">
        <f t="shared" si="1389"/>
        <v>0</v>
      </c>
      <c r="JY124" s="70">
        <f t="shared" si="1389"/>
        <v>0</v>
      </c>
      <c r="JZ124" s="70">
        <f t="shared" si="1389"/>
        <v>0</v>
      </c>
      <c r="KA124" s="70">
        <f t="shared" si="1389"/>
        <v>0</v>
      </c>
      <c r="KB124" s="70">
        <f t="shared" si="1389"/>
        <v>0</v>
      </c>
      <c r="KC124" s="70">
        <f t="shared" si="1389"/>
        <v>0</v>
      </c>
      <c r="KD124" s="70">
        <f t="shared" si="1389"/>
        <v>0</v>
      </c>
      <c r="KE124" s="70">
        <f t="shared" si="1389"/>
        <v>0</v>
      </c>
      <c r="KF124" s="70">
        <f t="shared" si="1389"/>
        <v>0</v>
      </c>
      <c r="KG124" s="70">
        <f t="shared" si="1389"/>
        <v>0</v>
      </c>
      <c r="KH124" s="70">
        <f t="shared" si="1389"/>
        <v>0</v>
      </c>
      <c r="KI124" s="70">
        <f t="shared" si="1389"/>
        <v>0</v>
      </c>
      <c r="KJ124" s="70">
        <f t="shared" si="1389"/>
        <v>0</v>
      </c>
      <c r="KK124" s="70">
        <f t="shared" si="1389"/>
        <v>0</v>
      </c>
      <c r="KL124" s="70">
        <f t="shared" si="1389"/>
        <v>0</v>
      </c>
      <c r="KM124" s="70">
        <f t="shared" ref="KM124:MX124" si="1390">SUMPRODUCT(JJ$67:KM$67,$N$100:$AQ$100)</f>
        <v>0</v>
      </c>
      <c r="KN124" s="70">
        <f t="shared" si="1390"/>
        <v>0</v>
      </c>
      <c r="KO124" s="70">
        <f t="shared" si="1390"/>
        <v>0</v>
      </c>
      <c r="KP124" s="70">
        <f t="shared" si="1390"/>
        <v>0</v>
      </c>
      <c r="KQ124" s="70">
        <f t="shared" si="1390"/>
        <v>0</v>
      </c>
      <c r="KR124" s="70">
        <f t="shared" si="1390"/>
        <v>0</v>
      </c>
      <c r="KS124" s="70">
        <f t="shared" si="1390"/>
        <v>0</v>
      </c>
      <c r="KT124" s="70">
        <f t="shared" si="1390"/>
        <v>0</v>
      </c>
      <c r="KU124" s="70">
        <f t="shared" si="1390"/>
        <v>0</v>
      </c>
      <c r="KV124" s="70">
        <f t="shared" si="1390"/>
        <v>0</v>
      </c>
      <c r="KW124" s="70">
        <f t="shared" si="1390"/>
        <v>0</v>
      </c>
      <c r="KX124" s="70">
        <f t="shared" si="1390"/>
        <v>0</v>
      </c>
      <c r="KY124" s="70">
        <f t="shared" si="1390"/>
        <v>0</v>
      </c>
      <c r="KZ124" s="70">
        <f t="shared" si="1390"/>
        <v>0</v>
      </c>
      <c r="LA124" s="70">
        <f t="shared" si="1390"/>
        <v>0</v>
      </c>
      <c r="LB124" s="70">
        <f t="shared" si="1390"/>
        <v>0</v>
      </c>
      <c r="LC124" s="70">
        <f t="shared" si="1390"/>
        <v>0</v>
      </c>
      <c r="LD124" s="70">
        <f t="shared" si="1390"/>
        <v>0</v>
      </c>
      <c r="LE124" s="70">
        <f t="shared" si="1390"/>
        <v>0</v>
      </c>
      <c r="LF124" s="70">
        <f t="shared" si="1390"/>
        <v>0</v>
      </c>
      <c r="LG124" s="70">
        <f t="shared" si="1390"/>
        <v>0</v>
      </c>
      <c r="LH124" s="70">
        <f t="shared" si="1390"/>
        <v>0</v>
      </c>
      <c r="LI124" s="70">
        <f t="shared" si="1390"/>
        <v>0</v>
      </c>
      <c r="LJ124" s="70">
        <f t="shared" si="1390"/>
        <v>0</v>
      </c>
      <c r="LK124" s="70">
        <f t="shared" si="1390"/>
        <v>0</v>
      </c>
      <c r="LL124" s="70">
        <f t="shared" si="1390"/>
        <v>0</v>
      </c>
      <c r="LM124" s="70">
        <f t="shared" si="1390"/>
        <v>0</v>
      </c>
      <c r="LN124" s="70">
        <f t="shared" si="1390"/>
        <v>0</v>
      </c>
      <c r="LO124" s="70">
        <f t="shared" si="1390"/>
        <v>0</v>
      </c>
      <c r="LP124" s="70">
        <f t="shared" si="1390"/>
        <v>0</v>
      </c>
      <c r="LQ124" s="70">
        <f t="shared" si="1390"/>
        <v>0</v>
      </c>
      <c r="LR124" s="70">
        <f t="shared" si="1390"/>
        <v>0</v>
      </c>
      <c r="LS124" s="70">
        <f t="shared" si="1390"/>
        <v>0</v>
      </c>
      <c r="LT124" s="70">
        <f t="shared" si="1390"/>
        <v>0</v>
      </c>
      <c r="LU124" s="70">
        <f t="shared" si="1390"/>
        <v>0</v>
      </c>
      <c r="LV124" s="70">
        <f t="shared" si="1390"/>
        <v>0</v>
      </c>
      <c r="LW124" s="70">
        <f t="shared" si="1390"/>
        <v>0</v>
      </c>
      <c r="LX124" s="70">
        <f t="shared" si="1390"/>
        <v>0</v>
      </c>
      <c r="LY124" s="70">
        <f t="shared" si="1390"/>
        <v>0</v>
      </c>
      <c r="LZ124" s="70">
        <f t="shared" si="1390"/>
        <v>0</v>
      </c>
      <c r="MA124" s="70">
        <f t="shared" si="1390"/>
        <v>0</v>
      </c>
      <c r="MB124" s="70">
        <f t="shared" si="1390"/>
        <v>0</v>
      </c>
      <c r="MC124" s="70">
        <f t="shared" si="1390"/>
        <v>0</v>
      </c>
      <c r="MD124" s="70">
        <f t="shared" si="1390"/>
        <v>0</v>
      </c>
      <c r="ME124" s="70">
        <f t="shared" si="1390"/>
        <v>0</v>
      </c>
      <c r="MF124" s="70">
        <f t="shared" si="1390"/>
        <v>0</v>
      </c>
      <c r="MG124" s="70">
        <f t="shared" si="1390"/>
        <v>0</v>
      </c>
      <c r="MH124" s="70">
        <f t="shared" si="1390"/>
        <v>0</v>
      </c>
      <c r="MI124" s="70">
        <f t="shared" si="1390"/>
        <v>0</v>
      </c>
      <c r="MJ124" s="70">
        <f t="shared" si="1390"/>
        <v>0</v>
      </c>
      <c r="MK124" s="70">
        <f t="shared" si="1390"/>
        <v>0</v>
      </c>
      <c r="ML124" s="70">
        <f t="shared" si="1390"/>
        <v>0</v>
      </c>
      <c r="MM124" s="70">
        <f t="shared" si="1390"/>
        <v>0</v>
      </c>
      <c r="MN124" s="70">
        <f t="shared" si="1390"/>
        <v>0</v>
      </c>
      <c r="MO124" s="70">
        <f t="shared" si="1390"/>
        <v>0</v>
      </c>
      <c r="MP124" s="70">
        <f t="shared" si="1390"/>
        <v>0</v>
      </c>
      <c r="MQ124" s="70">
        <f t="shared" si="1390"/>
        <v>0</v>
      </c>
      <c r="MR124" s="70">
        <f t="shared" si="1390"/>
        <v>0</v>
      </c>
      <c r="MS124" s="70">
        <f t="shared" si="1390"/>
        <v>0</v>
      </c>
      <c r="MT124" s="70">
        <f t="shared" si="1390"/>
        <v>0</v>
      </c>
      <c r="MU124" s="70">
        <f t="shared" si="1390"/>
        <v>0</v>
      </c>
      <c r="MV124" s="70">
        <f t="shared" si="1390"/>
        <v>0</v>
      </c>
      <c r="MW124" s="70">
        <f t="shared" si="1390"/>
        <v>0</v>
      </c>
      <c r="MX124" s="70">
        <f t="shared" si="1390"/>
        <v>0</v>
      </c>
      <c r="MY124" s="70">
        <f t="shared" ref="MY124:NO124" si="1391">SUMPRODUCT(LV$67:MY$67,$N$100:$AQ$100)</f>
        <v>0</v>
      </c>
      <c r="MZ124" s="70">
        <f t="shared" si="1391"/>
        <v>0</v>
      </c>
      <c r="NA124" s="70">
        <f t="shared" si="1391"/>
        <v>0</v>
      </c>
      <c r="NB124" s="70">
        <f t="shared" si="1391"/>
        <v>0</v>
      </c>
      <c r="NC124" s="70">
        <f t="shared" si="1391"/>
        <v>0</v>
      </c>
      <c r="ND124" s="70">
        <f t="shared" si="1391"/>
        <v>0</v>
      </c>
      <c r="NE124" s="70">
        <f t="shared" si="1391"/>
        <v>0</v>
      </c>
      <c r="NF124" s="70">
        <f t="shared" si="1391"/>
        <v>0</v>
      </c>
      <c r="NG124" s="70">
        <f t="shared" si="1391"/>
        <v>0</v>
      </c>
      <c r="NH124" s="70">
        <f t="shared" si="1391"/>
        <v>0</v>
      </c>
      <c r="NI124" s="70">
        <f t="shared" si="1391"/>
        <v>0</v>
      </c>
      <c r="NJ124" s="70">
        <f t="shared" si="1391"/>
        <v>0</v>
      </c>
      <c r="NK124" s="70">
        <f t="shared" si="1391"/>
        <v>0</v>
      </c>
      <c r="NL124" s="70">
        <f t="shared" si="1391"/>
        <v>0</v>
      </c>
      <c r="NM124" s="70">
        <f t="shared" si="1391"/>
        <v>0</v>
      </c>
      <c r="NN124" s="70">
        <f t="shared" si="1391"/>
        <v>0</v>
      </c>
      <c r="NO124" s="71">
        <f t="shared" si="1391"/>
        <v>0</v>
      </c>
      <c r="NP124" s="14"/>
      <c r="NQ124" s="14"/>
    </row>
    <row r="125" spans="1:381" s="31" customFormat="1" x14ac:dyDescent="0.2">
      <c r="A125" s="14"/>
      <c r="B125" s="14"/>
      <c r="C125" s="139" t="s">
        <v>185</v>
      </c>
      <c r="D125" s="139"/>
      <c r="E125" s="139" t="s">
        <v>151</v>
      </c>
      <c r="F125" s="14"/>
      <c r="G125" s="14" t="s">
        <v>0</v>
      </c>
      <c r="H125" s="14"/>
      <c r="I125" s="14"/>
      <c r="J125" s="14"/>
      <c r="K125" s="30">
        <f t="shared" si="1367"/>
        <v>0</v>
      </c>
      <c r="L125" s="14"/>
      <c r="M125" s="14"/>
      <c r="N125" s="69">
        <f>$N$67*$AQ$101</f>
        <v>0</v>
      </c>
      <c r="O125" s="70">
        <f>SUMPRODUCT($N$67:O$67,$AP$101:$AQ$101)</f>
        <v>0</v>
      </c>
      <c r="P125" s="70">
        <f>SUMPRODUCT($N$67:P$67,$AO$101:$AQ$101)</f>
        <v>0</v>
      </c>
      <c r="Q125" s="70">
        <f>SUMPRODUCT($N$67:Q$67,$AN$101:$AQ$101)</f>
        <v>0</v>
      </c>
      <c r="R125" s="70">
        <f>SUMPRODUCT($N$67:R$67,$AM$101:$AQ$101)</f>
        <v>0</v>
      </c>
      <c r="S125" s="70">
        <f>SUMPRODUCT($N$67:S$67,$AL$101:$AQ$101)</f>
        <v>0</v>
      </c>
      <c r="T125" s="70">
        <f>SUMPRODUCT($N$67:T$67,$AK$101:$AQ$101)</f>
        <v>0</v>
      </c>
      <c r="U125" s="70">
        <f>SUMPRODUCT($N$67:U$67,$AJ$101:$AQ$101)</f>
        <v>0</v>
      </c>
      <c r="V125" s="70">
        <f>SUMPRODUCT($N$67:V$67,$AI$101:$AQ$101)</f>
        <v>0</v>
      </c>
      <c r="W125" s="70">
        <f>SUMPRODUCT($N$67:W$67,$AH$101:$AQ$101)</f>
        <v>0</v>
      </c>
      <c r="X125" s="70">
        <f>SUMPRODUCT($N$67:X$67,$AG$101:$AQ$101)</f>
        <v>0</v>
      </c>
      <c r="Y125" s="70">
        <f>SUMPRODUCT($N$67:Y$67,$AF$101:$AQ$101)</f>
        <v>0</v>
      </c>
      <c r="Z125" s="70">
        <f>SUMPRODUCT($N$67:Z$67,$AE$101:$AQ$101)</f>
        <v>0</v>
      </c>
      <c r="AA125" s="70">
        <f>SUMPRODUCT($N$67:AA$67,$AD$101:$AQ$101)</f>
        <v>0</v>
      </c>
      <c r="AB125" s="70">
        <f>SUMPRODUCT($N$67:AB$67,$AC$101:$AQ$101)</f>
        <v>0</v>
      </c>
      <c r="AC125" s="70">
        <f>SUMPRODUCT($N$67:AC$67,$AB$101:$AQ$101)</f>
        <v>0</v>
      </c>
      <c r="AD125" s="70">
        <f>SUMPRODUCT($N$67:AD$67,$AA$101:$AQ$101)</f>
        <v>0</v>
      </c>
      <c r="AE125" s="70">
        <f>SUMPRODUCT($N$67:AE$67,$Z$101:$AQ$101)</f>
        <v>0</v>
      </c>
      <c r="AF125" s="70">
        <f>SUMPRODUCT($N$67:AF$67,$Y$101:$AQ$101)</f>
        <v>0</v>
      </c>
      <c r="AG125" s="70">
        <f>SUMPRODUCT($N$67:AG$67,$X$101:$AQ$101)</f>
        <v>0</v>
      </c>
      <c r="AH125" s="70">
        <f>SUMPRODUCT($N$67:AH$67,$W$101:$AQ$101)</f>
        <v>0</v>
      </c>
      <c r="AI125" s="70">
        <f>SUMPRODUCT($N$67:AI$67,$V$101:$AQ$101)</f>
        <v>0</v>
      </c>
      <c r="AJ125" s="70">
        <f>SUMPRODUCT($N$67:AJ$67,$U$101:$AQ$101)</f>
        <v>0</v>
      </c>
      <c r="AK125" s="70">
        <f>SUMPRODUCT($N$67:AK$67,$T$101:$AQ$101)</f>
        <v>0</v>
      </c>
      <c r="AL125" s="70">
        <f>SUMPRODUCT($N$67:AL$67,$S$101:$AQ$101)</f>
        <v>0</v>
      </c>
      <c r="AM125" s="70">
        <f>SUMPRODUCT($N$67:AM$67,$R$101:$AQ$101)</f>
        <v>0</v>
      </c>
      <c r="AN125" s="70">
        <f>SUMPRODUCT($N$67:AN$67,$Q$101:$AQ$101)</f>
        <v>0</v>
      </c>
      <c r="AO125" s="70">
        <f>SUMPRODUCT($N$67:AO$67,$P$101:$AQ$101)</f>
        <v>0</v>
      </c>
      <c r="AP125" s="70">
        <f>SUMPRODUCT($N$67:AP$67,$O$101:$AQ$101)</f>
        <v>0</v>
      </c>
      <c r="AQ125" s="70">
        <f t="shared" ref="AQ125:DB125" si="1392">SUMPRODUCT(N$67:AQ$67,$N$101:$AQ$101)</f>
        <v>0</v>
      </c>
      <c r="AR125" s="70">
        <f t="shared" si="1392"/>
        <v>0</v>
      </c>
      <c r="AS125" s="70">
        <f t="shared" si="1392"/>
        <v>0</v>
      </c>
      <c r="AT125" s="70">
        <f t="shared" si="1392"/>
        <v>0</v>
      </c>
      <c r="AU125" s="70">
        <f t="shared" si="1392"/>
        <v>0</v>
      </c>
      <c r="AV125" s="70">
        <f t="shared" si="1392"/>
        <v>0</v>
      </c>
      <c r="AW125" s="70">
        <f t="shared" si="1392"/>
        <v>0</v>
      </c>
      <c r="AX125" s="70">
        <f t="shared" si="1392"/>
        <v>0</v>
      </c>
      <c r="AY125" s="70">
        <f t="shared" si="1392"/>
        <v>0</v>
      </c>
      <c r="AZ125" s="70">
        <f t="shared" si="1392"/>
        <v>0</v>
      </c>
      <c r="BA125" s="70">
        <f t="shared" si="1392"/>
        <v>0</v>
      </c>
      <c r="BB125" s="70">
        <f t="shared" si="1392"/>
        <v>0</v>
      </c>
      <c r="BC125" s="70">
        <f t="shared" si="1392"/>
        <v>0</v>
      </c>
      <c r="BD125" s="70">
        <f t="shared" si="1392"/>
        <v>0</v>
      </c>
      <c r="BE125" s="70">
        <f t="shared" si="1392"/>
        <v>0</v>
      </c>
      <c r="BF125" s="70">
        <f t="shared" si="1392"/>
        <v>0</v>
      </c>
      <c r="BG125" s="70">
        <f t="shared" si="1392"/>
        <v>0</v>
      </c>
      <c r="BH125" s="70">
        <f t="shared" si="1392"/>
        <v>0</v>
      </c>
      <c r="BI125" s="70">
        <f t="shared" si="1392"/>
        <v>0</v>
      </c>
      <c r="BJ125" s="70">
        <f t="shared" si="1392"/>
        <v>0</v>
      </c>
      <c r="BK125" s="70">
        <f t="shared" si="1392"/>
        <v>0</v>
      </c>
      <c r="BL125" s="70">
        <f t="shared" si="1392"/>
        <v>0</v>
      </c>
      <c r="BM125" s="70">
        <f t="shared" si="1392"/>
        <v>0</v>
      </c>
      <c r="BN125" s="70">
        <f t="shared" si="1392"/>
        <v>0</v>
      </c>
      <c r="BO125" s="70">
        <f t="shared" si="1392"/>
        <v>0</v>
      </c>
      <c r="BP125" s="70">
        <f t="shared" si="1392"/>
        <v>0</v>
      </c>
      <c r="BQ125" s="70">
        <f t="shared" si="1392"/>
        <v>0</v>
      </c>
      <c r="BR125" s="70">
        <f t="shared" si="1392"/>
        <v>0</v>
      </c>
      <c r="BS125" s="70">
        <f t="shared" si="1392"/>
        <v>0</v>
      </c>
      <c r="BT125" s="70">
        <f t="shared" si="1392"/>
        <v>0</v>
      </c>
      <c r="BU125" s="70">
        <f t="shared" si="1392"/>
        <v>0</v>
      </c>
      <c r="BV125" s="70">
        <f t="shared" si="1392"/>
        <v>0</v>
      </c>
      <c r="BW125" s="70">
        <f t="shared" si="1392"/>
        <v>0</v>
      </c>
      <c r="BX125" s="70">
        <f t="shared" si="1392"/>
        <v>0</v>
      </c>
      <c r="BY125" s="70">
        <f t="shared" si="1392"/>
        <v>0</v>
      </c>
      <c r="BZ125" s="70">
        <f t="shared" si="1392"/>
        <v>0</v>
      </c>
      <c r="CA125" s="70">
        <f t="shared" si="1392"/>
        <v>0</v>
      </c>
      <c r="CB125" s="70">
        <f t="shared" si="1392"/>
        <v>0</v>
      </c>
      <c r="CC125" s="70">
        <f t="shared" si="1392"/>
        <v>0</v>
      </c>
      <c r="CD125" s="70">
        <f t="shared" si="1392"/>
        <v>0</v>
      </c>
      <c r="CE125" s="70">
        <f t="shared" si="1392"/>
        <v>0</v>
      </c>
      <c r="CF125" s="70">
        <f t="shared" si="1392"/>
        <v>0</v>
      </c>
      <c r="CG125" s="70">
        <f t="shared" si="1392"/>
        <v>0</v>
      </c>
      <c r="CH125" s="70">
        <f t="shared" si="1392"/>
        <v>0</v>
      </c>
      <c r="CI125" s="70">
        <f t="shared" si="1392"/>
        <v>0</v>
      </c>
      <c r="CJ125" s="70">
        <f t="shared" si="1392"/>
        <v>0</v>
      </c>
      <c r="CK125" s="70">
        <f t="shared" si="1392"/>
        <v>0</v>
      </c>
      <c r="CL125" s="70">
        <f t="shared" si="1392"/>
        <v>0</v>
      </c>
      <c r="CM125" s="70">
        <f t="shared" si="1392"/>
        <v>0</v>
      </c>
      <c r="CN125" s="70">
        <f t="shared" si="1392"/>
        <v>0</v>
      </c>
      <c r="CO125" s="70">
        <f t="shared" si="1392"/>
        <v>0</v>
      </c>
      <c r="CP125" s="70">
        <f t="shared" si="1392"/>
        <v>0</v>
      </c>
      <c r="CQ125" s="70">
        <f t="shared" si="1392"/>
        <v>0</v>
      </c>
      <c r="CR125" s="70">
        <f t="shared" si="1392"/>
        <v>0</v>
      </c>
      <c r="CS125" s="70">
        <f t="shared" si="1392"/>
        <v>0</v>
      </c>
      <c r="CT125" s="70">
        <f t="shared" si="1392"/>
        <v>0</v>
      </c>
      <c r="CU125" s="70">
        <f t="shared" si="1392"/>
        <v>0</v>
      </c>
      <c r="CV125" s="70">
        <f t="shared" si="1392"/>
        <v>0</v>
      </c>
      <c r="CW125" s="70">
        <f t="shared" si="1392"/>
        <v>0</v>
      </c>
      <c r="CX125" s="70">
        <f t="shared" si="1392"/>
        <v>0</v>
      </c>
      <c r="CY125" s="70">
        <f t="shared" si="1392"/>
        <v>0</v>
      </c>
      <c r="CZ125" s="70">
        <f t="shared" si="1392"/>
        <v>0</v>
      </c>
      <c r="DA125" s="70">
        <f t="shared" si="1392"/>
        <v>0</v>
      </c>
      <c r="DB125" s="70">
        <f t="shared" si="1392"/>
        <v>0</v>
      </c>
      <c r="DC125" s="70">
        <f t="shared" ref="DC125:FN125" si="1393">SUMPRODUCT(BZ$67:DC$67,$N$101:$AQ$101)</f>
        <v>0</v>
      </c>
      <c r="DD125" s="70">
        <f t="shared" si="1393"/>
        <v>0</v>
      </c>
      <c r="DE125" s="70">
        <f t="shared" si="1393"/>
        <v>0</v>
      </c>
      <c r="DF125" s="70">
        <f t="shared" si="1393"/>
        <v>0</v>
      </c>
      <c r="DG125" s="70">
        <f t="shared" si="1393"/>
        <v>0</v>
      </c>
      <c r="DH125" s="70">
        <f t="shared" si="1393"/>
        <v>0</v>
      </c>
      <c r="DI125" s="70">
        <f t="shared" si="1393"/>
        <v>0</v>
      </c>
      <c r="DJ125" s="70">
        <f t="shared" si="1393"/>
        <v>0</v>
      </c>
      <c r="DK125" s="70">
        <f t="shared" si="1393"/>
        <v>0</v>
      </c>
      <c r="DL125" s="70">
        <f t="shared" si="1393"/>
        <v>0</v>
      </c>
      <c r="DM125" s="70">
        <f t="shared" si="1393"/>
        <v>0</v>
      </c>
      <c r="DN125" s="70">
        <f t="shared" si="1393"/>
        <v>0</v>
      </c>
      <c r="DO125" s="70">
        <f t="shared" si="1393"/>
        <v>0</v>
      </c>
      <c r="DP125" s="70">
        <f t="shared" si="1393"/>
        <v>0</v>
      </c>
      <c r="DQ125" s="70">
        <f t="shared" si="1393"/>
        <v>0</v>
      </c>
      <c r="DR125" s="70">
        <f t="shared" si="1393"/>
        <v>0</v>
      </c>
      <c r="DS125" s="70">
        <f t="shared" si="1393"/>
        <v>0</v>
      </c>
      <c r="DT125" s="70">
        <f t="shared" si="1393"/>
        <v>0</v>
      </c>
      <c r="DU125" s="70">
        <f t="shared" si="1393"/>
        <v>0</v>
      </c>
      <c r="DV125" s="70">
        <f t="shared" si="1393"/>
        <v>0</v>
      </c>
      <c r="DW125" s="70">
        <f t="shared" si="1393"/>
        <v>0</v>
      </c>
      <c r="DX125" s="70">
        <f t="shared" si="1393"/>
        <v>0</v>
      </c>
      <c r="DY125" s="70">
        <f t="shared" si="1393"/>
        <v>0</v>
      </c>
      <c r="DZ125" s="70">
        <f t="shared" si="1393"/>
        <v>0</v>
      </c>
      <c r="EA125" s="70">
        <f t="shared" si="1393"/>
        <v>0</v>
      </c>
      <c r="EB125" s="70">
        <f t="shared" si="1393"/>
        <v>0</v>
      </c>
      <c r="EC125" s="70">
        <f t="shared" si="1393"/>
        <v>0</v>
      </c>
      <c r="ED125" s="70">
        <f t="shared" si="1393"/>
        <v>0</v>
      </c>
      <c r="EE125" s="70">
        <f t="shared" si="1393"/>
        <v>0</v>
      </c>
      <c r="EF125" s="70">
        <f t="shared" si="1393"/>
        <v>0</v>
      </c>
      <c r="EG125" s="70">
        <f t="shared" si="1393"/>
        <v>0</v>
      </c>
      <c r="EH125" s="70">
        <f t="shared" si="1393"/>
        <v>0</v>
      </c>
      <c r="EI125" s="70">
        <f t="shared" si="1393"/>
        <v>0</v>
      </c>
      <c r="EJ125" s="70">
        <f t="shared" si="1393"/>
        <v>0</v>
      </c>
      <c r="EK125" s="70">
        <f t="shared" si="1393"/>
        <v>0</v>
      </c>
      <c r="EL125" s="70">
        <f t="shared" si="1393"/>
        <v>0</v>
      </c>
      <c r="EM125" s="70">
        <f t="shared" si="1393"/>
        <v>0</v>
      </c>
      <c r="EN125" s="70">
        <f t="shared" si="1393"/>
        <v>0</v>
      </c>
      <c r="EO125" s="70">
        <f t="shared" si="1393"/>
        <v>0</v>
      </c>
      <c r="EP125" s="70">
        <f t="shared" si="1393"/>
        <v>0</v>
      </c>
      <c r="EQ125" s="70">
        <f t="shared" si="1393"/>
        <v>0</v>
      </c>
      <c r="ER125" s="70">
        <f t="shared" si="1393"/>
        <v>0</v>
      </c>
      <c r="ES125" s="70">
        <f t="shared" si="1393"/>
        <v>0</v>
      </c>
      <c r="ET125" s="70">
        <f t="shared" si="1393"/>
        <v>0</v>
      </c>
      <c r="EU125" s="70">
        <f t="shared" si="1393"/>
        <v>0</v>
      </c>
      <c r="EV125" s="70">
        <f t="shared" si="1393"/>
        <v>0</v>
      </c>
      <c r="EW125" s="70">
        <f t="shared" si="1393"/>
        <v>0</v>
      </c>
      <c r="EX125" s="70">
        <f t="shared" si="1393"/>
        <v>0</v>
      </c>
      <c r="EY125" s="70">
        <f t="shared" si="1393"/>
        <v>0</v>
      </c>
      <c r="EZ125" s="70">
        <f t="shared" si="1393"/>
        <v>0</v>
      </c>
      <c r="FA125" s="70">
        <f t="shared" si="1393"/>
        <v>0</v>
      </c>
      <c r="FB125" s="70">
        <f t="shared" si="1393"/>
        <v>0</v>
      </c>
      <c r="FC125" s="70">
        <f t="shared" si="1393"/>
        <v>0</v>
      </c>
      <c r="FD125" s="70">
        <f t="shared" si="1393"/>
        <v>0</v>
      </c>
      <c r="FE125" s="70">
        <f t="shared" si="1393"/>
        <v>0</v>
      </c>
      <c r="FF125" s="70">
        <f t="shared" si="1393"/>
        <v>0</v>
      </c>
      <c r="FG125" s="70">
        <f t="shared" si="1393"/>
        <v>0</v>
      </c>
      <c r="FH125" s="70">
        <f t="shared" si="1393"/>
        <v>0</v>
      </c>
      <c r="FI125" s="70">
        <f t="shared" si="1393"/>
        <v>0</v>
      </c>
      <c r="FJ125" s="70">
        <f t="shared" si="1393"/>
        <v>0</v>
      </c>
      <c r="FK125" s="70">
        <f t="shared" si="1393"/>
        <v>0</v>
      </c>
      <c r="FL125" s="70">
        <f t="shared" si="1393"/>
        <v>0</v>
      </c>
      <c r="FM125" s="70">
        <f t="shared" si="1393"/>
        <v>0</v>
      </c>
      <c r="FN125" s="70">
        <f t="shared" si="1393"/>
        <v>0</v>
      </c>
      <c r="FO125" s="70">
        <f t="shared" ref="FO125:HZ125" si="1394">SUMPRODUCT(EL$67:FO$67,$N$101:$AQ$101)</f>
        <v>0</v>
      </c>
      <c r="FP125" s="70">
        <f t="shared" si="1394"/>
        <v>0</v>
      </c>
      <c r="FQ125" s="70">
        <f t="shared" si="1394"/>
        <v>0</v>
      </c>
      <c r="FR125" s="70">
        <f t="shared" si="1394"/>
        <v>0</v>
      </c>
      <c r="FS125" s="70">
        <f t="shared" si="1394"/>
        <v>0</v>
      </c>
      <c r="FT125" s="70">
        <f t="shared" si="1394"/>
        <v>0</v>
      </c>
      <c r="FU125" s="70">
        <f t="shared" si="1394"/>
        <v>0</v>
      </c>
      <c r="FV125" s="70">
        <f t="shared" si="1394"/>
        <v>0</v>
      </c>
      <c r="FW125" s="70">
        <f t="shared" si="1394"/>
        <v>0</v>
      </c>
      <c r="FX125" s="70">
        <f t="shared" si="1394"/>
        <v>0</v>
      </c>
      <c r="FY125" s="70">
        <f t="shared" si="1394"/>
        <v>0</v>
      </c>
      <c r="FZ125" s="70">
        <f t="shared" si="1394"/>
        <v>0</v>
      </c>
      <c r="GA125" s="70">
        <f t="shared" si="1394"/>
        <v>0</v>
      </c>
      <c r="GB125" s="70">
        <f t="shared" si="1394"/>
        <v>0</v>
      </c>
      <c r="GC125" s="70">
        <f t="shared" si="1394"/>
        <v>0</v>
      </c>
      <c r="GD125" s="70">
        <f t="shared" si="1394"/>
        <v>0</v>
      </c>
      <c r="GE125" s="70">
        <f t="shared" si="1394"/>
        <v>0</v>
      </c>
      <c r="GF125" s="70">
        <f t="shared" si="1394"/>
        <v>0</v>
      </c>
      <c r="GG125" s="70">
        <f t="shared" si="1394"/>
        <v>0</v>
      </c>
      <c r="GH125" s="70">
        <f t="shared" si="1394"/>
        <v>0</v>
      </c>
      <c r="GI125" s="70">
        <f t="shared" si="1394"/>
        <v>0</v>
      </c>
      <c r="GJ125" s="70">
        <f t="shared" si="1394"/>
        <v>0</v>
      </c>
      <c r="GK125" s="70">
        <f t="shared" si="1394"/>
        <v>0</v>
      </c>
      <c r="GL125" s="70">
        <f t="shared" si="1394"/>
        <v>0</v>
      </c>
      <c r="GM125" s="70">
        <f t="shared" si="1394"/>
        <v>0</v>
      </c>
      <c r="GN125" s="70">
        <f t="shared" si="1394"/>
        <v>0</v>
      </c>
      <c r="GO125" s="70">
        <f t="shared" si="1394"/>
        <v>0</v>
      </c>
      <c r="GP125" s="70">
        <f t="shared" si="1394"/>
        <v>0</v>
      </c>
      <c r="GQ125" s="70">
        <f t="shared" si="1394"/>
        <v>0</v>
      </c>
      <c r="GR125" s="70">
        <f t="shared" si="1394"/>
        <v>0</v>
      </c>
      <c r="GS125" s="70">
        <f t="shared" si="1394"/>
        <v>0</v>
      </c>
      <c r="GT125" s="70">
        <f t="shared" si="1394"/>
        <v>0</v>
      </c>
      <c r="GU125" s="70">
        <f t="shared" si="1394"/>
        <v>0</v>
      </c>
      <c r="GV125" s="70">
        <f t="shared" si="1394"/>
        <v>0</v>
      </c>
      <c r="GW125" s="70">
        <f t="shared" si="1394"/>
        <v>0</v>
      </c>
      <c r="GX125" s="70">
        <f t="shared" si="1394"/>
        <v>0</v>
      </c>
      <c r="GY125" s="70">
        <f t="shared" si="1394"/>
        <v>0</v>
      </c>
      <c r="GZ125" s="70">
        <f t="shared" si="1394"/>
        <v>0</v>
      </c>
      <c r="HA125" s="70">
        <f t="shared" si="1394"/>
        <v>0</v>
      </c>
      <c r="HB125" s="70">
        <f t="shared" si="1394"/>
        <v>0</v>
      </c>
      <c r="HC125" s="70">
        <f t="shared" si="1394"/>
        <v>0</v>
      </c>
      <c r="HD125" s="70">
        <f t="shared" si="1394"/>
        <v>0</v>
      </c>
      <c r="HE125" s="70">
        <f t="shared" si="1394"/>
        <v>0</v>
      </c>
      <c r="HF125" s="70">
        <f t="shared" si="1394"/>
        <v>0</v>
      </c>
      <c r="HG125" s="70">
        <f t="shared" si="1394"/>
        <v>0</v>
      </c>
      <c r="HH125" s="70">
        <f t="shared" si="1394"/>
        <v>0</v>
      </c>
      <c r="HI125" s="70">
        <f t="shared" si="1394"/>
        <v>0</v>
      </c>
      <c r="HJ125" s="70">
        <f t="shared" si="1394"/>
        <v>0</v>
      </c>
      <c r="HK125" s="70">
        <f t="shared" si="1394"/>
        <v>0</v>
      </c>
      <c r="HL125" s="70">
        <f t="shared" si="1394"/>
        <v>0</v>
      </c>
      <c r="HM125" s="70">
        <f t="shared" si="1394"/>
        <v>0</v>
      </c>
      <c r="HN125" s="70">
        <f t="shared" si="1394"/>
        <v>0</v>
      </c>
      <c r="HO125" s="70">
        <f t="shared" si="1394"/>
        <v>0</v>
      </c>
      <c r="HP125" s="70">
        <f t="shared" si="1394"/>
        <v>0</v>
      </c>
      <c r="HQ125" s="70">
        <f t="shared" si="1394"/>
        <v>0</v>
      </c>
      <c r="HR125" s="70">
        <f t="shared" si="1394"/>
        <v>0</v>
      </c>
      <c r="HS125" s="70">
        <f t="shared" si="1394"/>
        <v>0</v>
      </c>
      <c r="HT125" s="70">
        <f t="shared" si="1394"/>
        <v>0</v>
      </c>
      <c r="HU125" s="70">
        <f t="shared" si="1394"/>
        <v>0</v>
      </c>
      <c r="HV125" s="70">
        <f t="shared" si="1394"/>
        <v>0</v>
      </c>
      <c r="HW125" s="70">
        <f t="shared" si="1394"/>
        <v>0</v>
      </c>
      <c r="HX125" s="70">
        <f t="shared" si="1394"/>
        <v>0</v>
      </c>
      <c r="HY125" s="70">
        <f t="shared" si="1394"/>
        <v>0</v>
      </c>
      <c r="HZ125" s="70">
        <f t="shared" si="1394"/>
        <v>0</v>
      </c>
      <c r="IA125" s="70">
        <f t="shared" ref="IA125:KL125" si="1395">SUMPRODUCT(GX$67:IA$67,$N$101:$AQ$101)</f>
        <v>0</v>
      </c>
      <c r="IB125" s="70">
        <f t="shared" si="1395"/>
        <v>0</v>
      </c>
      <c r="IC125" s="70">
        <f t="shared" si="1395"/>
        <v>0</v>
      </c>
      <c r="ID125" s="70">
        <f t="shared" si="1395"/>
        <v>0</v>
      </c>
      <c r="IE125" s="70">
        <f t="shared" si="1395"/>
        <v>0</v>
      </c>
      <c r="IF125" s="70">
        <f t="shared" si="1395"/>
        <v>0</v>
      </c>
      <c r="IG125" s="70">
        <f t="shared" si="1395"/>
        <v>0</v>
      </c>
      <c r="IH125" s="70">
        <f t="shared" si="1395"/>
        <v>0</v>
      </c>
      <c r="II125" s="70">
        <f t="shared" si="1395"/>
        <v>0</v>
      </c>
      <c r="IJ125" s="70">
        <f t="shared" si="1395"/>
        <v>0</v>
      </c>
      <c r="IK125" s="70">
        <f t="shared" si="1395"/>
        <v>0</v>
      </c>
      <c r="IL125" s="70">
        <f t="shared" si="1395"/>
        <v>0</v>
      </c>
      <c r="IM125" s="70">
        <f t="shared" si="1395"/>
        <v>0</v>
      </c>
      <c r="IN125" s="70">
        <f t="shared" si="1395"/>
        <v>0</v>
      </c>
      <c r="IO125" s="70">
        <f t="shared" si="1395"/>
        <v>0</v>
      </c>
      <c r="IP125" s="70">
        <f t="shared" si="1395"/>
        <v>0</v>
      </c>
      <c r="IQ125" s="70">
        <f t="shared" si="1395"/>
        <v>0</v>
      </c>
      <c r="IR125" s="70">
        <f t="shared" si="1395"/>
        <v>0</v>
      </c>
      <c r="IS125" s="70">
        <f t="shared" si="1395"/>
        <v>0</v>
      </c>
      <c r="IT125" s="70">
        <f t="shared" si="1395"/>
        <v>0</v>
      </c>
      <c r="IU125" s="70">
        <f t="shared" si="1395"/>
        <v>0</v>
      </c>
      <c r="IV125" s="70">
        <f t="shared" si="1395"/>
        <v>0</v>
      </c>
      <c r="IW125" s="70">
        <f t="shared" si="1395"/>
        <v>0</v>
      </c>
      <c r="IX125" s="70">
        <f t="shared" si="1395"/>
        <v>0</v>
      </c>
      <c r="IY125" s="70">
        <f t="shared" si="1395"/>
        <v>0</v>
      </c>
      <c r="IZ125" s="70">
        <f t="shared" si="1395"/>
        <v>0</v>
      </c>
      <c r="JA125" s="70">
        <f t="shared" si="1395"/>
        <v>0</v>
      </c>
      <c r="JB125" s="70">
        <f t="shared" si="1395"/>
        <v>0</v>
      </c>
      <c r="JC125" s="70">
        <f t="shared" si="1395"/>
        <v>0</v>
      </c>
      <c r="JD125" s="70">
        <f t="shared" si="1395"/>
        <v>0</v>
      </c>
      <c r="JE125" s="70">
        <f t="shared" si="1395"/>
        <v>0</v>
      </c>
      <c r="JF125" s="70">
        <f t="shared" si="1395"/>
        <v>0</v>
      </c>
      <c r="JG125" s="70">
        <f t="shared" si="1395"/>
        <v>0</v>
      </c>
      <c r="JH125" s="70">
        <f t="shared" si="1395"/>
        <v>0</v>
      </c>
      <c r="JI125" s="70">
        <f t="shared" si="1395"/>
        <v>0</v>
      </c>
      <c r="JJ125" s="70">
        <f t="shared" si="1395"/>
        <v>0</v>
      </c>
      <c r="JK125" s="70">
        <f t="shared" si="1395"/>
        <v>0</v>
      </c>
      <c r="JL125" s="70">
        <f t="shared" si="1395"/>
        <v>0</v>
      </c>
      <c r="JM125" s="70">
        <f t="shared" si="1395"/>
        <v>0</v>
      </c>
      <c r="JN125" s="70">
        <f t="shared" si="1395"/>
        <v>0</v>
      </c>
      <c r="JO125" s="70">
        <f t="shared" si="1395"/>
        <v>0</v>
      </c>
      <c r="JP125" s="70">
        <f t="shared" si="1395"/>
        <v>0</v>
      </c>
      <c r="JQ125" s="70">
        <f t="shared" si="1395"/>
        <v>0</v>
      </c>
      <c r="JR125" s="70">
        <f t="shared" si="1395"/>
        <v>0</v>
      </c>
      <c r="JS125" s="70">
        <f t="shared" si="1395"/>
        <v>0</v>
      </c>
      <c r="JT125" s="70">
        <f t="shared" si="1395"/>
        <v>0</v>
      </c>
      <c r="JU125" s="70">
        <f t="shared" si="1395"/>
        <v>0</v>
      </c>
      <c r="JV125" s="70">
        <f t="shared" si="1395"/>
        <v>0</v>
      </c>
      <c r="JW125" s="70">
        <f t="shared" si="1395"/>
        <v>0</v>
      </c>
      <c r="JX125" s="70">
        <f t="shared" si="1395"/>
        <v>0</v>
      </c>
      <c r="JY125" s="70">
        <f t="shared" si="1395"/>
        <v>0</v>
      </c>
      <c r="JZ125" s="70">
        <f t="shared" si="1395"/>
        <v>0</v>
      </c>
      <c r="KA125" s="70">
        <f t="shared" si="1395"/>
        <v>0</v>
      </c>
      <c r="KB125" s="70">
        <f t="shared" si="1395"/>
        <v>0</v>
      </c>
      <c r="KC125" s="70">
        <f t="shared" si="1395"/>
        <v>0</v>
      </c>
      <c r="KD125" s="70">
        <f t="shared" si="1395"/>
        <v>0</v>
      </c>
      <c r="KE125" s="70">
        <f t="shared" si="1395"/>
        <v>0</v>
      </c>
      <c r="KF125" s="70">
        <f t="shared" si="1395"/>
        <v>0</v>
      </c>
      <c r="KG125" s="70">
        <f t="shared" si="1395"/>
        <v>0</v>
      </c>
      <c r="KH125" s="70">
        <f t="shared" si="1395"/>
        <v>0</v>
      </c>
      <c r="KI125" s="70">
        <f t="shared" si="1395"/>
        <v>0</v>
      </c>
      <c r="KJ125" s="70">
        <f t="shared" si="1395"/>
        <v>0</v>
      </c>
      <c r="KK125" s="70">
        <f t="shared" si="1395"/>
        <v>0</v>
      </c>
      <c r="KL125" s="70">
        <f t="shared" si="1395"/>
        <v>0</v>
      </c>
      <c r="KM125" s="70">
        <f t="shared" ref="KM125:MX125" si="1396">SUMPRODUCT(JJ$67:KM$67,$N$101:$AQ$101)</f>
        <v>0</v>
      </c>
      <c r="KN125" s="70">
        <f t="shared" si="1396"/>
        <v>0</v>
      </c>
      <c r="KO125" s="70">
        <f t="shared" si="1396"/>
        <v>0</v>
      </c>
      <c r="KP125" s="70">
        <f t="shared" si="1396"/>
        <v>0</v>
      </c>
      <c r="KQ125" s="70">
        <f t="shared" si="1396"/>
        <v>0</v>
      </c>
      <c r="KR125" s="70">
        <f t="shared" si="1396"/>
        <v>0</v>
      </c>
      <c r="KS125" s="70">
        <f t="shared" si="1396"/>
        <v>0</v>
      </c>
      <c r="KT125" s="70">
        <f t="shared" si="1396"/>
        <v>0</v>
      </c>
      <c r="KU125" s="70">
        <f t="shared" si="1396"/>
        <v>0</v>
      </c>
      <c r="KV125" s="70">
        <f t="shared" si="1396"/>
        <v>0</v>
      </c>
      <c r="KW125" s="70">
        <f t="shared" si="1396"/>
        <v>0</v>
      </c>
      <c r="KX125" s="70">
        <f t="shared" si="1396"/>
        <v>0</v>
      </c>
      <c r="KY125" s="70">
        <f t="shared" si="1396"/>
        <v>0</v>
      </c>
      <c r="KZ125" s="70">
        <f t="shared" si="1396"/>
        <v>0</v>
      </c>
      <c r="LA125" s="70">
        <f t="shared" si="1396"/>
        <v>0</v>
      </c>
      <c r="LB125" s="70">
        <f t="shared" si="1396"/>
        <v>0</v>
      </c>
      <c r="LC125" s="70">
        <f t="shared" si="1396"/>
        <v>0</v>
      </c>
      <c r="LD125" s="70">
        <f t="shared" si="1396"/>
        <v>0</v>
      </c>
      <c r="LE125" s="70">
        <f t="shared" si="1396"/>
        <v>0</v>
      </c>
      <c r="LF125" s="70">
        <f t="shared" si="1396"/>
        <v>0</v>
      </c>
      <c r="LG125" s="70">
        <f t="shared" si="1396"/>
        <v>0</v>
      </c>
      <c r="LH125" s="70">
        <f t="shared" si="1396"/>
        <v>0</v>
      </c>
      <c r="LI125" s="70">
        <f t="shared" si="1396"/>
        <v>0</v>
      </c>
      <c r="LJ125" s="70">
        <f t="shared" si="1396"/>
        <v>0</v>
      </c>
      <c r="LK125" s="70">
        <f t="shared" si="1396"/>
        <v>0</v>
      </c>
      <c r="LL125" s="70">
        <f t="shared" si="1396"/>
        <v>0</v>
      </c>
      <c r="LM125" s="70">
        <f t="shared" si="1396"/>
        <v>0</v>
      </c>
      <c r="LN125" s="70">
        <f t="shared" si="1396"/>
        <v>0</v>
      </c>
      <c r="LO125" s="70">
        <f t="shared" si="1396"/>
        <v>0</v>
      </c>
      <c r="LP125" s="70">
        <f t="shared" si="1396"/>
        <v>0</v>
      </c>
      <c r="LQ125" s="70">
        <f t="shared" si="1396"/>
        <v>0</v>
      </c>
      <c r="LR125" s="70">
        <f t="shared" si="1396"/>
        <v>0</v>
      </c>
      <c r="LS125" s="70">
        <f t="shared" si="1396"/>
        <v>0</v>
      </c>
      <c r="LT125" s="70">
        <f t="shared" si="1396"/>
        <v>0</v>
      </c>
      <c r="LU125" s="70">
        <f t="shared" si="1396"/>
        <v>0</v>
      </c>
      <c r="LV125" s="70">
        <f t="shared" si="1396"/>
        <v>0</v>
      </c>
      <c r="LW125" s="70">
        <f t="shared" si="1396"/>
        <v>0</v>
      </c>
      <c r="LX125" s="70">
        <f t="shared" si="1396"/>
        <v>0</v>
      </c>
      <c r="LY125" s="70">
        <f t="shared" si="1396"/>
        <v>0</v>
      </c>
      <c r="LZ125" s="70">
        <f t="shared" si="1396"/>
        <v>0</v>
      </c>
      <c r="MA125" s="70">
        <f t="shared" si="1396"/>
        <v>0</v>
      </c>
      <c r="MB125" s="70">
        <f t="shared" si="1396"/>
        <v>0</v>
      </c>
      <c r="MC125" s="70">
        <f t="shared" si="1396"/>
        <v>0</v>
      </c>
      <c r="MD125" s="70">
        <f t="shared" si="1396"/>
        <v>0</v>
      </c>
      <c r="ME125" s="70">
        <f t="shared" si="1396"/>
        <v>0</v>
      </c>
      <c r="MF125" s="70">
        <f t="shared" si="1396"/>
        <v>0</v>
      </c>
      <c r="MG125" s="70">
        <f t="shared" si="1396"/>
        <v>0</v>
      </c>
      <c r="MH125" s="70">
        <f t="shared" si="1396"/>
        <v>0</v>
      </c>
      <c r="MI125" s="70">
        <f t="shared" si="1396"/>
        <v>0</v>
      </c>
      <c r="MJ125" s="70">
        <f t="shared" si="1396"/>
        <v>0</v>
      </c>
      <c r="MK125" s="70">
        <f t="shared" si="1396"/>
        <v>0</v>
      </c>
      <c r="ML125" s="70">
        <f t="shared" si="1396"/>
        <v>0</v>
      </c>
      <c r="MM125" s="70">
        <f t="shared" si="1396"/>
        <v>0</v>
      </c>
      <c r="MN125" s="70">
        <f t="shared" si="1396"/>
        <v>0</v>
      </c>
      <c r="MO125" s="70">
        <f t="shared" si="1396"/>
        <v>0</v>
      </c>
      <c r="MP125" s="70">
        <f t="shared" si="1396"/>
        <v>0</v>
      </c>
      <c r="MQ125" s="70">
        <f t="shared" si="1396"/>
        <v>0</v>
      </c>
      <c r="MR125" s="70">
        <f t="shared" si="1396"/>
        <v>0</v>
      </c>
      <c r="MS125" s="70">
        <f t="shared" si="1396"/>
        <v>0</v>
      </c>
      <c r="MT125" s="70">
        <f t="shared" si="1396"/>
        <v>0</v>
      </c>
      <c r="MU125" s="70">
        <f t="shared" si="1396"/>
        <v>0</v>
      </c>
      <c r="MV125" s="70">
        <f t="shared" si="1396"/>
        <v>0</v>
      </c>
      <c r="MW125" s="70">
        <f t="shared" si="1396"/>
        <v>0</v>
      </c>
      <c r="MX125" s="70">
        <f t="shared" si="1396"/>
        <v>0</v>
      </c>
      <c r="MY125" s="70">
        <f t="shared" ref="MY125:NO125" si="1397">SUMPRODUCT(LV$67:MY$67,$N$101:$AQ$101)</f>
        <v>0</v>
      </c>
      <c r="MZ125" s="70">
        <f t="shared" si="1397"/>
        <v>0</v>
      </c>
      <c r="NA125" s="70">
        <f t="shared" si="1397"/>
        <v>0</v>
      </c>
      <c r="NB125" s="70">
        <f t="shared" si="1397"/>
        <v>0</v>
      </c>
      <c r="NC125" s="70">
        <f t="shared" si="1397"/>
        <v>0</v>
      </c>
      <c r="ND125" s="70">
        <f t="shared" si="1397"/>
        <v>0</v>
      </c>
      <c r="NE125" s="70">
        <f t="shared" si="1397"/>
        <v>0</v>
      </c>
      <c r="NF125" s="70">
        <f t="shared" si="1397"/>
        <v>0</v>
      </c>
      <c r="NG125" s="70">
        <f t="shared" si="1397"/>
        <v>0</v>
      </c>
      <c r="NH125" s="70">
        <f t="shared" si="1397"/>
        <v>0</v>
      </c>
      <c r="NI125" s="70">
        <f t="shared" si="1397"/>
        <v>0</v>
      </c>
      <c r="NJ125" s="70">
        <f t="shared" si="1397"/>
        <v>0</v>
      </c>
      <c r="NK125" s="70">
        <f t="shared" si="1397"/>
        <v>0</v>
      </c>
      <c r="NL125" s="70">
        <f t="shared" si="1397"/>
        <v>0</v>
      </c>
      <c r="NM125" s="70">
        <f t="shared" si="1397"/>
        <v>0</v>
      </c>
      <c r="NN125" s="70">
        <f t="shared" si="1397"/>
        <v>0</v>
      </c>
      <c r="NO125" s="71">
        <f t="shared" si="1397"/>
        <v>0</v>
      </c>
      <c r="NP125" s="14"/>
      <c r="NQ125" s="14"/>
    </row>
    <row r="126" spans="1:381" s="31" customFormat="1" x14ac:dyDescent="0.2">
      <c r="A126" s="14"/>
      <c r="B126" s="14"/>
      <c r="C126" s="139" t="s">
        <v>166</v>
      </c>
      <c r="D126" s="139"/>
      <c r="E126" s="139" t="s">
        <v>190</v>
      </c>
      <c r="F126" s="14"/>
      <c r="G126" s="14" t="s">
        <v>0</v>
      </c>
      <c r="H126" s="14"/>
      <c r="I126" s="14"/>
      <c r="J126" s="14"/>
      <c r="K126" s="30">
        <f t="shared" si="1367"/>
        <v>0</v>
      </c>
      <c r="L126" s="14"/>
      <c r="M126" s="14"/>
      <c r="N126" s="69">
        <f>$N$67*$AQ$102</f>
        <v>0</v>
      </c>
      <c r="O126" s="70">
        <f>SUMPRODUCT($N$67:O$67,$AP$102:$AQ$102)</f>
        <v>0</v>
      </c>
      <c r="P126" s="70">
        <f>SUMPRODUCT($N$67:P$67,$AO$102:$AQ$102)</f>
        <v>0</v>
      </c>
      <c r="Q126" s="70">
        <f>SUMPRODUCT($N$67:Q$67,$AN$102:$AQ$102)</f>
        <v>0</v>
      </c>
      <c r="R126" s="70">
        <f>SUMPRODUCT($N$67:R$67,$AM$102:$AQ$102)</f>
        <v>0</v>
      </c>
      <c r="S126" s="70">
        <f>SUMPRODUCT($N$67:S$67,$AL$102:$AQ$102)</f>
        <v>0</v>
      </c>
      <c r="T126" s="70">
        <f>SUMPRODUCT($N$67:T$67,$AK$102:$AQ$102)</f>
        <v>0</v>
      </c>
      <c r="U126" s="70">
        <f>SUMPRODUCT($N$67:U$67,$AJ$102:$AQ$102)</f>
        <v>0</v>
      </c>
      <c r="V126" s="70">
        <f>SUMPRODUCT($N$67:V$67,$AI$102:$AQ$102)</f>
        <v>0</v>
      </c>
      <c r="W126" s="70">
        <f>SUMPRODUCT($N$67:W$67,$AH$102:$AQ$102)</f>
        <v>0</v>
      </c>
      <c r="X126" s="70">
        <f>SUMPRODUCT($N$67:X$67,$AG$102:$AQ$102)</f>
        <v>0</v>
      </c>
      <c r="Y126" s="70">
        <f>SUMPRODUCT($N$67:Y$67,$AF$102:$AQ$102)</f>
        <v>0</v>
      </c>
      <c r="Z126" s="70">
        <f>SUMPRODUCT($N$67:Z$67,$AE$102:$AQ$102)</f>
        <v>0</v>
      </c>
      <c r="AA126" s="70">
        <f>SUMPRODUCT($N$67:AA$67,$AD$102:$AQ$102)</f>
        <v>0</v>
      </c>
      <c r="AB126" s="70">
        <f>SUMPRODUCT($N$67:AB$67,$AC$102:$AQ$102)</f>
        <v>0</v>
      </c>
      <c r="AC126" s="70">
        <f>SUMPRODUCT($N$67:AC$67,$AB$102:$AQ$102)</f>
        <v>0</v>
      </c>
      <c r="AD126" s="70">
        <f>SUMPRODUCT($N$67:AD$67,$AA$102:$AQ$102)</f>
        <v>0</v>
      </c>
      <c r="AE126" s="70">
        <f>SUMPRODUCT($N$67:AE$67,$Z$102:$AQ$102)</f>
        <v>0</v>
      </c>
      <c r="AF126" s="70">
        <f>SUMPRODUCT($N$67:AF$67,$Y$102:$AQ$102)</f>
        <v>0</v>
      </c>
      <c r="AG126" s="70">
        <f>SUMPRODUCT($N$67:AG$67,$X$102:$AQ$102)</f>
        <v>0</v>
      </c>
      <c r="AH126" s="70">
        <f>SUMPRODUCT($N$67:AH$67,$W$102:$AQ$102)</f>
        <v>0</v>
      </c>
      <c r="AI126" s="70">
        <f>SUMPRODUCT($N$67:AI$67,$V$102:$AQ$102)</f>
        <v>0</v>
      </c>
      <c r="AJ126" s="70">
        <f>SUMPRODUCT($N$67:AJ$67,$U$102:$AQ$102)</f>
        <v>0</v>
      </c>
      <c r="AK126" s="70">
        <f>SUMPRODUCT($N$67:AK$67,$T$102:$AQ$102)</f>
        <v>0</v>
      </c>
      <c r="AL126" s="70">
        <f>SUMPRODUCT($N$67:AL$67,$S$102:$AQ$102)</f>
        <v>0</v>
      </c>
      <c r="AM126" s="70">
        <f>SUMPRODUCT($N$67:AM$67,$R$102:$AQ$102)</f>
        <v>0</v>
      </c>
      <c r="AN126" s="70">
        <f>SUMPRODUCT($N$67:AN$67,$Q$102:$AQ$102)</f>
        <v>0</v>
      </c>
      <c r="AO126" s="70">
        <f>SUMPRODUCT($N$67:AO$67,$P$102:$AQ$102)</f>
        <v>0</v>
      </c>
      <c r="AP126" s="70">
        <f>SUMPRODUCT($N$67:AP$67,$O$102:$AQ$102)</f>
        <v>0</v>
      </c>
      <c r="AQ126" s="70">
        <f t="shared" ref="AQ126:DB126" si="1398">SUMPRODUCT(N$67:AQ$67,$N$102:$AQ$102)</f>
        <v>0</v>
      </c>
      <c r="AR126" s="70">
        <f t="shared" si="1398"/>
        <v>0</v>
      </c>
      <c r="AS126" s="70">
        <f t="shared" si="1398"/>
        <v>0</v>
      </c>
      <c r="AT126" s="70">
        <f t="shared" si="1398"/>
        <v>0</v>
      </c>
      <c r="AU126" s="70">
        <f t="shared" si="1398"/>
        <v>0</v>
      </c>
      <c r="AV126" s="70">
        <f t="shared" si="1398"/>
        <v>0</v>
      </c>
      <c r="AW126" s="70">
        <f t="shared" si="1398"/>
        <v>0</v>
      </c>
      <c r="AX126" s="70">
        <f t="shared" si="1398"/>
        <v>0</v>
      </c>
      <c r="AY126" s="70">
        <f t="shared" si="1398"/>
        <v>0</v>
      </c>
      <c r="AZ126" s="70">
        <f t="shared" si="1398"/>
        <v>0</v>
      </c>
      <c r="BA126" s="70">
        <f t="shared" si="1398"/>
        <v>0</v>
      </c>
      <c r="BB126" s="70">
        <f t="shared" si="1398"/>
        <v>0</v>
      </c>
      <c r="BC126" s="70">
        <f t="shared" si="1398"/>
        <v>0</v>
      </c>
      <c r="BD126" s="70">
        <f t="shared" si="1398"/>
        <v>0</v>
      </c>
      <c r="BE126" s="70">
        <f t="shared" si="1398"/>
        <v>0</v>
      </c>
      <c r="BF126" s="70">
        <f t="shared" si="1398"/>
        <v>0</v>
      </c>
      <c r="BG126" s="70">
        <f t="shared" si="1398"/>
        <v>0</v>
      </c>
      <c r="BH126" s="70">
        <f t="shared" si="1398"/>
        <v>0</v>
      </c>
      <c r="BI126" s="70">
        <f t="shared" si="1398"/>
        <v>0</v>
      </c>
      <c r="BJ126" s="70">
        <f t="shared" si="1398"/>
        <v>0</v>
      </c>
      <c r="BK126" s="70">
        <f t="shared" si="1398"/>
        <v>0</v>
      </c>
      <c r="BL126" s="70">
        <f t="shared" si="1398"/>
        <v>0</v>
      </c>
      <c r="BM126" s="70">
        <f t="shared" si="1398"/>
        <v>0</v>
      </c>
      <c r="BN126" s="70">
        <f t="shared" si="1398"/>
        <v>0</v>
      </c>
      <c r="BO126" s="70">
        <f t="shared" si="1398"/>
        <v>0</v>
      </c>
      <c r="BP126" s="70">
        <f t="shared" si="1398"/>
        <v>0</v>
      </c>
      <c r="BQ126" s="70">
        <f t="shared" si="1398"/>
        <v>0</v>
      </c>
      <c r="BR126" s="70">
        <f t="shared" si="1398"/>
        <v>0</v>
      </c>
      <c r="BS126" s="70">
        <f t="shared" si="1398"/>
        <v>0</v>
      </c>
      <c r="BT126" s="70">
        <f t="shared" si="1398"/>
        <v>0</v>
      </c>
      <c r="BU126" s="70">
        <f t="shared" si="1398"/>
        <v>0</v>
      </c>
      <c r="BV126" s="70">
        <f t="shared" si="1398"/>
        <v>0</v>
      </c>
      <c r="BW126" s="70">
        <f t="shared" si="1398"/>
        <v>0</v>
      </c>
      <c r="BX126" s="70">
        <f t="shared" si="1398"/>
        <v>0</v>
      </c>
      <c r="BY126" s="70">
        <f t="shared" si="1398"/>
        <v>0</v>
      </c>
      <c r="BZ126" s="70">
        <f t="shared" si="1398"/>
        <v>0</v>
      </c>
      <c r="CA126" s="70">
        <f t="shared" si="1398"/>
        <v>0</v>
      </c>
      <c r="CB126" s="70">
        <f t="shared" si="1398"/>
        <v>0</v>
      </c>
      <c r="CC126" s="70">
        <f t="shared" si="1398"/>
        <v>0</v>
      </c>
      <c r="CD126" s="70">
        <f t="shared" si="1398"/>
        <v>0</v>
      </c>
      <c r="CE126" s="70">
        <f t="shared" si="1398"/>
        <v>0</v>
      </c>
      <c r="CF126" s="70">
        <f t="shared" si="1398"/>
        <v>0</v>
      </c>
      <c r="CG126" s="70">
        <f t="shared" si="1398"/>
        <v>0</v>
      </c>
      <c r="CH126" s="70">
        <f t="shared" si="1398"/>
        <v>0</v>
      </c>
      <c r="CI126" s="70">
        <f t="shared" si="1398"/>
        <v>0</v>
      </c>
      <c r="CJ126" s="70">
        <f t="shared" si="1398"/>
        <v>0</v>
      </c>
      <c r="CK126" s="70">
        <f t="shared" si="1398"/>
        <v>0</v>
      </c>
      <c r="CL126" s="70">
        <f t="shared" si="1398"/>
        <v>0</v>
      </c>
      <c r="CM126" s="70">
        <f t="shared" si="1398"/>
        <v>0</v>
      </c>
      <c r="CN126" s="70">
        <f t="shared" si="1398"/>
        <v>0</v>
      </c>
      <c r="CO126" s="70">
        <f t="shared" si="1398"/>
        <v>0</v>
      </c>
      <c r="CP126" s="70">
        <f t="shared" si="1398"/>
        <v>0</v>
      </c>
      <c r="CQ126" s="70">
        <f t="shared" si="1398"/>
        <v>0</v>
      </c>
      <c r="CR126" s="70">
        <f t="shared" si="1398"/>
        <v>0</v>
      </c>
      <c r="CS126" s="70">
        <f t="shared" si="1398"/>
        <v>0</v>
      </c>
      <c r="CT126" s="70">
        <f t="shared" si="1398"/>
        <v>0</v>
      </c>
      <c r="CU126" s="70">
        <f t="shared" si="1398"/>
        <v>0</v>
      </c>
      <c r="CV126" s="70">
        <f t="shared" si="1398"/>
        <v>0</v>
      </c>
      <c r="CW126" s="70">
        <f t="shared" si="1398"/>
        <v>0</v>
      </c>
      <c r="CX126" s="70">
        <f t="shared" si="1398"/>
        <v>0</v>
      </c>
      <c r="CY126" s="70">
        <f t="shared" si="1398"/>
        <v>0</v>
      </c>
      <c r="CZ126" s="70">
        <f t="shared" si="1398"/>
        <v>0</v>
      </c>
      <c r="DA126" s="70">
        <f t="shared" si="1398"/>
        <v>0</v>
      </c>
      <c r="DB126" s="70">
        <f t="shared" si="1398"/>
        <v>0</v>
      </c>
      <c r="DC126" s="70">
        <f t="shared" ref="DC126:FN126" si="1399">SUMPRODUCT(BZ$67:DC$67,$N$102:$AQ$102)</f>
        <v>0</v>
      </c>
      <c r="DD126" s="70">
        <f t="shared" si="1399"/>
        <v>0</v>
      </c>
      <c r="DE126" s="70">
        <f t="shared" si="1399"/>
        <v>0</v>
      </c>
      <c r="DF126" s="70">
        <f t="shared" si="1399"/>
        <v>0</v>
      </c>
      <c r="DG126" s="70">
        <f t="shared" si="1399"/>
        <v>0</v>
      </c>
      <c r="DH126" s="70">
        <f t="shared" si="1399"/>
        <v>0</v>
      </c>
      <c r="DI126" s="70">
        <f t="shared" si="1399"/>
        <v>0</v>
      </c>
      <c r="DJ126" s="70">
        <f t="shared" si="1399"/>
        <v>0</v>
      </c>
      <c r="DK126" s="70">
        <f t="shared" si="1399"/>
        <v>0</v>
      </c>
      <c r="DL126" s="70">
        <f t="shared" si="1399"/>
        <v>0</v>
      </c>
      <c r="DM126" s="70">
        <f t="shared" si="1399"/>
        <v>0</v>
      </c>
      <c r="DN126" s="70">
        <f t="shared" si="1399"/>
        <v>0</v>
      </c>
      <c r="DO126" s="70">
        <f t="shared" si="1399"/>
        <v>0</v>
      </c>
      <c r="DP126" s="70">
        <f t="shared" si="1399"/>
        <v>0</v>
      </c>
      <c r="DQ126" s="70">
        <f t="shared" si="1399"/>
        <v>0</v>
      </c>
      <c r="DR126" s="70">
        <f t="shared" si="1399"/>
        <v>0</v>
      </c>
      <c r="DS126" s="70">
        <f t="shared" si="1399"/>
        <v>0</v>
      </c>
      <c r="DT126" s="70">
        <f t="shared" si="1399"/>
        <v>0</v>
      </c>
      <c r="DU126" s="70">
        <f t="shared" si="1399"/>
        <v>0</v>
      </c>
      <c r="DV126" s="70">
        <f t="shared" si="1399"/>
        <v>0</v>
      </c>
      <c r="DW126" s="70">
        <f t="shared" si="1399"/>
        <v>0</v>
      </c>
      <c r="DX126" s="70">
        <f t="shared" si="1399"/>
        <v>0</v>
      </c>
      <c r="DY126" s="70">
        <f t="shared" si="1399"/>
        <v>0</v>
      </c>
      <c r="DZ126" s="70">
        <f t="shared" si="1399"/>
        <v>0</v>
      </c>
      <c r="EA126" s="70">
        <f t="shared" si="1399"/>
        <v>0</v>
      </c>
      <c r="EB126" s="70">
        <f t="shared" si="1399"/>
        <v>0</v>
      </c>
      <c r="EC126" s="70">
        <f t="shared" si="1399"/>
        <v>0</v>
      </c>
      <c r="ED126" s="70">
        <f t="shared" si="1399"/>
        <v>0</v>
      </c>
      <c r="EE126" s="70">
        <f t="shared" si="1399"/>
        <v>0</v>
      </c>
      <c r="EF126" s="70">
        <f t="shared" si="1399"/>
        <v>0</v>
      </c>
      <c r="EG126" s="70">
        <f t="shared" si="1399"/>
        <v>0</v>
      </c>
      <c r="EH126" s="70">
        <f t="shared" si="1399"/>
        <v>0</v>
      </c>
      <c r="EI126" s="70">
        <f t="shared" si="1399"/>
        <v>0</v>
      </c>
      <c r="EJ126" s="70">
        <f t="shared" si="1399"/>
        <v>0</v>
      </c>
      <c r="EK126" s="70">
        <f t="shared" si="1399"/>
        <v>0</v>
      </c>
      <c r="EL126" s="70">
        <f t="shared" si="1399"/>
        <v>0</v>
      </c>
      <c r="EM126" s="70">
        <f t="shared" si="1399"/>
        <v>0</v>
      </c>
      <c r="EN126" s="70">
        <f t="shared" si="1399"/>
        <v>0</v>
      </c>
      <c r="EO126" s="70">
        <f t="shared" si="1399"/>
        <v>0</v>
      </c>
      <c r="EP126" s="70">
        <f t="shared" si="1399"/>
        <v>0</v>
      </c>
      <c r="EQ126" s="70">
        <f t="shared" si="1399"/>
        <v>0</v>
      </c>
      <c r="ER126" s="70">
        <f t="shared" si="1399"/>
        <v>0</v>
      </c>
      <c r="ES126" s="70">
        <f t="shared" si="1399"/>
        <v>0</v>
      </c>
      <c r="ET126" s="70">
        <f t="shared" si="1399"/>
        <v>0</v>
      </c>
      <c r="EU126" s="70">
        <f t="shared" si="1399"/>
        <v>0</v>
      </c>
      <c r="EV126" s="70">
        <f t="shared" si="1399"/>
        <v>0</v>
      </c>
      <c r="EW126" s="70">
        <f t="shared" si="1399"/>
        <v>0</v>
      </c>
      <c r="EX126" s="70">
        <f t="shared" si="1399"/>
        <v>0</v>
      </c>
      <c r="EY126" s="70">
        <f t="shared" si="1399"/>
        <v>0</v>
      </c>
      <c r="EZ126" s="70">
        <f t="shared" si="1399"/>
        <v>0</v>
      </c>
      <c r="FA126" s="70">
        <f t="shared" si="1399"/>
        <v>0</v>
      </c>
      <c r="FB126" s="70">
        <f t="shared" si="1399"/>
        <v>0</v>
      </c>
      <c r="FC126" s="70">
        <f t="shared" si="1399"/>
        <v>0</v>
      </c>
      <c r="FD126" s="70">
        <f t="shared" si="1399"/>
        <v>0</v>
      </c>
      <c r="FE126" s="70">
        <f t="shared" si="1399"/>
        <v>0</v>
      </c>
      <c r="FF126" s="70">
        <f t="shared" si="1399"/>
        <v>0</v>
      </c>
      <c r="FG126" s="70">
        <f t="shared" si="1399"/>
        <v>0</v>
      </c>
      <c r="FH126" s="70">
        <f t="shared" si="1399"/>
        <v>0</v>
      </c>
      <c r="FI126" s="70">
        <f t="shared" si="1399"/>
        <v>0</v>
      </c>
      <c r="FJ126" s="70">
        <f t="shared" si="1399"/>
        <v>0</v>
      </c>
      <c r="FK126" s="70">
        <f t="shared" si="1399"/>
        <v>0</v>
      </c>
      <c r="FL126" s="70">
        <f t="shared" si="1399"/>
        <v>0</v>
      </c>
      <c r="FM126" s="70">
        <f t="shared" si="1399"/>
        <v>0</v>
      </c>
      <c r="FN126" s="70">
        <f t="shared" si="1399"/>
        <v>0</v>
      </c>
      <c r="FO126" s="70">
        <f t="shared" ref="FO126:HZ126" si="1400">SUMPRODUCT(EL$67:FO$67,$N$102:$AQ$102)</f>
        <v>0</v>
      </c>
      <c r="FP126" s="70">
        <f t="shared" si="1400"/>
        <v>0</v>
      </c>
      <c r="FQ126" s="70">
        <f t="shared" si="1400"/>
        <v>0</v>
      </c>
      <c r="FR126" s="70">
        <f t="shared" si="1400"/>
        <v>0</v>
      </c>
      <c r="FS126" s="70">
        <f t="shared" si="1400"/>
        <v>0</v>
      </c>
      <c r="FT126" s="70">
        <f t="shared" si="1400"/>
        <v>0</v>
      </c>
      <c r="FU126" s="70">
        <f t="shared" si="1400"/>
        <v>0</v>
      </c>
      <c r="FV126" s="70">
        <f t="shared" si="1400"/>
        <v>0</v>
      </c>
      <c r="FW126" s="70">
        <f t="shared" si="1400"/>
        <v>0</v>
      </c>
      <c r="FX126" s="70">
        <f t="shared" si="1400"/>
        <v>0</v>
      </c>
      <c r="FY126" s="70">
        <f t="shared" si="1400"/>
        <v>0</v>
      </c>
      <c r="FZ126" s="70">
        <f t="shared" si="1400"/>
        <v>0</v>
      </c>
      <c r="GA126" s="70">
        <f t="shared" si="1400"/>
        <v>0</v>
      </c>
      <c r="GB126" s="70">
        <f t="shared" si="1400"/>
        <v>0</v>
      </c>
      <c r="GC126" s="70">
        <f t="shared" si="1400"/>
        <v>0</v>
      </c>
      <c r="GD126" s="70">
        <f t="shared" si="1400"/>
        <v>0</v>
      </c>
      <c r="GE126" s="70">
        <f t="shared" si="1400"/>
        <v>0</v>
      </c>
      <c r="GF126" s="70">
        <f t="shared" si="1400"/>
        <v>0</v>
      </c>
      <c r="GG126" s="70">
        <f t="shared" si="1400"/>
        <v>0</v>
      </c>
      <c r="GH126" s="70">
        <f t="shared" si="1400"/>
        <v>0</v>
      </c>
      <c r="GI126" s="70">
        <f t="shared" si="1400"/>
        <v>0</v>
      </c>
      <c r="GJ126" s="70">
        <f t="shared" si="1400"/>
        <v>0</v>
      </c>
      <c r="GK126" s="70">
        <f t="shared" si="1400"/>
        <v>0</v>
      </c>
      <c r="GL126" s="70">
        <f t="shared" si="1400"/>
        <v>0</v>
      </c>
      <c r="GM126" s="70">
        <f t="shared" si="1400"/>
        <v>0</v>
      </c>
      <c r="GN126" s="70">
        <f t="shared" si="1400"/>
        <v>0</v>
      </c>
      <c r="GO126" s="70">
        <f t="shared" si="1400"/>
        <v>0</v>
      </c>
      <c r="GP126" s="70">
        <f t="shared" si="1400"/>
        <v>0</v>
      </c>
      <c r="GQ126" s="70">
        <f t="shared" si="1400"/>
        <v>0</v>
      </c>
      <c r="GR126" s="70">
        <f t="shared" si="1400"/>
        <v>0</v>
      </c>
      <c r="GS126" s="70">
        <f t="shared" si="1400"/>
        <v>0</v>
      </c>
      <c r="GT126" s="70">
        <f t="shared" si="1400"/>
        <v>0</v>
      </c>
      <c r="GU126" s="70">
        <f t="shared" si="1400"/>
        <v>0</v>
      </c>
      <c r="GV126" s="70">
        <f t="shared" si="1400"/>
        <v>0</v>
      </c>
      <c r="GW126" s="70">
        <f t="shared" si="1400"/>
        <v>0</v>
      </c>
      <c r="GX126" s="70">
        <f t="shared" si="1400"/>
        <v>0</v>
      </c>
      <c r="GY126" s="70">
        <f t="shared" si="1400"/>
        <v>0</v>
      </c>
      <c r="GZ126" s="70">
        <f t="shared" si="1400"/>
        <v>0</v>
      </c>
      <c r="HA126" s="70">
        <f t="shared" si="1400"/>
        <v>0</v>
      </c>
      <c r="HB126" s="70">
        <f t="shared" si="1400"/>
        <v>0</v>
      </c>
      <c r="HC126" s="70">
        <f t="shared" si="1400"/>
        <v>0</v>
      </c>
      <c r="HD126" s="70">
        <f t="shared" si="1400"/>
        <v>0</v>
      </c>
      <c r="HE126" s="70">
        <f t="shared" si="1400"/>
        <v>0</v>
      </c>
      <c r="HF126" s="70">
        <f t="shared" si="1400"/>
        <v>0</v>
      </c>
      <c r="HG126" s="70">
        <f t="shared" si="1400"/>
        <v>0</v>
      </c>
      <c r="HH126" s="70">
        <f t="shared" si="1400"/>
        <v>0</v>
      </c>
      <c r="HI126" s="70">
        <f t="shared" si="1400"/>
        <v>0</v>
      </c>
      <c r="HJ126" s="70">
        <f t="shared" si="1400"/>
        <v>0</v>
      </c>
      <c r="HK126" s="70">
        <f t="shared" si="1400"/>
        <v>0</v>
      </c>
      <c r="HL126" s="70">
        <f t="shared" si="1400"/>
        <v>0</v>
      </c>
      <c r="HM126" s="70">
        <f t="shared" si="1400"/>
        <v>0</v>
      </c>
      <c r="HN126" s="70">
        <f t="shared" si="1400"/>
        <v>0</v>
      </c>
      <c r="HO126" s="70">
        <f t="shared" si="1400"/>
        <v>0</v>
      </c>
      <c r="HP126" s="70">
        <f t="shared" si="1400"/>
        <v>0</v>
      </c>
      <c r="HQ126" s="70">
        <f t="shared" si="1400"/>
        <v>0</v>
      </c>
      <c r="HR126" s="70">
        <f t="shared" si="1400"/>
        <v>0</v>
      </c>
      <c r="HS126" s="70">
        <f t="shared" si="1400"/>
        <v>0</v>
      </c>
      <c r="HT126" s="70">
        <f t="shared" si="1400"/>
        <v>0</v>
      </c>
      <c r="HU126" s="70">
        <f t="shared" si="1400"/>
        <v>0</v>
      </c>
      <c r="HV126" s="70">
        <f t="shared" si="1400"/>
        <v>0</v>
      </c>
      <c r="HW126" s="70">
        <f t="shared" si="1400"/>
        <v>0</v>
      </c>
      <c r="HX126" s="70">
        <f t="shared" si="1400"/>
        <v>0</v>
      </c>
      <c r="HY126" s="70">
        <f t="shared" si="1400"/>
        <v>0</v>
      </c>
      <c r="HZ126" s="70">
        <f t="shared" si="1400"/>
        <v>0</v>
      </c>
      <c r="IA126" s="70">
        <f t="shared" ref="IA126:KL126" si="1401">SUMPRODUCT(GX$67:IA$67,$N$102:$AQ$102)</f>
        <v>0</v>
      </c>
      <c r="IB126" s="70">
        <f t="shared" si="1401"/>
        <v>0</v>
      </c>
      <c r="IC126" s="70">
        <f t="shared" si="1401"/>
        <v>0</v>
      </c>
      <c r="ID126" s="70">
        <f t="shared" si="1401"/>
        <v>0</v>
      </c>
      <c r="IE126" s="70">
        <f t="shared" si="1401"/>
        <v>0</v>
      </c>
      <c r="IF126" s="70">
        <f t="shared" si="1401"/>
        <v>0</v>
      </c>
      <c r="IG126" s="70">
        <f t="shared" si="1401"/>
        <v>0</v>
      </c>
      <c r="IH126" s="70">
        <f t="shared" si="1401"/>
        <v>0</v>
      </c>
      <c r="II126" s="70">
        <f t="shared" si="1401"/>
        <v>0</v>
      </c>
      <c r="IJ126" s="70">
        <f t="shared" si="1401"/>
        <v>0</v>
      </c>
      <c r="IK126" s="70">
        <f t="shared" si="1401"/>
        <v>0</v>
      </c>
      <c r="IL126" s="70">
        <f t="shared" si="1401"/>
        <v>0</v>
      </c>
      <c r="IM126" s="70">
        <f t="shared" si="1401"/>
        <v>0</v>
      </c>
      <c r="IN126" s="70">
        <f t="shared" si="1401"/>
        <v>0</v>
      </c>
      <c r="IO126" s="70">
        <f t="shared" si="1401"/>
        <v>0</v>
      </c>
      <c r="IP126" s="70">
        <f t="shared" si="1401"/>
        <v>0</v>
      </c>
      <c r="IQ126" s="70">
        <f t="shared" si="1401"/>
        <v>0</v>
      </c>
      <c r="IR126" s="70">
        <f t="shared" si="1401"/>
        <v>0</v>
      </c>
      <c r="IS126" s="70">
        <f t="shared" si="1401"/>
        <v>0</v>
      </c>
      <c r="IT126" s="70">
        <f t="shared" si="1401"/>
        <v>0</v>
      </c>
      <c r="IU126" s="70">
        <f t="shared" si="1401"/>
        <v>0</v>
      </c>
      <c r="IV126" s="70">
        <f t="shared" si="1401"/>
        <v>0</v>
      </c>
      <c r="IW126" s="70">
        <f t="shared" si="1401"/>
        <v>0</v>
      </c>
      <c r="IX126" s="70">
        <f t="shared" si="1401"/>
        <v>0</v>
      </c>
      <c r="IY126" s="70">
        <f t="shared" si="1401"/>
        <v>0</v>
      </c>
      <c r="IZ126" s="70">
        <f t="shared" si="1401"/>
        <v>0</v>
      </c>
      <c r="JA126" s="70">
        <f t="shared" si="1401"/>
        <v>0</v>
      </c>
      <c r="JB126" s="70">
        <f t="shared" si="1401"/>
        <v>0</v>
      </c>
      <c r="JC126" s="70">
        <f t="shared" si="1401"/>
        <v>0</v>
      </c>
      <c r="JD126" s="70">
        <f t="shared" si="1401"/>
        <v>0</v>
      </c>
      <c r="JE126" s="70">
        <f t="shared" si="1401"/>
        <v>0</v>
      </c>
      <c r="JF126" s="70">
        <f t="shared" si="1401"/>
        <v>0</v>
      </c>
      <c r="JG126" s="70">
        <f t="shared" si="1401"/>
        <v>0</v>
      </c>
      <c r="JH126" s="70">
        <f t="shared" si="1401"/>
        <v>0</v>
      </c>
      <c r="JI126" s="70">
        <f t="shared" si="1401"/>
        <v>0</v>
      </c>
      <c r="JJ126" s="70">
        <f t="shared" si="1401"/>
        <v>0</v>
      </c>
      <c r="JK126" s="70">
        <f t="shared" si="1401"/>
        <v>0</v>
      </c>
      <c r="JL126" s="70">
        <f t="shared" si="1401"/>
        <v>0</v>
      </c>
      <c r="JM126" s="70">
        <f t="shared" si="1401"/>
        <v>0</v>
      </c>
      <c r="JN126" s="70">
        <f t="shared" si="1401"/>
        <v>0</v>
      </c>
      <c r="JO126" s="70">
        <f t="shared" si="1401"/>
        <v>0</v>
      </c>
      <c r="JP126" s="70">
        <f t="shared" si="1401"/>
        <v>0</v>
      </c>
      <c r="JQ126" s="70">
        <f t="shared" si="1401"/>
        <v>0</v>
      </c>
      <c r="JR126" s="70">
        <f t="shared" si="1401"/>
        <v>0</v>
      </c>
      <c r="JS126" s="70">
        <f t="shared" si="1401"/>
        <v>0</v>
      </c>
      <c r="JT126" s="70">
        <f t="shared" si="1401"/>
        <v>0</v>
      </c>
      <c r="JU126" s="70">
        <f t="shared" si="1401"/>
        <v>0</v>
      </c>
      <c r="JV126" s="70">
        <f t="shared" si="1401"/>
        <v>0</v>
      </c>
      <c r="JW126" s="70">
        <f t="shared" si="1401"/>
        <v>0</v>
      </c>
      <c r="JX126" s="70">
        <f t="shared" si="1401"/>
        <v>0</v>
      </c>
      <c r="JY126" s="70">
        <f t="shared" si="1401"/>
        <v>0</v>
      </c>
      <c r="JZ126" s="70">
        <f t="shared" si="1401"/>
        <v>0</v>
      </c>
      <c r="KA126" s="70">
        <f t="shared" si="1401"/>
        <v>0</v>
      </c>
      <c r="KB126" s="70">
        <f t="shared" si="1401"/>
        <v>0</v>
      </c>
      <c r="KC126" s="70">
        <f t="shared" si="1401"/>
        <v>0</v>
      </c>
      <c r="KD126" s="70">
        <f t="shared" si="1401"/>
        <v>0</v>
      </c>
      <c r="KE126" s="70">
        <f t="shared" si="1401"/>
        <v>0</v>
      </c>
      <c r="KF126" s="70">
        <f t="shared" si="1401"/>
        <v>0</v>
      </c>
      <c r="KG126" s="70">
        <f t="shared" si="1401"/>
        <v>0</v>
      </c>
      <c r="KH126" s="70">
        <f t="shared" si="1401"/>
        <v>0</v>
      </c>
      <c r="KI126" s="70">
        <f t="shared" si="1401"/>
        <v>0</v>
      </c>
      <c r="KJ126" s="70">
        <f t="shared" si="1401"/>
        <v>0</v>
      </c>
      <c r="KK126" s="70">
        <f t="shared" si="1401"/>
        <v>0</v>
      </c>
      <c r="KL126" s="70">
        <f t="shared" si="1401"/>
        <v>0</v>
      </c>
      <c r="KM126" s="70">
        <f t="shared" ref="KM126:MX126" si="1402">SUMPRODUCT(JJ$67:KM$67,$N$102:$AQ$102)</f>
        <v>0</v>
      </c>
      <c r="KN126" s="70">
        <f t="shared" si="1402"/>
        <v>0</v>
      </c>
      <c r="KO126" s="70">
        <f t="shared" si="1402"/>
        <v>0</v>
      </c>
      <c r="KP126" s="70">
        <f t="shared" si="1402"/>
        <v>0</v>
      </c>
      <c r="KQ126" s="70">
        <f t="shared" si="1402"/>
        <v>0</v>
      </c>
      <c r="KR126" s="70">
        <f t="shared" si="1402"/>
        <v>0</v>
      </c>
      <c r="KS126" s="70">
        <f t="shared" si="1402"/>
        <v>0</v>
      </c>
      <c r="KT126" s="70">
        <f t="shared" si="1402"/>
        <v>0</v>
      </c>
      <c r="KU126" s="70">
        <f t="shared" si="1402"/>
        <v>0</v>
      </c>
      <c r="KV126" s="70">
        <f t="shared" si="1402"/>
        <v>0</v>
      </c>
      <c r="KW126" s="70">
        <f t="shared" si="1402"/>
        <v>0</v>
      </c>
      <c r="KX126" s="70">
        <f t="shared" si="1402"/>
        <v>0</v>
      </c>
      <c r="KY126" s="70">
        <f t="shared" si="1402"/>
        <v>0</v>
      </c>
      <c r="KZ126" s="70">
        <f t="shared" si="1402"/>
        <v>0</v>
      </c>
      <c r="LA126" s="70">
        <f t="shared" si="1402"/>
        <v>0</v>
      </c>
      <c r="LB126" s="70">
        <f t="shared" si="1402"/>
        <v>0</v>
      </c>
      <c r="LC126" s="70">
        <f t="shared" si="1402"/>
        <v>0</v>
      </c>
      <c r="LD126" s="70">
        <f t="shared" si="1402"/>
        <v>0</v>
      </c>
      <c r="LE126" s="70">
        <f t="shared" si="1402"/>
        <v>0</v>
      </c>
      <c r="LF126" s="70">
        <f t="shared" si="1402"/>
        <v>0</v>
      </c>
      <c r="LG126" s="70">
        <f t="shared" si="1402"/>
        <v>0</v>
      </c>
      <c r="LH126" s="70">
        <f t="shared" si="1402"/>
        <v>0</v>
      </c>
      <c r="LI126" s="70">
        <f t="shared" si="1402"/>
        <v>0</v>
      </c>
      <c r="LJ126" s="70">
        <f t="shared" si="1402"/>
        <v>0</v>
      </c>
      <c r="LK126" s="70">
        <f t="shared" si="1402"/>
        <v>0</v>
      </c>
      <c r="LL126" s="70">
        <f t="shared" si="1402"/>
        <v>0</v>
      </c>
      <c r="LM126" s="70">
        <f t="shared" si="1402"/>
        <v>0</v>
      </c>
      <c r="LN126" s="70">
        <f t="shared" si="1402"/>
        <v>0</v>
      </c>
      <c r="LO126" s="70">
        <f t="shared" si="1402"/>
        <v>0</v>
      </c>
      <c r="LP126" s="70">
        <f t="shared" si="1402"/>
        <v>0</v>
      </c>
      <c r="LQ126" s="70">
        <f t="shared" si="1402"/>
        <v>0</v>
      </c>
      <c r="LR126" s="70">
        <f t="shared" si="1402"/>
        <v>0</v>
      </c>
      <c r="LS126" s="70">
        <f t="shared" si="1402"/>
        <v>0</v>
      </c>
      <c r="LT126" s="70">
        <f t="shared" si="1402"/>
        <v>0</v>
      </c>
      <c r="LU126" s="70">
        <f t="shared" si="1402"/>
        <v>0</v>
      </c>
      <c r="LV126" s="70">
        <f t="shared" si="1402"/>
        <v>0</v>
      </c>
      <c r="LW126" s="70">
        <f t="shared" si="1402"/>
        <v>0</v>
      </c>
      <c r="LX126" s="70">
        <f t="shared" si="1402"/>
        <v>0</v>
      </c>
      <c r="LY126" s="70">
        <f t="shared" si="1402"/>
        <v>0</v>
      </c>
      <c r="LZ126" s="70">
        <f t="shared" si="1402"/>
        <v>0</v>
      </c>
      <c r="MA126" s="70">
        <f t="shared" si="1402"/>
        <v>0</v>
      </c>
      <c r="MB126" s="70">
        <f t="shared" si="1402"/>
        <v>0</v>
      </c>
      <c r="MC126" s="70">
        <f t="shared" si="1402"/>
        <v>0</v>
      </c>
      <c r="MD126" s="70">
        <f t="shared" si="1402"/>
        <v>0</v>
      </c>
      <c r="ME126" s="70">
        <f t="shared" si="1402"/>
        <v>0</v>
      </c>
      <c r="MF126" s="70">
        <f t="shared" si="1402"/>
        <v>0</v>
      </c>
      <c r="MG126" s="70">
        <f t="shared" si="1402"/>
        <v>0</v>
      </c>
      <c r="MH126" s="70">
        <f t="shared" si="1402"/>
        <v>0</v>
      </c>
      <c r="MI126" s="70">
        <f t="shared" si="1402"/>
        <v>0</v>
      </c>
      <c r="MJ126" s="70">
        <f t="shared" si="1402"/>
        <v>0</v>
      </c>
      <c r="MK126" s="70">
        <f t="shared" si="1402"/>
        <v>0</v>
      </c>
      <c r="ML126" s="70">
        <f t="shared" si="1402"/>
        <v>0</v>
      </c>
      <c r="MM126" s="70">
        <f t="shared" si="1402"/>
        <v>0</v>
      </c>
      <c r="MN126" s="70">
        <f t="shared" si="1402"/>
        <v>0</v>
      </c>
      <c r="MO126" s="70">
        <f t="shared" si="1402"/>
        <v>0</v>
      </c>
      <c r="MP126" s="70">
        <f t="shared" si="1402"/>
        <v>0</v>
      </c>
      <c r="MQ126" s="70">
        <f t="shared" si="1402"/>
        <v>0</v>
      </c>
      <c r="MR126" s="70">
        <f t="shared" si="1402"/>
        <v>0</v>
      </c>
      <c r="MS126" s="70">
        <f t="shared" si="1402"/>
        <v>0</v>
      </c>
      <c r="MT126" s="70">
        <f t="shared" si="1402"/>
        <v>0</v>
      </c>
      <c r="MU126" s="70">
        <f t="shared" si="1402"/>
        <v>0</v>
      </c>
      <c r="MV126" s="70">
        <f t="shared" si="1402"/>
        <v>0</v>
      </c>
      <c r="MW126" s="70">
        <f t="shared" si="1402"/>
        <v>0</v>
      </c>
      <c r="MX126" s="70">
        <f t="shared" si="1402"/>
        <v>0</v>
      </c>
      <c r="MY126" s="70">
        <f t="shared" ref="MY126:NO126" si="1403">SUMPRODUCT(LV$67:MY$67,$N$102:$AQ$102)</f>
        <v>0</v>
      </c>
      <c r="MZ126" s="70">
        <f t="shared" si="1403"/>
        <v>0</v>
      </c>
      <c r="NA126" s="70">
        <f t="shared" si="1403"/>
        <v>0</v>
      </c>
      <c r="NB126" s="70">
        <f t="shared" si="1403"/>
        <v>0</v>
      </c>
      <c r="NC126" s="70">
        <f t="shared" si="1403"/>
        <v>0</v>
      </c>
      <c r="ND126" s="70">
        <f t="shared" si="1403"/>
        <v>0</v>
      </c>
      <c r="NE126" s="70">
        <f t="shared" si="1403"/>
        <v>0</v>
      </c>
      <c r="NF126" s="70">
        <f t="shared" si="1403"/>
        <v>0</v>
      </c>
      <c r="NG126" s="70">
        <f t="shared" si="1403"/>
        <v>0</v>
      </c>
      <c r="NH126" s="70">
        <f t="shared" si="1403"/>
        <v>0</v>
      </c>
      <c r="NI126" s="70">
        <f t="shared" si="1403"/>
        <v>0</v>
      </c>
      <c r="NJ126" s="70">
        <f t="shared" si="1403"/>
        <v>0</v>
      </c>
      <c r="NK126" s="70">
        <f t="shared" si="1403"/>
        <v>0</v>
      </c>
      <c r="NL126" s="70">
        <f t="shared" si="1403"/>
        <v>0</v>
      </c>
      <c r="NM126" s="70">
        <f t="shared" si="1403"/>
        <v>0</v>
      </c>
      <c r="NN126" s="70">
        <f t="shared" si="1403"/>
        <v>0</v>
      </c>
      <c r="NO126" s="71">
        <f t="shared" si="1403"/>
        <v>0</v>
      </c>
      <c r="NP126" s="14"/>
      <c r="NQ126" s="14"/>
    </row>
    <row r="127" spans="1:381" s="31" customFormat="1" x14ac:dyDescent="0.2">
      <c r="A127" s="14"/>
      <c r="B127" s="14"/>
      <c r="C127" s="139" t="s">
        <v>186</v>
      </c>
      <c r="D127" s="139"/>
      <c r="E127" s="139" t="s">
        <v>155</v>
      </c>
      <c r="F127" s="14"/>
      <c r="G127" s="14" t="s">
        <v>0</v>
      </c>
      <c r="H127" s="14"/>
      <c r="I127" s="14"/>
      <c r="J127" s="14"/>
      <c r="K127" s="30">
        <f t="shared" si="1367"/>
        <v>0</v>
      </c>
      <c r="L127" s="14"/>
      <c r="M127" s="14"/>
      <c r="N127" s="69">
        <f>$N$67*$AQ$103</f>
        <v>0</v>
      </c>
      <c r="O127" s="70">
        <f>SUMPRODUCT($N$67:O$67,$AP$103:$AQ$103)</f>
        <v>0</v>
      </c>
      <c r="P127" s="70">
        <f>SUMPRODUCT($N$67:P$67,$AO$103:$AQ$103)</f>
        <v>0</v>
      </c>
      <c r="Q127" s="70">
        <f>SUMPRODUCT($N$67:Q$67,$AN$103:$AQ$103)</f>
        <v>0</v>
      </c>
      <c r="R127" s="70">
        <f>SUMPRODUCT($N$67:R$67,$AM$103:$AQ$103)</f>
        <v>0</v>
      </c>
      <c r="S127" s="70">
        <f>SUMPRODUCT($N$67:S$67,$AL$103:$AQ$103)</f>
        <v>0</v>
      </c>
      <c r="T127" s="70">
        <f>SUMPRODUCT($N$67:T$67,$AK$103:$AQ$103)</f>
        <v>0</v>
      </c>
      <c r="U127" s="70">
        <f>SUMPRODUCT($N$67:U$67,$AJ$103:$AQ$103)</f>
        <v>0</v>
      </c>
      <c r="V127" s="70">
        <f>SUMPRODUCT($N$67:V$67,$AI$103:$AQ$103)</f>
        <v>0</v>
      </c>
      <c r="W127" s="70">
        <f>SUMPRODUCT($N$67:W$67,$AH$103:$AQ$103)</f>
        <v>0</v>
      </c>
      <c r="X127" s="70">
        <f>SUMPRODUCT($N$67:X$67,$AG$103:$AQ$103)</f>
        <v>0</v>
      </c>
      <c r="Y127" s="70">
        <f>SUMPRODUCT($N$67:Y$67,$AF$103:$AQ$103)</f>
        <v>0</v>
      </c>
      <c r="Z127" s="70">
        <f>SUMPRODUCT($N$67:Z$67,$AE$103:$AQ$103)</f>
        <v>0</v>
      </c>
      <c r="AA127" s="70">
        <f>SUMPRODUCT($N$67:AA$67,$AD$103:$AQ$103)</f>
        <v>0</v>
      </c>
      <c r="AB127" s="70">
        <f>SUMPRODUCT($N$67:AB$67,$AC$103:$AQ$103)</f>
        <v>0</v>
      </c>
      <c r="AC127" s="70">
        <f>SUMPRODUCT($N$67:AC$67,$AB$103:$AQ$103)</f>
        <v>0</v>
      </c>
      <c r="AD127" s="70">
        <f>SUMPRODUCT($N$67:AD$67,$AA$103:$AQ$103)</f>
        <v>0</v>
      </c>
      <c r="AE127" s="70">
        <f>SUMPRODUCT($N$67:AE$67,$Z$103:$AQ$103)</f>
        <v>0</v>
      </c>
      <c r="AF127" s="70">
        <f>SUMPRODUCT($N$67:AF$67,$Y$103:$AQ$103)</f>
        <v>0</v>
      </c>
      <c r="AG127" s="70">
        <f>SUMPRODUCT($N$67:AG$67,$X$103:$AQ$103)</f>
        <v>0</v>
      </c>
      <c r="AH127" s="70">
        <f>SUMPRODUCT($N$67:AH$67,$W$103:$AQ$103)</f>
        <v>0</v>
      </c>
      <c r="AI127" s="70">
        <f>SUMPRODUCT($N$67:AI$67,$V$103:$AQ$103)</f>
        <v>0</v>
      </c>
      <c r="AJ127" s="70">
        <f>SUMPRODUCT($N$67:AJ$67,$U$103:$AQ$103)</f>
        <v>0</v>
      </c>
      <c r="AK127" s="70">
        <f>SUMPRODUCT($N$67:AK$67,$T$103:$AQ$103)</f>
        <v>0</v>
      </c>
      <c r="AL127" s="70">
        <f>SUMPRODUCT($N$67:AL$67,$S$103:$AQ$103)</f>
        <v>0</v>
      </c>
      <c r="AM127" s="70">
        <f>SUMPRODUCT($N$67:AM$67,$R$103:$AQ$103)</f>
        <v>0</v>
      </c>
      <c r="AN127" s="70">
        <f>SUMPRODUCT($N$67:AN$67,$Q$103:$AQ$103)</f>
        <v>0</v>
      </c>
      <c r="AO127" s="70">
        <f>SUMPRODUCT($N$67:AO$67,$P$103:$AQ$103)</f>
        <v>0</v>
      </c>
      <c r="AP127" s="70">
        <f>SUMPRODUCT($N$67:AP$67,$O$103:$AQ$103)</f>
        <v>0</v>
      </c>
      <c r="AQ127" s="70">
        <f t="shared" ref="AQ127:DB127" si="1404">SUMPRODUCT(N$67:AQ$67,$N$103:$AQ$103)</f>
        <v>0</v>
      </c>
      <c r="AR127" s="70">
        <f t="shared" si="1404"/>
        <v>0</v>
      </c>
      <c r="AS127" s="70">
        <f t="shared" si="1404"/>
        <v>0</v>
      </c>
      <c r="AT127" s="70">
        <f t="shared" si="1404"/>
        <v>0</v>
      </c>
      <c r="AU127" s="70">
        <f t="shared" si="1404"/>
        <v>0</v>
      </c>
      <c r="AV127" s="70">
        <f t="shared" si="1404"/>
        <v>0</v>
      </c>
      <c r="AW127" s="70">
        <f t="shared" si="1404"/>
        <v>0</v>
      </c>
      <c r="AX127" s="70">
        <f t="shared" si="1404"/>
        <v>0</v>
      </c>
      <c r="AY127" s="70">
        <f t="shared" si="1404"/>
        <v>0</v>
      </c>
      <c r="AZ127" s="70">
        <f t="shared" si="1404"/>
        <v>0</v>
      </c>
      <c r="BA127" s="70">
        <f t="shared" si="1404"/>
        <v>0</v>
      </c>
      <c r="BB127" s="70">
        <f t="shared" si="1404"/>
        <v>0</v>
      </c>
      <c r="BC127" s="70">
        <f t="shared" si="1404"/>
        <v>0</v>
      </c>
      <c r="BD127" s="70">
        <f t="shared" si="1404"/>
        <v>0</v>
      </c>
      <c r="BE127" s="70">
        <f t="shared" si="1404"/>
        <v>0</v>
      </c>
      <c r="BF127" s="70">
        <f t="shared" si="1404"/>
        <v>0</v>
      </c>
      <c r="BG127" s="70">
        <f t="shared" si="1404"/>
        <v>0</v>
      </c>
      <c r="BH127" s="70">
        <f t="shared" si="1404"/>
        <v>0</v>
      </c>
      <c r="BI127" s="70">
        <f t="shared" si="1404"/>
        <v>0</v>
      </c>
      <c r="BJ127" s="70">
        <f t="shared" si="1404"/>
        <v>0</v>
      </c>
      <c r="BK127" s="70">
        <f t="shared" si="1404"/>
        <v>0</v>
      </c>
      <c r="BL127" s="70">
        <f t="shared" si="1404"/>
        <v>0</v>
      </c>
      <c r="BM127" s="70">
        <f t="shared" si="1404"/>
        <v>0</v>
      </c>
      <c r="BN127" s="70">
        <f t="shared" si="1404"/>
        <v>0</v>
      </c>
      <c r="BO127" s="70">
        <f t="shared" si="1404"/>
        <v>0</v>
      </c>
      <c r="BP127" s="70">
        <f t="shared" si="1404"/>
        <v>0</v>
      </c>
      <c r="BQ127" s="70">
        <f t="shared" si="1404"/>
        <v>0</v>
      </c>
      <c r="BR127" s="70">
        <f t="shared" si="1404"/>
        <v>0</v>
      </c>
      <c r="BS127" s="70">
        <f t="shared" si="1404"/>
        <v>0</v>
      </c>
      <c r="BT127" s="70">
        <f t="shared" si="1404"/>
        <v>0</v>
      </c>
      <c r="BU127" s="70">
        <f t="shared" si="1404"/>
        <v>0</v>
      </c>
      <c r="BV127" s="70">
        <f t="shared" si="1404"/>
        <v>0</v>
      </c>
      <c r="BW127" s="70">
        <f t="shared" si="1404"/>
        <v>0</v>
      </c>
      <c r="BX127" s="70">
        <f t="shared" si="1404"/>
        <v>0</v>
      </c>
      <c r="BY127" s="70">
        <f t="shared" si="1404"/>
        <v>0</v>
      </c>
      <c r="BZ127" s="70">
        <f t="shared" si="1404"/>
        <v>0</v>
      </c>
      <c r="CA127" s="70">
        <f t="shared" si="1404"/>
        <v>0</v>
      </c>
      <c r="CB127" s="70">
        <f t="shared" si="1404"/>
        <v>0</v>
      </c>
      <c r="CC127" s="70">
        <f t="shared" si="1404"/>
        <v>0</v>
      </c>
      <c r="CD127" s="70">
        <f t="shared" si="1404"/>
        <v>0</v>
      </c>
      <c r="CE127" s="70">
        <f t="shared" si="1404"/>
        <v>0</v>
      </c>
      <c r="CF127" s="70">
        <f t="shared" si="1404"/>
        <v>0</v>
      </c>
      <c r="CG127" s="70">
        <f t="shared" si="1404"/>
        <v>0</v>
      </c>
      <c r="CH127" s="70">
        <f t="shared" si="1404"/>
        <v>0</v>
      </c>
      <c r="CI127" s="70">
        <f t="shared" si="1404"/>
        <v>0</v>
      </c>
      <c r="CJ127" s="70">
        <f t="shared" si="1404"/>
        <v>0</v>
      </c>
      <c r="CK127" s="70">
        <f t="shared" si="1404"/>
        <v>0</v>
      </c>
      <c r="CL127" s="70">
        <f t="shared" si="1404"/>
        <v>0</v>
      </c>
      <c r="CM127" s="70">
        <f t="shared" si="1404"/>
        <v>0</v>
      </c>
      <c r="CN127" s="70">
        <f t="shared" si="1404"/>
        <v>0</v>
      </c>
      <c r="CO127" s="70">
        <f t="shared" si="1404"/>
        <v>0</v>
      </c>
      <c r="CP127" s="70">
        <f t="shared" si="1404"/>
        <v>0</v>
      </c>
      <c r="CQ127" s="70">
        <f t="shared" si="1404"/>
        <v>0</v>
      </c>
      <c r="CR127" s="70">
        <f t="shared" si="1404"/>
        <v>0</v>
      </c>
      <c r="CS127" s="70">
        <f t="shared" si="1404"/>
        <v>0</v>
      </c>
      <c r="CT127" s="70">
        <f t="shared" si="1404"/>
        <v>0</v>
      </c>
      <c r="CU127" s="70">
        <f t="shared" si="1404"/>
        <v>0</v>
      </c>
      <c r="CV127" s="70">
        <f t="shared" si="1404"/>
        <v>0</v>
      </c>
      <c r="CW127" s="70">
        <f t="shared" si="1404"/>
        <v>0</v>
      </c>
      <c r="CX127" s="70">
        <f t="shared" si="1404"/>
        <v>0</v>
      </c>
      <c r="CY127" s="70">
        <f t="shared" si="1404"/>
        <v>0</v>
      </c>
      <c r="CZ127" s="70">
        <f t="shared" si="1404"/>
        <v>0</v>
      </c>
      <c r="DA127" s="70">
        <f t="shared" si="1404"/>
        <v>0</v>
      </c>
      <c r="DB127" s="70">
        <f t="shared" si="1404"/>
        <v>0</v>
      </c>
      <c r="DC127" s="70">
        <f t="shared" ref="DC127:FN127" si="1405">SUMPRODUCT(BZ$67:DC$67,$N$103:$AQ$103)</f>
        <v>0</v>
      </c>
      <c r="DD127" s="70">
        <f t="shared" si="1405"/>
        <v>0</v>
      </c>
      <c r="DE127" s="70">
        <f t="shared" si="1405"/>
        <v>0</v>
      </c>
      <c r="DF127" s="70">
        <f t="shared" si="1405"/>
        <v>0</v>
      </c>
      <c r="DG127" s="70">
        <f t="shared" si="1405"/>
        <v>0</v>
      </c>
      <c r="DH127" s="70">
        <f t="shared" si="1405"/>
        <v>0</v>
      </c>
      <c r="DI127" s="70">
        <f t="shared" si="1405"/>
        <v>0</v>
      </c>
      <c r="DJ127" s="70">
        <f t="shared" si="1405"/>
        <v>0</v>
      </c>
      <c r="DK127" s="70">
        <f t="shared" si="1405"/>
        <v>0</v>
      </c>
      <c r="DL127" s="70">
        <f t="shared" si="1405"/>
        <v>0</v>
      </c>
      <c r="DM127" s="70">
        <f t="shared" si="1405"/>
        <v>0</v>
      </c>
      <c r="DN127" s="70">
        <f t="shared" si="1405"/>
        <v>0</v>
      </c>
      <c r="DO127" s="70">
        <f t="shared" si="1405"/>
        <v>0</v>
      </c>
      <c r="DP127" s="70">
        <f t="shared" si="1405"/>
        <v>0</v>
      </c>
      <c r="DQ127" s="70">
        <f t="shared" si="1405"/>
        <v>0</v>
      </c>
      <c r="DR127" s="70">
        <f t="shared" si="1405"/>
        <v>0</v>
      </c>
      <c r="DS127" s="70">
        <f t="shared" si="1405"/>
        <v>0</v>
      </c>
      <c r="DT127" s="70">
        <f t="shared" si="1405"/>
        <v>0</v>
      </c>
      <c r="DU127" s="70">
        <f t="shared" si="1405"/>
        <v>0</v>
      </c>
      <c r="DV127" s="70">
        <f t="shared" si="1405"/>
        <v>0</v>
      </c>
      <c r="DW127" s="70">
        <f t="shared" si="1405"/>
        <v>0</v>
      </c>
      <c r="DX127" s="70">
        <f t="shared" si="1405"/>
        <v>0</v>
      </c>
      <c r="DY127" s="70">
        <f t="shared" si="1405"/>
        <v>0</v>
      </c>
      <c r="DZ127" s="70">
        <f t="shared" si="1405"/>
        <v>0</v>
      </c>
      <c r="EA127" s="70">
        <f t="shared" si="1405"/>
        <v>0</v>
      </c>
      <c r="EB127" s="70">
        <f t="shared" si="1405"/>
        <v>0</v>
      </c>
      <c r="EC127" s="70">
        <f t="shared" si="1405"/>
        <v>0</v>
      </c>
      <c r="ED127" s="70">
        <f t="shared" si="1405"/>
        <v>0</v>
      </c>
      <c r="EE127" s="70">
        <f t="shared" si="1405"/>
        <v>0</v>
      </c>
      <c r="EF127" s="70">
        <f t="shared" si="1405"/>
        <v>0</v>
      </c>
      <c r="EG127" s="70">
        <f t="shared" si="1405"/>
        <v>0</v>
      </c>
      <c r="EH127" s="70">
        <f t="shared" si="1405"/>
        <v>0</v>
      </c>
      <c r="EI127" s="70">
        <f t="shared" si="1405"/>
        <v>0</v>
      </c>
      <c r="EJ127" s="70">
        <f t="shared" si="1405"/>
        <v>0</v>
      </c>
      <c r="EK127" s="70">
        <f t="shared" si="1405"/>
        <v>0</v>
      </c>
      <c r="EL127" s="70">
        <f t="shared" si="1405"/>
        <v>0</v>
      </c>
      <c r="EM127" s="70">
        <f t="shared" si="1405"/>
        <v>0</v>
      </c>
      <c r="EN127" s="70">
        <f t="shared" si="1405"/>
        <v>0</v>
      </c>
      <c r="EO127" s="70">
        <f t="shared" si="1405"/>
        <v>0</v>
      </c>
      <c r="EP127" s="70">
        <f t="shared" si="1405"/>
        <v>0</v>
      </c>
      <c r="EQ127" s="70">
        <f t="shared" si="1405"/>
        <v>0</v>
      </c>
      <c r="ER127" s="70">
        <f t="shared" si="1405"/>
        <v>0</v>
      </c>
      <c r="ES127" s="70">
        <f t="shared" si="1405"/>
        <v>0</v>
      </c>
      <c r="ET127" s="70">
        <f t="shared" si="1405"/>
        <v>0</v>
      </c>
      <c r="EU127" s="70">
        <f t="shared" si="1405"/>
        <v>0</v>
      </c>
      <c r="EV127" s="70">
        <f t="shared" si="1405"/>
        <v>0</v>
      </c>
      <c r="EW127" s="70">
        <f t="shared" si="1405"/>
        <v>0</v>
      </c>
      <c r="EX127" s="70">
        <f t="shared" si="1405"/>
        <v>0</v>
      </c>
      <c r="EY127" s="70">
        <f t="shared" si="1405"/>
        <v>0</v>
      </c>
      <c r="EZ127" s="70">
        <f t="shared" si="1405"/>
        <v>0</v>
      </c>
      <c r="FA127" s="70">
        <f t="shared" si="1405"/>
        <v>0</v>
      </c>
      <c r="FB127" s="70">
        <f t="shared" si="1405"/>
        <v>0</v>
      </c>
      <c r="FC127" s="70">
        <f t="shared" si="1405"/>
        <v>0</v>
      </c>
      <c r="FD127" s="70">
        <f t="shared" si="1405"/>
        <v>0</v>
      </c>
      <c r="FE127" s="70">
        <f t="shared" si="1405"/>
        <v>0</v>
      </c>
      <c r="FF127" s="70">
        <f t="shared" si="1405"/>
        <v>0</v>
      </c>
      <c r="FG127" s="70">
        <f t="shared" si="1405"/>
        <v>0</v>
      </c>
      <c r="FH127" s="70">
        <f t="shared" si="1405"/>
        <v>0</v>
      </c>
      <c r="FI127" s="70">
        <f t="shared" si="1405"/>
        <v>0</v>
      </c>
      <c r="FJ127" s="70">
        <f t="shared" si="1405"/>
        <v>0</v>
      </c>
      <c r="FK127" s="70">
        <f t="shared" si="1405"/>
        <v>0</v>
      </c>
      <c r="FL127" s="70">
        <f t="shared" si="1405"/>
        <v>0</v>
      </c>
      <c r="FM127" s="70">
        <f t="shared" si="1405"/>
        <v>0</v>
      </c>
      <c r="FN127" s="70">
        <f t="shared" si="1405"/>
        <v>0</v>
      </c>
      <c r="FO127" s="70">
        <f t="shared" ref="FO127:HZ127" si="1406">SUMPRODUCT(EL$67:FO$67,$N$103:$AQ$103)</f>
        <v>0</v>
      </c>
      <c r="FP127" s="70">
        <f t="shared" si="1406"/>
        <v>0</v>
      </c>
      <c r="FQ127" s="70">
        <f t="shared" si="1406"/>
        <v>0</v>
      </c>
      <c r="FR127" s="70">
        <f t="shared" si="1406"/>
        <v>0</v>
      </c>
      <c r="FS127" s="70">
        <f t="shared" si="1406"/>
        <v>0</v>
      </c>
      <c r="FT127" s="70">
        <f t="shared" si="1406"/>
        <v>0</v>
      </c>
      <c r="FU127" s="70">
        <f t="shared" si="1406"/>
        <v>0</v>
      </c>
      <c r="FV127" s="70">
        <f t="shared" si="1406"/>
        <v>0</v>
      </c>
      <c r="FW127" s="70">
        <f t="shared" si="1406"/>
        <v>0</v>
      </c>
      <c r="FX127" s="70">
        <f t="shared" si="1406"/>
        <v>0</v>
      </c>
      <c r="FY127" s="70">
        <f t="shared" si="1406"/>
        <v>0</v>
      </c>
      <c r="FZ127" s="70">
        <f t="shared" si="1406"/>
        <v>0</v>
      </c>
      <c r="GA127" s="70">
        <f t="shared" si="1406"/>
        <v>0</v>
      </c>
      <c r="GB127" s="70">
        <f t="shared" si="1406"/>
        <v>0</v>
      </c>
      <c r="GC127" s="70">
        <f t="shared" si="1406"/>
        <v>0</v>
      </c>
      <c r="GD127" s="70">
        <f t="shared" si="1406"/>
        <v>0</v>
      </c>
      <c r="GE127" s="70">
        <f t="shared" si="1406"/>
        <v>0</v>
      </c>
      <c r="GF127" s="70">
        <f t="shared" si="1406"/>
        <v>0</v>
      </c>
      <c r="GG127" s="70">
        <f t="shared" si="1406"/>
        <v>0</v>
      </c>
      <c r="GH127" s="70">
        <f t="shared" si="1406"/>
        <v>0</v>
      </c>
      <c r="GI127" s="70">
        <f t="shared" si="1406"/>
        <v>0</v>
      </c>
      <c r="GJ127" s="70">
        <f t="shared" si="1406"/>
        <v>0</v>
      </c>
      <c r="GK127" s="70">
        <f t="shared" si="1406"/>
        <v>0</v>
      </c>
      <c r="GL127" s="70">
        <f t="shared" si="1406"/>
        <v>0</v>
      </c>
      <c r="GM127" s="70">
        <f t="shared" si="1406"/>
        <v>0</v>
      </c>
      <c r="GN127" s="70">
        <f t="shared" si="1406"/>
        <v>0</v>
      </c>
      <c r="GO127" s="70">
        <f t="shared" si="1406"/>
        <v>0</v>
      </c>
      <c r="GP127" s="70">
        <f t="shared" si="1406"/>
        <v>0</v>
      </c>
      <c r="GQ127" s="70">
        <f t="shared" si="1406"/>
        <v>0</v>
      </c>
      <c r="GR127" s="70">
        <f t="shared" si="1406"/>
        <v>0</v>
      </c>
      <c r="GS127" s="70">
        <f t="shared" si="1406"/>
        <v>0</v>
      </c>
      <c r="GT127" s="70">
        <f t="shared" si="1406"/>
        <v>0</v>
      </c>
      <c r="GU127" s="70">
        <f t="shared" si="1406"/>
        <v>0</v>
      </c>
      <c r="GV127" s="70">
        <f t="shared" si="1406"/>
        <v>0</v>
      </c>
      <c r="GW127" s="70">
        <f t="shared" si="1406"/>
        <v>0</v>
      </c>
      <c r="GX127" s="70">
        <f t="shared" si="1406"/>
        <v>0</v>
      </c>
      <c r="GY127" s="70">
        <f t="shared" si="1406"/>
        <v>0</v>
      </c>
      <c r="GZ127" s="70">
        <f t="shared" si="1406"/>
        <v>0</v>
      </c>
      <c r="HA127" s="70">
        <f t="shared" si="1406"/>
        <v>0</v>
      </c>
      <c r="HB127" s="70">
        <f t="shared" si="1406"/>
        <v>0</v>
      </c>
      <c r="HC127" s="70">
        <f t="shared" si="1406"/>
        <v>0</v>
      </c>
      <c r="HD127" s="70">
        <f t="shared" si="1406"/>
        <v>0</v>
      </c>
      <c r="HE127" s="70">
        <f t="shared" si="1406"/>
        <v>0</v>
      </c>
      <c r="HF127" s="70">
        <f t="shared" si="1406"/>
        <v>0</v>
      </c>
      <c r="HG127" s="70">
        <f t="shared" si="1406"/>
        <v>0</v>
      </c>
      <c r="HH127" s="70">
        <f t="shared" si="1406"/>
        <v>0</v>
      </c>
      <c r="HI127" s="70">
        <f t="shared" si="1406"/>
        <v>0</v>
      </c>
      <c r="HJ127" s="70">
        <f t="shared" si="1406"/>
        <v>0</v>
      </c>
      <c r="HK127" s="70">
        <f t="shared" si="1406"/>
        <v>0</v>
      </c>
      <c r="HL127" s="70">
        <f t="shared" si="1406"/>
        <v>0</v>
      </c>
      <c r="HM127" s="70">
        <f t="shared" si="1406"/>
        <v>0</v>
      </c>
      <c r="HN127" s="70">
        <f t="shared" si="1406"/>
        <v>0</v>
      </c>
      <c r="HO127" s="70">
        <f t="shared" si="1406"/>
        <v>0</v>
      </c>
      <c r="HP127" s="70">
        <f t="shared" si="1406"/>
        <v>0</v>
      </c>
      <c r="HQ127" s="70">
        <f t="shared" si="1406"/>
        <v>0</v>
      </c>
      <c r="HR127" s="70">
        <f t="shared" si="1406"/>
        <v>0</v>
      </c>
      <c r="HS127" s="70">
        <f t="shared" si="1406"/>
        <v>0</v>
      </c>
      <c r="HT127" s="70">
        <f t="shared" si="1406"/>
        <v>0</v>
      </c>
      <c r="HU127" s="70">
        <f t="shared" si="1406"/>
        <v>0</v>
      </c>
      <c r="HV127" s="70">
        <f t="shared" si="1406"/>
        <v>0</v>
      </c>
      <c r="HW127" s="70">
        <f t="shared" si="1406"/>
        <v>0</v>
      </c>
      <c r="HX127" s="70">
        <f t="shared" si="1406"/>
        <v>0</v>
      </c>
      <c r="HY127" s="70">
        <f t="shared" si="1406"/>
        <v>0</v>
      </c>
      <c r="HZ127" s="70">
        <f t="shared" si="1406"/>
        <v>0</v>
      </c>
      <c r="IA127" s="70">
        <f t="shared" ref="IA127:KL127" si="1407">SUMPRODUCT(GX$67:IA$67,$N$103:$AQ$103)</f>
        <v>0</v>
      </c>
      <c r="IB127" s="70">
        <f t="shared" si="1407"/>
        <v>0</v>
      </c>
      <c r="IC127" s="70">
        <f t="shared" si="1407"/>
        <v>0</v>
      </c>
      <c r="ID127" s="70">
        <f t="shared" si="1407"/>
        <v>0</v>
      </c>
      <c r="IE127" s="70">
        <f t="shared" si="1407"/>
        <v>0</v>
      </c>
      <c r="IF127" s="70">
        <f t="shared" si="1407"/>
        <v>0</v>
      </c>
      <c r="IG127" s="70">
        <f t="shared" si="1407"/>
        <v>0</v>
      </c>
      <c r="IH127" s="70">
        <f t="shared" si="1407"/>
        <v>0</v>
      </c>
      <c r="II127" s="70">
        <f t="shared" si="1407"/>
        <v>0</v>
      </c>
      <c r="IJ127" s="70">
        <f t="shared" si="1407"/>
        <v>0</v>
      </c>
      <c r="IK127" s="70">
        <f t="shared" si="1407"/>
        <v>0</v>
      </c>
      <c r="IL127" s="70">
        <f t="shared" si="1407"/>
        <v>0</v>
      </c>
      <c r="IM127" s="70">
        <f t="shared" si="1407"/>
        <v>0</v>
      </c>
      <c r="IN127" s="70">
        <f t="shared" si="1407"/>
        <v>0</v>
      </c>
      <c r="IO127" s="70">
        <f t="shared" si="1407"/>
        <v>0</v>
      </c>
      <c r="IP127" s="70">
        <f t="shared" si="1407"/>
        <v>0</v>
      </c>
      <c r="IQ127" s="70">
        <f t="shared" si="1407"/>
        <v>0</v>
      </c>
      <c r="IR127" s="70">
        <f t="shared" si="1407"/>
        <v>0</v>
      </c>
      <c r="IS127" s="70">
        <f t="shared" si="1407"/>
        <v>0</v>
      </c>
      <c r="IT127" s="70">
        <f t="shared" si="1407"/>
        <v>0</v>
      </c>
      <c r="IU127" s="70">
        <f t="shared" si="1407"/>
        <v>0</v>
      </c>
      <c r="IV127" s="70">
        <f t="shared" si="1407"/>
        <v>0</v>
      </c>
      <c r="IW127" s="70">
        <f t="shared" si="1407"/>
        <v>0</v>
      </c>
      <c r="IX127" s="70">
        <f t="shared" si="1407"/>
        <v>0</v>
      </c>
      <c r="IY127" s="70">
        <f t="shared" si="1407"/>
        <v>0</v>
      </c>
      <c r="IZ127" s="70">
        <f t="shared" si="1407"/>
        <v>0</v>
      </c>
      <c r="JA127" s="70">
        <f t="shared" si="1407"/>
        <v>0</v>
      </c>
      <c r="JB127" s="70">
        <f t="shared" si="1407"/>
        <v>0</v>
      </c>
      <c r="JC127" s="70">
        <f t="shared" si="1407"/>
        <v>0</v>
      </c>
      <c r="JD127" s="70">
        <f t="shared" si="1407"/>
        <v>0</v>
      </c>
      <c r="JE127" s="70">
        <f t="shared" si="1407"/>
        <v>0</v>
      </c>
      <c r="JF127" s="70">
        <f t="shared" si="1407"/>
        <v>0</v>
      </c>
      <c r="JG127" s="70">
        <f t="shared" si="1407"/>
        <v>0</v>
      </c>
      <c r="JH127" s="70">
        <f t="shared" si="1407"/>
        <v>0</v>
      </c>
      <c r="JI127" s="70">
        <f t="shared" si="1407"/>
        <v>0</v>
      </c>
      <c r="JJ127" s="70">
        <f t="shared" si="1407"/>
        <v>0</v>
      </c>
      <c r="JK127" s="70">
        <f t="shared" si="1407"/>
        <v>0</v>
      </c>
      <c r="JL127" s="70">
        <f t="shared" si="1407"/>
        <v>0</v>
      </c>
      <c r="JM127" s="70">
        <f t="shared" si="1407"/>
        <v>0</v>
      </c>
      <c r="JN127" s="70">
        <f t="shared" si="1407"/>
        <v>0</v>
      </c>
      <c r="JO127" s="70">
        <f t="shared" si="1407"/>
        <v>0</v>
      </c>
      <c r="JP127" s="70">
        <f t="shared" si="1407"/>
        <v>0</v>
      </c>
      <c r="JQ127" s="70">
        <f t="shared" si="1407"/>
        <v>0</v>
      </c>
      <c r="JR127" s="70">
        <f t="shared" si="1407"/>
        <v>0</v>
      </c>
      <c r="JS127" s="70">
        <f t="shared" si="1407"/>
        <v>0</v>
      </c>
      <c r="JT127" s="70">
        <f t="shared" si="1407"/>
        <v>0</v>
      </c>
      <c r="JU127" s="70">
        <f t="shared" si="1407"/>
        <v>0</v>
      </c>
      <c r="JV127" s="70">
        <f t="shared" si="1407"/>
        <v>0</v>
      </c>
      <c r="JW127" s="70">
        <f t="shared" si="1407"/>
        <v>0</v>
      </c>
      <c r="JX127" s="70">
        <f t="shared" si="1407"/>
        <v>0</v>
      </c>
      <c r="JY127" s="70">
        <f t="shared" si="1407"/>
        <v>0</v>
      </c>
      <c r="JZ127" s="70">
        <f t="shared" si="1407"/>
        <v>0</v>
      </c>
      <c r="KA127" s="70">
        <f t="shared" si="1407"/>
        <v>0</v>
      </c>
      <c r="KB127" s="70">
        <f t="shared" si="1407"/>
        <v>0</v>
      </c>
      <c r="KC127" s="70">
        <f t="shared" si="1407"/>
        <v>0</v>
      </c>
      <c r="KD127" s="70">
        <f t="shared" si="1407"/>
        <v>0</v>
      </c>
      <c r="KE127" s="70">
        <f t="shared" si="1407"/>
        <v>0</v>
      </c>
      <c r="KF127" s="70">
        <f t="shared" si="1407"/>
        <v>0</v>
      </c>
      <c r="KG127" s="70">
        <f t="shared" si="1407"/>
        <v>0</v>
      </c>
      <c r="KH127" s="70">
        <f t="shared" si="1407"/>
        <v>0</v>
      </c>
      <c r="KI127" s="70">
        <f t="shared" si="1407"/>
        <v>0</v>
      </c>
      <c r="KJ127" s="70">
        <f t="shared" si="1407"/>
        <v>0</v>
      </c>
      <c r="KK127" s="70">
        <f t="shared" si="1407"/>
        <v>0</v>
      </c>
      <c r="KL127" s="70">
        <f t="shared" si="1407"/>
        <v>0</v>
      </c>
      <c r="KM127" s="70">
        <f t="shared" ref="KM127:MX127" si="1408">SUMPRODUCT(JJ$67:KM$67,$N$103:$AQ$103)</f>
        <v>0</v>
      </c>
      <c r="KN127" s="70">
        <f t="shared" si="1408"/>
        <v>0</v>
      </c>
      <c r="KO127" s="70">
        <f t="shared" si="1408"/>
        <v>0</v>
      </c>
      <c r="KP127" s="70">
        <f t="shared" si="1408"/>
        <v>0</v>
      </c>
      <c r="KQ127" s="70">
        <f t="shared" si="1408"/>
        <v>0</v>
      </c>
      <c r="KR127" s="70">
        <f t="shared" si="1408"/>
        <v>0</v>
      </c>
      <c r="KS127" s="70">
        <f t="shared" si="1408"/>
        <v>0</v>
      </c>
      <c r="KT127" s="70">
        <f t="shared" si="1408"/>
        <v>0</v>
      </c>
      <c r="KU127" s="70">
        <f t="shared" si="1408"/>
        <v>0</v>
      </c>
      <c r="KV127" s="70">
        <f t="shared" si="1408"/>
        <v>0</v>
      </c>
      <c r="KW127" s="70">
        <f t="shared" si="1408"/>
        <v>0</v>
      </c>
      <c r="KX127" s="70">
        <f t="shared" si="1408"/>
        <v>0</v>
      </c>
      <c r="KY127" s="70">
        <f t="shared" si="1408"/>
        <v>0</v>
      </c>
      <c r="KZ127" s="70">
        <f t="shared" si="1408"/>
        <v>0</v>
      </c>
      <c r="LA127" s="70">
        <f t="shared" si="1408"/>
        <v>0</v>
      </c>
      <c r="LB127" s="70">
        <f t="shared" si="1408"/>
        <v>0</v>
      </c>
      <c r="LC127" s="70">
        <f t="shared" si="1408"/>
        <v>0</v>
      </c>
      <c r="LD127" s="70">
        <f t="shared" si="1408"/>
        <v>0</v>
      </c>
      <c r="LE127" s="70">
        <f t="shared" si="1408"/>
        <v>0</v>
      </c>
      <c r="LF127" s="70">
        <f t="shared" si="1408"/>
        <v>0</v>
      </c>
      <c r="LG127" s="70">
        <f t="shared" si="1408"/>
        <v>0</v>
      </c>
      <c r="LH127" s="70">
        <f t="shared" si="1408"/>
        <v>0</v>
      </c>
      <c r="LI127" s="70">
        <f t="shared" si="1408"/>
        <v>0</v>
      </c>
      <c r="LJ127" s="70">
        <f t="shared" si="1408"/>
        <v>0</v>
      </c>
      <c r="LK127" s="70">
        <f t="shared" si="1408"/>
        <v>0</v>
      </c>
      <c r="LL127" s="70">
        <f t="shared" si="1408"/>
        <v>0</v>
      </c>
      <c r="LM127" s="70">
        <f t="shared" si="1408"/>
        <v>0</v>
      </c>
      <c r="LN127" s="70">
        <f t="shared" si="1408"/>
        <v>0</v>
      </c>
      <c r="LO127" s="70">
        <f t="shared" si="1408"/>
        <v>0</v>
      </c>
      <c r="LP127" s="70">
        <f t="shared" si="1408"/>
        <v>0</v>
      </c>
      <c r="LQ127" s="70">
        <f t="shared" si="1408"/>
        <v>0</v>
      </c>
      <c r="LR127" s="70">
        <f t="shared" si="1408"/>
        <v>0</v>
      </c>
      <c r="LS127" s="70">
        <f t="shared" si="1408"/>
        <v>0</v>
      </c>
      <c r="LT127" s="70">
        <f t="shared" si="1408"/>
        <v>0</v>
      </c>
      <c r="LU127" s="70">
        <f t="shared" si="1408"/>
        <v>0</v>
      </c>
      <c r="LV127" s="70">
        <f t="shared" si="1408"/>
        <v>0</v>
      </c>
      <c r="LW127" s="70">
        <f t="shared" si="1408"/>
        <v>0</v>
      </c>
      <c r="LX127" s="70">
        <f t="shared" si="1408"/>
        <v>0</v>
      </c>
      <c r="LY127" s="70">
        <f t="shared" si="1408"/>
        <v>0</v>
      </c>
      <c r="LZ127" s="70">
        <f t="shared" si="1408"/>
        <v>0</v>
      </c>
      <c r="MA127" s="70">
        <f t="shared" si="1408"/>
        <v>0</v>
      </c>
      <c r="MB127" s="70">
        <f t="shared" si="1408"/>
        <v>0</v>
      </c>
      <c r="MC127" s="70">
        <f t="shared" si="1408"/>
        <v>0</v>
      </c>
      <c r="MD127" s="70">
        <f t="shared" si="1408"/>
        <v>0</v>
      </c>
      <c r="ME127" s="70">
        <f t="shared" si="1408"/>
        <v>0</v>
      </c>
      <c r="MF127" s="70">
        <f t="shared" si="1408"/>
        <v>0</v>
      </c>
      <c r="MG127" s="70">
        <f t="shared" si="1408"/>
        <v>0</v>
      </c>
      <c r="MH127" s="70">
        <f t="shared" si="1408"/>
        <v>0</v>
      </c>
      <c r="MI127" s="70">
        <f t="shared" si="1408"/>
        <v>0</v>
      </c>
      <c r="MJ127" s="70">
        <f t="shared" si="1408"/>
        <v>0</v>
      </c>
      <c r="MK127" s="70">
        <f t="shared" si="1408"/>
        <v>0</v>
      </c>
      <c r="ML127" s="70">
        <f t="shared" si="1408"/>
        <v>0</v>
      </c>
      <c r="MM127" s="70">
        <f t="shared" si="1408"/>
        <v>0</v>
      </c>
      <c r="MN127" s="70">
        <f t="shared" si="1408"/>
        <v>0</v>
      </c>
      <c r="MO127" s="70">
        <f t="shared" si="1408"/>
        <v>0</v>
      </c>
      <c r="MP127" s="70">
        <f t="shared" si="1408"/>
        <v>0</v>
      </c>
      <c r="MQ127" s="70">
        <f t="shared" si="1408"/>
        <v>0</v>
      </c>
      <c r="MR127" s="70">
        <f t="shared" si="1408"/>
        <v>0</v>
      </c>
      <c r="MS127" s="70">
        <f t="shared" si="1408"/>
        <v>0</v>
      </c>
      <c r="MT127" s="70">
        <f t="shared" si="1408"/>
        <v>0</v>
      </c>
      <c r="MU127" s="70">
        <f t="shared" si="1408"/>
        <v>0</v>
      </c>
      <c r="MV127" s="70">
        <f t="shared" si="1408"/>
        <v>0</v>
      </c>
      <c r="MW127" s="70">
        <f t="shared" si="1408"/>
        <v>0</v>
      </c>
      <c r="MX127" s="70">
        <f t="shared" si="1408"/>
        <v>0</v>
      </c>
      <c r="MY127" s="70">
        <f t="shared" ref="MY127:NO127" si="1409">SUMPRODUCT(LV$67:MY$67,$N$103:$AQ$103)</f>
        <v>0</v>
      </c>
      <c r="MZ127" s="70">
        <f t="shared" si="1409"/>
        <v>0</v>
      </c>
      <c r="NA127" s="70">
        <f t="shared" si="1409"/>
        <v>0</v>
      </c>
      <c r="NB127" s="70">
        <f t="shared" si="1409"/>
        <v>0</v>
      </c>
      <c r="NC127" s="70">
        <f t="shared" si="1409"/>
        <v>0</v>
      </c>
      <c r="ND127" s="70">
        <f t="shared" si="1409"/>
        <v>0</v>
      </c>
      <c r="NE127" s="70">
        <f t="shared" si="1409"/>
        <v>0</v>
      </c>
      <c r="NF127" s="70">
        <f t="shared" si="1409"/>
        <v>0</v>
      </c>
      <c r="NG127" s="70">
        <f t="shared" si="1409"/>
        <v>0</v>
      </c>
      <c r="NH127" s="70">
        <f t="shared" si="1409"/>
        <v>0</v>
      </c>
      <c r="NI127" s="70">
        <f t="shared" si="1409"/>
        <v>0</v>
      </c>
      <c r="NJ127" s="70">
        <f t="shared" si="1409"/>
        <v>0</v>
      </c>
      <c r="NK127" s="70">
        <f t="shared" si="1409"/>
        <v>0</v>
      </c>
      <c r="NL127" s="70">
        <f t="shared" si="1409"/>
        <v>0</v>
      </c>
      <c r="NM127" s="70">
        <f t="shared" si="1409"/>
        <v>0</v>
      </c>
      <c r="NN127" s="70">
        <f t="shared" si="1409"/>
        <v>0</v>
      </c>
      <c r="NO127" s="71">
        <f t="shared" si="1409"/>
        <v>0</v>
      </c>
      <c r="NP127" s="14"/>
      <c r="NQ127" s="14"/>
    </row>
    <row r="128" spans="1:381" s="31" customFormat="1" x14ac:dyDescent="0.2">
      <c r="A128" s="14"/>
      <c r="B128" s="14"/>
      <c r="C128" s="139" t="s">
        <v>167</v>
      </c>
      <c r="D128" s="139"/>
      <c r="E128" s="139" t="s">
        <v>191</v>
      </c>
      <c r="F128" s="14"/>
      <c r="G128" s="14" t="s">
        <v>0</v>
      </c>
      <c r="H128" s="14"/>
      <c r="I128" s="14"/>
      <c r="J128" s="14"/>
      <c r="K128" s="30">
        <f t="shared" si="1367"/>
        <v>0</v>
      </c>
      <c r="L128" s="14"/>
      <c r="M128" s="14"/>
      <c r="N128" s="69">
        <f>$N$67*$AQ$104</f>
        <v>0</v>
      </c>
      <c r="O128" s="70">
        <f>SUMPRODUCT($N$67:O$67,$AP$104:$AQ$104)</f>
        <v>0</v>
      </c>
      <c r="P128" s="70">
        <f>SUMPRODUCT($N$67:P$67,$AO$104:$AQ$104)</f>
        <v>0</v>
      </c>
      <c r="Q128" s="70">
        <f>SUMPRODUCT($N$67:Q$67,$AN$104:$AQ$104)</f>
        <v>0</v>
      </c>
      <c r="R128" s="70">
        <f>SUMPRODUCT($N$67:R$67,$AM$104:$AQ$104)</f>
        <v>0</v>
      </c>
      <c r="S128" s="70">
        <f>SUMPRODUCT($N$67:S$67,$AL$104:$AQ$104)</f>
        <v>0</v>
      </c>
      <c r="T128" s="70">
        <f>SUMPRODUCT($N$67:T$67,$AK$104:$AQ$104)</f>
        <v>0</v>
      </c>
      <c r="U128" s="70">
        <f>SUMPRODUCT($N$67:U$67,$AJ$104:$AQ$104)</f>
        <v>0</v>
      </c>
      <c r="V128" s="70">
        <f>SUMPRODUCT($N$67:V$67,$AI$104:$AQ$104)</f>
        <v>0</v>
      </c>
      <c r="W128" s="70">
        <f>SUMPRODUCT($N$67:W$67,$AH$104:$AQ$104)</f>
        <v>0</v>
      </c>
      <c r="X128" s="70">
        <f>SUMPRODUCT($N$67:X$67,$AG$104:$AQ$104)</f>
        <v>0</v>
      </c>
      <c r="Y128" s="70">
        <f>SUMPRODUCT($N$67:Y$67,$AF$104:$AQ$104)</f>
        <v>0</v>
      </c>
      <c r="Z128" s="70">
        <f>SUMPRODUCT($N$67:Z$67,$AE$104:$AQ$104)</f>
        <v>0</v>
      </c>
      <c r="AA128" s="70">
        <f>SUMPRODUCT($N$67:AA$67,$AD$104:$AQ$104)</f>
        <v>0</v>
      </c>
      <c r="AB128" s="70">
        <f>SUMPRODUCT($N$67:AB$67,$AC$104:$AQ$104)</f>
        <v>0</v>
      </c>
      <c r="AC128" s="70">
        <f>SUMPRODUCT($N$67:AC$67,$AB$104:$AQ$104)</f>
        <v>0</v>
      </c>
      <c r="AD128" s="70">
        <f>SUMPRODUCT($N$67:AD$67,$AA$104:$AQ$104)</f>
        <v>0</v>
      </c>
      <c r="AE128" s="70">
        <f>SUMPRODUCT($N$67:AE$67,$Z$104:$AQ$104)</f>
        <v>0</v>
      </c>
      <c r="AF128" s="70">
        <f>SUMPRODUCT($N$67:AF$67,$Y$104:$AQ$104)</f>
        <v>0</v>
      </c>
      <c r="AG128" s="70">
        <f>SUMPRODUCT($N$67:AG$67,$X$104:$AQ$104)</f>
        <v>0</v>
      </c>
      <c r="AH128" s="70">
        <f>SUMPRODUCT($N$67:AH$67,$W$104:$AQ$104)</f>
        <v>0</v>
      </c>
      <c r="AI128" s="70">
        <f>SUMPRODUCT($N$67:AI$67,$V$104:$AQ$104)</f>
        <v>0</v>
      </c>
      <c r="AJ128" s="70">
        <f>SUMPRODUCT($N$67:AJ$67,$U$104:$AQ$104)</f>
        <v>0</v>
      </c>
      <c r="AK128" s="70">
        <f>SUMPRODUCT($N$67:AK$67,$T$104:$AQ$104)</f>
        <v>0</v>
      </c>
      <c r="AL128" s="70">
        <f>SUMPRODUCT($N$67:AL$67,$S$104:$AQ$104)</f>
        <v>0</v>
      </c>
      <c r="AM128" s="70">
        <f>SUMPRODUCT($N$67:AM$67,$R$104:$AQ$104)</f>
        <v>0</v>
      </c>
      <c r="AN128" s="70">
        <f>SUMPRODUCT($N$67:AN$67,$Q$104:$AQ$104)</f>
        <v>0</v>
      </c>
      <c r="AO128" s="70">
        <f>SUMPRODUCT($N$67:AO$67,$P$104:$AQ$104)</f>
        <v>0</v>
      </c>
      <c r="AP128" s="70">
        <f>SUMPRODUCT($N$67:AP$67,$O$104:$AQ$104)</f>
        <v>0</v>
      </c>
      <c r="AQ128" s="70">
        <f t="shared" ref="AQ128:DB128" si="1410">SUMPRODUCT(N$67:AQ$67,$N$104:$AQ$104)</f>
        <v>0</v>
      </c>
      <c r="AR128" s="70">
        <f t="shared" si="1410"/>
        <v>0</v>
      </c>
      <c r="AS128" s="70">
        <f t="shared" si="1410"/>
        <v>0</v>
      </c>
      <c r="AT128" s="70">
        <f t="shared" si="1410"/>
        <v>0</v>
      </c>
      <c r="AU128" s="70">
        <f t="shared" si="1410"/>
        <v>0</v>
      </c>
      <c r="AV128" s="70">
        <f t="shared" si="1410"/>
        <v>0</v>
      </c>
      <c r="AW128" s="70">
        <f t="shared" si="1410"/>
        <v>0</v>
      </c>
      <c r="AX128" s="70">
        <f t="shared" si="1410"/>
        <v>0</v>
      </c>
      <c r="AY128" s="70">
        <f t="shared" si="1410"/>
        <v>0</v>
      </c>
      <c r="AZ128" s="70">
        <f t="shared" si="1410"/>
        <v>0</v>
      </c>
      <c r="BA128" s="70">
        <f t="shared" si="1410"/>
        <v>0</v>
      </c>
      <c r="BB128" s="70">
        <f t="shared" si="1410"/>
        <v>0</v>
      </c>
      <c r="BC128" s="70">
        <f t="shared" si="1410"/>
        <v>0</v>
      </c>
      <c r="BD128" s="70">
        <f t="shared" si="1410"/>
        <v>0</v>
      </c>
      <c r="BE128" s="70">
        <f t="shared" si="1410"/>
        <v>0</v>
      </c>
      <c r="BF128" s="70">
        <f t="shared" si="1410"/>
        <v>0</v>
      </c>
      <c r="BG128" s="70">
        <f t="shared" si="1410"/>
        <v>0</v>
      </c>
      <c r="BH128" s="70">
        <f t="shared" si="1410"/>
        <v>0</v>
      </c>
      <c r="BI128" s="70">
        <f t="shared" si="1410"/>
        <v>0</v>
      </c>
      <c r="BJ128" s="70">
        <f t="shared" si="1410"/>
        <v>0</v>
      </c>
      <c r="BK128" s="70">
        <f t="shared" si="1410"/>
        <v>0</v>
      </c>
      <c r="BL128" s="70">
        <f t="shared" si="1410"/>
        <v>0</v>
      </c>
      <c r="BM128" s="70">
        <f t="shared" si="1410"/>
        <v>0</v>
      </c>
      <c r="BN128" s="70">
        <f t="shared" si="1410"/>
        <v>0</v>
      </c>
      <c r="BO128" s="70">
        <f t="shared" si="1410"/>
        <v>0</v>
      </c>
      <c r="BP128" s="70">
        <f t="shared" si="1410"/>
        <v>0</v>
      </c>
      <c r="BQ128" s="70">
        <f t="shared" si="1410"/>
        <v>0</v>
      </c>
      <c r="BR128" s="70">
        <f t="shared" si="1410"/>
        <v>0</v>
      </c>
      <c r="BS128" s="70">
        <f t="shared" si="1410"/>
        <v>0</v>
      </c>
      <c r="BT128" s="70">
        <f t="shared" si="1410"/>
        <v>0</v>
      </c>
      <c r="BU128" s="70">
        <f t="shared" si="1410"/>
        <v>0</v>
      </c>
      <c r="BV128" s="70">
        <f t="shared" si="1410"/>
        <v>0</v>
      </c>
      <c r="BW128" s="70">
        <f t="shared" si="1410"/>
        <v>0</v>
      </c>
      <c r="BX128" s="70">
        <f t="shared" si="1410"/>
        <v>0</v>
      </c>
      <c r="BY128" s="70">
        <f t="shared" si="1410"/>
        <v>0</v>
      </c>
      <c r="BZ128" s="70">
        <f t="shared" si="1410"/>
        <v>0</v>
      </c>
      <c r="CA128" s="70">
        <f t="shared" si="1410"/>
        <v>0</v>
      </c>
      <c r="CB128" s="70">
        <f t="shared" si="1410"/>
        <v>0</v>
      </c>
      <c r="CC128" s="70">
        <f t="shared" si="1410"/>
        <v>0</v>
      </c>
      <c r="CD128" s="70">
        <f t="shared" si="1410"/>
        <v>0</v>
      </c>
      <c r="CE128" s="70">
        <f t="shared" si="1410"/>
        <v>0</v>
      </c>
      <c r="CF128" s="70">
        <f t="shared" si="1410"/>
        <v>0</v>
      </c>
      <c r="CG128" s="70">
        <f t="shared" si="1410"/>
        <v>0</v>
      </c>
      <c r="CH128" s="70">
        <f t="shared" si="1410"/>
        <v>0</v>
      </c>
      <c r="CI128" s="70">
        <f t="shared" si="1410"/>
        <v>0</v>
      </c>
      <c r="CJ128" s="70">
        <f t="shared" si="1410"/>
        <v>0</v>
      </c>
      <c r="CK128" s="70">
        <f t="shared" si="1410"/>
        <v>0</v>
      </c>
      <c r="CL128" s="70">
        <f t="shared" si="1410"/>
        <v>0</v>
      </c>
      <c r="CM128" s="70">
        <f t="shared" si="1410"/>
        <v>0</v>
      </c>
      <c r="CN128" s="70">
        <f t="shared" si="1410"/>
        <v>0</v>
      </c>
      <c r="CO128" s="70">
        <f t="shared" si="1410"/>
        <v>0</v>
      </c>
      <c r="CP128" s="70">
        <f t="shared" si="1410"/>
        <v>0</v>
      </c>
      <c r="CQ128" s="70">
        <f t="shared" si="1410"/>
        <v>0</v>
      </c>
      <c r="CR128" s="70">
        <f t="shared" si="1410"/>
        <v>0</v>
      </c>
      <c r="CS128" s="70">
        <f t="shared" si="1410"/>
        <v>0</v>
      </c>
      <c r="CT128" s="70">
        <f t="shared" si="1410"/>
        <v>0</v>
      </c>
      <c r="CU128" s="70">
        <f t="shared" si="1410"/>
        <v>0</v>
      </c>
      <c r="CV128" s="70">
        <f t="shared" si="1410"/>
        <v>0</v>
      </c>
      <c r="CW128" s="70">
        <f t="shared" si="1410"/>
        <v>0</v>
      </c>
      <c r="CX128" s="70">
        <f t="shared" si="1410"/>
        <v>0</v>
      </c>
      <c r="CY128" s="70">
        <f t="shared" si="1410"/>
        <v>0</v>
      </c>
      <c r="CZ128" s="70">
        <f t="shared" si="1410"/>
        <v>0</v>
      </c>
      <c r="DA128" s="70">
        <f t="shared" si="1410"/>
        <v>0</v>
      </c>
      <c r="DB128" s="70">
        <f t="shared" si="1410"/>
        <v>0</v>
      </c>
      <c r="DC128" s="70">
        <f t="shared" ref="DC128:FN128" si="1411">SUMPRODUCT(BZ$67:DC$67,$N$104:$AQ$104)</f>
        <v>0</v>
      </c>
      <c r="DD128" s="70">
        <f t="shared" si="1411"/>
        <v>0</v>
      </c>
      <c r="DE128" s="70">
        <f t="shared" si="1411"/>
        <v>0</v>
      </c>
      <c r="DF128" s="70">
        <f t="shared" si="1411"/>
        <v>0</v>
      </c>
      <c r="DG128" s="70">
        <f t="shared" si="1411"/>
        <v>0</v>
      </c>
      <c r="DH128" s="70">
        <f t="shared" si="1411"/>
        <v>0</v>
      </c>
      <c r="DI128" s="70">
        <f t="shared" si="1411"/>
        <v>0</v>
      </c>
      <c r="DJ128" s="70">
        <f t="shared" si="1411"/>
        <v>0</v>
      </c>
      <c r="DK128" s="70">
        <f t="shared" si="1411"/>
        <v>0</v>
      </c>
      <c r="DL128" s="70">
        <f t="shared" si="1411"/>
        <v>0</v>
      </c>
      <c r="DM128" s="70">
        <f t="shared" si="1411"/>
        <v>0</v>
      </c>
      <c r="DN128" s="70">
        <f t="shared" si="1411"/>
        <v>0</v>
      </c>
      <c r="DO128" s="70">
        <f t="shared" si="1411"/>
        <v>0</v>
      </c>
      <c r="DP128" s="70">
        <f t="shared" si="1411"/>
        <v>0</v>
      </c>
      <c r="DQ128" s="70">
        <f t="shared" si="1411"/>
        <v>0</v>
      </c>
      <c r="DR128" s="70">
        <f t="shared" si="1411"/>
        <v>0</v>
      </c>
      <c r="DS128" s="70">
        <f t="shared" si="1411"/>
        <v>0</v>
      </c>
      <c r="DT128" s="70">
        <f t="shared" si="1411"/>
        <v>0</v>
      </c>
      <c r="DU128" s="70">
        <f t="shared" si="1411"/>
        <v>0</v>
      </c>
      <c r="DV128" s="70">
        <f t="shared" si="1411"/>
        <v>0</v>
      </c>
      <c r="DW128" s="70">
        <f t="shared" si="1411"/>
        <v>0</v>
      </c>
      <c r="DX128" s="70">
        <f t="shared" si="1411"/>
        <v>0</v>
      </c>
      <c r="DY128" s="70">
        <f t="shared" si="1411"/>
        <v>0</v>
      </c>
      <c r="DZ128" s="70">
        <f t="shared" si="1411"/>
        <v>0</v>
      </c>
      <c r="EA128" s="70">
        <f t="shared" si="1411"/>
        <v>0</v>
      </c>
      <c r="EB128" s="70">
        <f t="shared" si="1411"/>
        <v>0</v>
      </c>
      <c r="EC128" s="70">
        <f t="shared" si="1411"/>
        <v>0</v>
      </c>
      <c r="ED128" s="70">
        <f t="shared" si="1411"/>
        <v>0</v>
      </c>
      <c r="EE128" s="70">
        <f t="shared" si="1411"/>
        <v>0</v>
      </c>
      <c r="EF128" s="70">
        <f t="shared" si="1411"/>
        <v>0</v>
      </c>
      <c r="EG128" s="70">
        <f t="shared" si="1411"/>
        <v>0</v>
      </c>
      <c r="EH128" s="70">
        <f t="shared" si="1411"/>
        <v>0</v>
      </c>
      <c r="EI128" s="70">
        <f t="shared" si="1411"/>
        <v>0</v>
      </c>
      <c r="EJ128" s="70">
        <f t="shared" si="1411"/>
        <v>0</v>
      </c>
      <c r="EK128" s="70">
        <f t="shared" si="1411"/>
        <v>0</v>
      </c>
      <c r="EL128" s="70">
        <f t="shared" si="1411"/>
        <v>0</v>
      </c>
      <c r="EM128" s="70">
        <f t="shared" si="1411"/>
        <v>0</v>
      </c>
      <c r="EN128" s="70">
        <f t="shared" si="1411"/>
        <v>0</v>
      </c>
      <c r="EO128" s="70">
        <f t="shared" si="1411"/>
        <v>0</v>
      </c>
      <c r="EP128" s="70">
        <f t="shared" si="1411"/>
        <v>0</v>
      </c>
      <c r="EQ128" s="70">
        <f t="shared" si="1411"/>
        <v>0</v>
      </c>
      <c r="ER128" s="70">
        <f t="shared" si="1411"/>
        <v>0</v>
      </c>
      <c r="ES128" s="70">
        <f t="shared" si="1411"/>
        <v>0</v>
      </c>
      <c r="ET128" s="70">
        <f t="shared" si="1411"/>
        <v>0</v>
      </c>
      <c r="EU128" s="70">
        <f t="shared" si="1411"/>
        <v>0</v>
      </c>
      <c r="EV128" s="70">
        <f t="shared" si="1411"/>
        <v>0</v>
      </c>
      <c r="EW128" s="70">
        <f t="shared" si="1411"/>
        <v>0</v>
      </c>
      <c r="EX128" s="70">
        <f t="shared" si="1411"/>
        <v>0</v>
      </c>
      <c r="EY128" s="70">
        <f t="shared" si="1411"/>
        <v>0</v>
      </c>
      <c r="EZ128" s="70">
        <f t="shared" si="1411"/>
        <v>0</v>
      </c>
      <c r="FA128" s="70">
        <f t="shared" si="1411"/>
        <v>0</v>
      </c>
      <c r="FB128" s="70">
        <f t="shared" si="1411"/>
        <v>0</v>
      </c>
      <c r="FC128" s="70">
        <f t="shared" si="1411"/>
        <v>0</v>
      </c>
      <c r="FD128" s="70">
        <f t="shared" si="1411"/>
        <v>0</v>
      </c>
      <c r="FE128" s="70">
        <f t="shared" si="1411"/>
        <v>0</v>
      </c>
      <c r="FF128" s="70">
        <f t="shared" si="1411"/>
        <v>0</v>
      </c>
      <c r="FG128" s="70">
        <f t="shared" si="1411"/>
        <v>0</v>
      </c>
      <c r="FH128" s="70">
        <f t="shared" si="1411"/>
        <v>0</v>
      </c>
      <c r="FI128" s="70">
        <f t="shared" si="1411"/>
        <v>0</v>
      </c>
      <c r="FJ128" s="70">
        <f t="shared" si="1411"/>
        <v>0</v>
      </c>
      <c r="FK128" s="70">
        <f t="shared" si="1411"/>
        <v>0</v>
      </c>
      <c r="FL128" s="70">
        <f t="shared" si="1411"/>
        <v>0</v>
      </c>
      <c r="FM128" s="70">
        <f t="shared" si="1411"/>
        <v>0</v>
      </c>
      <c r="FN128" s="70">
        <f t="shared" si="1411"/>
        <v>0</v>
      </c>
      <c r="FO128" s="70">
        <f t="shared" ref="FO128:HZ128" si="1412">SUMPRODUCT(EL$67:FO$67,$N$104:$AQ$104)</f>
        <v>0</v>
      </c>
      <c r="FP128" s="70">
        <f t="shared" si="1412"/>
        <v>0</v>
      </c>
      <c r="FQ128" s="70">
        <f t="shared" si="1412"/>
        <v>0</v>
      </c>
      <c r="FR128" s="70">
        <f t="shared" si="1412"/>
        <v>0</v>
      </c>
      <c r="FS128" s="70">
        <f t="shared" si="1412"/>
        <v>0</v>
      </c>
      <c r="FT128" s="70">
        <f t="shared" si="1412"/>
        <v>0</v>
      </c>
      <c r="FU128" s="70">
        <f t="shared" si="1412"/>
        <v>0</v>
      </c>
      <c r="FV128" s="70">
        <f t="shared" si="1412"/>
        <v>0</v>
      </c>
      <c r="FW128" s="70">
        <f t="shared" si="1412"/>
        <v>0</v>
      </c>
      <c r="FX128" s="70">
        <f t="shared" si="1412"/>
        <v>0</v>
      </c>
      <c r="FY128" s="70">
        <f t="shared" si="1412"/>
        <v>0</v>
      </c>
      <c r="FZ128" s="70">
        <f t="shared" si="1412"/>
        <v>0</v>
      </c>
      <c r="GA128" s="70">
        <f t="shared" si="1412"/>
        <v>0</v>
      </c>
      <c r="GB128" s="70">
        <f t="shared" si="1412"/>
        <v>0</v>
      </c>
      <c r="GC128" s="70">
        <f t="shared" si="1412"/>
        <v>0</v>
      </c>
      <c r="GD128" s="70">
        <f t="shared" si="1412"/>
        <v>0</v>
      </c>
      <c r="GE128" s="70">
        <f t="shared" si="1412"/>
        <v>0</v>
      </c>
      <c r="GF128" s="70">
        <f t="shared" si="1412"/>
        <v>0</v>
      </c>
      <c r="GG128" s="70">
        <f t="shared" si="1412"/>
        <v>0</v>
      </c>
      <c r="GH128" s="70">
        <f t="shared" si="1412"/>
        <v>0</v>
      </c>
      <c r="GI128" s="70">
        <f t="shared" si="1412"/>
        <v>0</v>
      </c>
      <c r="GJ128" s="70">
        <f t="shared" si="1412"/>
        <v>0</v>
      </c>
      <c r="GK128" s="70">
        <f t="shared" si="1412"/>
        <v>0</v>
      </c>
      <c r="GL128" s="70">
        <f t="shared" si="1412"/>
        <v>0</v>
      </c>
      <c r="GM128" s="70">
        <f t="shared" si="1412"/>
        <v>0</v>
      </c>
      <c r="GN128" s="70">
        <f t="shared" si="1412"/>
        <v>0</v>
      </c>
      <c r="GO128" s="70">
        <f t="shared" si="1412"/>
        <v>0</v>
      </c>
      <c r="GP128" s="70">
        <f t="shared" si="1412"/>
        <v>0</v>
      </c>
      <c r="GQ128" s="70">
        <f t="shared" si="1412"/>
        <v>0</v>
      </c>
      <c r="GR128" s="70">
        <f t="shared" si="1412"/>
        <v>0</v>
      </c>
      <c r="GS128" s="70">
        <f t="shared" si="1412"/>
        <v>0</v>
      </c>
      <c r="GT128" s="70">
        <f t="shared" si="1412"/>
        <v>0</v>
      </c>
      <c r="GU128" s="70">
        <f t="shared" si="1412"/>
        <v>0</v>
      </c>
      <c r="GV128" s="70">
        <f t="shared" si="1412"/>
        <v>0</v>
      </c>
      <c r="GW128" s="70">
        <f t="shared" si="1412"/>
        <v>0</v>
      </c>
      <c r="GX128" s="70">
        <f t="shared" si="1412"/>
        <v>0</v>
      </c>
      <c r="GY128" s="70">
        <f t="shared" si="1412"/>
        <v>0</v>
      </c>
      <c r="GZ128" s="70">
        <f t="shared" si="1412"/>
        <v>0</v>
      </c>
      <c r="HA128" s="70">
        <f t="shared" si="1412"/>
        <v>0</v>
      </c>
      <c r="HB128" s="70">
        <f t="shared" si="1412"/>
        <v>0</v>
      </c>
      <c r="HC128" s="70">
        <f t="shared" si="1412"/>
        <v>0</v>
      </c>
      <c r="HD128" s="70">
        <f t="shared" si="1412"/>
        <v>0</v>
      </c>
      <c r="HE128" s="70">
        <f t="shared" si="1412"/>
        <v>0</v>
      </c>
      <c r="HF128" s="70">
        <f t="shared" si="1412"/>
        <v>0</v>
      </c>
      <c r="HG128" s="70">
        <f t="shared" si="1412"/>
        <v>0</v>
      </c>
      <c r="HH128" s="70">
        <f t="shared" si="1412"/>
        <v>0</v>
      </c>
      <c r="HI128" s="70">
        <f t="shared" si="1412"/>
        <v>0</v>
      </c>
      <c r="HJ128" s="70">
        <f t="shared" si="1412"/>
        <v>0</v>
      </c>
      <c r="HK128" s="70">
        <f t="shared" si="1412"/>
        <v>0</v>
      </c>
      <c r="HL128" s="70">
        <f t="shared" si="1412"/>
        <v>0</v>
      </c>
      <c r="HM128" s="70">
        <f t="shared" si="1412"/>
        <v>0</v>
      </c>
      <c r="HN128" s="70">
        <f t="shared" si="1412"/>
        <v>0</v>
      </c>
      <c r="HO128" s="70">
        <f t="shared" si="1412"/>
        <v>0</v>
      </c>
      <c r="HP128" s="70">
        <f t="shared" si="1412"/>
        <v>0</v>
      </c>
      <c r="HQ128" s="70">
        <f t="shared" si="1412"/>
        <v>0</v>
      </c>
      <c r="HR128" s="70">
        <f t="shared" si="1412"/>
        <v>0</v>
      </c>
      <c r="HS128" s="70">
        <f t="shared" si="1412"/>
        <v>0</v>
      </c>
      <c r="HT128" s="70">
        <f t="shared" si="1412"/>
        <v>0</v>
      </c>
      <c r="HU128" s="70">
        <f t="shared" si="1412"/>
        <v>0</v>
      </c>
      <c r="HV128" s="70">
        <f t="shared" si="1412"/>
        <v>0</v>
      </c>
      <c r="HW128" s="70">
        <f t="shared" si="1412"/>
        <v>0</v>
      </c>
      <c r="HX128" s="70">
        <f t="shared" si="1412"/>
        <v>0</v>
      </c>
      <c r="HY128" s="70">
        <f t="shared" si="1412"/>
        <v>0</v>
      </c>
      <c r="HZ128" s="70">
        <f t="shared" si="1412"/>
        <v>0</v>
      </c>
      <c r="IA128" s="70">
        <f t="shared" ref="IA128:KL128" si="1413">SUMPRODUCT(GX$67:IA$67,$N$104:$AQ$104)</f>
        <v>0</v>
      </c>
      <c r="IB128" s="70">
        <f t="shared" si="1413"/>
        <v>0</v>
      </c>
      <c r="IC128" s="70">
        <f t="shared" si="1413"/>
        <v>0</v>
      </c>
      <c r="ID128" s="70">
        <f t="shared" si="1413"/>
        <v>0</v>
      </c>
      <c r="IE128" s="70">
        <f t="shared" si="1413"/>
        <v>0</v>
      </c>
      <c r="IF128" s="70">
        <f t="shared" si="1413"/>
        <v>0</v>
      </c>
      <c r="IG128" s="70">
        <f t="shared" si="1413"/>
        <v>0</v>
      </c>
      <c r="IH128" s="70">
        <f t="shared" si="1413"/>
        <v>0</v>
      </c>
      <c r="II128" s="70">
        <f t="shared" si="1413"/>
        <v>0</v>
      </c>
      <c r="IJ128" s="70">
        <f t="shared" si="1413"/>
        <v>0</v>
      </c>
      <c r="IK128" s="70">
        <f t="shared" si="1413"/>
        <v>0</v>
      </c>
      <c r="IL128" s="70">
        <f t="shared" si="1413"/>
        <v>0</v>
      </c>
      <c r="IM128" s="70">
        <f t="shared" si="1413"/>
        <v>0</v>
      </c>
      <c r="IN128" s="70">
        <f t="shared" si="1413"/>
        <v>0</v>
      </c>
      <c r="IO128" s="70">
        <f t="shared" si="1413"/>
        <v>0</v>
      </c>
      <c r="IP128" s="70">
        <f t="shared" si="1413"/>
        <v>0</v>
      </c>
      <c r="IQ128" s="70">
        <f t="shared" si="1413"/>
        <v>0</v>
      </c>
      <c r="IR128" s="70">
        <f t="shared" si="1413"/>
        <v>0</v>
      </c>
      <c r="IS128" s="70">
        <f t="shared" si="1413"/>
        <v>0</v>
      </c>
      <c r="IT128" s="70">
        <f t="shared" si="1413"/>
        <v>0</v>
      </c>
      <c r="IU128" s="70">
        <f t="shared" si="1413"/>
        <v>0</v>
      </c>
      <c r="IV128" s="70">
        <f t="shared" si="1413"/>
        <v>0</v>
      </c>
      <c r="IW128" s="70">
        <f t="shared" si="1413"/>
        <v>0</v>
      </c>
      <c r="IX128" s="70">
        <f t="shared" si="1413"/>
        <v>0</v>
      </c>
      <c r="IY128" s="70">
        <f t="shared" si="1413"/>
        <v>0</v>
      </c>
      <c r="IZ128" s="70">
        <f t="shared" si="1413"/>
        <v>0</v>
      </c>
      <c r="JA128" s="70">
        <f t="shared" si="1413"/>
        <v>0</v>
      </c>
      <c r="JB128" s="70">
        <f t="shared" si="1413"/>
        <v>0</v>
      </c>
      <c r="JC128" s="70">
        <f t="shared" si="1413"/>
        <v>0</v>
      </c>
      <c r="JD128" s="70">
        <f t="shared" si="1413"/>
        <v>0</v>
      </c>
      <c r="JE128" s="70">
        <f t="shared" si="1413"/>
        <v>0</v>
      </c>
      <c r="JF128" s="70">
        <f t="shared" si="1413"/>
        <v>0</v>
      </c>
      <c r="JG128" s="70">
        <f t="shared" si="1413"/>
        <v>0</v>
      </c>
      <c r="JH128" s="70">
        <f t="shared" si="1413"/>
        <v>0</v>
      </c>
      <c r="JI128" s="70">
        <f t="shared" si="1413"/>
        <v>0</v>
      </c>
      <c r="JJ128" s="70">
        <f t="shared" si="1413"/>
        <v>0</v>
      </c>
      <c r="JK128" s="70">
        <f t="shared" si="1413"/>
        <v>0</v>
      </c>
      <c r="JL128" s="70">
        <f t="shared" si="1413"/>
        <v>0</v>
      </c>
      <c r="JM128" s="70">
        <f t="shared" si="1413"/>
        <v>0</v>
      </c>
      <c r="JN128" s="70">
        <f t="shared" si="1413"/>
        <v>0</v>
      </c>
      <c r="JO128" s="70">
        <f t="shared" si="1413"/>
        <v>0</v>
      </c>
      <c r="JP128" s="70">
        <f t="shared" si="1413"/>
        <v>0</v>
      </c>
      <c r="JQ128" s="70">
        <f t="shared" si="1413"/>
        <v>0</v>
      </c>
      <c r="JR128" s="70">
        <f t="shared" si="1413"/>
        <v>0</v>
      </c>
      <c r="JS128" s="70">
        <f t="shared" si="1413"/>
        <v>0</v>
      </c>
      <c r="JT128" s="70">
        <f t="shared" si="1413"/>
        <v>0</v>
      </c>
      <c r="JU128" s="70">
        <f t="shared" si="1413"/>
        <v>0</v>
      </c>
      <c r="JV128" s="70">
        <f t="shared" si="1413"/>
        <v>0</v>
      </c>
      <c r="JW128" s="70">
        <f t="shared" si="1413"/>
        <v>0</v>
      </c>
      <c r="JX128" s="70">
        <f t="shared" si="1413"/>
        <v>0</v>
      </c>
      <c r="JY128" s="70">
        <f t="shared" si="1413"/>
        <v>0</v>
      </c>
      <c r="JZ128" s="70">
        <f t="shared" si="1413"/>
        <v>0</v>
      </c>
      <c r="KA128" s="70">
        <f t="shared" si="1413"/>
        <v>0</v>
      </c>
      <c r="KB128" s="70">
        <f t="shared" si="1413"/>
        <v>0</v>
      </c>
      <c r="KC128" s="70">
        <f t="shared" si="1413"/>
        <v>0</v>
      </c>
      <c r="KD128" s="70">
        <f t="shared" si="1413"/>
        <v>0</v>
      </c>
      <c r="KE128" s="70">
        <f t="shared" si="1413"/>
        <v>0</v>
      </c>
      <c r="KF128" s="70">
        <f t="shared" si="1413"/>
        <v>0</v>
      </c>
      <c r="KG128" s="70">
        <f t="shared" si="1413"/>
        <v>0</v>
      </c>
      <c r="KH128" s="70">
        <f t="shared" si="1413"/>
        <v>0</v>
      </c>
      <c r="KI128" s="70">
        <f t="shared" si="1413"/>
        <v>0</v>
      </c>
      <c r="KJ128" s="70">
        <f t="shared" si="1413"/>
        <v>0</v>
      </c>
      <c r="KK128" s="70">
        <f t="shared" si="1413"/>
        <v>0</v>
      </c>
      <c r="KL128" s="70">
        <f t="shared" si="1413"/>
        <v>0</v>
      </c>
      <c r="KM128" s="70">
        <f t="shared" ref="KM128:MX128" si="1414">SUMPRODUCT(JJ$67:KM$67,$N$104:$AQ$104)</f>
        <v>0</v>
      </c>
      <c r="KN128" s="70">
        <f t="shared" si="1414"/>
        <v>0</v>
      </c>
      <c r="KO128" s="70">
        <f t="shared" si="1414"/>
        <v>0</v>
      </c>
      <c r="KP128" s="70">
        <f t="shared" si="1414"/>
        <v>0</v>
      </c>
      <c r="KQ128" s="70">
        <f t="shared" si="1414"/>
        <v>0</v>
      </c>
      <c r="KR128" s="70">
        <f t="shared" si="1414"/>
        <v>0</v>
      </c>
      <c r="KS128" s="70">
        <f t="shared" si="1414"/>
        <v>0</v>
      </c>
      <c r="KT128" s="70">
        <f t="shared" si="1414"/>
        <v>0</v>
      </c>
      <c r="KU128" s="70">
        <f t="shared" si="1414"/>
        <v>0</v>
      </c>
      <c r="KV128" s="70">
        <f t="shared" si="1414"/>
        <v>0</v>
      </c>
      <c r="KW128" s="70">
        <f t="shared" si="1414"/>
        <v>0</v>
      </c>
      <c r="KX128" s="70">
        <f t="shared" si="1414"/>
        <v>0</v>
      </c>
      <c r="KY128" s="70">
        <f t="shared" si="1414"/>
        <v>0</v>
      </c>
      <c r="KZ128" s="70">
        <f t="shared" si="1414"/>
        <v>0</v>
      </c>
      <c r="LA128" s="70">
        <f t="shared" si="1414"/>
        <v>0</v>
      </c>
      <c r="LB128" s="70">
        <f t="shared" si="1414"/>
        <v>0</v>
      </c>
      <c r="LC128" s="70">
        <f t="shared" si="1414"/>
        <v>0</v>
      </c>
      <c r="LD128" s="70">
        <f t="shared" si="1414"/>
        <v>0</v>
      </c>
      <c r="LE128" s="70">
        <f t="shared" si="1414"/>
        <v>0</v>
      </c>
      <c r="LF128" s="70">
        <f t="shared" si="1414"/>
        <v>0</v>
      </c>
      <c r="LG128" s="70">
        <f t="shared" si="1414"/>
        <v>0</v>
      </c>
      <c r="LH128" s="70">
        <f t="shared" si="1414"/>
        <v>0</v>
      </c>
      <c r="LI128" s="70">
        <f t="shared" si="1414"/>
        <v>0</v>
      </c>
      <c r="LJ128" s="70">
        <f t="shared" si="1414"/>
        <v>0</v>
      </c>
      <c r="LK128" s="70">
        <f t="shared" si="1414"/>
        <v>0</v>
      </c>
      <c r="LL128" s="70">
        <f t="shared" si="1414"/>
        <v>0</v>
      </c>
      <c r="LM128" s="70">
        <f t="shared" si="1414"/>
        <v>0</v>
      </c>
      <c r="LN128" s="70">
        <f t="shared" si="1414"/>
        <v>0</v>
      </c>
      <c r="LO128" s="70">
        <f t="shared" si="1414"/>
        <v>0</v>
      </c>
      <c r="LP128" s="70">
        <f t="shared" si="1414"/>
        <v>0</v>
      </c>
      <c r="LQ128" s="70">
        <f t="shared" si="1414"/>
        <v>0</v>
      </c>
      <c r="LR128" s="70">
        <f t="shared" si="1414"/>
        <v>0</v>
      </c>
      <c r="LS128" s="70">
        <f t="shared" si="1414"/>
        <v>0</v>
      </c>
      <c r="LT128" s="70">
        <f t="shared" si="1414"/>
        <v>0</v>
      </c>
      <c r="LU128" s="70">
        <f t="shared" si="1414"/>
        <v>0</v>
      </c>
      <c r="LV128" s="70">
        <f t="shared" si="1414"/>
        <v>0</v>
      </c>
      <c r="LW128" s="70">
        <f t="shared" si="1414"/>
        <v>0</v>
      </c>
      <c r="LX128" s="70">
        <f t="shared" si="1414"/>
        <v>0</v>
      </c>
      <c r="LY128" s="70">
        <f t="shared" si="1414"/>
        <v>0</v>
      </c>
      <c r="LZ128" s="70">
        <f t="shared" si="1414"/>
        <v>0</v>
      </c>
      <c r="MA128" s="70">
        <f t="shared" si="1414"/>
        <v>0</v>
      </c>
      <c r="MB128" s="70">
        <f t="shared" si="1414"/>
        <v>0</v>
      </c>
      <c r="MC128" s="70">
        <f t="shared" si="1414"/>
        <v>0</v>
      </c>
      <c r="MD128" s="70">
        <f t="shared" si="1414"/>
        <v>0</v>
      </c>
      <c r="ME128" s="70">
        <f t="shared" si="1414"/>
        <v>0</v>
      </c>
      <c r="MF128" s="70">
        <f t="shared" si="1414"/>
        <v>0</v>
      </c>
      <c r="MG128" s="70">
        <f t="shared" si="1414"/>
        <v>0</v>
      </c>
      <c r="MH128" s="70">
        <f t="shared" si="1414"/>
        <v>0</v>
      </c>
      <c r="MI128" s="70">
        <f t="shared" si="1414"/>
        <v>0</v>
      </c>
      <c r="MJ128" s="70">
        <f t="shared" si="1414"/>
        <v>0</v>
      </c>
      <c r="MK128" s="70">
        <f t="shared" si="1414"/>
        <v>0</v>
      </c>
      <c r="ML128" s="70">
        <f t="shared" si="1414"/>
        <v>0</v>
      </c>
      <c r="MM128" s="70">
        <f t="shared" si="1414"/>
        <v>0</v>
      </c>
      <c r="MN128" s="70">
        <f t="shared" si="1414"/>
        <v>0</v>
      </c>
      <c r="MO128" s="70">
        <f t="shared" si="1414"/>
        <v>0</v>
      </c>
      <c r="MP128" s="70">
        <f t="shared" si="1414"/>
        <v>0</v>
      </c>
      <c r="MQ128" s="70">
        <f t="shared" si="1414"/>
        <v>0</v>
      </c>
      <c r="MR128" s="70">
        <f t="shared" si="1414"/>
        <v>0</v>
      </c>
      <c r="MS128" s="70">
        <f t="shared" si="1414"/>
        <v>0</v>
      </c>
      <c r="MT128" s="70">
        <f t="shared" si="1414"/>
        <v>0</v>
      </c>
      <c r="MU128" s="70">
        <f t="shared" si="1414"/>
        <v>0</v>
      </c>
      <c r="MV128" s="70">
        <f t="shared" si="1414"/>
        <v>0</v>
      </c>
      <c r="MW128" s="70">
        <f t="shared" si="1414"/>
        <v>0</v>
      </c>
      <c r="MX128" s="70">
        <f t="shared" si="1414"/>
        <v>0</v>
      </c>
      <c r="MY128" s="70">
        <f t="shared" ref="MY128:NO128" si="1415">SUMPRODUCT(LV$67:MY$67,$N$104:$AQ$104)</f>
        <v>0</v>
      </c>
      <c r="MZ128" s="70">
        <f t="shared" si="1415"/>
        <v>0</v>
      </c>
      <c r="NA128" s="70">
        <f t="shared" si="1415"/>
        <v>0</v>
      </c>
      <c r="NB128" s="70">
        <f t="shared" si="1415"/>
        <v>0</v>
      </c>
      <c r="NC128" s="70">
        <f t="shared" si="1415"/>
        <v>0</v>
      </c>
      <c r="ND128" s="70">
        <f t="shared" si="1415"/>
        <v>0</v>
      </c>
      <c r="NE128" s="70">
        <f t="shared" si="1415"/>
        <v>0</v>
      </c>
      <c r="NF128" s="70">
        <f t="shared" si="1415"/>
        <v>0</v>
      </c>
      <c r="NG128" s="70">
        <f t="shared" si="1415"/>
        <v>0</v>
      </c>
      <c r="NH128" s="70">
        <f t="shared" si="1415"/>
        <v>0</v>
      </c>
      <c r="NI128" s="70">
        <f t="shared" si="1415"/>
        <v>0</v>
      </c>
      <c r="NJ128" s="70">
        <f t="shared" si="1415"/>
        <v>0</v>
      </c>
      <c r="NK128" s="70">
        <f t="shared" si="1415"/>
        <v>0</v>
      </c>
      <c r="NL128" s="70">
        <f t="shared" si="1415"/>
        <v>0</v>
      </c>
      <c r="NM128" s="70">
        <f t="shared" si="1415"/>
        <v>0</v>
      </c>
      <c r="NN128" s="70">
        <f t="shared" si="1415"/>
        <v>0</v>
      </c>
      <c r="NO128" s="71">
        <f t="shared" si="1415"/>
        <v>0</v>
      </c>
      <c r="NP128" s="14"/>
      <c r="NQ128" s="14"/>
    </row>
    <row r="129" spans="1:381" s="31" customFormat="1" x14ac:dyDescent="0.2">
      <c r="A129" s="14"/>
      <c r="B129" s="14"/>
      <c r="C129" s="139" t="s">
        <v>168</v>
      </c>
      <c r="D129" s="139"/>
      <c r="E129" s="139" t="s">
        <v>192</v>
      </c>
      <c r="F129" s="14"/>
      <c r="G129" s="14" t="s">
        <v>0</v>
      </c>
      <c r="H129" s="14"/>
      <c r="I129" s="14"/>
      <c r="J129" s="14"/>
      <c r="K129" s="30">
        <f t="shared" si="1367"/>
        <v>0</v>
      </c>
      <c r="L129" s="14"/>
      <c r="M129" s="14"/>
      <c r="N129" s="69">
        <f>$N$67*$AQ$105</f>
        <v>0</v>
      </c>
      <c r="O129" s="70">
        <f>SUMPRODUCT($N$67:O$67,$AP$105:$AQ$105)</f>
        <v>0</v>
      </c>
      <c r="P129" s="70">
        <f>SUMPRODUCT($N$67:P$67,$AO$105:$AQ$105)</f>
        <v>0</v>
      </c>
      <c r="Q129" s="70">
        <f>SUMPRODUCT($N$67:Q$67,$AN$105:$AQ$105)</f>
        <v>0</v>
      </c>
      <c r="R129" s="70">
        <f>SUMPRODUCT($N$67:R$67,$AM$105:$AQ$105)</f>
        <v>0</v>
      </c>
      <c r="S129" s="70">
        <f>SUMPRODUCT($N$67:S$67,$AL$105:$AQ$105)</f>
        <v>0</v>
      </c>
      <c r="T129" s="70">
        <f>SUMPRODUCT($N$67:T$67,$AK$105:$AQ$105)</f>
        <v>0</v>
      </c>
      <c r="U129" s="70">
        <f>SUMPRODUCT($N$67:U$67,$AJ$105:$AQ$105)</f>
        <v>0</v>
      </c>
      <c r="V129" s="70">
        <f>SUMPRODUCT($N$67:V$67,$AI$105:$AQ$105)</f>
        <v>0</v>
      </c>
      <c r="W129" s="70">
        <f>SUMPRODUCT($N$67:W$67,$AH$105:$AQ$105)</f>
        <v>0</v>
      </c>
      <c r="X129" s="70">
        <f>SUMPRODUCT($N$67:X$67,$AG$105:$AQ$105)</f>
        <v>0</v>
      </c>
      <c r="Y129" s="70">
        <f>SUMPRODUCT($N$67:Y$67,$AF$105:$AQ$105)</f>
        <v>0</v>
      </c>
      <c r="Z129" s="70">
        <f>SUMPRODUCT($N$67:Z$67,$AE$105:$AQ$105)</f>
        <v>0</v>
      </c>
      <c r="AA129" s="70">
        <f>SUMPRODUCT($N$67:AA$67,$AD$105:$AQ$105)</f>
        <v>0</v>
      </c>
      <c r="AB129" s="70">
        <f>SUMPRODUCT($N$67:AB$67,$AC$105:$AQ$105)</f>
        <v>0</v>
      </c>
      <c r="AC129" s="70">
        <f>SUMPRODUCT($N$67:AC$67,$AB$105:$AQ$105)</f>
        <v>0</v>
      </c>
      <c r="AD129" s="70">
        <f>SUMPRODUCT($N$67:AD$67,$AA$105:$AQ$105)</f>
        <v>0</v>
      </c>
      <c r="AE129" s="70">
        <f>SUMPRODUCT($N$67:AE$67,$Z$105:$AQ$105)</f>
        <v>0</v>
      </c>
      <c r="AF129" s="70">
        <f>SUMPRODUCT($N$67:AF$67,$Y$105:$AQ$105)</f>
        <v>0</v>
      </c>
      <c r="AG129" s="70">
        <f>SUMPRODUCT($N$67:AG$67,$X$105:$AQ$105)</f>
        <v>0</v>
      </c>
      <c r="AH129" s="70">
        <f>SUMPRODUCT($N$67:AH$67,$W$105:$AQ$105)</f>
        <v>0</v>
      </c>
      <c r="AI129" s="70">
        <f>SUMPRODUCT($N$67:AI$67,$V$105:$AQ$105)</f>
        <v>0</v>
      </c>
      <c r="AJ129" s="70">
        <f>SUMPRODUCT($N$67:AJ$67,$U$105:$AQ$105)</f>
        <v>0</v>
      </c>
      <c r="AK129" s="70">
        <f>SUMPRODUCT($N$67:AK$67,$T$105:$AQ$105)</f>
        <v>0</v>
      </c>
      <c r="AL129" s="70">
        <f>SUMPRODUCT($N$67:AL$67,$S$105:$AQ$105)</f>
        <v>0</v>
      </c>
      <c r="AM129" s="70">
        <f>SUMPRODUCT($N$67:AM$67,$R$105:$AQ$105)</f>
        <v>0</v>
      </c>
      <c r="AN129" s="70">
        <f>SUMPRODUCT($N$67:AN$67,$Q$105:$AQ$105)</f>
        <v>0</v>
      </c>
      <c r="AO129" s="70">
        <f>SUMPRODUCT($N$67:AO$67,$P$105:$AQ$105)</f>
        <v>0</v>
      </c>
      <c r="AP129" s="70">
        <f>SUMPRODUCT($N$67:AP$67,$O$105:$AQ$105)</f>
        <v>0</v>
      </c>
      <c r="AQ129" s="70">
        <f t="shared" ref="AQ129:DB129" si="1416">SUMPRODUCT(N$67:AQ$67,$N$105:$AQ$105)</f>
        <v>0</v>
      </c>
      <c r="AR129" s="70">
        <f t="shared" si="1416"/>
        <v>0</v>
      </c>
      <c r="AS129" s="70">
        <f t="shared" si="1416"/>
        <v>0</v>
      </c>
      <c r="AT129" s="70">
        <f t="shared" si="1416"/>
        <v>0</v>
      </c>
      <c r="AU129" s="70">
        <f t="shared" si="1416"/>
        <v>0</v>
      </c>
      <c r="AV129" s="70">
        <f t="shared" si="1416"/>
        <v>0</v>
      </c>
      <c r="AW129" s="70">
        <f t="shared" si="1416"/>
        <v>0</v>
      </c>
      <c r="AX129" s="70">
        <f t="shared" si="1416"/>
        <v>0</v>
      </c>
      <c r="AY129" s="70">
        <f t="shared" si="1416"/>
        <v>0</v>
      </c>
      <c r="AZ129" s="70">
        <f t="shared" si="1416"/>
        <v>0</v>
      </c>
      <c r="BA129" s="70">
        <f t="shared" si="1416"/>
        <v>0</v>
      </c>
      <c r="BB129" s="70">
        <f t="shared" si="1416"/>
        <v>0</v>
      </c>
      <c r="BC129" s="70">
        <f t="shared" si="1416"/>
        <v>0</v>
      </c>
      <c r="BD129" s="70">
        <f t="shared" si="1416"/>
        <v>0</v>
      </c>
      <c r="BE129" s="70">
        <f t="shared" si="1416"/>
        <v>0</v>
      </c>
      <c r="BF129" s="70">
        <f t="shared" si="1416"/>
        <v>0</v>
      </c>
      <c r="BG129" s="70">
        <f t="shared" si="1416"/>
        <v>0</v>
      </c>
      <c r="BH129" s="70">
        <f t="shared" si="1416"/>
        <v>0</v>
      </c>
      <c r="BI129" s="70">
        <f t="shared" si="1416"/>
        <v>0</v>
      </c>
      <c r="BJ129" s="70">
        <f t="shared" si="1416"/>
        <v>0</v>
      </c>
      <c r="BK129" s="70">
        <f t="shared" si="1416"/>
        <v>0</v>
      </c>
      <c r="BL129" s="70">
        <f t="shared" si="1416"/>
        <v>0</v>
      </c>
      <c r="BM129" s="70">
        <f t="shared" si="1416"/>
        <v>0</v>
      </c>
      <c r="BN129" s="70">
        <f t="shared" si="1416"/>
        <v>0</v>
      </c>
      <c r="BO129" s="70">
        <f t="shared" si="1416"/>
        <v>0</v>
      </c>
      <c r="BP129" s="70">
        <f t="shared" si="1416"/>
        <v>0</v>
      </c>
      <c r="BQ129" s="70">
        <f t="shared" si="1416"/>
        <v>0</v>
      </c>
      <c r="BR129" s="70">
        <f t="shared" si="1416"/>
        <v>0</v>
      </c>
      <c r="BS129" s="70">
        <f t="shared" si="1416"/>
        <v>0</v>
      </c>
      <c r="BT129" s="70">
        <f t="shared" si="1416"/>
        <v>0</v>
      </c>
      <c r="BU129" s="70">
        <f t="shared" si="1416"/>
        <v>0</v>
      </c>
      <c r="BV129" s="70">
        <f t="shared" si="1416"/>
        <v>0</v>
      </c>
      <c r="BW129" s="70">
        <f t="shared" si="1416"/>
        <v>0</v>
      </c>
      <c r="BX129" s="70">
        <f t="shared" si="1416"/>
        <v>0</v>
      </c>
      <c r="BY129" s="70">
        <f t="shared" si="1416"/>
        <v>0</v>
      </c>
      <c r="BZ129" s="70">
        <f t="shared" si="1416"/>
        <v>0</v>
      </c>
      <c r="CA129" s="70">
        <f t="shared" si="1416"/>
        <v>0</v>
      </c>
      <c r="CB129" s="70">
        <f t="shared" si="1416"/>
        <v>0</v>
      </c>
      <c r="CC129" s="70">
        <f t="shared" si="1416"/>
        <v>0</v>
      </c>
      <c r="CD129" s="70">
        <f t="shared" si="1416"/>
        <v>0</v>
      </c>
      <c r="CE129" s="70">
        <f t="shared" si="1416"/>
        <v>0</v>
      </c>
      <c r="CF129" s="70">
        <f t="shared" si="1416"/>
        <v>0</v>
      </c>
      <c r="CG129" s="70">
        <f t="shared" si="1416"/>
        <v>0</v>
      </c>
      <c r="CH129" s="70">
        <f t="shared" si="1416"/>
        <v>0</v>
      </c>
      <c r="CI129" s="70">
        <f t="shared" si="1416"/>
        <v>0</v>
      </c>
      <c r="CJ129" s="70">
        <f t="shared" si="1416"/>
        <v>0</v>
      </c>
      <c r="CK129" s="70">
        <f t="shared" si="1416"/>
        <v>0</v>
      </c>
      <c r="CL129" s="70">
        <f t="shared" si="1416"/>
        <v>0</v>
      </c>
      <c r="CM129" s="70">
        <f t="shared" si="1416"/>
        <v>0</v>
      </c>
      <c r="CN129" s="70">
        <f t="shared" si="1416"/>
        <v>0</v>
      </c>
      <c r="CO129" s="70">
        <f t="shared" si="1416"/>
        <v>0</v>
      </c>
      <c r="CP129" s="70">
        <f t="shared" si="1416"/>
        <v>0</v>
      </c>
      <c r="CQ129" s="70">
        <f t="shared" si="1416"/>
        <v>0</v>
      </c>
      <c r="CR129" s="70">
        <f t="shared" si="1416"/>
        <v>0</v>
      </c>
      <c r="CS129" s="70">
        <f t="shared" si="1416"/>
        <v>0</v>
      </c>
      <c r="CT129" s="70">
        <f t="shared" si="1416"/>
        <v>0</v>
      </c>
      <c r="CU129" s="70">
        <f t="shared" si="1416"/>
        <v>0</v>
      </c>
      <c r="CV129" s="70">
        <f t="shared" si="1416"/>
        <v>0</v>
      </c>
      <c r="CW129" s="70">
        <f t="shared" si="1416"/>
        <v>0</v>
      </c>
      <c r="CX129" s="70">
        <f t="shared" si="1416"/>
        <v>0</v>
      </c>
      <c r="CY129" s="70">
        <f t="shared" si="1416"/>
        <v>0</v>
      </c>
      <c r="CZ129" s="70">
        <f t="shared" si="1416"/>
        <v>0</v>
      </c>
      <c r="DA129" s="70">
        <f t="shared" si="1416"/>
        <v>0</v>
      </c>
      <c r="DB129" s="70">
        <f t="shared" si="1416"/>
        <v>0</v>
      </c>
      <c r="DC129" s="70">
        <f t="shared" ref="DC129:FN129" si="1417">SUMPRODUCT(BZ$67:DC$67,$N$105:$AQ$105)</f>
        <v>0</v>
      </c>
      <c r="DD129" s="70">
        <f t="shared" si="1417"/>
        <v>0</v>
      </c>
      <c r="DE129" s="70">
        <f t="shared" si="1417"/>
        <v>0</v>
      </c>
      <c r="DF129" s="70">
        <f t="shared" si="1417"/>
        <v>0</v>
      </c>
      <c r="DG129" s="70">
        <f t="shared" si="1417"/>
        <v>0</v>
      </c>
      <c r="DH129" s="70">
        <f t="shared" si="1417"/>
        <v>0</v>
      </c>
      <c r="DI129" s="70">
        <f t="shared" si="1417"/>
        <v>0</v>
      </c>
      <c r="DJ129" s="70">
        <f t="shared" si="1417"/>
        <v>0</v>
      </c>
      <c r="DK129" s="70">
        <f t="shared" si="1417"/>
        <v>0</v>
      </c>
      <c r="DL129" s="70">
        <f t="shared" si="1417"/>
        <v>0</v>
      </c>
      <c r="DM129" s="70">
        <f t="shared" si="1417"/>
        <v>0</v>
      </c>
      <c r="DN129" s="70">
        <f t="shared" si="1417"/>
        <v>0</v>
      </c>
      <c r="DO129" s="70">
        <f t="shared" si="1417"/>
        <v>0</v>
      </c>
      <c r="DP129" s="70">
        <f t="shared" si="1417"/>
        <v>0</v>
      </c>
      <c r="DQ129" s="70">
        <f t="shared" si="1417"/>
        <v>0</v>
      </c>
      <c r="DR129" s="70">
        <f t="shared" si="1417"/>
        <v>0</v>
      </c>
      <c r="DS129" s="70">
        <f t="shared" si="1417"/>
        <v>0</v>
      </c>
      <c r="DT129" s="70">
        <f t="shared" si="1417"/>
        <v>0</v>
      </c>
      <c r="DU129" s="70">
        <f t="shared" si="1417"/>
        <v>0</v>
      </c>
      <c r="DV129" s="70">
        <f t="shared" si="1417"/>
        <v>0</v>
      </c>
      <c r="DW129" s="70">
        <f t="shared" si="1417"/>
        <v>0</v>
      </c>
      <c r="DX129" s="70">
        <f t="shared" si="1417"/>
        <v>0</v>
      </c>
      <c r="DY129" s="70">
        <f t="shared" si="1417"/>
        <v>0</v>
      </c>
      <c r="DZ129" s="70">
        <f t="shared" si="1417"/>
        <v>0</v>
      </c>
      <c r="EA129" s="70">
        <f t="shared" si="1417"/>
        <v>0</v>
      </c>
      <c r="EB129" s="70">
        <f t="shared" si="1417"/>
        <v>0</v>
      </c>
      <c r="EC129" s="70">
        <f t="shared" si="1417"/>
        <v>0</v>
      </c>
      <c r="ED129" s="70">
        <f t="shared" si="1417"/>
        <v>0</v>
      </c>
      <c r="EE129" s="70">
        <f t="shared" si="1417"/>
        <v>0</v>
      </c>
      <c r="EF129" s="70">
        <f t="shared" si="1417"/>
        <v>0</v>
      </c>
      <c r="EG129" s="70">
        <f t="shared" si="1417"/>
        <v>0</v>
      </c>
      <c r="EH129" s="70">
        <f t="shared" si="1417"/>
        <v>0</v>
      </c>
      <c r="EI129" s="70">
        <f t="shared" si="1417"/>
        <v>0</v>
      </c>
      <c r="EJ129" s="70">
        <f t="shared" si="1417"/>
        <v>0</v>
      </c>
      <c r="EK129" s="70">
        <f t="shared" si="1417"/>
        <v>0</v>
      </c>
      <c r="EL129" s="70">
        <f t="shared" si="1417"/>
        <v>0</v>
      </c>
      <c r="EM129" s="70">
        <f t="shared" si="1417"/>
        <v>0</v>
      </c>
      <c r="EN129" s="70">
        <f t="shared" si="1417"/>
        <v>0</v>
      </c>
      <c r="EO129" s="70">
        <f t="shared" si="1417"/>
        <v>0</v>
      </c>
      <c r="EP129" s="70">
        <f t="shared" si="1417"/>
        <v>0</v>
      </c>
      <c r="EQ129" s="70">
        <f t="shared" si="1417"/>
        <v>0</v>
      </c>
      <c r="ER129" s="70">
        <f t="shared" si="1417"/>
        <v>0</v>
      </c>
      <c r="ES129" s="70">
        <f t="shared" si="1417"/>
        <v>0</v>
      </c>
      <c r="ET129" s="70">
        <f t="shared" si="1417"/>
        <v>0</v>
      </c>
      <c r="EU129" s="70">
        <f t="shared" si="1417"/>
        <v>0</v>
      </c>
      <c r="EV129" s="70">
        <f t="shared" si="1417"/>
        <v>0</v>
      </c>
      <c r="EW129" s="70">
        <f t="shared" si="1417"/>
        <v>0</v>
      </c>
      <c r="EX129" s="70">
        <f t="shared" si="1417"/>
        <v>0</v>
      </c>
      <c r="EY129" s="70">
        <f t="shared" si="1417"/>
        <v>0</v>
      </c>
      <c r="EZ129" s="70">
        <f t="shared" si="1417"/>
        <v>0</v>
      </c>
      <c r="FA129" s="70">
        <f t="shared" si="1417"/>
        <v>0</v>
      </c>
      <c r="FB129" s="70">
        <f t="shared" si="1417"/>
        <v>0</v>
      </c>
      <c r="FC129" s="70">
        <f t="shared" si="1417"/>
        <v>0</v>
      </c>
      <c r="FD129" s="70">
        <f t="shared" si="1417"/>
        <v>0</v>
      </c>
      <c r="FE129" s="70">
        <f t="shared" si="1417"/>
        <v>0</v>
      </c>
      <c r="FF129" s="70">
        <f t="shared" si="1417"/>
        <v>0</v>
      </c>
      <c r="FG129" s="70">
        <f t="shared" si="1417"/>
        <v>0</v>
      </c>
      <c r="FH129" s="70">
        <f t="shared" si="1417"/>
        <v>0</v>
      </c>
      <c r="FI129" s="70">
        <f t="shared" si="1417"/>
        <v>0</v>
      </c>
      <c r="FJ129" s="70">
        <f t="shared" si="1417"/>
        <v>0</v>
      </c>
      <c r="FK129" s="70">
        <f t="shared" si="1417"/>
        <v>0</v>
      </c>
      <c r="FL129" s="70">
        <f t="shared" si="1417"/>
        <v>0</v>
      </c>
      <c r="FM129" s="70">
        <f t="shared" si="1417"/>
        <v>0</v>
      </c>
      <c r="FN129" s="70">
        <f t="shared" si="1417"/>
        <v>0</v>
      </c>
      <c r="FO129" s="70">
        <f t="shared" ref="FO129:HZ129" si="1418">SUMPRODUCT(EL$67:FO$67,$N$105:$AQ$105)</f>
        <v>0</v>
      </c>
      <c r="FP129" s="70">
        <f t="shared" si="1418"/>
        <v>0</v>
      </c>
      <c r="FQ129" s="70">
        <f t="shared" si="1418"/>
        <v>0</v>
      </c>
      <c r="FR129" s="70">
        <f t="shared" si="1418"/>
        <v>0</v>
      </c>
      <c r="FS129" s="70">
        <f t="shared" si="1418"/>
        <v>0</v>
      </c>
      <c r="FT129" s="70">
        <f t="shared" si="1418"/>
        <v>0</v>
      </c>
      <c r="FU129" s="70">
        <f t="shared" si="1418"/>
        <v>0</v>
      </c>
      <c r="FV129" s="70">
        <f t="shared" si="1418"/>
        <v>0</v>
      </c>
      <c r="FW129" s="70">
        <f t="shared" si="1418"/>
        <v>0</v>
      </c>
      <c r="FX129" s="70">
        <f t="shared" si="1418"/>
        <v>0</v>
      </c>
      <c r="FY129" s="70">
        <f t="shared" si="1418"/>
        <v>0</v>
      </c>
      <c r="FZ129" s="70">
        <f t="shared" si="1418"/>
        <v>0</v>
      </c>
      <c r="GA129" s="70">
        <f t="shared" si="1418"/>
        <v>0</v>
      </c>
      <c r="GB129" s="70">
        <f t="shared" si="1418"/>
        <v>0</v>
      </c>
      <c r="GC129" s="70">
        <f t="shared" si="1418"/>
        <v>0</v>
      </c>
      <c r="GD129" s="70">
        <f t="shared" si="1418"/>
        <v>0</v>
      </c>
      <c r="GE129" s="70">
        <f t="shared" si="1418"/>
        <v>0</v>
      </c>
      <c r="GF129" s="70">
        <f t="shared" si="1418"/>
        <v>0</v>
      </c>
      <c r="GG129" s="70">
        <f t="shared" si="1418"/>
        <v>0</v>
      </c>
      <c r="GH129" s="70">
        <f t="shared" si="1418"/>
        <v>0</v>
      </c>
      <c r="GI129" s="70">
        <f t="shared" si="1418"/>
        <v>0</v>
      </c>
      <c r="GJ129" s="70">
        <f t="shared" si="1418"/>
        <v>0</v>
      </c>
      <c r="GK129" s="70">
        <f t="shared" si="1418"/>
        <v>0</v>
      </c>
      <c r="GL129" s="70">
        <f t="shared" si="1418"/>
        <v>0</v>
      </c>
      <c r="GM129" s="70">
        <f t="shared" si="1418"/>
        <v>0</v>
      </c>
      <c r="GN129" s="70">
        <f t="shared" si="1418"/>
        <v>0</v>
      </c>
      <c r="GO129" s="70">
        <f t="shared" si="1418"/>
        <v>0</v>
      </c>
      <c r="GP129" s="70">
        <f t="shared" si="1418"/>
        <v>0</v>
      </c>
      <c r="GQ129" s="70">
        <f t="shared" si="1418"/>
        <v>0</v>
      </c>
      <c r="GR129" s="70">
        <f t="shared" si="1418"/>
        <v>0</v>
      </c>
      <c r="GS129" s="70">
        <f t="shared" si="1418"/>
        <v>0</v>
      </c>
      <c r="GT129" s="70">
        <f t="shared" si="1418"/>
        <v>0</v>
      </c>
      <c r="GU129" s="70">
        <f t="shared" si="1418"/>
        <v>0</v>
      </c>
      <c r="GV129" s="70">
        <f t="shared" si="1418"/>
        <v>0</v>
      </c>
      <c r="GW129" s="70">
        <f t="shared" si="1418"/>
        <v>0</v>
      </c>
      <c r="GX129" s="70">
        <f t="shared" si="1418"/>
        <v>0</v>
      </c>
      <c r="GY129" s="70">
        <f t="shared" si="1418"/>
        <v>0</v>
      </c>
      <c r="GZ129" s="70">
        <f t="shared" si="1418"/>
        <v>0</v>
      </c>
      <c r="HA129" s="70">
        <f t="shared" si="1418"/>
        <v>0</v>
      </c>
      <c r="HB129" s="70">
        <f t="shared" si="1418"/>
        <v>0</v>
      </c>
      <c r="HC129" s="70">
        <f t="shared" si="1418"/>
        <v>0</v>
      </c>
      <c r="HD129" s="70">
        <f t="shared" si="1418"/>
        <v>0</v>
      </c>
      <c r="HE129" s="70">
        <f t="shared" si="1418"/>
        <v>0</v>
      </c>
      <c r="HF129" s="70">
        <f t="shared" si="1418"/>
        <v>0</v>
      </c>
      <c r="HG129" s="70">
        <f t="shared" si="1418"/>
        <v>0</v>
      </c>
      <c r="HH129" s="70">
        <f t="shared" si="1418"/>
        <v>0</v>
      </c>
      <c r="HI129" s="70">
        <f t="shared" si="1418"/>
        <v>0</v>
      </c>
      <c r="HJ129" s="70">
        <f t="shared" si="1418"/>
        <v>0</v>
      </c>
      <c r="HK129" s="70">
        <f t="shared" si="1418"/>
        <v>0</v>
      </c>
      <c r="HL129" s="70">
        <f t="shared" si="1418"/>
        <v>0</v>
      </c>
      <c r="HM129" s="70">
        <f t="shared" si="1418"/>
        <v>0</v>
      </c>
      <c r="HN129" s="70">
        <f t="shared" si="1418"/>
        <v>0</v>
      </c>
      <c r="HO129" s="70">
        <f t="shared" si="1418"/>
        <v>0</v>
      </c>
      <c r="HP129" s="70">
        <f t="shared" si="1418"/>
        <v>0</v>
      </c>
      <c r="HQ129" s="70">
        <f t="shared" si="1418"/>
        <v>0</v>
      </c>
      <c r="HR129" s="70">
        <f t="shared" si="1418"/>
        <v>0</v>
      </c>
      <c r="HS129" s="70">
        <f t="shared" si="1418"/>
        <v>0</v>
      </c>
      <c r="HT129" s="70">
        <f t="shared" si="1418"/>
        <v>0</v>
      </c>
      <c r="HU129" s="70">
        <f t="shared" si="1418"/>
        <v>0</v>
      </c>
      <c r="HV129" s="70">
        <f t="shared" si="1418"/>
        <v>0</v>
      </c>
      <c r="HW129" s="70">
        <f t="shared" si="1418"/>
        <v>0</v>
      </c>
      <c r="HX129" s="70">
        <f t="shared" si="1418"/>
        <v>0</v>
      </c>
      <c r="HY129" s="70">
        <f t="shared" si="1418"/>
        <v>0</v>
      </c>
      <c r="HZ129" s="70">
        <f t="shared" si="1418"/>
        <v>0</v>
      </c>
      <c r="IA129" s="70">
        <f t="shared" ref="IA129:KL129" si="1419">SUMPRODUCT(GX$67:IA$67,$N$105:$AQ$105)</f>
        <v>0</v>
      </c>
      <c r="IB129" s="70">
        <f t="shared" si="1419"/>
        <v>0</v>
      </c>
      <c r="IC129" s="70">
        <f t="shared" si="1419"/>
        <v>0</v>
      </c>
      <c r="ID129" s="70">
        <f t="shared" si="1419"/>
        <v>0</v>
      </c>
      <c r="IE129" s="70">
        <f t="shared" si="1419"/>
        <v>0</v>
      </c>
      <c r="IF129" s="70">
        <f t="shared" si="1419"/>
        <v>0</v>
      </c>
      <c r="IG129" s="70">
        <f t="shared" si="1419"/>
        <v>0</v>
      </c>
      <c r="IH129" s="70">
        <f t="shared" si="1419"/>
        <v>0</v>
      </c>
      <c r="II129" s="70">
        <f t="shared" si="1419"/>
        <v>0</v>
      </c>
      <c r="IJ129" s="70">
        <f t="shared" si="1419"/>
        <v>0</v>
      </c>
      <c r="IK129" s="70">
        <f t="shared" si="1419"/>
        <v>0</v>
      </c>
      <c r="IL129" s="70">
        <f t="shared" si="1419"/>
        <v>0</v>
      </c>
      <c r="IM129" s="70">
        <f t="shared" si="1419"/>
        <v>0</v>
      </c>
      <c r="IN129" s="70">
        <f t="shared" si="1419"/>
        <v>0</v>
      </c>
      <c r="IO129" s="70">
        <f t="shared" si="1419"/>
        <v>0</v>
      </c>
      <c r="IP129" s="70">
        <f t="shared" si="1419"/>
        <v>0</v>
      </c>
      <c r="IQ129" s="70">
        <f t="shared" si="1419"/>
        <v>0</v>
      </c>
      <c r="IR129" s="70">
        <f t="shared" si="1419"/>
        <v>0</v>
      </c>
      <c r="IS129" s="70">
        <f t="shared" si="1419"/>
        <v>0</v>
      </c>
      <c r="IT129" s="70">
        <f t="shared" si="1419"/>
        <v>0</v>
      </c>
      <c r="IU129" s="70">
        <f t="shared" si="1419"/>
        <v>0</v>
      </c>
      <c r="IV129" s="70">
        <f t="shared" si="1419"/>
        <v>0</v>
      </c>
      <c r="IW129" s="70">
        <f t="shared" si="1419"/>
        <v>0</v>
      </c>
      <c r="IX129" s="70">
        <f t="shared" si="1419"/>
        <v>0</v>
      </c>
      <c r="IY129" s="70">
        <f t="shared" si="1419"/>
        <v>0</v>
      </c>
      <c r="IZ129" s="70">
        <f t="shared" si="1419"/>
        <v>0</v>
      </c>
      <c r="JA129" s="70">
        <f t="shared" si="1419"/>
        <v>0</v>
      </c>
      <c r="JB129" s="70">
        <f t="shared" si="1419"/>
        <v>0</v>
      </c>
      <c r="JC129" s="70">
        <f t="shared" si="1419"/>
        <v>0</v>
      </c>
      <c r="JD129" s="70">
        <f t="shared" si="1419"/>
        <v>0</v>
      </c>
      <c r="JE129" s="70">
        <f t="shared" si="1419"/>
        <v>0</v>
      </c>
      <c r="JF129" s="70">
        <f t="shared" si="1419"/>
        <v>0</v>
      </c>
      <c r="JG129" s="70">
        <f t="shared" si="1419"/>
        <v>0</v>
      </c>
      <c r="JH129" s="70">
        <f t="shared" si="1419"/>
        <v>0</v>
      </c>
      <c r="JI129" s="70">
        <f t="shared" si="1419"/>
        <v>0</v>
      </c>
      <c r="JJ129" s="70">
        <f t="shared" si="1419"/>
        <v>0</v>
      </c>
      <c r="JK129" s="70">
        <f t="shared" si="1419"/>
        <v>0</v>
      </c>
      <c r="JL129" s="70">
        <f t="shared" si="1419"/>
        <v>0</v>
      </c>
      <c r="JM129" s="70">
        <f t="shared" si="1419"/>
        <v>0</v>
      </c>
      <c r="JN129" s="70">
        <f t="shared" si="1419"/>
        <v>0</v>
      </c>
      <c r="JO129" s="70">
        <f t="shared" si="1419"/>
        <v>0</v>
      </c>
      <c r="JP129" s="70">
        <f t="shared" si="1419"/>
        <v>0</v>
      </c>
      <c r="JQ129" s="70">
        <f t="shared" si="1419"/>
        <v>0</v>
      </c>
      <c r="JR129" s="70">
        <f t="shared" si="1419"/>
        <v>0</v>
      </c>
      <c r="JS129" s="70">
        <f t="shared" si="1419"/>
        <v>0</v>
      </c>
      <c r="JT129" s="70">
        <f t="shared" si="1419"/>
        <v>0</v>
      </c>
      <c r="JU129" s="70">
        <f t="shared" si="1419"/>
        <v>0</v>
      </c>
      <c r="JV129" s="70">
        <f t="shared" si="1419"/>
        <v>0</v>
      </c>
      <c r="JW129" s="70">
        <f t="shared" si="1419"/>
        <v>0</v>
      </c>
      <c r="JX129" s="70">
        <f t="shared" si="1419"/>
        <v>0</v>
      </c>
      <c r="JY129" s="70">
        <f t="shared" si="1419"/>
        <v>0</v>
      </c>
      <c r="JZ129" s="70">
        <f t="shared" si="1419"/>
        <v>0</v>
      </c>
      <c r="KA129" s="70">
        <f t="shared" si="1419"/>
        <v>0</v>
      </c>
      <c r="KB129" s="70">
        <f t="shared" si="1419"/>
        <v>0</v>
      </c>
      <c r="KC129" s="70">
        <f t="shared" si="1419"/>
        <v>0</v>
      </c>
      <c r="KD129" s="70">
        <f t="shared" si="1419"/>
        <v>0</v>
      </c>
      <c r="KE129" s="70">
        <f t="shared" si="1419"/>
        <v>0</v>
      </c>
      <c r="KF129" s="70">
        <f t="shared" si="1419"/>
        <v>0</v>
      </c>
      <c r="KG129" s="70">
        <f t="shared" si="1419"/>
        <v>0</v>
      </c>
      <c r="KH129" s="70">
        <f t="shared" si="1419"/>
        <v>0</v>
      </c>
      <c r="KI129" s="70">
        <f t="shared" si="1419"/>
        <v>0</v>
      </c>
      <c r="KJ129" s="70">
        <f t="shared" si="1419"/>
        <v>0</v>
      </c>
      <c r="KK129" s="70">
        <f t="shared" si="1419"/>
        <v>0</v>
      </c>
      <c r="KL129" s="70">
        <f t="shared" si="1419"/>
        <v>0</v>
      </c>
      <c r="KM129" s="70">
        <f t="shared" ref="KM129:MX129" si="1420">SUMPRODUCT(JJ$67:KM$67,$N$105:$AQ$105)</f>
        <v>0</v>
      </c>
      <c r="KN129" s="70">
        <f t="shared" si="1420"/>
        <v>0</v>
      </c>
      <c r="KO129" s="70">
        <f t="shared" si="1420"/>
        <v>0</v>
      </c>
      <c r="KP129" s="70">
        <f t="shared" si="1420"/>
        <v>0</v>
      </c>
      <c r="KQ129" s="70">
        <f t="shared" si="1420"/>
        <v>0</v>
      </c>
      <c r="KR129" s="70">
        <f t="shared" si="1420"/>
        <v>0</v>
      </c>
      <c r="KS129" s="70">
        <f t="shared" si="1420"/>
        <v>0</v>
      </c>
      <c r="KT129" s="70">
        <f t="shared" si="1420"/>
        <v>0</v>
      </c>
      <c r="KU129" s="70">
        <f t="shared" si="1420"/>
        <v>0</v>
      </c>
      <c r="KV129" s="70">
        <f t="shared" si="1420"/>
        <v>0</v>
      </c>
      <c r="KW129" s="70">
        <f t="shared" si="1420"/>
        <v>0</v>
      </c>
      <c r="KX129" s="70">
        <f t="shared" si="1420"/>
        <v>0</v>
      </c>
      <c r="KY129" s="70">
        <f t="shared" si="1420"/>
        <v>0</v>
      </c>
      <c r="KZ129" s="70">
        <f t="shared" si="1420"/>
        <v>0</v>
      </c>
      <c r="LA129" s="70">
        <f t="shared" si="1420"/>
        <v>0</v>
      </c>
      <c r="LB129" s="70">
        <f t="shared" si="1420"/>
        <v>0</v>
      </c>
      <c r="LC129" s="70">
        <f t="shared" si="1420"/>
        <v>0</v>
      </c>
      <c r="LD129" s="70">
        <f t="shared" si="1420"/>
        <v>0</v>
      </c>
      <c r="LE129" s="70">
        <f t="shared" si="1420"/>
        <v>0</v>
      </c>
      <c r="LF129" s="70">
        <f t="shared" si="1420"/>
        <v>0</v>
      </c>
      <c r="LG129" s="70">
        <f t="shared" si="1420"/>
        <v>0</v>
      </c>
      <c r="LH129" s="70">
        <f t="shared" si="1420"/>
        <v>0</v>
      </c>
      <c r="LI129" s="70">
        <f t="shared" si="1420"/>
        <v>0</v>
      </c>
      <c r="LJ129" s="70">
        <f t="shared" si="1420"/>
        <v>0</v>
      </c>
      <c r="LK129" s="70">
        <f t="shared" si="1420"/>
        <v>0</v>
      </c>
      <c r="LL129" s="70">
        <f t="shared" si="1420"/>
        <v>0</v>
      </c>
      <c r="LM129" s="70">
        <f t="shared" si="1420"/>
        <v>0</v>
      </c>
      <c r="LN129" s="70">
        <f t="shared" si="1420"/>
        <v>0</v>
      </c>
      <c r="LO129" s="70">
        <f t="shared" si="1420"/>
        <v>0</v>
      </c>
      <c r="LP129" s="70">
        <f t="shared" si="1420"/>
        <v>0</v>
      </c>
      <c r="LQ129" s="70">
        <f t="shared" si="1420"/>
        <v>0</v>
      </c>
      <c r="LR129" s="70">
        <f t="shared" si="1420"/>
        <v>0</v>
      </c>
      <c r="LS129" s="70">
        <f t="shared" si="1420"/>
        <v>0</v>
      </c>
      <c r="LT129" s="70">
        <f t="shared" si="1420"/>
        <v>0</v>
      </c>
      <c r="LU129" s="70">
        <f t="shared" si="1420"/>
        <v>0</v>
      </c>
      <c r="LV129" s="70">
        <f t="shared" si="1420"/>
        <v>0</v>
      </c>
      <c r="LW129" s="70">
        <f t="shared" si="1420"/>
        <v>0</v>
      </c>
      <c r="LX129" s="70">
        <f t="shared" si="1420"/>
        <v>0</v>
      </c>
      <c r="LY129" s="70">
        <f t="shared" si="1420"/>
        <v>0</v>
      </c>
      <c r="LZ129" s="70">
        <f t="shared" si="1420"/>
        <v>0</v>
      </c>
      <c r="MA129" s="70">
        <f t="shared" si="1420"/>
        <v>0</v>
      </c>
      <c r="MB129" s="70">
        <f t="shared" si="1420"/>
        <v>0</v>
      </c>
      <c r="MC129" s="70">
        <f t="shared" si="1420"/>
        <v>0</v>
      </c>
      <c r="MD129" s="70">
        <f t="shared" si="1420"/>
        <v>0</v>
      </c>
      <c r="ME129" s="70">
        <f t="shared" si="1420"/>
        <v>0</v>
      </c>
      <c r="MF129" s="70">
        <f t="shared" si="1420"/>
        <v>0</v>
      </c>
      <c r="MG129" s="70">
        <f t="shared" si="1420"/>
        <v>0</v>
      </c>
      <c r="MH129" s="70">
        <f t="shared" si="1420"/>
        <v>0</v>
      </c>
      <c r="MI129" s="70">
        <f t="shared" si="1420"/>
        <v>0</v>
      </c>
      <c r="MJ129" s="70">
        <f t="shared" si="1420"/>
        <v>0</v>
      </c>
      <c r="MK129" s="70">
        <f t="shared" si="1420"/>
        <v>0</v>
      </c>
      <c r="ML129" s="70">
        <f t="shared" si="1420"/>
        <v>0</v>
      </c>
      <c r="MM129" s="70">
        <f t="shared" si="1420"/>
        <v>0</v>
      </c>
      <c r="MN129" s="70">
        <f t="shared" si="1420"/>
        <v>0</v>
      </c>
      <c r="MO129" s="70">
        <f t="shared" si="1420"/>
        <v>0</v>
      </c>
      <c r="MP129" s="70">
        <f t="shared" si="1420"/>
        <v>0</v>
      </c>
      <c r="MQ129" s="70">
        <f t="shared" si="1420"/>
        <v>0</v>
      </c>
      <c r="MR129" s="70">
        <f t="shared" si="1420"/>
        <v>0</v>
      </c>
      <c r="MS129" s="70">
        <f t="shared" si="1420"/>
        <v>0</v>
      </c>
      <c r="MT129" s="70">
        <f t="shared" si="1420"/>
        <v>0</v>
      </c>
      <c r="MU129" s="70">
        <f t="shared" si="1420"/>
        <v>0</v>
      </c>
      <c r="MV129" s="70">
        <f t="shared" si="1420"/>
        <v>0</v>
      </c>
      <c r="MW129" s="70">
        <f t="shared" si="1420"/>
        <v>0</v>
      </c>
      <c r="MX129" s="70">
        <f t="shared" si="1420"/>
        <v>0</v>
      </c>
      <c r="MY129" s="70">
        <f t="shared" ref="MY129:NO129" si="1421">SUMPRODUCT(LV$67:MY$67,$N$105:$AQ$105)</f>
        <v>0</v>
      </c>
      <c r="MZ129" s="70">
        <f t="shared" si="1421"/>
        <v>0</v>
      </c>
      <c r="NA129" s="70">
        <f t="shared" si="1421"/>
        <v>0</v>
      </c>
      <c r="NB129" s="70">
        <f t="shared" si="1421"/>
        <v>0</v>
      </c>
      <c r="NC129" s="70">
        <f t="shared" si="1421"/>
        <v>0</v>
      </c>
      <c r="ND129" s="70">
        <f t="shared" si="1421"/>
        <v>0</v>
      </c>
      <c r="NE129" s="70">
        <f t="shared" si="1421"/>
        <v>0</v>
      </c>
      <c r="NF129" s="70">
        <f t="shared" si="1421"/>
        <v>0</v>
      </c>
      <c r="NG129" s="70">
        <f t="shared" si="1421"/>
        <v>0</v>
      </c>
      <c r="NH129" s="70">
        <f t="shared" si="1421"/>
        <v>0</v>
      </c>
      <c r="NI129" s="70">
        <f t="shared" si="1421"/>
        <v>0</v>
      </c>
      <c r="NJ129" s="70">
        <f t="shared" si="1421"/>
        <v>0</v>
      </c>
      <c r="NK129" s="70">
        <f t="shared" si="1421"/>
        <v>0</v>
      </c>
      <c r="NL129" s="70">
        <f t="shared" si="1421"/>
        <v>0</v>
      </c>
      <c r="NM129" s="70">
        <f t="shared" si="1421"/>
        <v>0</v>
      </c>
      <c r="NN129" s="70">
        <f t="shared" si="1421"/>
        <v>0</v>
      </c>
      <c r="NO129" s="71">
        <f t="shared" si="1421"/>
        <v>0</v>
      </c>
      <c r="NP129" s="14"/>
      <c r="NQ129" s="14"/>
    </row>
    <row r="130" spans="1:381" s="10" customFormat="1" x14ac:dyDescent="0.2">
      <c r="A130" s="8"/>
      <c r="B130" s="8"/>
      <c r="C130" s="138" t="s">
        <v>169</v>
      </c>
      <c r="D130" s="138"/>
      <c r="E130" s="138" t="s">
        <v>187</v>
      </c>
      <c r="F130" s="8"/>
      <c r="G130" s="8" t="s">
        <v>0</v>
      </c>
      <c r="H130" s="8"/>
      <c r="I130" s="8"/>
      <c r="J130" s="8"/>
      <c r="K130" s="9">
        <f t="shared" si="1367"/>
        <v>0</v>
      </c>
      <c r="L130" s="8"/>
      <c r="M130" s="8"/>
      <c r="N130" s="33">
        <f>N122+N124+N126+N128+N129</f>
        <v>0</v>
      </c>
      <c r="O130" s="34">
        <f>O122+O124+O126+O128+O129</f>
        <v>0</v>
      </c>
      <c r="P130" s="34">
        <f>P122+P124+P126+P128+P129</f>
        <v>0</v>
      </c>
      <c r="Q130" s="34">
        <f>Q122+Q124+Q126+Q128+Q129</f>
        <v>0</v>
      </c>
      <c r="R130" s="34">
        <f t="shared" ref="R130" si="1422">R122+R124+R126+R128+R129</f>
        <v>0</v>
      </c>
      <c r="S130" s="34">
        <f t="shared" ref="S130" si="1423">S122+S124+S126+S128+S129</f>
        <v>0</v>
      </c>
      <c r="T130" s="34">
        <f t="shared" ref="T130" si="1424">T122+T124+T126+T128+T129</f>
        <v>0</v>
      </c>
      <c r="U130" s="34">
        <f t="shared" ref="U130" si="1425">U122+U124+U126+U128+U129</f>
        <v>0</v>
      </c>
      <c r="V130" s="34">
        <f t="shared" ref="V130" si="1426">V122+V124+V126+V128+V129</f>
        <v>0</v>
      </c>
      <c r="W130" s="34">
        <f t="shared" ref="W130" si="1427">W122+W124+W126+W128+W129</f>
        <v>0</v>
      </c>
      <c r="X130" s="34">
        <f t="shared" ref="X130" si="1428">X122+X124+X126+X128+X129</f>
        <v>0</v>
      </c>
      <c r="Y130" s="34">
        <f t="shared" ref="Y130" si="1429">Y122+Y124+Y126+Y128+Y129</f>
        <v>0</v>
      </c>
      <c r="Z130" s="34">
        <f t="shared" ref="Z130" si="1430">Z122+Z124+Z126+Z128+Z129</f>
        <v>0</v>
      </c>
      <c r="AA130" s="34">
        <f t="shared" ref="AA130" si="1431">AA122+AA124+AA126+AA128+AA129</f>
        <v>0</v>
      </c>
      <c r="AB130" s="34">
        <f t="shared" ref="AB130" si="1432">AB122+AB124+AB126+AB128+AB129</f>
        <v>0</v>
      </c>
      <c r="AC130" s="34">
        <f t="shared" ref="AC130" si="1433">AC122+AC124+AC126+AC128+AC129</f>
        <v>0</v>
      </c>
      <c r="AD130" s="34">
        <f t="shared" ref="AD130" si="1434">AD122+AD124+AD126+AD128+AD129</f>
        <v>0</v>
      </c>
      <c r="AE130" s="34">
        <f t="shared" ref="AE130" si="1435">AE122+AE124+AE126+AE128+AE129</f>
        <v>0</v>
      </c>
      <c r="AF130" s="34">
        <f t="shared" ref="AF130" si="1436">AF122+AF124+AF126+AF128+AF129</f>
        <v>0</v>
      </c>
      <c r="AG130" s="34">
        <f t="shared" ref="AG130" si="1437">AG122+AG124+AG126+AG128+AG129</f>
        <v>0</v>
      </c>
      <c r="AH130" s="34">
        <f t="shared" ref="AH130" si="1438">AH122+AH124+AH126+AH128+AH129</f>
        <v>0</v>
      </c>
      <c r="AI130" s="34">
        <f t="shared" ref="AI130" si="1439">AI122+AI124+AI126+AI128+AI129</f>
        <v>0</v>
      </c>
      <c r="AJ130" s="34">
        <f t="shared" ref="AJ130" si="1440">AJ122+AJ124+AJ126+AJ128+AJ129</f>
        <v>0</v>
      </c>
      <c r="AK130" s="34">
        <f t="shared" ref="AK130" si="1441">AK122+AK124+AK126+AK128+AK129</f>
        <v>0</v>
      </c>
      <c r="AL130" s="34">
        <f t="shared" ref="AL130" si="1442">AL122+AL124+AL126+AL128+AL129</f>
        <v>0</v>
      </c>
      <c r="AM130" s="34">
        <f t="shared" ref="AM130" si="1443">AM122+AM124+AM126+AM128+AM129</f>
        <v>0</v>
      </c>
      <c r="AN130" s="34">
        <f t="shared" ref="AN130" si="1444">AN122+AN124+AN126+AN128+AN129</f>
        <v>0</v>
      </c>
      <c r="AO130" s="34">
        <f t="shared" ref="AO130" si="1445">AO122+AO124+AO126+AO128+AO129</f>
        <v>0</v>
      </c>
      <c r="AP130" s="34">
        <f t="shared" ref="AP130" si="1446">AP122+AP124+AP126+AP128+AP129</f>
        <v>0</v>
      </c>
      <c r="AQ130" s="34">
        <f t="shared" ref="AQ130" si="1447">AQ122+AQ124+AQ126+AQ128+AQ129</f>
        <v>0</v>
      </c>
      <c r="AR130" s="34">
        <f t="shared" ref="AR130" si="1448">AR122+AR124+AR126+AR128+AR129</f>
        <v>0</v>
      </c>
      <c r="AS130" s="34">
        <f t="shared" ref="AS130" si="1449">AS122+AS124+AS126+AS128+AS129</f>
        <v>0</v>
      </c>
      <c r="AT130" s="34">
        <f t="shared" ref="AT130" si="1450">AT122+AT124+AT126+AT128+AT129</f>
        <v>0</v>
      </c>
      <c r="AU130" s="34">
        <f t="shared" ref="AU130" si="1451">AU122+AU124+AU126+AU128+AU129</f>
        <v>0</v>
      </c>
      <c r="AV130" s="34">
        <f t="shared" ref="AV130" si="1452">AV122+AV124+AV126+AV128+AV129</f>
        <v>0</v>
      </c>
      <c r="AW130" s="34">
        <f t="shared" ref="AW130" si="1453">AW122+AW124+AW126+AW128+AW129</f>
        <v>0</v>
      </c>
      <c r="AX130" s="34">
        <f t="shared" ref="AX130" si="1454">AX122+AX124+AX126+AX128+AX129</f>
        <v>0</v>
      </c>
      <c r="AY130" s="34">
        <f t="shared" ref="AY130" si="1455">AY122+AY124+AY126+AY128+AY129</f>
        <v>0</v>
      </c>
      <c r="AZ130" s="34">
        <f t="shared" ref="AZ130" si="1456">AZ122+AZ124+AZ126+AZ128+AZ129</f>
        <v>0</v>
      </c>
      <c r="BA130" s="34">
        <f t="shared" ref="BA130" si="1457">BA122+BA124+BA126+BA128+BA129</f>
        <v>0</v>
      </c>
      <c r="BB130" s="34">
        <f t="shared" ref="BB130" si="1458">BB122+BB124+BB126+BB128+BB129</f>
        <v>0</v>
      </c>
      <c r="BC130" s="34">
        <f t="shared" ref="BC130" si="1459">BC122+BC124+BC126+BC128+BC129</f>
        <v>0</v>
      </c>
      <c r="BD130" s="34">
        <f t="shared" ref="BD130" si="1460">BD122+BD124+BD126+BD128+BD129</f>
        <v>0</v>
      </c>
      <c r="BE130" s="34">
        <f t="shared" ref="BE130" si="1461">BE122+BE124+BE126+BE128+BE129</f>
        <v>0</v>
      </c>
      <c r="BF130" s="34">
        <f t="shared" ref="BF130" si="1462">BF122+BF124+BF126+BF128+BF129</f>
        <v>0</v>
      </c>
      <c r="BG130" s="34">
        <f t="shared" ref="BG130" si="1463">BG122+BG124+BG126+BG128+BG129</f>
        <v>0</v>
      </c>
      <c r="BH130" s="34">
        <f t="shared" ref="BH130" si="1464">BH122+BH124+BH126+BH128+BH129</f>
        <v>0</v>
      </c>
      <c r="BI130" s="34">
        <f t="shared" ref="BI130" si="1465">BI122+BI124+BI126+BI128+BI129</f>
        <v>0</v>
      </c>
      <c r="BJ130" s="34">
        <f t="shared" ref="BJ130" si="1466">BJ122+BJ124+BJ126+BJ128+BJ129</f>
        <v>0</v>
      </c>
      <c r="BK130" s="34">
        <f t="shared" ref="BK130" si="1467">BK122+BK124+BK126+BK128+BK129</f>
        <v>0</v>
      </c>
      <c r="BL130" s="34">
        <f t="shared" ref="BL130" si="1468">BL122+BL124+BL126+BL128+BL129</f>
        <v>0</v>
      </c>
      <c r="BM130" s="34">
        <f t="shared" ref="BM130" si="1469">BM122+BM124+BM126+BM128+BM129</f>
        <v>0</v>
      </c>
      <c r="BN130" s="34">
        <f t="shared" ref="BN130" si="1470">BN122+BN124+BN126+BN128+BN129</f>
        <v>0</v>
      </c>
      <c r="BO130" s="34">
        <f t="shared" ref="BO130" si="1471">BO122+BO124+BO126+BO128+BO129</f>
        <v>0</v>
      </c>
      <c r="BP130" s="34">
        <f t="shared" ref="BP130" si="1472">BP122+BP124+BP126+BP128+BP129</f>
        <v>0</v>
      </c>
      <c r="BQ130" s="34">
        <f t="shared" ref="BQ130" si="1473">BQ122+BQ124+BQ126+BQ128+BQ129</f>
        <v>0</v>
      </c>
      <c r="BR130" s="34">
        <f t="shared" ref="BR130" si="1474">BR122+BR124+BR126+BR128+BR129</f>
        <v>0</v>
      </c>
      <c r="BS130" s="34">
        <f t="shared" ref="BS130" si="1475">BS122+BS124+BS126+BS128+BS129</f>
        <v>0</v>
      </c>
      <c r="BT130" s="34">
        <f t="shared" ref="BT130" si="1476">BT122+BT124+BT126+BT128+BT129</f>
        <v>0</v>
      </c>
      <c r="BU130" s="34">
        <f t="shared" ref="BU130" si="1477">BU122+BU124+BU126+BU128+BU129</f>
        <v>0</v>
      </c>
      <c r="BV130" s="34">
        <f t="shared" ref="BV130" si="1478">BV122+BV124+BV126+BV128+BV129</f>
        <v>0</v>
      </c>
      <c r="BW130" s="34">
        <f t="shared" ref="BW130" si="1479">BW122+BW124+BW126+BW128+BW129</f>
        <v>0</v>
      </c>
      <c r="BX130" s="34">
        <f t="shared" ref="BX130" si="1480">BX122+BX124+BX126+BX128+BX129</f>
        <v>0</v>
      </c>
      <c r="BY130" s="34">
        <f t="shared" ref="BY130" si="1481">BY122+BY124+BY126+BY128+BY129</f>
        <v>0</v>
      </c>
      <c r="BZ130" s="34">
        <f t="shared" ref="BZ130" si="1482">BZ122+BZ124+BZ126+BZ128+BZ129</f>
        <v>0</v>
      </c>
      <c r="CA130" s="34">
        <f t="shared" ref="CA130" si="1483">CA122+CA124+CA126+CA128+CA129</f>
        <v>0</v>
      </c>
      <c r="CB130" s="34">
        <f t="shared" ref="CB130" si="1484">CB122+CB124+CB126+CB128+CB129</f>
        <v>0</v>
      </c>
      <c r="CC130" s="34">
        <f t="shared" ref="CC130" si="1485">CC122+CC124+CC126+CC128+CC129</f>
        <v>0</v>
      </c>
      <c r="CD130" s="34">
        <f t="shared" ref="CD130" si="1486">CD122+CD124+CD126+CD128+CD129</f>
        <v>0</v>
      </c>
      <c r="CE130" s="34">
        <f t="shared" ref="CE130" si="1487">CE122+CE124+CE126+CE128+CE129</f>
        <v>0</v>
      </c>
      <c r="CF130" s="34">
        <f t="shared" ref="CF130" si="1488">CF122+CF124+CF126+CF128+CF129</f>
        <v>0</v>
      </c>
      <c r="CG130" s="34">
        <f t="shared" ref="CG130" si="1489">CG122+CG124+CG126+CG128+CG129</f>
        <v>0</v>
      </c>
      <c r="CH130" s="34">
        <f t="shared" ref="CH130" si="1490">CH122+CH124+CH126+CH128+CH129</f>
        <v>0</v>
      </c>
      <c r="CI130" s="34">
        <f t="shared" ref="CI130" si="1491">CI122+CI124+CI126+CI128+CI129</f>
        <v>0</v>
      </c>
      <c r="CJ130" s="34">
        <f t="shared" ref="CJ130" si="1492">CJ122+CJ124+CJ126+CJ128+CJ129</f>
        <v>0</v>
      </c>
      <c r="CK130" s="34">
        <f t="shared" ref="CK130" si="1493">CK122+CK124+CK126+CK128+CK129</f>
        <v>0</v>
      </c>
      <c r="CL130" s="34">
        <f t="shared" ref="CL130" si="1494">CL122+CL124+CL126+CL128+CL129</f>
        <v>0</v>
      </c>
      <c r="CM130" s="34">
        <f t="shared" ref="CM130" si="1495">CM122+CM124+CM126+CM128+CM129</f>
        <v>0</v>
      </c>
      <c r="CN130" s="34">
        <f t="shared" ref="CN130" si="1496">CN122+CN124+CN126+CN128+CN129</f>
        <v>0</v>
      </c>
      <c r="CO130" s="34">
        <f t="shared" ref="CO130" si="1497">CO122+CO124+CO126+CO128+CO129</f>
        <v>0</v>
      </c>
      <c r="CP130" s="34">
        <f t="shared" ref="CP130" si="1498">CP122+CP124+CP126+CP128+CP129</f>
        <v>0</v>
      </c>
      <c r="CQ130" s="34">
        <f t="shared" ref="CQ130" si="1499">CQ122+CQ124+CQ126+CQ128+CQ129</f>
        <v>0</v>
      </c>
      <c r="CR130" s="34">
        <f t="shared" ref="CR130" si="1500">CR122+CR124+CR126+CR128+CR129</f>
        <v>0</v>
      </c>
      <c r="CS130" s="34">
        <f t="shared" ref="CS130" si="1501">CS122+CS124+CS126+CS128+CS129</f>
        <v>0</v>
      </c>
      <c r="CT130" s="34">
        <f t="shared" ref="CT130" si="1502">CT122+CT124+CT126+CT128+CT129</f>
        <v>0</v>
      </c>
      <c r="CU130" s="34">
        <f t="shared" ref="CU130" si="1503">CU122+CU124+CU126+CU128+CU129</f>
        <v>0</v>
      </c>
      <c r="CV130" s="34">
        <f t="shared" ref="CV130" si="1504">CV122+CV124+CV126+CV128+CV129</f>
        <v>0</v>
      </c>
      <c r="CW130" s="34">
        <f t="shared" ref="CW130" si="1505">CW122+CW124+CW126+CW128+CW129</f>
        <v>0</v>
      </c>
      <c r="CX130" s="34">
        <f t="shared" ref="CX130" si="1506">CX122+CX124+CX126+CX128+CX129</f>
        <v>0</v>
      </c>
      <c r="CY130" s="34">
        <f t="shared" ref="CY130" si="1507">CY122+CY124+CY126+CY128+CY129</f>
        <v>0</v>
      </c>
      <c r="CZ130" s="34">
        <f t="shared" ref="CZ130" si="1508">CZ122+CZ124+CZ126+CZ128+CZ129</f>
        <v>0</v>
      </c>
      <c r="DA130" s="34">
        <f t="shared" ref="DA130" si="1509">DA122+DA124+DA126+DA128+DA129</f>
        <v>0</v>
      </c>
      <c r="DB130" s="34">
        <f t="shared" ref="DB130" si="1510">DB122+DB124+DB126+DB128+DB129</f>
        <v>0</v>
      </c>
      <c r="DC130" s="34">
        <f t="shared" ref="DC130" si="1511">DC122+DC124+DC126+DC128+DC129</f>
        <v>0</v>
      </c>
      <c r="DD130" s="34">
        <f t="shared" ref="DD130" si="1512">DD122+DD124+DD126+DD128+DD129</f>
        <v>0</v>
      </c>
      <c r="DE130" s="34">
        <f t="shared" ref="DE130" si="1513">DE122+DE124+DE126+DE128+DE129</f>
        <v>0</v>
      </c>
      <c r="DF130" s="34">
        <f t="shared" ref="DF130" si="1514">DF122+DF124+DF126+DF128+DF129</f>
        <v>0</v>
      </c>
      <c r="DG130" s="34">
        <f t="shared" ref="DG130" si="1515">DG122+DG124+DG126+DG128+DG129</f>
        <v>0</v>
      </c>
      <c r="DH130" s="34">
        <f t="shared" ref="DH130" si="1516">DH122+DH124+DH126+DH128+DH129</f>
        <v>0</v>
      </c>
      <c r="DI130" s="34">
        <f t="shared" ref="DI130" si="1517">DI122+DI124+DI126+DI128+DI129</f>
        <v>0</v>
      </c>
      <c r="DJ130" s="34">
        <f t="shared" ref="DJ130" si="1518">DJ122+DJ124+DJ126+DJ128+DJ129</f>
        <v>0</v>
      </c>
      <c r="DK130" s="34">
        <f t="shared" ref="DK130" si="1519">DK122+DK124+DK126+DK128+DK129</f>
        <v>0</v>
      </c>
      <c r="DL130" s="34">
        <f t="shared" ref="DL130" si="1520">DL122+DL124+DL126+DL128+DL129</f>
        <v>0</v>
      </c>
      <c r="DM130" s="34">
        <f t="shared" ref="DM130" si="1521">DM122+DM124+DM126+DM128+DM129</f>
        <v>0</v>
      </c>
      <c r="DN130" s="34">
        <f t="shared" ref="DN130" si="1522">DN122+DN124+DN126+DN128+DN129</f>
        <v>0</v>
      </c>
      <c r="DO130" s="34">
        <f t="shared" ref="DO130" si="1523">DO122+DO124+DO126+DO128+DO129</f>
        <v>0</v>
      </c>
      <c r="DP130" s="34">
        <f t="shared" ref="DP130" si="1524">DP122+DP124+DP126+DP128+DP129</f>
        <v>0</v>
      </c>
      <c r="DQ130" s="34">
        <f t="shared" ref="DQ130" si="1525">DQ122+DQ124+DQ126+DQ128+DQ129</f>
        <v>0</v>
      </c>
      <c r="DR130" s="34">
        <f t="shared" ref="DR130" si="1526">DR122+DR124+DR126+DR128+DR129</f>
        <v>0</v>
      </c>
      <c r="DS130" s="34">
        <f t="shared" ref="DS130" si="1527">DS122+DS124+DS126+DS128+DS129</f>
        <v>0</v>
      </c>
      <c r="DT130" s="34">
        <f t="shared" ref="DT130" si="1528">DT122+DT124+DT126+DT128+DT129</f>
        <v>0</v>
      </c>
      <c r="DU130" s="34">
        <f t="shared" ref="DU130" si="1529">DU122+DU124+DU126+DU128+DU129</f>
        <v>0</v>
      </c>
      <c r="DV130" s="34">
        <f t="shared" ref="DV130" si="1530">DV122+DV124+DV126+DV128+DV129</f>
        <v>0</v>
      </c>
      <c r="DW130" s="34">
        <f t="shared" ref="DW130" si="1531">DW122+DW124+DW126+DW128+DW129</f>
        <v>0</v>
      </c>
      <c r="DX130" s="34">
        <f t="shared" ref="DX130" si="1532">DX122+DX124+DX126+DX128+DX129</f>
        <v>0</v>
      </c>
      <c r="DY130" s="34">
        <f t="shared" ref="DY130" si="1533">DY122+DY124+DY126+DY128+DY129</f>
        <v>0</v>
      </c>
      <c r="DZ130" s="34">
        <f t="shared" ref="DZ130" si="1534">DZ122+DZ124+DZ126+DZ128+DZ129</f>
        <v>0</v>
      </c>
      <c r="EA130" s="34">
        <f t="shared" ref="EA130" si="1535">EA122+EA124+EA126+EA128+EA129</f>
        <v>0</v>
      </c>
      <c r="EB130" s="34">
        <f t="shared" ref="EB130" si="1536">EB122+EB124+EB126+EB128+EB129</f>
        <v>0</v>
      </c>
      <c r="EC130" s="34">
        <f t="shared" ref="EC130" si="1537">EC122+EC124+EC126+EC128+EC129</f>
        <v>0</v>
      </c>
      <c r="ED130" s="34">
        <f t="shared" ref="ED130" si="1538">ED122+ED124+ED126+ED128+ED129</f>
        <v>0</v>
      </c>
      <c r="EE130" s="34">
        <f t="shared" ref="EE130" si="1539">EE122+EE124+EE126+EE128+EE129</f>
        <v>0</v>
      </c>
      <c r="EF130" s="34">
        <f t="shared" ref="EF130" si="1540">EF122+EF124+EF126+EF128+EF129</f>
        <v>0</v>
      </c>
      <c r="EG130" s="34">
        <f t="shared" ref="EG130" si="1541">EG122+EG124+EG126+EG128+EG129</f>
        <v>0</v>
      </c>
      <c r="EH130" s="34">
        <f t="shared" ref="EH130" si="1542">EH122+EH124+EH126+EH128+EH129</f>
        <v>0</v>
      </c>
      <c r="EI130" s="34">
        <f t="shared" ref="EI130" si="1543">EI122+EI124+EI126+EI128+EI129</f>
        <v>0</v>
      </c>
      <c r="EJ130" s="34">
        <f t="shared" ref="EJ130" si="1544">EJ122+EJ124+EJ126+EJ128+EJ129</f>
        <v>0</v>
      </c>
      <c r="EK130" s="34">
        <f t="shared" ref="EK130" si="1545">EK122+EK124+EK126+EK128+EK129</f>
        <v>0</v>
      </c>
      <c r="EL130" s="34">
        <f t="shared" ref="EL130" si="1546">EL122+EL124+EL126+EL128+EL129</f>
        <v>0</v>
      </c>
      <c r="EM130" s="34">
        <f t="shared" ref="EM130" si="1547">EM122+EM124+EM126+EM128+EM129</f>
        <v>0</v>
      </c>
      <c r="EN130" s="34">
        <f t="shared" ref="EN130" si="1548">EN122+EN124+EN126+EN128+EN129</f>
        <v>0</v>
      </c>
      <c r="EO130" s="34">
        <f t="shared" ref="EO130" si="1549">EO122+EO124+EO126+EO128+EO129</f>
        <v>0</v>
      </c>
      <c r="EP130" s="34">
        <f t="shared" ref="EP130" si="1550">EP122+EP124+EP126+EP128+EP129</f>
        <v>0</v>
      </c>
      <c r="EQ130" s="34">
        <f t="shared" ref="EQ130" si="1551">EQ122+EQ124+EQ126+EQ128+EQ129</f>
        <v>0</v>
      </c>
      <c r="ER130" s="34">
        <f t="shared" ref="ER130" si="1552">ER122+ER124+ER126+ER128+ER129</f>
        <v>0</v>
      </c>
      <c r="ES130" s="34">
        <f t="shared" ref="ES130" si="1553">ES122+ES124+ES126+ES128+ES129</f>
        <v>0</v>
      </c>
      <c r="ET130" s="34">
        <f t="shared" ref="ET130" si="1554">ET122+ET124+ET126+ET128+ET129</f>
        <v>0</v>
      </c>
      <c r="EU130" s="34">
        <f t="shared" ref="EU130" si="1555">EU122+EU124+EU126+EU128+EU129</f>
        <v>0</v>
      </c>
      <c r="EV130" s="34">
        <f t="shared" ref="EV130" si="1556">EV122+EV124+EV126+EV128+EV129</f>
        <v>0</v>
      </c>
      <c r="EW130" s="34">
        <f t="shared" ref="EW130" si="1557">EW122+EW124+EW126+EW128+EW129</f>
        <v>0</v>
      </c>
      <c r="EX130" s="34">
        <f t="shared" ref="EX130" si="1558">EX122+EX124+EX126+EX128+EX129</f>
        <v>0</v>
      </c>
      <c r="EY130" s="34">
        <f t="shared" ref="EY130" si="1559">EY122+EY124+EY126+EY128+EY129</f>
        <v>0</v>
      </c>
      <c r="EZ130" s="34">
        <f t="shared" ref="EZ130" si="1560">EZ122+EZ124+EZ126+EZ128+EZ129</f>
        <v>0</v>
      </c>
      <c r="FA130" s="34">
        <f t="shared" ref="FA130" si="1561">FA122+FA124+FA126+FA128+FA129</f>
        <v>0</v>
      </c>
      <c r="FB130" s="34">
        <f t="shared" ref="FB130" si="1562">FB122+FB124+FB126+FB128+FB129</f>
        <v>0</v>
      </c>
      <c r="FC130" s="34">
        <f t="shared" ref="FC130" si="1563">FC122+FC124+FC126+FC128+FC129</f>
        <v>0</v>
      </c>
      <c r="FD130" s="34">
        <f t="shared" ref="FD130" si="1564">FD122+FD124+FD126+FD128+FD129</f>
        <v>0</v>
      </c>
      <c r="FE130" s="34">
        <f t="shared" ref="FE130" si="1565">FE122+FE124+FE126+FE128+FE129</f>
        <v>0</v>
      </c>
      <c r="FF130" s="34">
        <f t="shared" ref="FF130" si="1566">FF122+FF124+FF126+FF128+FF129</f>
        <v>0</v>
      </c>
      <c r="FG130" s="34">
        <f t="shared" ref="FG130" si="1567">FG122+FG124+FG126+FG128+FG129</f>
        <v>0</v>
      </c>
      <c r="FH130" s="34">
        <f t="shared" ref="FH130" si="1568">FH122+FH124+FH126+FH128+FH129</f>
        <v>0</v>
      </c>
      <c r="FI130" s="34">
        <f t="shared" ref="FI130" si="1569">FI122+FI124+FI126+FI128+FI129</f>
        <v>0</v>
      </c>
      <c r="FJ130" s="34">
        <f t="shared" ref="FJ130" si="1570">FJ122+FJ124+FJ126+FJ128+FJ129</f>
        <v>0</v>
      </c>
      <c r="FK130" s="34">
        <f t="shared" ref="FK130" si="1571">FK122+FK124+FK126+FK128+FK129</f>
        <v>0</v>
      </c>
      <c r="FL130" s="34">
        <f t="shared" ref="FL130" si="1572">FL122+FL124+FL126+FL128+FL129</f>
        <v>0</v>
      </c>
      <c r="FM130" s="34">
        <f t="shared" ref="FM130" si="1573">FM122+FM124+FM126+FM128+FM129</f>
        <v>0</v>
      </c>
      <c r="FN130" s="34">
        <f t="shared" ref="FN130" si="1574">FN122+FN124+FN126+FN128+FN129</f>
        <v>0</v>
      </c>
      <c r="FO130" s="34">
        <f t="shared" ref="FO130" si="1575">FO122+FO124+FO126+FO128+FO129</f>
        <v>0</v>
      </c>
      <c r="FP130" s="34">
        <f t="shared" ref="FP130" si="1576">FP122+FP124+FP126+FP128+FP129</f>
        <v>0</v>
      </c>
      <c r="FQ130" s="34">
        <f t="shared" ref="FQ130" si="1577">FQ122+FQ124+FQ126+FQ128+FQ129</f>
        <v>0</v>
      </c>
      <c r="FR130" s="34">
        <f t="shared" ref="FR130" si="1578">FR122+FR124+FR126+FR128+FR129</f>
        <v>0</v>
      </c>
      <c r="FS130" s="34">
        <f t="shared" ref="FS130" si="1579">FS122+FS124+FS126+FS128+FS129</f>
        <v>0</v>
      </c>
      <c r="FT130" s="34">
        <f t="shared" ref="FT130" si="1580">FT122+FT124+FT126+FT128+FT129</f>
        <v>0</v>
      </c>
      <c r="FU130" s="34">
        <f t="shared" ref="FU130" si="1581">FU122+FU124+FU126+FU128+FU129</f>
        <v>0</v>
      </c>
      <c r="FV130" s="34">
        <f t="shared" ref="FV130" si="1582">FV122+FV124+FV126+FV128+FV129</f>
        <v>0</v>
      </c>
      <c r="FW130" s="34">
        <f t="shared" ref="FW130" si="1583">FW122+FW124+FW126+FW128+FW129</f>
        <v>0</v>
      </c>
      <c r="FX130" s="34">
        <f t="shared" ref="FX130" si="1584">FX122+FX124+FX126+FX128+FX129</f>
        <v>0</v>
      </c>
      <c r="FY130" s="34">
        <f t="shared" ref="FY130" si="1585">FY122+FY124+FY126+FY128+FY129</f>
        <v>0</v>
      </c>
      <c r="FZ130" s="34">
        <f t="shared" ref="FZ130" si="1586">FZ122+FZ124+FZ126+FZ128+FZ129</f>
        <v>0</v>
      </c>
      <c r="GA130" s="34">
        <f t="shared" ref="GA130" si="1587">GA122+GA124+GA126+GA128+GA129</f>
        <v>0</v>
      </c>
      <c r="GB130" s="34">
        <f t="shared" ref="GB130" si="1588">GB122+GB124+GB126+GB128+GB129</f>
        <v>0</v>
      </c>
      <c r="GC130" s="34">
        <f t="shared" ref="GC130" si="1589">GC122+GC124+GC126+GC128+GC129</f>
        <v>0</v>
      </c>
      <c r="GD130" s="34">
        <f t="shared" ref="GD130" si="1590">GD122+GD124+GD126+GD128+GD129</f>
        <v>0</v>
      </c>
      <c r="GE130" s="34">
        <f t="shared" ref="GE130" si="1591">GE122+GE124+GE126+GE128+GE129</f>
        <v>0</v>
      </c>
      <c r="GF130" s="34">
        <f t="shared" ref="GF130" si="1592">GF122+GF124+GF126+GF128+GF129</f>
        <v>0</v>
      </c>
      <c r="GG130" s="34">
        <f t="shared" ref="GG130" si="1593">GG122+GG124+GG126+GG128+GG129</f>
        <v>0</v>
      </c>
      <c r="GH130" s="34">
        <f t="shared" ref="GH130" si="1594">GH122+GH124+GH126+GH128+GH129</f>
        <v>0</v>
      </c>
      <c r="GI130" s="34">
        <f t="shared" ref="GI130" si="1595">GI122+GI124+GI126+GI128+GI129</f>
        <v>0</v>
      </c>
      <c r="GJ130" s="34">
        <f t="shared" ref="GJ130" si="1596">GJ122+GJ124+GJ126+GJ128+GJ129</f>
        <v>0</v>
      </c>
      <c r="GK130" s="34">
        <f t="shared" ref="GK130" si="1597">GK122+GK124+GK126+GK128+GK129</f>
        <v>0</v>
      </c>
      <c r="GL130" s="34">
        <f t="shared" ref="GL130" si="1598">GL122+GL124+GL126+GL128+GL129</f>
        <v>0</v>
      </c>
      <c r="GM130" s="34">
        <f t="shared" ref="GM130" si="1599">GM122+GM124+GM126+GM128+GM129</f>
        <v>0</v>
      </c>
      <c r="GN130" s="34">
        <f t="shared" ref="GN130" si="1600">GN122+GN124+GN126+GN128+GN129</f>
        <v>0</v>
      </c>
      <c r="GO130" s="34">
        <f t="shared" ref="GO130" si="1601">GO122+GO124+GO126+GO128+GO129</f>
        <v>0</v>
      </c>
      <c r="GP130" s="34">
        <f t="shared" ref="GP130" si="1602">GP122+GP124+GP126+GP128+GP129</f>
        <v>0</v>
      </c>
      <c r="GQ130" s="34">
        <f t="shared" ref="GQ130" si="1603">GQ122+GQ124+GQ126+GQ128+GQ129</f>
        <v>0</v>
      </c>
      <c r="GR130" s="34">
        <f t="shared" ref="GR130" si="1604">GR122+GR124+GR126+GR128+GR129</f>
        <v>0</v>
      </c>
      <c r="GS130" s="34">
        <f t="shared" ref="GS130" si="1605">GS122+GS124+GS126+GS128+GS129</f>
        <v>0</v>
      </c>
      <c r="GT130" s="34">
        <f t="shared" ref="GT130" si="1606">GT122+GT124+GT126+GT128+GT129</f>
        <v>0</v>
      </c>
      <c r="GU130" s="34">
        <f t="shared" ref="GU130" si="1607">GU122+GU124+GU126+GU128+GU129</f>
        <v>0</v>
      </c>
      <c r="GV130" s="34">
        <f t="shared" ref="GV130" si="1608">GV122+GV124+GV126+GV128+GV129</f>
        <v>0</v>
      </c>
      <c r="GW130" s="34">
        <f t="shared" ref="GW130" si="1609">GW122+GW124+GW126+GW128+GW129</f>
        <v>0</v>
      </c>
      <c r="GX130" s="34">
        <f t="shared" ref="GX130" si="1610">GX122+GX124+GX126+GX128+GX129</f>
        <v>0</v>
      </c>
      <c r="GY130" s="34">
        <f t="shared" ref="GY130" si="1611">GY122+GY124+GY126+GY128+GY129</f>
        <v>0</v>
      </c>
      <c r="GZ130" s="34">
        <f t="shared" ref="GZ130" si="1612">GZ122+GZ124+GZ126+GZ128+GZ129</f>
        <v>0</v>
      </c>
      <c r="HA130" s="34">
        <f t="shared" ref="HA130" si="1613">HA122+HA124+HA126+HA128+HA129</f>
        <v>0</v>
      </c>
      <c r="HB130" s="34">
        <f t="shared" ref="HB130" si="1614">HB122+HB124+HB126+HB128+HB129</f>
        <v>0</v>
      </c>
      <c r="HC130" s="34">
        <f t="shared" ref="HC130" si="1615">HC122+HC124+HC126+HC128+HC129</f>
        <v>0</v>
      </c>
      <c r="HD130" s="34">
        <f t="shared" ref="HD130" si="1616">HD122+HD124+HD126+HD128+HD129</f>
        <v>0</v>
      </c>
      <c r="HE130" s="34">
        <f t="shared" ref="HE130" si="1617">HE122+HE124+HE126+HE128+HE129</f>
        <v>0</v>
      </c>
      <c r="HF130" s="34">
        <f t="shared" ref="HF130" si="1618">HF122+HF124+HF126+HF128+HF129</f>
        <v>0</v>
      </c>
      <c r="HG130" s="34">
        <f t="shared" ref="HG130" si="1619">HG122+HG124+HG126+HG128+HG129</f>
        <v>0</v>
      </c>
      <c r="HH130" s="34">
        <f t="shared" ref="HH130" si="1620">HH122+HH124+HH126+HH128+HH129</f>
        <v>0</v>
      </c>
      <c r="HI130" s="34">
        <f t="shared" ref="HI130" si="1621">HI122+HI124+HI126+HI128+HI129</f>
        <v>0</v>
      </c>
      <c r="HJ130" s="34">
        <f t="shared" ref="HJ130" si="1622">HJ122+HJ124+HJ126+HJ128+HJ129</f>
        <v>0</v>
      </c>
      <c r="HK130" s="34">
        <f t="shared" ref="HK130" si="1623">HK122+HK124+HK126+HK128+HK129</f>
        <v>0</v>
      </c>
      <c r="HL130" s="34">
        <f t="shared" ref="HL130" si="1624">HL122+HL124+HL126+HL128+HL129</f>
        <v>0</v>
      </c>
      <c r="HM130" s="34">
        <f t="shared" ref="HM130" si="1625">HM122+HM124+HM126+HM128+HM129</f>
        <v>0</v>
      </c>
      <c r="HN130" s="34">
        <f t="shared" ref="HN130" si="1626">HN122+HN124+HN126+HN128+HN129</f>
        <v>0</v>
      </c>
      <c r="HO130" s="34">
        <f t="shared" ref="HO130" si="1627">HO122+HO124+HO126+HO128+HO129</f>
        <v>0</v>
      </c>
      <c r="HP130" s="34">
        <f t="shared" ref="HP130" si="1628">HP122+HP124+HP126+HP128+HP129</f>
        <v>0</v>
      </c>
      <c r="HQ130" s="34">
        <f t="shared" ref="HQ130" si="1629">HQ122+HQ124+HQ126+HQ128+HQ129</f>
        <v>0</v>
      </c>
      <c r="HR130" s="34">
        <f t="shared" ref="HR130" si="1630">HR122+HR124+HR126+HR128+HR129</f>
        <v>0</v>
      </c>
      <c r="HS130" s="34">
        <f t="shared" ref="HS130" si="1631">HS122+HS124+HS126+HS128+HS129</f>
        <v>0</v>
      </c>
      <c r="HT130" s="34">
        <f t="shared" ref="HT130" si="1632">HT122+HT124+HT126+HT128+HT129</f>
        <v>0</v>
      </c>
      <c r="HU130" s="34">
        <f t="shared" ref="HU130" si="1633">HU122+HU124+HU126+HU128+HU129</f>
        <v>0</v>
      </c>
      <c r="HV130" s="34">
        <f t="shared" ref="HV130" si="1634">HV122+HV124+HV126+HV128+HV129</f>
        <v>0</v>
      </c>
      <c r="HW130" s="34">
        <f t="shared" ref="HW130" si="1635">HW122+HW124+HW126+HW128+HW129</f>
        <v>0</v>
      </c>
      <c r="HX130" s="34">
        <f t="shared" ref="HX130" si="1636">HX122+HX124+HX126+HX128+HX129</f>
        <v>0</v>
      </c>
      <c r="HY130" s="34">
        <f t="shared" ref="HY130" si="1637">HY122+HY124+HY126+HY128+HY129</f>
        <v>0</v>
      </c>
      <c r="HZ130" s="34">
        <f t="shared" ref="HZ130" si="1638">HZ122+HZ124+HZ126+HZ128+HZ129</f>
        <v>0</v>
      </c>
      <c r="IA130" s="34">
        <f t="shared" ref="IA130" si="1639">IA122+IA124+IA126+IA128+IA129</f>
        <v>0</v>
      </c>
      <c r="IB130" s="34">
        <f t="shared" ref="IB130" si="1640">IB122+IB124+IB126+IB128+IB129</f>
        <v>0</v>
      </c>
      <c r="IC130" s="34">
        <f t="shared" ref="IC130" si="1641">IC122+IC124+IC126+IC128+IC129</f>
        <v>0</v>
      </c>
      <c r="ID130" s="34">
        <f t="shared" ref="ID130" si="1642">ID122+ID124+ID126+ID128+ID129</f>
        <v>0</v>
      </c>
      <c r="IE130" s="34">
        <f t="shared" ref="IE130" si="1643">IE122+IE124+IE126+IE128+IE129</f>
        <v>0</v>
      </c>
      <c r="IF130" s="34">
        <f t="shared" ref="IF130" si="1644">IF122+IF124+IF126+IF128+IF129</f>
        <v>0</v>
      </c>
      <c r="IG130" s="34">
        <f t="shared" ref="IG130" si="1645">IG122+IG124+IG126+IG128+IG129</f>
        <v>0</v>
      </c>
      <c r="IH130" s="34">
        <f t="shared" ref="IH130" si="1646">IH122+IH124+IH126+IH128+IH129</f>
        <v>0</v>
      </c>
      <c r="II130" s="34">
        <f t="shared" ref="II130" si="1647">II122+II124+II126+II128+II129</f>
        <v>0</v>
      </c>
      <c r="IJ130" s="34">
        <f t="shared" ref="IJ130" si="1648">IJ122+IJ124+IJ126+IJ128+IJ129</f>
        <v>0</v>
      </c>
      <c r="IK130" s="34">
        <f t="shared" ref="IK130" si="1649">IK122+IK124+IK126+IK128+IK129</f>
        <v>0</v>
      </c>
      <c r="IL130" s="34">
        <f t="shared" ref="IL130" si="1650">IL122+IL124+IL126+IL128+IL129</f>
        <v>0</v>
      </c>
      <c r="IM130" s="34">
        <f t="shared" ref="IM130" si="1651">IM122+IM124+IM126+IM128+IM129</f>
        <v>0</v>
      </c>
      <c r="IN130" s="34">
        <f t="shared" ref="IN130" si="1652">IN122+IN124+IN126+IN128+IN129</f>
        <v>0</v>
      </c>
      <c r="IO130" s="34">
        <f t="shared" ref="IO130" si="1653">IO122+IO124+IO126+IO128+IO129</f>
        <v>0</v>
      </c>
      <c r="IP130" s="34">
        <f t="shared" ref="IP130" si="1654">IP122+IP124+IP126+IP128+IP129</f>
        <v>0</v>
      </c>
      <c r="IQ130" s="34">
        <f t="shared" ref="IQ130" si="1655">IQ122+IQ124+IQ126+IQ128+IQ129</f>
        <v>0</v>
      </c>
      <c r="IR130" s="34">
        <f t="shared" ref="IR130" si="1656">IR122+IR124+IR126+IR128+IR129</f>
        <v>0</v>
      </c>
      <c r="IS130" s="34">
        <f t="shared" ref="IS130" si="1657">IS122+IS124+IS126+IS128+IS129</f>
        <v>0</v>
      </c>
      <c r="IT130" s="34">
        <f t="shared" ref="IT130" si="1658">IT122+IT124+IT126+IT128+IT129</f>
        <v>0</v>
      </c>
      <c r="IU130" s="34">
        <f t="shared" ref="IU130" si="1659">IU122+IU124+IU126+IU128+IU129</f>
        <v>0</v>
      </c>
      <c r="IV130" s="34">
        <f t="shared" ref="IV130" si="1660">IV122+IV124+IV126+IV128+IV129</f>
        <v>0</v>
      </c>
      <c r="IW130" s="34">
        <f t="shared" ref="IW130" si="1661">IW122+IW124+IW126+IW128+IW129</f>
        <v>0</v>
      </c>
      <c r="IX130" s="34">
        <f t="shared" ref="IX130" si="1662">IX122+IX124+IX126+IX128+IX129</f>
        <v>0</v>
      </c>
      <c r="IY130" s="34">
        <f t="shared" ref="IY130" si="1663">IY122+IY124+IY126+IY128+IY129</f>
        <v>0</v>
      </c>
      <c r="IZ130" s="34">
        <f t="shared" ref="IZ130" si="1664">IZ122+IZ124+IZ126+IZ128+IZ129</f>
        <v>0</v>
      </c>
      <c r="JA130" s="34">
        <f t="shared" ref="JA130" si="1665">JA122+JA124+JA126+JA128+JA129</f>
        <v>0</v>
      </c>
      <c r="JB130" s="34">
        <f t="shared" ref="JB130" si="1666">JB122+JB124+JB126+JB128+JB129</f>
        <v>0</v>
      </c>
      <c r="JC130" s="34">
        <f t="shared" ref="JC130" si="1667">JC122+JC124+JC126+JC128+JC129</f>
        <v>0</v>
      </c>
      <c r="JD130" s="34">
        <f t="shared" ref="JD130" si="1668">JD122+JD124+JD126+JD128+JD129</f>
        <v>0</v>
      </c>
      <c r="JE130" s="34">
        <f t="shared" ref="JE130" si="1669">JE122+JE124+JE126+JE128+JE129</f>
        <v>0</v>
      </c>
      <c r="JF130" s="34">
        <f t="shared" ref="JF130" si="1670">JF122+JF124+JF126+JF128+JF129</f>
        <v>0</v>
      </c>
      <c r="JG130" s="34">
        <f t="shared" ref="JG130" si="1671">JG122+JG124+JG126+JG128+JG129</f>
        <v>0</v>
      </c>
      <c r="JH130" s="34">
        <f t="shared" ref="JH130" si="1672">JH122+JH124+JH126+JH128+JH129</f>
        <v>0</v>
      </c>
      <c r="JI130" s="34">
        <f t="shared" ref="JI130" si="1673">JI122+JI124+JI126+JI128+JI129</f>
        <v>0</v>
      </c>
      <c r="JJ130" s="34">
        <f t="shared" ref="JJ130" si="1674">JJ122+JJ124+JJ126+JJ128+JJ129</f>
        <v>0</v>
      </c>
      <c r="JK130" s="34">
        <f t="shared" ref="JK130" si="1675">JK122+JK124+JK126+JK128+JK129</f>
        <v>0</v>
      </c>
      <c r="JL130" s="34">
        <f t="shared" ref="JL130" si="1676">JL122+JL124+JL126+JL128+JL129</f>
        <v>0</v>
      </c>
      <c r="JM130" s="34">
        <f t="shared" ref="JM130" si="1677">JM122+JM124+JM126+JM128+JM129</f>
        <v>0</v>
      </c>
      <c r="JN130" s="34">
        <f t="shared" ref="JN130" si="1678">JN122+JN124+JN126+JN128+JN129</f>
        <v>0</v>
      </c>
      <c r="JO130" s="34">
        <f t="shared" ref="JO130" si="1679">JO122+JO124+JO126+JO128+JO129</f>
        <v>0</v>
      </c>
      <c r="JP130" s="34">
        <f t="shared" ref="JP130" si="1680">JP122+JP124+JP126+JP128+JP129</f>
        <v>0</v>
      </c>
      <c r="JQ130" s="34">
        <f t="shared" ref="JQ130" si="1681">JQ122+JQ124+JQ126+JQ128+JQ129</f>
        <v>0</v>
      </c>
      <c r="JR130" s="34">
        <f t="shared" ref="JR130" si="1682">JR122+JR124+JR126+JR128+JR129</f>
        <v>0</v>
      </c>
      <c r="JS130" s="34">
        <f t="shared" ref="JS130" si="1683">JS122+JS124+JS126+JS128+JS129</f>
        <v>0</v>
      </c>
      <c r="JT130" s="34">
        <f t="shared" ref="JT130" si="1684">JT122+JT124+JT126+JT128+JT129</f>
        <v>0</v>
      </c>
      <c r="JU130" s="34">
        <f t="shared" ref="JU130" si="1685">JU122+JU124+JU126+JU128+JU129</f>
        <v>0</v>
      </c>
      <c r="JV130" s="34">
        <f t="shared" ref="JV130" si="1686">JV122+JV124+JV126+JV128+JV129</f>
        <v>0</v>
      </c>
      <c r="JW130" s="34">
        <f t="shared" ref="JW130" si="1687">JW122+JW124+JW126+JW128+JW129</f>
        <v>0</v>
      </c>
      <c r="JX130" s="34">
        <f t="shared" ref="JX130" si="1688">JX122+JX124+JX126+JX128+JX129</f>
        <v>0</v>
      </c>
      <c r="JY130" s="34">
        <f t="shared" ref="JY130" si="1689">JY122+JY124+JY126+JY128+JY129</f>
        <v>0</v>
      </c>
      <c r="JZ130" s="34">
        <f t="shared" ref="JZ130" si="1690">JZ122+JZ124+JZ126+JZ128+JZ129</f>
        <v>0</v>
      </c>
      <c r="KA130" s="34">
        <f t="shared" ref="KA130" si="1691">KA122+KA124+KA126+KA128+KA129</f>
        <v>0</v>
      </c>
      <c r="KB130" s="34">
        <f t="shared" ref="KB130" si="1692">KB122+KB124+KB126+KB128+KB129</f>
        <v>0</v>
      </c>
      <c r="KC130" s="34">
        <f t="shared" ref="KC130" si="1693">KC122+KC124+KC126+KC128+KC129</f>
        <v>0</v>
      </c>
      <c r="KD130" s="34">
        <f t="shared" ref="KD130" si="1694">KD122+KD124+KD126+KD128+KD129</f>
        <v>0</v>
      </c>
      <c r="KE130" s="34">
        <f t="shared" ref="KE130" si="1695">KE122+KE124+KE126+KE128+KE129</f>
        <v>0</v>
      </c>
      <c r="KF130" s="34">
        <f t="shared" ref="KF130" si="1696">KF122+KF124+KF126+KF128+KF129</f>
        <v>0</v>
      </c>
      <c r="KG130" s="34">
        <f t="shared" ref="KG130" si="1697">KG122+KG124+KG126+KG128+KG129</f>
        <v>0</v>
      </c>
      <c r="KH130" s="34">
        <f t="shared" ref="KH130" si="1698">KH122+KH124+KH126+KH128+KH129</f>
        <v>0</v>
      </c>
      <c r="KI130" s="34">
        <f t="shared" ref="KI130" si="1699">KI122+KI124+KI126+KI128+KI129</f>
        <v>0</v>
      </c>
      <c r="KJ130" s="34">
        <f t="shared" ref="KJ130" si="1700">KJ122+KJ124+KJ126+KJ128+KJ129</f>
        <v>0</v>
      </c>
      <c r="KK130" s="34">
        <f t="shared" ref="KK130" si="1701">KK122+KK124+KK126+KK128+KK129</f>
        <v>0</v>
      </c>
      <c r="KL130" s="34">
        <f t="shared" ref="KL130" si="1702">KL122+KL124+KL126+KL128+KL129</f>
        <v>0</v>
      </c>
      <c r="KM130" s="34">
        <f t="shared" ref="KM130" si="1703">KM122+KM124+KM126+KM128+KM129</f>
        <v>0</v>
      </c>
      <c r="KN130" s="34">
        <f t="shared" ref="KN130" si="1704">KN122+KN124+KN126+KN128+KN129</f>
        <v>0</v>
      </c>
      <c r="KO130" s="34">
        <f t="shared" ref="KO130" si="1705">KO122+KO124+KO126+KO128+KO129</f>
        <v>0</v>
      </c>
      <c r="KP130" s="34">
        <f t="shared" ref="KP130" si="1706">KP122+KP124+KP126+KP128+KP129</f>
        <v>0</v>
      </c>
      <c r="KQ130" s="34">
        <f t="shared" ref="KQ130" si="1707">KQ122+KQ124+KQ126+KQ128+KQ129</f>
        <v>0</v>
      </c>
      <c r="KR130" s="34">
        <f t="shared" ref="KR130" si="1708">KR122+KR124+KR126+KR128+KR129</f>
        <v>0</v>
      </c>
      <c r="KS130" s="34">
        <f t="shared" ref="KS130" si="1709">KS122+KS124+KS126+KS128+KS129</f>
        <v>0</v>
      </c>
      <c r="KT130" s="34">
        <f t="shared" ref="KT130" si="1710">KT122+KT124+KT126+KT128+KT129</f>
        <v>0</v>
      </c>
      <c r="KU130" s="34">
        <f t="shared" ref="KU130" si="1711">KU122+KU124+KU126+KU128+KU129</f>
        <v>0</v>
      </c>
      <c r="KV130" s="34">
        <f t="shared" ref="KV130" si="1712">KV122+KV124+KV126+KV128+KV129</f>
        <v>0</v>
      </c>
      <c r="KW130" s="34">
        <f t="shared" ref="KW130" si="1713">KW122+KW124+KW126+KW128+KW129</f>
        <v>0</v>
      </c>
      <c r="KX130" s="34">
        <f t="shared" ref="KX130" si="1714">KX122+KX124+KX126+KX128+KX129</f>
        <v>0</v>
      </c>
      <c r="KY130" s="34">
        <f t="shared" ref="KY130" si="1715">KY122+KY124+KY126+KY128+KY129</f>
        <v>0</v>
      </c>
      <c r="KZ130" s="34">
        <f t="shared" ref="KZ130" si="1716">KZ122+KZ124+KZ126+KZ128+KZ129</f>
        <v>0</v>
      </c>
      <c r="LA130" s="34">
        <f t="shared" ref="LA130" si="1717">LA122+LA124+LA126+LA128+LA129</f>
        <v>0</v>
      </c>
      <c r="LB130" s="34">
        <f t="shared" ref="LB130" si="1718">LB122+LB124+LB126+LB128+LB129</f>
        <v>0</v>
      </c>
      <c r="LC130" s="34">
        <f t="shared" ref="LC130" si="1719">LC122+LC124+LC126+LC128+LC129</f>
        <v>0</v>
      </c>
      <c r="LD130" s="34">
        <f t="shared" ref="LD130" si="1720">LD122+LD124+LD126+LD128+LD129</f>
        <v>0</v>
      </c>
      <c r="LE130" s="34">
        <f t="shared" ref="LE130" si="1721">LE122+LE124+LE126+LE128+LE129</f>
        <v>0</v>
      </c>
      <c r="LF130" s="34">
        <f t="shared" ref="LF130" si="1722">LF122+LF124+LF126+LF128+LF129</f>
        <v>0</v>
      </c>
      <c r="LG130" s="34">
        <f t="shared" ref="LG130" si="1723">LG122+LG124+LG126+LG128+LG129</f>
        <v>0</v>
      </c>
      <c r="LH130" s="34">
        <f t="shared" ref="LH130" si="1724">LH122+LH124+LH126+LH128+LH129</f>
        <v>0</v>
      </c>
      <c r="LI130" s="34">
        <f t="shared" ref="LI130" si="1725">LI122+LI124+LI126+LI128+LI129</f>
        <v>0</v>
      </c>
      <c r="LJ130" s="34">
        <f t="shared" ref="LJ130" si="1726">LJ122+LJ124+LJ126+LJ128+LJ129</f>
        <v>0</v>
      </c>
      <c r="LK130" s="34">
        <f t="shared" ref="LK130" si="1727">LK122+LK124+LK126+LK128+LK129</f>
        <v>0</v>
      </c>
      <c r="LL130" s="34">
        <f t="shared" ref="LL130" si="1728">LL122+LL124+LL126+LL128+LL129</f>
        <v>0</v>
      </c>
      <c r="LM130" s="34">
        <f t="shared" ref="LM130" si="1729">LM122+LM124+LM126+LM128+LM129</f>
        <v>0</v>
      </c>
      <c r="LN130" s="34">
        <f t="shared" ref="LN130" si="1730">LN122+LN124+LN126+LN128+LN129</f>
        <v>0</v>
      </c>
      <c r="LO130" s="34">
        <f t="shared" ref="LO130" si="1731">LO122+LO124+LO126+LO128+LO129</f>
        <v>0</v>
      </c>
      <c r="LP130" s="34">
        <f t="shared" ref="LP130" si="1732">LP122+LP124+LP126+LP128+LP129</f>
        <v>0</v>
      </c>
      <c r="LQ130" s="34">
        <f t="shared" ref="LQ130" si="1733">LQ122+LQ124+LQ126+LQ128+LQ129</f>
        <v>0</v>
      </c>
      <c r="LR130" s="34">
        <f t="shared" ref="LR130" si="1734">LR122+LR124+LR126+LR128+LR129</f>
        <v>0</v>
      </c>
      <c r="LS130" s="34">
        <f t="shared" ref="LS130" si="1735">LS122+LS124+LS126+LS128+LS129</f>
        <v>0</v>
      </c>
      <c r="LT130" s="34">
        <f t="shared" ref="LT130" si="1736">LT122+LT124+LT126+LT128+LT129</f>
        <v>0</v>
      </c>
      <c r="LU130" s="34">
        <f t="shared" ref="LU130" si="1737">LU122+LU124+LU126+LU128+LU129</f>
        <v>0</v>
      </c>
      <c r="LV130" s="34">
        <f t="shared" ref="LV130" si="1738">LV122+LV124+LV126+LV128+LV129</f>
        <v>0</v>
      </c>
      <c r="LW130" s="34">
        <f t="shared" ref="LW130" si="1739">LW122+LW124+LW126+LW128+LW129</f>
        <v>0</v>
      </c>
      <c r="LX130" s="34">
        <f t="shared" ref="LX130" si="1740">LX122+LX124+LX126+LX128+LX129</f>
        <v>0</v>
      </c>
      <c r="LY130" s="34">
        <f t="shared" ref="LY130" si="1741">LY122+LY124+LY126+LY128+LY129</f>
        <v>0</v>
      </c>
      <c r="LZ130" s="34">
        <f t="shared" ref="LZ130" si="1742">LZ122+LZ124+LZ126+LZ128+LZ129</f>
        <v>0</v>
      </c>
      <c r="MA130" s="34">
        <f t="shared" ref="MA130" si="1743">MA122+MA124+MA126+MA128+MA129</f>
        <v>0</v>
      </c>
      <c r="MB130" s="34">
        <f t="shared" ref="MB130" si="1744">MB122+MB124+MB126+MB128+MB129</f>
        <v>0</v>
      </c>
      <c r="MC130" s="34">
        <f t="shared" ref="MC130" si="1745">MC122+MC124+MC126+MC128+MC129</f>
        <v>0</v>
      </c>
      <c r="MD130" s="34">
        <f t="shared" ref="MD130" si="1746">MD122+MD124+MD126+MD128+MD129</f>
        <v>0</v>
      </c>
      <c r="ME130" s="34">
        <f t="shared" ref="ME130" si="1747">ME122+ME124+ME126+ME128+ME129</f>
        <v>0</v>
      </c>
      <c r="MF130" s="34">
        <f t="shared" ref="MF130" si="1748">MF122+MF124+MF126+MF128+MF129</f>
        <v>0</v>
      </c>
      <c r="MG130" s="34">
        <f t="shared" ref="MG130" si="1749">MG122+MG124+MG126+MG128+MG129</f>
        <v>0</v>
      </c>
      <c r="MH130" s="34">
        <f t="shared" ref="MH130" si="1750">MH122+MH124+MH126+MH128+MH129</f>
        <v>0</v>
      </c>
      <c r="MI130" s="34">
        <f t="shared" ref="MI130" si="1751">MI122+MI124+MI126+MI128+MI129</f>
        <v>0</v>
      </c>
      <c r="MJ130" s="34">
        <f t="shared" ref="MJ130" si="1752">MJ122+MJ124+MJ126+MJ128+MJ129</f>
        <v>0</v>
      </c>
      <c r="MK130" s="34">
        <f t="shared" ref="MK130" si="1753">MK122+MK124+MK126+MK128+MK129</f>
        <v>0</v>
      </c>
      <c r="ML130" s="34">
        <f t="shared" ref="ML130" si="1754">ML122+ML124+ML126+ML128+ML129</f>
        <v>0</v>
      </c>
      <c r="MM130" s="34">
        <f t="shared" ref="MM130" si="1755">MM122+MM124+MM126+MM128+MM129</f>
        <v>0</v>
      </c>
      <c r="MN130" s="34">
        <f t="shared" ref="MN130" si="1756">MN122+MN124+MN126+MN128+MN129</f>
        <v>0</v>
      </c>
      <c r="MO130" s="34">
        <f t="shared" ref="MO130" si="1757">MO122+MO124+MO126+MO128+MO129</f>
        <v>0</v>
      </c>
      <c r="MP130" s="34">
        <f t="shared" ref="MP130" si="1758">MP122+MP124+MP126+MP128+MP129</f>
        <v>0</v>
      </c>
      <c r="MQ130" s="34">
        <f t="shared" ref="MQ130" si="1759">MQ122+MQ124+MQ126+MQ128+MQ129</f>
        <v>0</v>
      </c>
      <c r="MR130" s="34">
        <f t="shared" ref="MR130" si="1760">MR122+MR124+MR126+MR128+MR129</f>
        <v>0</v>
      </c>
      <c r="MS130" s="34">
        <f t="shared" ref="MS130" si="1761">MS122+MS124+MS126+MS128+MS129</f>
        <v>0</v>
      </c>
      <c r="MT130" s="34">
        <f t="shared" ref="MT130" si="1762">MT122+MT124+MT126+MT128+MT129</f>
        <v>0</v>
      </c>
      <c r="MU130" s="34">
        <f t="shared" ref="MU130" si="1763">MU122+MU124+MU126+MU128+MU129</f>
        <v>0</v>
      </c>
      <c r="MV130" s="34">
        <f t="shared" ref="MV130" si="1764">MV122+MV124+MV126+MV128+MV129</f>
        <v>0</v>
      </c>
      <c r="MW130" s="34">
        <f t="shared" ref="MW130" si="1765">MW122+MW124+MW126+MW128+MW129</f>
        <v>0</v>
      </c>
      <c r="MX130" s="34">
        <f t="shared" ref="MX130" si="1766">MX122+MX124+MX126+MX128+MX129</f>
        <v>0</v>
      </c>
      <c r="MY130" s="34">
        <f t="shared" ref="MY130" si="1767">MY122+MY124+MY126+MY128+MY129</f>
        <v>0</v>
      </c>
      <c r="MZ130" s="34">
        <f t="shared" ref="MZ130" si="1768">MZ122+MZ124+MZ126+MZ128+MZ129</f>
        <v>0</v>
      </c>
      <c r="NA130" s="34">
        <f t="shared" ref="NA130" si="1769">NA122+NA124+NA126+NA128+NA129</f>
        <v>0</v>
      </c>
      <c r="NB130" s="34">
        <f t="shared" ref="NB130" si="1770">NB122+NB124+NB126+NB128+NB129</f>
        <v>0</v>
      </c>
      <c r="NC130" s="34">
        <f t="shared" ref="NC130" si="1771">NC122+NC124+NC126+NC128+NC129</f>
        <v>0</v>
      </c>
      <c r="ND130" s="34">
        <f t="shared" ref="ND130" si="1772">ND122+ND124+ND126+ND128+ND129</f>
        <v>0</v>
      </c>
      <c r="NE130" s="34">
        <f t="shared" ref="NE130" si="1773">NE122+NE124+NE126+NE128+NE129</f>
        <v>0</v>
      </c>
      <c r="NF130" s="34">
        <f t="shared" ref="NF130" si="1774">NF122+NF124+NF126+NF128+NF129</f>
        <v>0</v>
      </c>
      <c r="NG130" s="34">
        <f t="shared" ref="NG130" si="1775">NG122+NG124+NG126+NG128+NG129</f>
        <v>0</v>
      </c>
      <c r="NH130" s="34">
        <f t="shared" ref="NH130" si="1776">NH122+NH124+NH126+NH128+NH129</f>
        <v>0</v>
      </c>
      <c r="NI130" s="34">
        <f t="shared" ref="NI130" si="1777">NI122+NI124+NI126+NI128+NI129</f>
        <v>0</v>
      </c>
      <c r="NJ130" s="34">
        <f t="shared" ref="NJ130" si="1778">NJ122+NJ124+NJ126+NJ128+NJ129</f>
        <v>0</v>
      </c>
      <c r="NK130" s="34">
        <f t="shared" ref="NK130" si="1779">NK122+NK124+NK126+NK128+NK129</f>
        <v>0</v>
      </c>
      <c r="NL130" s="34">
        <f t="shared" ref="NL130" si="1780">NL122+NL124+NL126+NL128+NL129</f>
        <v>0</v>
      </c>
      <c r="NM130" s="34">
        <f t="shared" ref="NM130" si="1781">NM122+NM124+NM126+NM128+NM129</f>
        <v>0</v>
      </c>
      <c r="NN130" s="34">
        <f t="shared" ref="NN130" si="1782">NN122+NN124+NN126+NN128+NN129</f>
        <v>0</v>
      </c>
      <c r="NO130" s="35">
        <f t="shared" ref="NO130" si="1783">NO122+NO124+NO126+NO128+NO129</f>
        <v>0</v>
      </c>
      <c r="NP130" s="8"/>
      <c r="NQ130" s="8"/>
    </row>
    <row r="131" spans="1:381" x14ac:dyDescent="0.2">
      <c r="A131" s="1"/>
      <c r="B131" s="1"/>
      <c r="C131" s="1"/>
      <c r="D131" s="1"/>
      <c r="E131" s="1"/>
      <c r="F131" s="1"/>
      <c r="G131" s="1"/>
      <c r="H131" s="1"/>
      <c r="I131" s="1"/>
      <c r="J131" s="1"/>
      <c r="K131" s="1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row>
    <row r="132" spans="1:381" s="146" customFormat="1" x14ac:dyDescent="0.2">
      <c r="A132" s="141"/>
      <c r="B132" s="141"/>
      <c r="C132" s="141" t="s">
        <v>20</v>
      </c>
      <c r="D132" s="141"/>
      <c r="E132" s="141" t="s">
        <v>199</v>
      </c>
      <c r="F132" s="141"/>
      <c r="G132" s="141" t="s">
        <v>0</v>
      </c>
      <c r="H132" s="141"/>
      <c r="I132" s="7"/>
      <c r="J132" s="141"/>
      <c r="K132" s="142">
        <f t="shared" ref="K132:K141" si="1784">SUM(N132:NO132)</f>
        <v>0</v>
      </c>
      <c r="L132" s="141"/>
      <c r="M132" s="141"/>
      <c r="N132" s="143">
        <f>$N$69*$AQ$97</f>
        <v>0</v>
      </c>
      <c r="O132" s="144">
        <f>SUMPRODUCT($N$69:O$69,$AP$97:$AQ$97)</f>
        <v>0</v>
      </c>
      <c r="P132" s="144">
        <f>SUMPRODUCT($N$69:P$69,$AO$97:$AQ$97)</f>
        <v>0</v>
      </c>
      <c r="Q132" s="144">
        <f>SUMPRODUCT($N$69:Q$69,$AN$97:$AQ$97)</f>
        <v>0</v>
      </c>
      <c r="R132" s="144">
        <f>SUMPRODUCT($N$69:R$69,$AM$97:$AQ$97)</f>
        <v>0</v>
      </c>
      <c r="S132" s="144">
        <f>SUMPRODUCT($N$69:S$69,$AL$97:$AQ$97)</f>
        <v>0</v>
      </c>
      <c r="T132" s="144">
        <f>SUMPRODUCT($N$69:T$69,$AK$97:$AQ$97)</f>
        <v>0</v>
      </c>
      <c r="U132" s="144">
        <f>SUMPRODUCT($N$69:U$69,$AJ$97:$AQ$97)</f>
        <v>0</v>
      </c>
      <c r="V132" s="144">
        <f>SUMPRODUCT($N$69:V$69,$AI$97:$AQ$97)</f>
        <v>0</v>
      </c>
      <c r="W132" s="144">
        <f>SUMPRODUCT($N$69:W$69,$AH$97:$AQ$97)</f>
        <v>0</v>
      </c>
      <c r="X132" s="144">
        <f>SUMPRODUCT($N$69:X$69,$AG$97:$AQ$97)</f>
        <v>0</v>
      </c>
      <c r="Y132" s="144">
        <f>SUMPRODUCT($N$69:Y$69,$AF$97:$AQ$97)</f>
        <v>0</v>
      </c>
      <c r="Z132" s="144">
        <f>SUMPRODUCT($N$69:Z$69,$AE$97:$AQ$97)</f>
        <v>0</v>
      </c>
      <c r="AA132" s="144">
        <f>SUMPRODUCT($N$69:AA$69,$AD$97:$AQ$97)</f>
        <v>0</v>
      </c>
      <c r="AB132" s="144">
        <f>SUMPRODUCT($N$69:AB$69,$AC$97:$AQ$97)</f>
        <v>0</v>
      </c>
      <c r="AC132" s="144">
        <f>SUMPRODUCT($N$69:AC$69,$AB$97:$AQ$97)</f>
        <v>0</v>
      </c>
      <c r="AD132" s="144">
        <f>SUMPRODUCT($N$69:AD$69,$AA$97:$AQ$97)</f>
        <v>0</v>
      </c>
      <c r="AE132" s="144">
        <f>SUMPRODUCT($N$69:AE$69,$Z$97:$AQ$97)</f>
        <v>0</v>
      </c>
      <c r="AF132" s="144">
        <f>SUMPRODUCT($N$69:AF$69,$Y$97:$AQ$97)</f>
        <v>0</v>
      </c>
      <c r="AG132" s="144">
        <f>SUMPRODUCT($N$69:AG$69,$X$97:$AQ$97)</f>
        <v>0</v>
      </c>
      <c r="AH132" s="144">
        <f>SUMPRODUCT($N$69:AH$69,$W$97:$AQ$97)</f>
        <v>0</v>
      </c>
      <c r="AI132" s="144">
        <f>SUMPRODUCT($N$69:AI$69,$V$97:$AQ$97)</f>
        <v>0</v>
      </c>
      <c r="AJ132" s="144">
        <f>SUMPRODUCT($N$69:AJ$69,$U$97:$AQ$97)</f>
        <v>0</v>
      </c>
      <c r="AK132" s="144">
        <f>SUMPRODUCT($N$69:AK$69,$T$97:$AQ$97)</f>
        <v>0</v>
      </c>
      <c r="AL132" s="144">
        <f>SUMPRODUCT($N$69:AL$69,$S$97:$AQ$97)</f>
        <v>0</v>
      </c>
      <c r="AM132" s="144">
        <f>SUMPRODUCT($N$69:AM$69,$R$97:$AQ$97)</f>
        <v>0</v>
      </c>
      <c r="AN132" s="144">
        <f>SUMPRODUCT($N$69:AN$69,$Q$97:$AQ$97)</f>
        <v>0</v>
      </c>
      <c r="AO132" s="144">
        <f>SUMPRODUCT($N$69:AO$69,$P$97:$AQ$97)</f>
        <v>0</v>
      </c>
      <c r="AP132" s="144">
        <f>SUMPRODUCT($N$69:AP$69,$O$97:$AQ$97)</f>
        <v>0</v>
      </c>
      <c r="AQ132" s="144">
        <f t="shared" ref="AQ132:DB132" si="1785">SUMPRODUCT(N$69:AQ$69,$N$97:$AQ$97)</f>
        <v>0</v>
      </c>
      <c r="AR132" s="144">
        <f t="shared" si="1785"/>
        <v>0</v>
      </c>
      <c r="AS132" s="144">
        <f t="shared" si="1785"/>
        <v>0</v>
      </c>
      <c r="AT132" s="144">
        <f t="shared" si="1785"/>
        <v>0</v>
      </c>
      <c r="AU132" s="144">
        <f t="shared" si="1785"/>
        <v>0</v>
      </c>
      <c r="AV132" s="144">
        <f t="shared" si="1785"/>
        <v>0</v>
      </c>
      <c r="AW132" s="144">
        <f t="shared" si="1785"/>
        <v>0</v>
      </c>
      <c r="AX132" s="144">
        <f t="shared" si="1785"/>
        <v>0</v>
      </c>
      <c r="AY132" s="144">
        <f t="shared" si="1785"/>
        <v>0</v>
      </c>
      <c r="AZ132" s="144">
        <f t="shared" si="1785"/>
        <v>0</v>
      </c>
      <c r="BA132" s="144">
        <f t="shared" si="1785"/>
        <v>0</v>
      </c>
      <c r="BB132" s="144">
        <f t="shared" si="1785"/>
        <v>0</v>
      </c>
      <c r="BC132" s="144">
        <f t="shared" si="1785"/>
        <v>0</v>
      </c>
      <c r="BD132" s="144">
        <f t="shared" si="1785"/>
        <v>0</v>
      </c>
      <c r="BE132" s="144">
        <f t="shared" si="1785"/>
        <v>0</v>
      </c>
      <c r="BF132" s="144">
        <f t="shared" si="1785"/>
        <v>0</v>
      </c>
      <c r="BG132" s="144">
        <f t="shared" si="1785"/>
        <v>0</v>
      </c>
      <c r="BH132" s="144">
        <f t="shared" si="1785"/>
        <v>0</v>
      </c>
      <c r="BI132" s="144">
        <f t="shared" si="1785"/>
        <v>0</v>
      </c>
      <c r="BJ132" s="144">
        <f t="shared" si="1785"/>
        <v>0</v>
      </c>
      <c r="BK132" s="144">
        <f t="shared" si="1785"/>
        <v>0</v>
      </c>
      <c r="BL132" s="144">
        <f t="shared" si="1785"/>
        <v>0</v>
      </c>
      <c r="BM132" s="144">
        <f t="shared" si="1785"/>
        <v>0</v>
      </c>
      <c r="BN132" s="144">
        <f t="shared" si="1785"/>
        <v>0</v>
      </c>
      <c r="BO132" s="144">
        <f t="shared" si="1785"/>
        <v>0</v>
      </c>
      <c r="BP132" s="144">
        <f t="shared" si="1785"/>
        <v>0</v>
      </c>
      <c r="BQ132" s="144">
        <f t="shared" si="1785"/>
        <v>0</v>
      </c>
      <c r="BR132" s="144">
        <f t="shared" si="1785"/>
        <v>0</v>
      </c>
      <c r="BS132" s="144">
        <f t="shared" si="1785"/>
        <v>0</v>
      </c>
      <c r="BT132" s="144">
        <f t="shared" si="1785"/>
        <v>0</v>
      </c>
      <c r="BU132" s="144">
        <f t="shared" si="1785"/>
        <v>0</v>
      </c>
      <c r="BV132" s="144">
        <f t="shared" si="1785"/>
        <v>0</v>
      </c>
      <c r="BW132" s="144">
        <f t="shared" si="1785"/>
        <v>0</v>
      </c>
      <c r="BX132" s="144">
        <f t="shared" si="1785"/>
        <v>0</v>
      </c>
      <c r="BY132" s="144">
        <f t="shared" si="1785"/>
        <v>0</v>
      </c>
      <c r="BZ132" s="144">
        <f t="shared" si="1785"/>
        <v>0</v>
      </c>
      <c r="CA132" s="144">
        <f t="shared" si="1785"/>
        <v>0</v>
      </c>
      <c r="CB132" s="144">
        <f t="shared" si="1785"/>
        <v>0</v>
      </c>
      <c r="CC132" s="144">
        <f t="shared" si="1785"/>
        <v>0</v>
      </c>
      <c r="CD132" s="144">
        <f t="shared" si="1785"/>
        <v>0</v>
      </c>
      <c r="CE132" s="144">
        <f t="shared" si="1785"/>
        <v>0</v>
      </c>
      <c r="CF132" s="144">
        <f t="shared" si="1785"/>
        <v>0</v>
      </c>
      <c r="CG132" s="144">
        <f t="shared" si="1785"/>
        <v>0</v>
      </c>
      <c r="CH132" s="144">
        <f t="shared" si="1785"/>
        <v>0</v>
      </c>
      <c r="CI132" s="144">
        <f t="shared" si="1785"/>
        <v>0</v>
      </c>
      <c r="CJ132" s="144">
        <f t="shared" si="1785"/>
        <v>0</v>
      </c>
      <c r="CK132" s="144">
        <f t="shared" si="1785"/>
        <v>0</v>
      </c>
      <c r="CL132" s="144">
        <f t="shared" si="1785"/>
        <v>0</v>
      </c>
      <c r="CM132" s="144">
        <f t="shared" si="1785"/>
        <v>0</v>
      </c>
      <c r="CN132" s="144">
        <f t="shared" si="1785"/>
        <v>0</v>
      </c>
      <c r="CO132" s="144">
        <f t="shared" si="1785"/>
        <v>0</v>
      </c>
      <c r="CP132" s="144">
        <f t="shared" si="1785"/>
        <v>0</v>
      </c>
      <c r="CQ132" s="144">
        <f t="shared" si="1785"/>
        <v>0</v>
      </c>
      <c r="CR132" s="144">
        <f t="shared" si="1785"/>
        <v>0</v>
      </c>
      <c r="CS132" s="144">
        <f t="shared" si="1785"/>
        <v>0</v>
      </c>
      <c r="CT132" s="144">
        <f t="shared" si="1785"/>
        <v>0</v>
      </c>
      <c r="CU132" s="144">
        <f t="shared" si="1785"/>
        <v>0</v>
      </c>
      <c r="CV132" s="144">
        <f t="shared" si="1785"/>
        <v>0</v>
      </c>
      <c r="CW132" s="144">
        <f t="shared" si="1785"/>
        <v>0</v>
      </c>
      <c r="CX132" s="144">
        <f t="shared" si="1785"/>
        <v>0</v>
      </c>
      <c r="CY132" s="144">
        <f t="shared" si="1785"/>
        <v>0</v>
      </c>
      <c r="CZ132" s="144">
        <f t="shared" si="1785"/>
        <v>0</v>
      </c>
      <c r="DA132" s="144">
        <f t="shared" si="1785"/>
        <v>0</v>
      </c>
      <c r="DB132" s="144">
        <f t="shared" si="1785"/>
        <v>0</v>
      </c>
      <c r="DC132" s="144">
        <f t="shared" ref="DC132:FN132" si="1786">SUMPRODUCT(BZ$69:DC$69,$N$97:$AQ$97)</f>
        <v>0</v>
      </c>
      <c r="DD132" s="144">
        <f t="shared" si="1786"/>
        <v>0</v>
      </c>
      <c r="DE132" s="144">
        <f t="shared" si="1786"/>
        <v>0</v>
      </c>
      <c r="DF132" s="144">
        <f t="shared" si="1786"/>
        <v>0</v>
      </c>
      <c r="DG132" s="144">
        <f t="shared" si="1786"/>
        <v>0</v>
      </c>
      <c r="DH132" s="144">
        <f t="shared" si="1786"/>
        <v>0</v>
      </c>
      <c r="DI132" s="144">
        <f t="shared" si="1786"/>
        <v>0</v>
      </c>
      <c r="DJ132" s="144">
        <f t="shared" si="1786"/>
        <v>0</v>
      </c>
      <c r="DK132" s="144">
        <f t="shared" si="1786"/>
        <v>0</v>
      </c>
      <c r="DL132" s="144">
        <f t="shared" si="1786"/>
        <v>0</v>
      </c>
      <c r="DM132" s="144">
        <f t="shared" si="1786"/>
        <v>0</v>
      </c>
      <c r="DN132" s="144">
        <f t="shared" si="1786"/>
        <v>0</v>
      </c>
      <c r="DO132" s="144">
        <f t="shared" si="1786"/>
        <v>0</v>
      </c>
      <c r="DP132" s="144">
        <f t="shared" si="1786"/>
        <v>0</v>
      </c>
      <c r="DQ132" s="144">
        <f t="shared" si="1786"/>
        <v>0</v>
      </c>
      <c r="DR132" s="144">
        <f t="shared" si="1786"/>
        <v>0</v>
      </c>
      <c r="DS132" s="144">
        <f t="shared" si="1786"/>
        <v>0</v>
      </c>
      <c r="DT132" s="144">
        <f t="shared" si="1786"/>
        <v>0</v>
      </c>
      <c r="DU132" s="144">
        <f t="shared" si="1786"/>
        <v>0</v>
      </c>
      <c r="DV132" s="144">
        <f t="shared" si="1786"/>
        <v>0</v>
      </c>
      <c r="DW132" s="144">
        <f t="shared" si="1786"/>
        <v>0</v>
      </c>
      <c r="DX132" s="144">
        <f t="shared" si="1786"/>
        <v>0</v>
      </c>
      <c r="DY132" s="144">
        <f t="shared" si="1786"/>
        <v>0</v>
      </c>
      <c r="DZ132" s="144">
        <f t="shared" si="1786"/>
        <v>0</v>
      </c>
      <c r="EA132" s="144">
        <f t="shared" si="1786"/>
        <v>0</v>
      </c>
      <c r="EB132" s="144">
        <f t="shared" si="1786"/>
        <v>0</v>
      </c>
      <c r="EC132" s="144">
        <f t="shared" si="1786"/>
        <v>0</v>
      </c>
      <c r="ED132" s="144">
        <f t="shared" si="1786"/>
        <v>0</v>
      </c>
      <c r="EE132" s="144">
        <f t="shared" si="1786"/>
        <v>0</v>
      </c>
      <c r="EF132" s="144">
        <f t="shared" si="1786"/>
        <v>0</v>
      </c>
      <c r="EG132" s="144">
        <f t="shared" si="1786"/>
        <v>0</v>
      </c>
      <c r="EH132" s="144">
        <f t="shared" si="1786"/>
        <v>0</v>
      </c>
      <c r="EI132" s="144">
        <f t="shared" si="1786"/>
        <v>0</v>
      </c>
      <c r="EJ132" s="144">
        <f t="shared" si="1786"/>
        <v>0</v>
      </c>
      <c r="EK132" s="144">
        <f t="shared" si="1786"/>
        <v>0</v>
      </c>
      <c r="EL132" s="144">
        <f t="shared" si="1786"/>
        <v>0</v>
      </c>
      <c r="EM132" s="144">
        <f t="shared" si="1786"/>
        <v>0</v>
      </c>
      <c r="EN132" s="144">
        <f t="shared" si="1786"/>
        <v>0</v>
      </c>
      <c r="EO132" s="144">
        <f t="shared" si="1786"/>
        <v>0</v>
      </c>
      <c r="EP132" s="144">
        <f t="shared" si="1786"/>
        <v>0</v>
      </c>
      <c r="EQ132" s="144">
        <f t="shared" si="1786"/>
        <v>0</v>
      </c>
      <c r="ER132" s="144">
        <f t="shared" si="1786"/>
        <v>0</v>
      </c>
      <c r="ES132" s="144">
        <f t="shared" si="1786"/>
        <v>0</v>
      </c>
      <c r="ET132" s="144">
        <f t="shared" si="1786"/>
        <v>0</v>
      </c>
      <c r="EU132" s="144">
        <f t="shared" si="1786"/>
        <v>0</v>
      </c>
      <c r="EV132" s="144">
        <f t="shared" si="1786"/>
        <v>0</v>
      </c>
      <c r="EW132" s="144">
        <f t="shared" si="1786"/>
        <v>0</v>
      </c>
      <c r="EX132" s="144">
        <f t="shared" si="1786"/>
        <v>0</v>
      </c>
      <c r="EY132" s="144">
        <f t="shared" si="1786"/>
        <v>0</v>
      </c>
      <c r="EZ132" s="144">
        <f t="shared" si="1786"/>
        <v>0</v>
      </c>
      <c r="FA132" s="144">
        <f t="shared" si="1786"/>
        <v>0</v>
      </c>
      <c r="FB132" s="144">
        <f t="shared" si="1786"/>
        <v>0</v>
      </c>
      <c r="FC132" s="144">
        <f t="shared" si="1786"/>
        <v>0</v>
      </c>
      <c r="FD132" s="144">
        <f t="shared" si="1786"/>
        <v>0</v>
      </c>
      <c r="FE132" s="144">
        <f t="shared" si="1786"/>
        <v>0</v>
      </c>
      <c r="FF132" s="144">
        <f t="shared" si="1786"/>
        <v>0</v>
      </c>
      <c r="FG132" s="144">
        <f t="shared" si="1786"/>
        <v>0</v>
      </c>
      <c r="FH132" s="144">
        <f t="shared" si="1786"/>
        <v>0</v>
      </c>
      <c r="FI132" s="144">
        <f t="shared" si="1786"/>
        <v>0</v>
      </c>
      <c r="FJ132" s="144">
        <f t="shared" si="1786"/>
        <v>0</v>
      </c>
      <c r="FK132" s="144">
        <f t="shared" si="1786"/>
        <v>0</v>
      </c>
      <c r="FL132" s="144">
        <f t="shared" si="1786"/>
        <v>0</v>
      </c>
      <c r="FM132" s="144">
        <f t="shared" si="1786"/>
        <v>0</v>
      </c>
      <c r="FN132" s="144">
        <f t="shared" si="1786"/>
        <v>0</v>
      </c>
      <c r="FO132" s="144">
        <f t="shared" ref="FO132:HZ132" si="1787">SUMPRODUCT(EL$69:FO$69,$N$97:$AQ$97)</f>
        <v>0</v>
      </c>
      <c r="FP132" s="144">
        <f t="shared" si="1787"/>
        <v>0</v>
      </c>
      <c r="FQ132" s="144">
        <f t="shared" si="1787"/>
        <v>0</v>
      </c>
      <c r="FR132" s="144">
        <f t="shared" si="1787"/>
        <v>0</v>
      </c>
      <c r="FS132" s="144">
        <f t="shared" si="1787"/>
        <v>0</v>
      </c>
      <c r="FT132" s="144">
        <f t="shared" si="1787"/>
        <v>0</v>
      </c>
      <c r="FU132" s="144">
        <f t="shared" si="1787"/>
        <v>0</v>
      </c>
      <c r="FV132" s="144">
        <f t="shared" si="1787"/>
        <v>0</v>
      </c>
      <c r="FW132" s="144">
        <f t="shared" si="1787"/>
        <v>0</v>
      </c>
      <c r="FX132" s="144">
        <f t="shared" si="1787"/>
        <v>0</v>
      </c>
      <c r="FY132" s="144">
        <f t="shared" si="1787"/>
        <v>0</v>
      </c>
      <c r="FZ132" s="144">
        <f t="shared" si="1787"/>
        <v>0</v>
      </c>
      <c r="GA132" s="144">
        <f t="shared" si="1787"/>
        <v>0</v>
      </c>
      <c r="GB132" s="144">
        <f t="shared" si="1787"/>
        <v>0</v>
      </c>
      <c r="GC132" s="144">
        <f t="shared" si="1787"/>
        <v>0</v>
      </c>
      <c r="GD132" s="144">
        <f t="shared" si="1787"/>
        <v>0</v>
      </c>
      <c r="GE132" s="144">
        <f t="shared" si="1787"/>
        <v>0</v>
      </c>
      <c r="GF132" s="144">
        <f t="shared" si="1787"/>
        <v>0</v>
      </c>
      <c r="GG132" s="144">
        <f t="shared" si="1787"/>
        <v>0</v>
      </c>
      <c r="GH132" s="144">
        <f t="shared" si="1787"/>
        <v>0</v>
      </c>
      <c r="GI132" s="144">
        <f t="shared" si="1787"/>
        <v>0</v>
      </c>
      <c r="GJ132" s="144">
        <f t="shared" si="1787"/>
        <v>0</v>
      </c>
      <c r="GK132" s="144">
        <f t="shared" si="1787"/>
        <v>0</v>
      </c>
      <c r="GL132" s="144">
        <f t="shared" si="1787"/>
        <v>0</v>
      </c>
      <c r="GM132" s="144">
        <f t="shared" si="1787"/>
        <v>0</v>
      </c>
      <c r="GN132" s="144">
        <f t="shared" si="1787"/>
        <v>0</v>
      </c>
      <c r="GO132" s="144">
        <f t="shared" si="1787"/>
        <v>0</v>
      </c>
      <c r="GP132" s="144">
        <f t="shared" si="1787"/>
        <v>0</v>
      </c>
      <c r="GQ132" s="144">
        <f t="shared" si="1787"/>
        <v>0</v>
      </c>
      <c r="GR132" s="144">
        <f t="shared" si="1787"/>
        <v>0</v>
      </c>
      <c r="GS132" s="144">
        <f t="shared" si="1787"/>
        <v>0</v>
      </c>
      <c r="GT132" s="144">
        <f t="shared" si="1787"/>
        <v>0</v>
      </c>
      <c r="GU132" s="144">
        <f t="shared" si="1787"/>
        <v>0</v>
      </c>
      <c r="GV132" s="144">
        <f t="shared" si="1787"/>
        <v>0</v>
      </c>
      <c r="GW132" s="144">
        <f t="shared" si="1787"/>
        <v>0</v>
      </c>
      <c r="GX132" s="144">
        <f t="shared" si="1787"/>
        <v>0</v>
      </c>
      <c r="GY132" s="144">
        <f t="shared" si="1787"/>
        <v>0</v>
      </c>
      <c r="GZ132" s="144">
        <f t="shared" si="1787"/>
        <v>0</v>
      </c>
      <c r="HA132" s="144">
        <f t="shared" si="1787"/>
        <v>0</v>
      </c>
      <c r="HB132" s="144">
        <f t="shared" si="1787"/>
        <v>0</v>
      </c>
      <c r="HC132" s="144">
        <f t="shared" si="1787"/>
        <v>0</v>
      </c>
      <c r="HD132" s="144">
        <f t="shared" si="1787"/>
        <v>0</v>
      </c>
      <c r="HE132" s="144">
        <f t="shared" si="1787"/>
        <v>0</v>
      </c>
      <c r="HF132" s="144">
        <f t="shared" si="1787"/>
        <v>0</v>
      </c>
      <c r="HG132" s="144">
        <f t="shared" si="1787"/>
        <v>0</v>
      </c>
      <c r="HH132" s="144">
        <f t="shared" si="1787"/>
        <v>0</v>
      </c>
      <c r="HI132" s="144">
        <f t="shared" si="1787"/>
        <v>0</v>
      </c>
      <c r="HJ132" s="144">
        <f t="shared" si="1787"/>
        <v>0</v>
      </c>
      <c r="HK132" s="144">
        <f t="shared" si="1787"/>
        <v>0</v>
      </c>
      <c r="HL132" s="144">
        <f t="shared" si="1787"/>
        <v>0</v>
      </c>
      <c r="HM132" s="144">
        <f t="shared" si="1787"/>
        <v>0</v>
      </c>
      <c r="HN132" s="144">
        <f t="shared" si="1787"/>
        <v>0</v>
      </c>
      <c r="HO132" s="144">
        <f t="shared" si="1787"/>
        <v>0</v>
      </c>
      <c r="HP132" s="144">
        <f t="shared" si="1787"/>
        <v>0</v>
      </c>
      <c r="HQ132" s="144">
        <f t="shared" si="1787"/>
        <v>0</v>
      </c>
      <c r="HR132" s="144">
        <f t="shared" si="1787"/>
        <v>0</v>
      </c>
      <c r="HS132" s="144">
        <f t="shared" si="1787"/>
        <v>0</v>
      </c>
      <c r="HT132" s="144">
        <f t="shared" si="1787"/>
        <v>0</v>
      </c>
      <c r="HU132" s="144">
        <f t="shared" si="1787"/>
        <v>0</v>
      </c>
      <c r="HV132" s="144">
        <f t="shared" si="1787"/>
        <v>0</v>
      </c>
      <c r="HW132" s="144">
        <f t="shared" si="1787"/>
        <v>0</v>
      </c>
      <c r="HX132" s="144">
        <f t="shared" si="1787"/>
        <v>0</v>
      </c>
      <c r="HY132" s="144">
        <f t="shared" si="1787"/>
        <v>0</v>
      </c>
      <c r="HZ132" s="144">
        <f t="shared" si="1787"/>
        <v>0</v>
      </c>
      <c r="IA132" s="144">
        <f t="shared" ref="IA132:KL132" si="1788">SUMPRODUCT(GX$69:IA$69,$N$97:$AQ$97)</f>
        <v>0</v>
      </c>
      <c r="IB132" s="144">
        <f t="shared" si="1788"/>
        <v>0</v>
      </c>
      <c r="IC132" s="144">
        <f t="shared" si="1788"/>
        <v>0</v>
      </c>
      <c r="ID132" s="144">
        <f t="shared" si="1788"/>
        <v>0</v>
      </c>
      <c r="IE132" s="144">
        <f t="shared" si="1788"/>
        <v>0</v>
      </c>
      <c r="IF132" s="144">
        <f t="shared" si="1788"/>
        <v>0</v>
      </c>
      <c r="IG132" s="144">
        <f t="shared" si="1788"/>
        <v>0</v>
      </c>
      <c r="IH132" s="144">
        <f t="shared" si="1788"/>
        <v>0</v>
      </c>
      <c r="II132" s="144">
        <f t="shared" si="1788"/>
        <v>0</v>
      </c>
      <c r="IJ132" s="144">
        <f t="shared" si="1788"/>
        <v>0</v>
      </c>
      <c r="IK132" s="144">
        <f t="shared" si="1788"/>
        <v>0</v>
      </c>
      <c r="IL132" s="144">
        <f t="shared" si="1788"/>
        <v>0</v>
      </c>
      <c r="IM132" s="144">
        <f t="shared" si="1788"/>
        <v>0</v>
      </c>
      <c r="IN132" s="144">
        <f t="shared" si="1788"/>
        <v>0</v>
      </c>
      <c r="IO132" s="144">
        <f t="shared" si="1788"/>
        <v>0</v>
      </c>
      <c r="IP132" s="144">
        <f t="shared" si="1788"/>
        <v>0</v>
      </c>
      <c r="IQ132" s="144">
        <f t="shared" si="1788"/>
        <v>0</v>
      </c>
      <c r="IR132" s="144">
        <f t="shared" si="1788"/>
        <v>0</v>
      </c>
      <c r="IS132" s="144">
        <f t="shared" si="1788"/>
        <v>0</v>
      </c>
      <c r="IT132" s="144">
        <f t="shared" si="1788"/>
        <v>0</v>
      </c>
      <c r="IU132" s="144">
        <f t="shared" si="1788"/>
        <v>0</v>
      </c>
      <c r="IV132" s="144">
        <f t="shared" si="1788"/>
        <v>0</v>
      </c>
      <c r="IW132" s="144">
        <f t="shared" si="1788"/>
        <v>0</v>
      </c>
      <c r="IX132" s="144">
        <f t="shared" si="1788"/>
        <v>0</v>
      </c>
      <c r="IY132" s="144">
        <f t="shared" si="1788"/>
        <v>0</v>
      </c>
      <c r="IZ132" s="144">
        <f t="shared" si="1788"/>
        <v>0</v>
      </c>
      <c r="JA132" s="144">
        <f t="shared" si="1788"/>
        <v>0</v>
      </c>
      <c r="JB132" s="144">
        <f t="shared" si="1788"/>
        <v>0</v>
      </c>
      <c r="JC132" s="144">
        <f t="shared" si="1788"/>
        <v>0</v>
      </c>
      <c r="JD132" s="144">
        <f t="shared" si="1788"/>
        <v>0</v>
      </c>
      <c r="JE132" s="144">
        <f t="shared" si="1788"/>
        <v>0</v>
      </c>
      <c r="JF132" s="144">
        <f t="shared" si="1788"/>
        <v>0</v>
      </c>
      <c r="JG132" s="144">
        <f t="shared" si="1788"/>
        <v>0</v>
      </c>
      <c r="JH132" s="144">
        <f t="shared" si="1788"/>
        <v>0</v>
      </c>
      <c r="JI132" s="144">
        <f t="shared" si="1788"/>
        <v>0</v>
      </c>
      <c r="JJ132" s="144">
        <f t="shared" si="1788"/>
        <v>0</v>
      </c>
      <c r="JK132" s="144">
        <f t="shared" si="1788"/>
        <v>0</v>
      </c>
      <c r="JL132" s="144">
        <f t="shared" si="1788"/>
        <v>0</v>
      </c>
      <c r="JM132" s="144">
        <f t="shared" si="1788"/>
        <v>0</v>
      </c>
      <c r="JN132" s="144">
        <f t="shared" si="1788"/>
        <v>0</v>
      </c>
      <c r="JO132" s="144">
        <f t="shared" si="1788"/>
        <v>0</v>
      </c>
      <c r="JP132" s="144">
        <f t="shared" si="1788"/>
        <v>0</v>
      </c>
      <c r="JQ132" s="144">
        <f t="shared" si="1788"/>
        <v>0</v>
      </c>
      <c r="JR132" s="144">
        <f t="shared" si="1788"/>
        <v>0</v>
      </c>
      <c r="JS132" s="144">
        <f t="shared" si="1788"/>
        <v>0</v>
      </c>
      <c r="JT132" s="144">
        <f t="shared" si="1788"/>
        <v>0</v>
      </c>
      <c r="JU132" s="144">
        <f t="shared" si="1788"/>
        <v>0</v>
      </c>
      <c r="JV132" s="144">
        <f t="shared" si="1788"/>
        <v>0</v>
      </c>
      <c r="JW132" s="144">
        <f t="shared" si="1788"/>
        <v>0</v>
      </c>
      <c r="JX132" s="144">
        <f t="shared" si="1788"/>
        <v>0</v>
      </c>
      <c r="JY132" s="144">
        <f t="shared" si="1788"/>
        <v>0</v>
      </c>
      <c r="JZ132" s="144">
        <f t="shared" si="1788"/>
        <v>0</v>
      </c>
      <c r="KA132" s="144">
        <f t="shared" si="1788"/>
        <v>0</v>
      </c>
      <c r="KB132" s="144">
        <f t="shared" si="1788"/>
        <v>0</v>
      </c>
      <c r="KC132" s="144">
        <f t="shared" si="1788"/>
        <v>0</v>
      </c>
      <c r="KD132" s="144">
        <f t="shared" si="1788"/>
        <v>0</v>
      </c>
      <c r="KE132" s="144">
        <f t="shared" si="1788"/>
        <v>0</v>
      </c>
      <c r="KF132" s="144">
        <f t="shared" si="1788"/>
        <v>0</v>
      </c>
      <c r="KG132" s="144">
        <f t="shared" si="1788"/>
        <v>0</v>
      </c>
      <c r="KH132" s="144">
        <f t="shared" si="1788"/>
        <v>0</v>
      </c>
      <c r="KI132" s="144">
        <f t="shared" si="1788"/>
        <v>0</v>
      </c>
      <c r="KJ132" s="144">
        <f t="shared" si="1788"/>
        <v>0</v>
      </c>
      <c r="KK132" s="144">
        <f t="shared" si="1788"/>
        <v>0</v>
      </c>
      <c r="KL132" s="144">
        <f t="shared" si="1788"/>
        <v>0</v>
      </c>
      <c r="KM132" s="144">
        <f t="shared" ref="KM132:MX132" si="1789">SUMPRODUCT(JJ$69:KM$69,$N$97:$AQ$97)</f>
        <v>0</v>
      </c>
      <c r="KN132" s="144">
        <f t="shared" si="1789"/>
        <v>0</v>
      </c>
      <c r="KO132" s="144">
        <f t="shared" si="1789"/>
        <v>0</v>
      </c>
      <c r="KP132" s="144">
        <f t="shared" si="1789"/>
        <v>0</v>
      </c>
      <c r="KQ132" s="144">
        <f t="shared" si="1789"/>
        <v>0</v>
      </c>
      <c r="KR132" s="144">
        <f t="shared" si="1789"/>
        <v>0</v>
      </c>
      <c r="KS132" s="144">
        <f t="shared" si="1789"/>
        <v>0</v>
      </c>
      <c r="KT132" s="144">
        <f t="shared" si="1789"/>
        <v>0</v>
      </c>
      <c r="KU132" s="144">
        <f t="shared" si="1789"/>
        <v>0</v>
      </c>
      <c r="KV132" s="144">
        <f t="shared" si="1789"/>
        <v>0</v>
      </c>
      <c r="KW132" s="144">
        <f t="shared" si="1789"/>
        <v>0</v>
      </c>
      <c r="KX132" s="144">
        <f t="shared" si="1789"/>
        <v>0</v>
      </c>
      <c r="KY132" s="144">
        <f t="shared" si="1789"/>
        <v>0</v>
      </c>
      <c r="KZ132" s="144">
        <f t="shared" si="1789"/>
        <v>0</v>
      </c>
      <c r="LA132" s="144">
        <f t="shared" si="1789"/>
        <v>0</v>
      </c>
      <c r="LB132" s="144">
        <f t="shared" si="1789"/>
        <v>0</v>
      </c>
      <c r="LC132" s="144">
        <f t="shared" si="1789"/>
        <v>0</v>
      </c>
      <c r="LD132" s="144">
        <f t="shared" si="1789"/>
        <v>0</v>
      </c>
      <c r="LE132" s="144">
        <f t="shared" si="1789"/>
        <v>0</v>
      </c>
      <c r="LF132" s="144">
        <f t="shared" si="1789"/>
        <v>0</v>
      </c>
      <c r="LG132" s="144">
        <f t="shared" si="1789"/>
        <v>0</v>
      </c>
      <c r="LH132" s="144">
        <f t="shared" si="1789"/>
        <v>0</v>
      </c>
      <c r="LI132" s="144">
        <f t="shared" si="1789"/>
        <v>0</v>
      </c>
      <c r="LJ132" s="144">
        <f t="shared" si="1789"/>
        <v>0</v>
      </c>
      <c r="LK132" s="144">
        <f t="shared" si="1789"/>
        <v>0</v>
      </c>
      <c r="LL132" s="144">
        <f t="shared" si="1789"/>
        <v>0</v>
      </c>
      <c r="LM132" s="144">
        <f t="shared" si="1789"/>
        <v>0</v>
      </c>
      <c r="LN132" s="144">
        <f t="shared" si="1789"/>
        <v>0</v>
      </c>
      <c r="LO132" s="144">
        <f t="shared" si="1789"/>
        <v>0</v>
      </c>
      <c r="LP132" s="144">
        <f t="shared" si="1789"/>
        <v>0</v>
      </c>
      <c r="LQ132" s="144">
        <f t="shared" si="1789"/>
        <v>0</v>
      </c>
      <c r="LR132" s="144">
        <f t="shared" si="1789"/>
        <v>0</v>
      </c>
      <c r="LS132" s="144">
        <f t="shared" si="1789"/>
        <v>0</v>
      </c>
      <c r="LT132" s="144">
        <f t="shared" si="1789"/>
        <v>0</v>
      </c>
      <c r="LU132" s="144">
        <f t="shared" si="1789"/>
        <v>0</v>
      </c>
      <c r="LV132" s="144">
        <f t="shared" si="1789"/>
        <v>0</v>
      </c>
      <c r="LW132" s="144">
        <f t="shared" si="1789"/>
        <v>0</v>
      </c>
      <c r="LX132" s="144">
        <f t="shared" si="1789"/>
        <v>0</v>
      </c>
      <c r="LY132" s="144">
        <f t="shared" si="1789"/>
        <v>0</v>
      </c>
      <c r="LZ132" s="144">
        <f t="shared" si="1789"/>
        <v>0</v>
      </c>
      <c r="MA132" s="144">
        <f t="shared" si="1789"/>
        <v>0</v>
      </c>
      <c r="MB132" s="144">
        <f t="shared" si="1789"/>
        <v>0</v>
      </c>
      <c r="MC132" s="144">
        <f t="shared" si="1789"/>
        <v>0</v>
      </c>
      <c r="MD132" s="144">
        <f t="shared" si="1789"/>
        <v>0</v>
      </c>
      <c r="ME132" s="144">
        <f t="shared" si="1789"/>
        <v>0</v>
      </c>
      <c r="MF132" s="144">
        <f t="shared" si="1789"/>
        <v>0</v>
      </c>
      <c r="MG132" s="144">
        <f t="shared" si="1789"/>
        <v>0</v>
      </c>
      <c r="MH132" s="144">
        <f t="shared" si="1789"/>
        <v>0</v>
      </c>
      <c r="MI132" s="144">
        <f t="shared" si="1789"/>
        <v>0</v>
      </c>
      <c r="MJ132" s="144">
        <f t="shared" si="1789"/>
        <v>0</v>
      </c>
      <c r="MK132" s="144">
        <f t="shared" si="1789"/>
        <v>0</v>
      </c>
      <c r="ML132" s="144">
        <f t="shared" si="1789"/>
        <v>0</v>
      </c>
      <c r="MM132" s="144">
        <f t="shared" si="1789"/>
        <v>0</v>
      </c>
      <c r="MN132" s="144">
        <f t="shared" si="1789"/>
        <v>0</v>
      </c>
      <c r="MO132" s="144">
        <f t="shared" si="1789"/>
        <v>0</v>
      </c>
      <c r="MP132" s="144">
        <f t="shared" si="1789"/>
        <v>0</v>
      </c>
      <c r="MQ132" s="144">
        <f t="shared" si="1789"/>
        <v>0</v>
      </c>
      <c r="MR132" s="144">
        <f t="shared" si="1789"/>
        <v>0</v>
      </c>
      <c r="MS132" s="144">
        <f t="shared" si="1789"/>
        <v>0</v>
      </c>
      <c r="MT132" s="144">
        <f t="shared" si="1789"/>
        <v>0</v>
      </c>
      <c r="MU132" s="144">
        <f t="shared" si="1789"/>
        <v>0</v>
      </c>
      <c r="MV132" s="144">
        <f t="shared" si="1789"/>
        <v>0</v>
      </c>
      <c r="MW132" s="144">
        <f t="shared" si="1789"/>
        <v>0</v>
      </c>
      <c r="MX132" s="144">
        <f t="shared" si="1789"/>
        <v>0</v>
      </c>
      <c r="MY132" s="144">
        <f t="shared" ref="MY132:NO132" si="1790">SUMPRODUCT(LV$69:MY$69,$N$97:$AQ$97)</f>
        <v>0</v>
      </c>
      <c r="MZ132" s="144">
        <f t="shared" si="1790"/>
        <v>0</v>
      </c>
      <c r="NA132" s="144">
        <f t="shared" si="1790"/>
        <v>0</v>
      </c>
      <c r="NB132" s="144">
        <f t="shared" si="1790"/>
        <v>0</v>
      </c>
      <c r="NC132" s="144">
        <f t="shared" si="1790"/>
        <v>0</v>
      </c>
      <c r="ND132" s="144">
        <f t="shared" si="1790"/>
        <v>0</v>
      </c>
      <c r="NE132" s="144">
        <f t="shared" si="1790"/>
        <v>0</v>
      </c>
      <c r="NF132" s="144">
        <f t="shared" si="1790"/>
        <v>0</v>
      </c>
      <c r="NG132" s="144">
        <f t="shared" si="1790"/>
        <v>0</v>
      </c>
      <c r="NH132" s="144">
        <f t="shared" si="1790"/>
        <v>0</v>
      </c>
      <c r="NI132" s="144">
        <f t="shared" si="1790"/>
        <v>0</v>
      </c>
      <c r="NJ132" s="144">
        <f t="shared" si="1790"/>
        <v>0</v>
      </c>
      <c r="NK132" s="144">
        <f t="shared" si="1790"/>
        <v>0</v>
      </c>
      <c r="NL132" s="144">
        <f t="shared" si="1790"/>
        <v>0</v>
      </c>
      <c r="NM132" s="144">
        <f t="shared" si="1790"/>
        <v>0</v>
      </c>
      <c r="NN132" s="144">
        <f t="shared" si="1790"/>
        <v>0</v>
      </c>
      <c r="NO132" s="145">
        <f t="shared" si="1790"/>
        <v>0</v>
      </c>
      <c r="NP132" s="141"/>
      <c r="NQ132" s="141"/>
    </row>
    <row r="133" spans="1:381" s="152" customFormat="1" x14ac:dyDescent="0.2">
      <c r="A133" s="147"/>
      <c r="B133" s="147"/>
      <c r="C133" s="147" t="s">
        <v>164</v>
      </c>
      <c r="D133" s="147"/>
      <c r="E133" s="147" t="s">
        <v>171</v>
      </c>
      <c r="F133" s="147"/>
      <c r="G133" s="147" t="s">
        <v>0</v>
      </c>
      <c r="H133" s="147"/>
      <c r="I133" s="147"/>
      <c r="J133" s="147"/>
      <c r="K133" s="148">
        <f t="shared" si="1784"/>
        <v>0</v>
      </c>
      <c r="L133" s="147"/>
      <c r="M133" s="147"/>
      <c r="N133" s="149">
        <f>$N$69*$AQ$98</f>
        <v>0</v>
      </c>
      <c r="O133" s="150">
        <f>SUMPRODUCT($N$69:O$69,$AP$98:$AQ$98)</f>
        <v>0</v>
      </c>
      <c r="P133" s="150">
        <f>SUMPRODUCT($N$69:P$69,$AO$98:$AQ$98)</f>
        <v>0</v>
      </c>
      <c r="Q133" s="150">
        <f>SUMPRODUCT($N$69:Q$69,$AN$98:$AQ$98)</f>
        <v>0</v>
      </c>
      <c r="R133" s="150">
        <f>SUMPRODUCT($N$69:R$69,$AM$98:$AQ$98)</f>
        <v>0</v>
      </c>
      <c r="S133" s="150">
        <f>SUMPRODUCT($N$69:S$69,$AL$98:$AQ$98)</f>
        <v>0</v>
      </c>
      <c r="T133" s="150">
        <f>SUMPRODUCT($N$69:T$69,$AK$98:$AQ$98)</f>
        <v>0</v>
      </c>
      <c r="U133" s="150">
        <f>SUMPRODUCT($N$69:U$69,$AJ$98:$AQ$98)</f>
        <v>0</v>
      </c>
      <c r="V133" s="150">
        <f>SUMPRODUCT($N$69:V$69,$AI$98:$AQ$98)</f>
        <v>0</v>
      </c>
      <c r="W133" s="150">
        <f>SUMPRODUCT($N$69:W$69,$AH$98:$AQ$98)</f>
        <v>0</v>
      </c>
      <c r="X133" s="150">
        <f>SUMPRODUCT($N$69:X$69,$AG$98:$AQ$98)</f>
        <v>0</v>
      </c>
      <c r="Y133" s="150">
        <f>SUMPRODUCT($N$69:Y$69,$AF$98:$AQ$98)</f>
        <v>0</v>
      </c>
      <c r="Z133" s="150">
        <f>SUMPRODUCT($N$69:Z$69,$AE$98:$AQ$98)</f>
        <v>0</v>
      </c>
      <c r="AA133" s="150">
        <f>SUMPRODUCT($N$69:AA$69,$AD$98:$AQ$98)</f>
        <v>0</v>
      </c>
      <c r="AB133" s="150">
        <f>SUMPRODUCT($N$69:AB$69,$AC$98:$AQ$98)</f>
        <v>0</v>
      </c>
      <c r="AC133" s="150">
        <f>SUMPRODUCT($N$69:AC$69,$AB$98:$AQ$98)</f>
        <v>0</v>
      </c>
      <c r="AD133" s="150">
        <f>SUMPRODUCT($N$69:AD$69,$AA$98:$AQ$98)</f>
        <v>0</v>
      </c>
      <c r="AE133" s="150">
        <f>SUMPRODUCT($N$69:AE$69,$Z$98:$AQ$98)</f>
        <v>0</v>
      </c>
      <c r="AF133" s="150">
        <f>SUMPRODUCT($N$69:AF$69,$Y$98:$AQ$98)</f>
        <v>0</v>
      </c>
      <c r="AG133" s="150">
        <f>SUMPRODUCT($N$69:AG$69,$X$98:$AQ$98)</f>
        <v>0</v>
      </c>
      <c r="AH133" s="150">
        <f>SUMPRODUCT($N$69:AH$69,$W$98:$AQ$98)</f>
        <v>0</v>
      </c>
      <c r="AI133" s="150">
        <f>SUMPRODUCT($N$69:AI$69,$V$98:$AQ$98)</f>
        <v>0</v>
      </c>
      <c r="AJ133" s="150">
        <f>SUMPRODUCT($N$69:AJ$69,$U$98:$AQ$98)</f>
        <v>0</v>
      </c>
      <c r="AK133" s="150">
        <f>SUMPRODUCT($N$69:AK$69,$T$98:$AQ$98)</f>
        <v>0</v>
      </c>
      <c r="AL133" s="150">
        <f>SUMPRODUCT($N$69:AL$69,$S$98:$AQ$98)</f>
        <v>0</v>
      </c>
      <c r="AM133" s="150">
        <f>SUMPRODUCT($N$69:AM$69,$R$98:$AQ$98)</f>
        <v>0</v>
      </c>
      <c r="AN133" s="150">
        <f>SUMPRODUCT($N$69:AN$69,$Q$98:$AQ$98)</f>
        <v>0</v>
      </c>
      <c r="AO133" s="150">
        <f>SUMPRODUCT($N$69:AO$69,$P$98:$AQ$98)</f>
        <v>0</v>
      </c>
      <c r="AP133" s="150">
        <f>SUMPRODUCT($N$69:AP$69,$O$98:$AQ$98)</f>
        <v>0</v>
      </c>
      <c r="AQ133" s="150">
        <f t="shared" ref="AQ133:DB133" si="1791">SUMPRODUCT(N$69:AQ$69,$N$98:$AQ$98)</f>
        <v>0</v>
      </c>
      <c r="AR133" s="150">
        <f t="shared" si="1791"/>
        <v>0</v>
      </c>
      <c r="AS133" s="150">
        <f t="shared" si="1791"/>
        <v>0</v>
      </c>
      <c r="AT133" s="150">
        <f t="shared" si="1791"/>
        <v>0</v>
      </c>
      <c r="AU133" s="150">
        <f t="shared" si="1791"/>
        <v>0</v>
      </c>
      <c r="AV133" s="150">
        <f t="shared" si="1791"/>
        <v>0</v>
      </c>
      <c r="AW133" s="150">
        <f t="shared" si="1791"/>
        <v>0</v>
      </c>
      <c r="AX133" s="150">
        <f t="shared" si="1791"/>
        <v>0</v>
      </c>
      <c r="AY133" s="150">
        <f t="shared" si="1791"/>
        <v>0</v>
      </c>
      <c r="AZ133" s="150">
        <f t="shared" si="1791"/>
        <v>0</v>
      </c>
      <c r="BA133" s="150">
        <f t="shared" si="1791"/>
        <v>0</v>
      </c>
      <c r="BB133" s="150">
        <f t="shared" si="1791"/>
        <v>0</v>
      </c>
      <c r="BC133" s="150">
        <f t="shared" si="1791"/>
        <v>0</v>
      </c>
      <c r="BD133" s="150">
        <f t="shared" si="1791"/>
        <v>0</v>
      </c>
      <c r="BE133" s="150">
        <f t="shared" si="1791"/>
        <v>0</v>
      </c>
      <c r="BF133" s="150">
        <f t="shared" si="1791"/>
        <v>0</v>
      </c>
      <c r="BG133" s="150">
        <f t="shared" si="1791"/>
        <v>0</v>
      </c>
      <c r="BH133" s="150">
        <f t="shared" si="1791"/>
        <v>0</v>
      </c>
      <c r="BI133" s="150">
        <f t="shared" si="1791"/>
        <v>0</v>
      </c>
      <c r="BJ133" s="150">
        <f t="shared" si="1791"/>
        <v>0</v>
      </c>
      <c r="BK133" s="150">
        <f t="shared" si="1791"/>
        <v>0</v>
      </c>
      <c r="BL133" s="150">
        <f t="shared" si="1791"/>
        <v>0</v>
      </c>
      <c r="BM133" s="150">
        <f t="shared" si="1791"/>
        <v>0</v>
      </c>
      <c r="BN133" s="150">
        <f t="shared" si="1791"/>
        <v>0</v>
      </c>
      <c r="BO133" s="150">
        <f t="shared" si="1791"/>
        <v>0</v>
      </c>
      <c r="BP133" s="150">
        <f t="shared" si="1791"/>
        <v>0</v>
      </c>
      <c r="BQ133" s="150">
        <f t="shared" si="1791"/>
        <v>0</v>
      </c>
      <c r="BR133" s="150">
        <f t="shared" si="1791"/>
        <v>0</v>
      </c>
      <c r="BS133" s="150">
        <f t="shared" si="1791"/>
        <v>0</v>
      </c>
      <c r="BT133" s="150">
        <f t="shared" si="1791"/>
        <v>0</v>
      </c>
      <c r="BU133" s="150">
        <f t="shared" si="1791"/>
        <v>0</v>
      </c>
      <c r="BV133" s="150">
        <f t="shared" si="1791"/>
        <v>0</v>
      </c>
      <c r="BW133" s="150">
        <f t="shared" si="1791"/>
        <v>0</v>
      </c>
      <c r="BX133" s="150">
        <f t="shared" si="1791"/>
        <v>0</v>
      </c>
      <c r="BY133" s="150">
        <f t="shared" si="1791"/>
        <v>0</v>
      </c>
      <c r="BZ133" s="150">
        <f t="shared" si="1791"/>
        <v>0</v>
      </c>
      <c r="CA133" s="150">
        <f t="shared" si="1791"/>
        <v>0</v>
      </c>
      <c r="CB133" s="150">
        <f t="shared" si="1791"/>
        <v>0</v>
      </c>
      <c r="CC133" s="150">
        <f t="shared" si="1791"/>
        <v>0</v>
      </c>
      <c r="CD133" s="150">
        <f t="shared" si="1791"/>
        <v>0</v>
      </c>
      <c r="CE133" s="150">
        <f t="shared" si="1791"/>
        <v>0</v>
      </c>
      <c r="CF133" s="150">
        <f t="shared" si="1791"/>
        <v>0</v>
      </c>
      <c r="CG133" s="150">
        <f t="shared" si="1791"/>
        <v>0</v>
      </c>
      <c r="CH133" s="150">
        <f t="shared" si="1791"/>
        <v>0</v>
      </c>
      <c r="CI133" s="150">
        <f t="shared" si="1791"/>
        <v>0</v>
      </c>
      <c r="CJ133" s="150">
        <f t="shared" si="1791"/>
        <v>0</v>
      </c>
      <c r="CK133" s="150">
        <f t="shared" si="1791"/>
        <v>0</v>
      </c>
      <c r="CL133" s="150">
        <f t="shared" si="1791"/>
        <v>0</v>
      </c>
      <c r="CM133" s="150">
        <f t="shared" si="1791"/>
        <v>0</v>
      </c>
      <c r="CN133" s="150">
        <f t="shared" si="1791"/>
        <v>0</v>
      </c>
      <c r="CO133" s="150">
        <f t="shared" si="1791"/>
        <v>0</v>
      </c>
      <c r="CP133" s="150">
        <f t="shared" si="1791"/>
        <v>0</v>
      </c>
      <c r="CQ133" s="150">
        <f t="shared" si="1791"/>
        <v>0</v>
      </c>
      <c r="CR133" s="150">
        <f t="shared" si="1791"/>
        <v>0</v>
      </c>
      <c r="CS133" s="150">
        <f t="shared" si="1791"/>
        <v>0</v>
      </c>
      <c r="CT133" s="150">
        <f t="shared" si="1791"/>
        <v>0</v>
      </c>
      <c r="CU133" s="150">
        <f t="shared" si="1791"/>
        <v>0</v>
      </c>
      <c r="CV133" s="150">
        <f t="shared" si="1791"/>
        <v>0</v>
      </c>
      <c r="CW133" s="150">
        <f t="shared" si="1791"/>
        <v>0</v>
      </c>
      <c r="CX133" s="150">
        <f t="shared" si="1791"/>
        <v>0</v>
      </c>
      <c r="CY133" s="150">
        <f t="shared" si="1791"/>
        <v>0</v>
      </c>
      <c r="CZ133" s="150">
        <f t="shared" si="1791"/>
        <v>0</v>
      </c>
      <c r="DA133" s="150">
        <f t="shared" si="1791"/>
        <v>0</v>
      </c>
      <c r="DB133" s="150">
        <f t="shared" si="1791"/>
        <v>0</v>
      </c>
      <c r="DC133" s="150">
        <f t="shared" ref="DC133:FN133" si="1792">SUMPRODUCT(BZ$69:DC$69,$N$98:$AQ$98)</f>
        <v>0</v>
      </c>
      <c r="DD133" s="150">
        <f t="shared" si="1792"/>
        <v>0</v>
      </c>
      <c r="DE133" s="150">
        <f t="shared" si="1792"/>
        <v>0</v>
      </c>
      <c r="DF133" s="150">
        <f t="shared" si="1792"/>
        <v>0</v>
      </c>
      <c r="DG133" s="150">
        <f t="shared" si="1792"/>
        <v>0</v>
      </c>
      <c r="DH133" s="150">
        <f t="shared" si="1792"/>
        <v>0</v>
      </c>
      <c r="DI133" s="150">
        <f t="shared" si="1792"/>
        <v>0</v>
      </c>
      <c r="DJ133" s="150">
        <f t="shared" si="1792"/>
        <v>0</v>
      </c>
      <c r="DK133" s="150">
        <f t="shared" si="1792"/>
        <v>0</v>
      </c>
      <c r="DL133" s="150">
        <f t="shared" si="1792"/>
        <v>0</v>
      </c>
      <c r="DM133" s="150">
        <f t="shared" si="1792"/>
        <v>0</v>
      </c>
      <c r="DN133" s="150">
        <f t="shared" si="1792"/>
        <v>0</v>
      </c>
      <c r="DO133" s="150">
        <f t="shared" si="1792"/>
        <v>0</v>
      </c>
      <c r="DP133" s="150">
        <f t="shared" si="1792"/>
        <v>0</v>
      </c>
      <c r="DQ133" s="150">
        <f t="shared" si="1792"/>
        <v>0</v>
      </c>
      <c r="DR133" s="150">
        <f t="shared" si="1792"/>
        <v>0</v>
      </c>
      <c r="DS133" s="150">
        <f t="shared" si="1792"/>
        <v>0</v>
      </c>
      <c r="DT133" s="150">
        <f t="shared" si="1792"/>
        <v>0</v>
      </c>
      <c r="DU133" s="150">
        <f t="shared" si="1792"/>
        <v>0</v>
      </c>
      <c r="DV133" s="150">
        <f t="shared" si="1792"/>
        <v>0</v>
      </c>
      <c r="DW133" s="150">
        <f t="shared" si="1792"/>
        <v>0</v>
      </c>
      <c r="DX133" s="150">
        <f t="shared" si="1792"/>
        <v>0</v>
      </c>
      <c r="DY133" s="150">
        <f t="shared" si="1792"/>
        <v>0</v>
      </c>
      <c r="DZ133" s="150">
        <f t="shared" si="1792"/>
        <v>0</v>
      </c>
      <c r="EA133" s="150">
        <f t="shared" si="1792"/>
        <v>0</v>
      </c>
      <c r="EB133" s="150">
        <f t="shared" si="1792"/>
        <v>0</v>
      </c>
      <c r="EC133" s="150">
        <f t="shared" si="1792"/>
        <v>0</v>
      </c>
      <c r="ED133" s="150">
        <f t="shared" si="1792"/>
        <v>0</v>
      </c>
      <c r="EE133" s="150">
        <f t="shared" si="1792"/>
        <v>0</v>
      </c>
      <c r="EF133" s="150">
        <f t="shared" si="1792"/>
        <v>0</v>
      </c>
      <c r="EG133" s="150">
        <f t="shared" si="1792"/>
        <v>0</v>
      </c>
      <c r="EH133" s="150">
        <f t="shared" si="1792"/>
        <v>0</v>
      </c>
      <c r="EI133" s="150">
        <f t="shared" si="1792"/>
        <v>0</v>
      </c>
      <c r="EJ133" s="150">
        <f t="shared" si="1792"/>
        <v>0</v>
      </c>
      <c r="EK133" s="150">
        <f t="shared" si="1792"/>
        <v>0</v>
      </c>
      <c r="EL133" s="150">
        <f t="shared" si="1792"/>
        <v>0</v>
      </c>
      <c r="EM133" s="150">
        <f t="shared" si="1792"/>
        <v>0</v>
      </c>
      <c r="EN133" s="150">
        <f t="shared" si="1792"/>
        <v>0</v>
      </c>
      <c r="EO133" s="150">
        <f t="shared" si="1792"/>
        <v>0</v>
      </c>
      <c r="EP133" s="150">
        <f t="shared" si="1792"/>
        <v>0</v>
      </c>
      <c r="EQ133" s="150">
        <f t="shared" si="1792"/>
        <v>0</v>
      </c>
      <c r="ER133" s="150">
        <f t="shared" si="1792"/>
        <v>0</v>
      </c>
      <c r="ES133" s="150">
        <f t="shared" si="1792"/>
        <v>0</v>
      </c>
      <c r="ET133" s="150">
        <f t="shared" si="1792"/>
        <v>0</v>
      </c>
      <c r="EU133" s="150">
        <f t="shared" si="1792"/>
        <v>0</v>
      </c>
      <c r="EV133" s="150">
        <f t="shared" si="1792"/>
        <v>0</v>
      </c>
      <c r="EW133" s="150">
        <f t="shared" si="1792"/>
        <v>0</v>
      </c>
      <c r="EX133" s="150">
        <f t="shared" si="1792"/>
        <v>0</v>
      </c>
      <c r="EY133" s="150">
        <f t="shared" si="1792"/>
        <v>0</v>
      </c>
      <c r="EZ133" s="150">
        <f t="shared" si="1792"/>
        <v>0</v>
      </c>
      <c r="FA133" s="150">
        <f t="shared" si="1792"/>
        <v>0</v>
      </c>
      <c r="FB133" s="150">
        <f t="shared" si="1792"/>
        <v>0</v>
      </c>
      <c r="FC133" s="150">
        <f t="shared" si="1792"/>
        <v>0</v>
      </c>
      <c r="FD133" s="150">
        <f t="shared" si="1792"/>
        <v>0</v>
      </c>
      <c r="FE133" s="150">
        <f t="shared" si="1792"/>
        <v>0</v>
      </c>
      <c r="FF133" s="150">
        <f t="shared" si="1792"/>
        <v>0</v>
      </c>
      <c r="FG133" s="150">
        <f t="shared" si="1792"/>
        <v>0</v>
      </c>
      <c r="FH133" s="150">
        <f t="shared" si="1792"/>
        <v>0</v>
      </c>
      <c r="FI133" s="150">
        <f t="shared" si="1792"/>
        <v>0</v>
      </c>
      <c r="FJ133" s="150">
        <f t="shared" si="1792"/>
        <v>0</v>
      </c>
      <c r="FK133" s="150">
        <f t="shared" si="1792"/>
        <v>0</v>
      </c>
      <c r="FL133" s="150">
        <f t="shared" si="1792"/>
        <v>0</v>
      </c>
      <c r="FM133" s="150">
        <f t="shared" si="1792"/>
        <v>0</v>
      </c>
      <c r="FN133" s="150">
        <f t="shared" si="1792"/>
        <v>0</v>
      </c>
      <c r="FO133" s="150">
        <f t="shared" ref="FO133:HZ133" si="1793">SUMPRODUCT(EL$69:FO$69,$N$98:$AQ$98)</f>
        <v>0</v>
      </c>
      <c r="FP133" s="150">
        <f t="shared" si="1793"/>
        <v>0</v>
      </c>
      <c r="FQ133" s="150">
        <f t="shared" si="1793"/>
        <v>0</v>
      </c>
      <c r="FR133" s="150">
        <f t="shared" si="1793"/>
        <v>0</v>
      </c>
      <c r="FS133" s="150">
        <f t="shared" si="1793"/>
        <v>0</v>
      </c>
      <c r="FT133" s="150">
        <f t="shared" si="1793"/>
        <v>0</v>
      </c>
      <c r="FU133" s="150">
        <f t="shared" si="1793"/>
        <v>0</v>
      </c>
      <c r="FV133" s="150">
        <f t="shared" si="1793"/>
        <v>0</v>
      </c>
      <c r="FW133" s="150">
        <f t="shared" si="1793"/>
        <v>0</v>
      </c>
      <c r="FX133" s="150">
        <f t="shared" si="1793"/>
        <v>0</v>
      </c>
      <c r="FY133" s="150">
        <f t="shared" si="1793"/>
        <v>0</v>
      </c>
      <c r="FZ133" s="150">
        <f t="shared" si="1793"/>
        <v>0</v>
      </c>
      <c r="GA133" s="150">
        <f t="shared" si="1793"/>
        <v>0</v>
      </c>
      <c r="GB133" s="150">
        <f t="shared" si="1793"/>
        <v>0</v>
      </c>
      <c r="GC133" s="150">
        <f t="shared" si="1793"/>
        <v>0</v>
      </c>
      <c r="GD133" s="150">
        <f t="shared" si="1793"/>
        <v>0</v>
      </c>
      <c r="GE133" s="150">
        <f t="shared" si="1793"/>
        <v>0</v>
      </c>
      <c r="GF133" s="150">
        <f t="shared" si="1793"/>
        <v>0</v>
      </c>
      <c r="GG133" s="150">
        <f t="shared" si="1793"/>
        <v>0</v>
      </c>
      <c r="GH133" s="150">
        <f t="shared" si="1793"/>
        <v>0</v>
      </c>
      <c r="GI133" s="150">
        <f t="shared" si="1793"/>
        <v>0</v>
      </c>
      <c r="GJ133" s="150">
        <f t="shared" si="1793"/>
        <v>0</v>
      </c>
      <c r="GK133" s="150">
        <f t="shared" si="1793"/>
        <v>0</v>
      </c>
      <c r="GL133" s="150">
        <f t="shared" si="1793"/>
        <v>0</v>
      </c>
      <c r="GM133" s="150">
        <f t="shared" si="1793"/>
        <v>0</v>
      </c>
      <c r="GN133" s="150">
        <f t="shared" si="1793"/>
        <v>0</v>
      </c>
      <c r="GO133" s="150">
        <f t="shared" si="1793"/>
        <v>0</v>
      </c>
      <c r="GP133" s="150">
        <f t="shared" si="1793"/>
        <v>0</v>
      </c>
      <c r="GQ133" s="150">
        <f t="shared" si="1793"/>
        <v>0</v>
      </c>
      <c r="GR133" s="150">
        <f t="shared" si="1793"/>
        <v>0</v>
      </c>
      <c r="GS133" s="150">
        <f t="shared" si="1793"/>
        <v>0</v>
      </c>
      <c r="GT133" s="150">
        <f t="shared" si="1793"/>
        <v>0</v>
      </c>
      <c r="GU133" s="150">
        <f t="shared" si="1793"/>
        <v>0</v>
      </c>
      <c r="GV133" s="150">
        <f t="shared" si="1793"/>
        <v>0</v>
      </c>
      <c r="GW133" s="150">
        <f t="shared" si="1793"/>
        <v>0</v>
      </c>
      <c r="GX133" s="150">
        <f t="shared" si="1793"/>
        <v>0</v>
      </c>
      <c r="GY133" s="150">
        <f t="shared" si="1793"/>
        <v>0</v>
      </c>
      <c r="GZ133" s="150">
        <f t="shared" si="1793"/>
        <v>0</v>
      </c>
      <c r="HA133" s="150">
        <f t="shared" si="1793"/>
        <v>0</v>
      </c>
      <c r="HB133" s="150">
        <f t="shared" si="1793"/>
        <v>0</v>
      </c>
      <c r="HC133" s="150">
        <f t="shared" si="1793"/>
        <v>0</v>
      </c>
      <c r="HD133" s="150">
        <f t="shared" si="1793"/>
        <v>0</v>
      </c>
      <c r="HE133" s="150">
        <f t="shared" si="1793"/>
        <v>0</v>
      </c>
      <c r="HF133" s="150">
        <f t="shared" si="1793"/>
        <v>0</v>
      </c>
      <c r="HG133" s="150">
        <f t="shared" si="1793"/>
        <v>0</v>
      </c>
      <c r="HH133" s="150">
        <f t="shared" si="1793"/>
        <v>0</v>
      </c>
      <c r="HI133" s="150">
        <f t="shared" si="1793"/>
        <v>0</v>
      </c>
      <c r="HJ133" s="150">
        <f t="shared" si="1793"/>
        <v>0</v>
      </c>
      <c r="HK133" s="150">
        <f t="shared" si="1793"/>
        <v>0</v>
      </c>
      <c r="HL133" s="150">
        <f t="shared" si="1793"/>
        <v>0</v>
      </c>
      <c r="HM133" s="150">
        <f t="shared" si="1793"/>
        <v>0</v>
      </c>
      <c r="HN133" s="150">
        <f t="shared" si="1793"/>
        <v>0</v>
      </c>
      <c r="HO133" s="150">
        <f t="shared" si="1793"/>
        <v>0</v>
      </c>
      <c r="HP133" s="150">
        <f t="shared" si="1793"/>
        <v>0</v>
      </c>
      <c r="HQ133" s="150">
        <f t="shared" si="1793"/>
        <v>0</v>
      </c>
      <c r="HR133" s="150">
        <f t="shared" si="1793"/>
        <v>0</v>
      </c>
      <c r="HS133" s="150">
        <f t="shared" si="1793"/>
        <v>0</v>
      </c>
      <c r="HT133" s="150">
        <f t="shared" si="1793"/>
        <v>0</v>
      </c>
      <c r="HU133" s="150">
        <f t="shared" si="1793"/>
        <v>0</v>
      </c>
      <c r="HV133" s="150">
        <f t="shared" si="1793"/>
        <v>0</v>
      </c>
      <c r="HW133" s="150">
        <f t="shared" si="1793"/>
        <v>0</v>
      </c>
      <c r="HX133" s="150">
        <f t="shared" si="1793"/>
        <v>0</v>
      </c>
      <c r="HY133" s="150">
        <f t="shared" si="1793"/>
        <v>0</v>
      </c>
      <c r="HZ133" s="150">
        <f t="shared" si="1793"/>
        <v>0</v>
      </c>
      <c r="IA133" s="150">
        <f t="shared" ref="IA133:KL133" si="1794">SUMPRODUCT(GX$69:IA$69,$N$98:$AQ$98)</f>
        <v>0</v>
      </c>
      <c r="IB133" s="150">
        <f t="shared" si="1794"/>
        <v>0</v>
      </c>
      <c r="IC133" s="150">
        <f t="shared" si="1794"/>
        <v>0</v>
      </c>
      <c r="ID133" s="150">
        <f t="shared" si="1794"/>
        <v>0</v>
      </c>
      <c r="IE133" s="150">
        <f t="shared" si="1794"/>
        <v>0</v>
      </c>
      <c r="IF133" s="150">
        <f t="shared" si="1794"/>
        <v>0</v>
      </c>
      <c r="IG133" s="150">
        <f t="shared" si="1794"/>
        <v>0</v>
      </c>
      <c r="IH133" s="150">
        <f t="shared" si="1794"/>
        <v>0</v>
      </c>
      <c r="II133" s="150">
        <f t="shared" si="1794"/>
        <v>0</v>
      </c>
      <c r="IJ133" s="150">
        <f t="shared" si="1794"/>
        <v>0</v>
      </c>
      <c r="IK133" s="150">
        <f t="shared" si="1794"/>
        <v>0</v>
      </c>
      <c r="IL133" s="150">
        <f t="shared" si="1794"/>
        <v>0</v>
      </c>
      <c r="IM133" s="150">
        <f t="shared" si="1794"/>
        <v>0</v>
      </c>
      <c r="IN133" s="150">
        <f t="shared" si="1794"/>
        <v>0</v>
      </c>
      <c r="IO133" s="150">
        <f t="shared" si="1794"/>
        <v>0</v>
      </c>
      <c r="IP133" s="150">
        <f t="shared" si="1794"/>
        <v>0</v>
      </c>
      <c r="IQ133" s="150">
        <f t="shared" si="1794"/>
        <v>0</v>
      </c>
      <c r="IR133" s="150">
        <f t="shared" si="1794"/>
        <v>0</v>
      </c>
      <c r="IS133" s="150">
        <f t="shared" si="1794"/>
        <v>0</v>
      </c>
      <c r="IT133" s="150">
        <f t="shared" si="1794"/>
        <v>0</v>
      </c>
      <c r="IU133" s="150">
        <f t="shared" si="1794"/>
        <v>0</v>
      </c>
      <c r="IV133" s="150">
        <f t="shared" si="1794"/>
        <v>0</v>
      </c>
      <c r="IW133" s="150">
        <f t="shared" si="1794"/>
        <v>0</v>
      </c>
      <c r="IX133" s="150">
        <f t="shared" si="1794"/>
        <v>0</v>
      </c>
      <c r="IY133" s="150">
        <f t="shared" si="1794"/>
        <v>0</v>
      </c>
      <c r="IZ133" s="150">
        <f t="shared" si="1794"/>
        <v>0</v>
      </c>
      <c r="JA133" s="150">
        <f t="shared" si="1794"/>
        <v>0</v>
      </c>
      <c r="JB133" s="150">
        <f t="shared" si="1794"/>
        <v>0</v>
      </c>
      <c r="JC133" s="150">
        <f t="shared" si="1794"/>
        <v>0</v>
      </c>
      <c r="JD133" s="150">
        <f t="shared" si="1794"/>
        <v>0</v>
      </c>
      <c r="JE133" s="150">
        <f t="shared" si="1794"/>
        <v>0</v>
      </c>
      <c r="JF133" s="150">
        <f t="shared" si="1794"/>
        <v>0</v>
      </c>
      <c r="JG133" s="150">
        <f t="shared" si="1794"/>
        <v>0</v>
      </c>
      <c r="JH133" s="150">
        <f t="shared" si="1794"/>
        <v>0</v>
      </c>
      <c r="JI133" s="150">
        <f t="shared" si="1794"/>
        <v>0</v>
      </c>
      <c r="JJ133" s="150">
        <f t="shared" si="1794"/>
        <v>0</v>
      </c>
      <c r="JK133" s="150">
        <f t="shared" si="1794"/>
        <v>0</v>
      </c>
      <c r="JL133" s="150">
        <f t="shared" si="1794"/>
        <v>0</v>
      </c>
      <c r="JM133" s="150">
        <f t="shared" si="1794"/>
        <v>0</v>
      </c>
      <c r="JN133" s="150">
        <f t="shared" si="1794"/>
        <v>0</v>
      </c>
      <c r="JO133" s="150">
        <f t="shared" si="1794"/>
        <v>0</v>
      </c>
      <c r="JP133" s="150">
        <f t="shared" si="1794"/>
        <v>0</v>
      </c>
      <c r="JQ133" s="150">
        <f t="shared" si="1794"/>
        <v>0</v>
      </c>
      <c r="JR133" s="150">
        <f t="shared" si="1794"/>
        <v>0</v>
      </c>
      <c r="JS133" s="150">
        <f t="shared" si="1794"/>
        <v>0</v>
      </c>
      <c r="JT133" s="150">
        <f t="shared" si="1794"/>
        <v>0</v>
      </c>
      <c r="JU133" s="150">
        <f t="shared" si="1794"/>
        <v>0</v>
      </c>
      <c r="JV133" s="150">
        <f t="shared" si="1794"/>
        <v>0</v>
      </c>
      <c r="JW133" s="150">
        <f t="shared" si="1794"/>
        <v>0</v>
      </c>
      <c r="JX133" s="150">
        <f t="shared" si="1794"/>
        <v>0</v>
      </c>
      <c r="JY133" s="150">
        <f t="shared" si="1794"/>
        <v>0</v>
      </c>
      <c r="JZ133" s="150">
        <f t="shared" si="1794"/>
        <v>0</v>
      </c>
      <c r="KA133" s="150">
        <f t="shared" si="1794"/>
        <v>0</v>
      </c>
      <c r="KB133" s="150">
        <f t="shared" si="1794"/>
        <v>0</v>
      </c>
      <c r="KC133" s="150">
        <f t="shared" si="1794"/>
        <v>0</v>
      </c>
      <c r="KD133" s="150">
        <f t="shared" si="1794"/>
        <v>0</v>
      </c>
      <c r="KE133" s="150">
        <f t="shared" si="1794"/>
        <v>0</v>
      </c>
      <c r="KF133" s="150">
        <f t="shared" si="1794"/>
        <v>0</v>
      </c>
      <c r="KG133" s="150">
        <f t="shared" si="1794"/>
        <v>0</v>
      </c>
      <c r="KH133" s="150">
        <f t="shared" si="1794"/>
        <v>0</v>
      </c>
      <c r="KI133" s="150">
        <f t="shared" si="1794"/>
        <v>0</v>
      </c>
      <c r="KJ133" s="150">
        <f t="shared" si="1794"/>
        <v>0</v>
      </c>
      <c r="KK133" s="150">
        <f t="shared" si="1794"/>
        <v>0</v>
      </c>
      <c r="KL133" s="150">
        <f t="shared" si="1794"/>
        <v>0</v>
      </c>
      <c r="KM133" s="150">
        <f t="shared" ref="KM133:MX133" si="1795">SUMPRODUCT(JJ$69:KM$69,$N$98:$AQ$98)</f>
        <v>0</v>
      </c>
      <c r="KN133" s="150">
        <f t="shared" si="1795"/>
        <v>0</v>
      </c>
      <c r="KO133" s="150">
        <f t="shared" si="1795"/>
        <v>0</v>
      </c>
      <c r="KP133" s="150">
        <f t="shared" si="1795"/>
        <v>0</v>
      </c>
      <c r="KQ133" s="150">
        <f t="shared" si="1795"/>
        <v>0</v>
      </c>
      <c r="KR133" s="150">
        <f t="shared" si="1795"/>
        <v>0</v>
      </c>
      <c r="KS133" s="150">
        <f t="shared" si="1795"/>
        <v>0</v>
      </c>
      <c r="KT133" s="150">
        <f t="shared" si="1795"/>
        <v>0</v>
      </c>
      <c r="KU133" s="150">
        <f t="shared" si="1795"/>
        <v>0</v>
      </c>
      <c r="KV133" s="150">
        <f t="shared" si="1795"/>
        <v>0</v>
      </c>
      <c r="KW133" s="150">
        <f t="shared" si="1795"/>
        <v>0</v>
      </c>
      <c r="KX133" s="150">
        <f t="shared" si="1795"/>
        <v>0</v>
      </c>
      <c r="KY133" s="150">
        <f t="shared" si="1795"/>
        <v>0</v>
      </c>
      <c r="KZ133" s="150">
        <f t="shared" si="1795"/>
        <v>0</v>
      </c>
      <c r="LA133" s="150">
        <f t="shared" si="1795"/>
        <v>0</v>
      </c>
      <c r="LB133" s="150">
        <f t="shared" si="1795"/>
        <v>0</v>
      </c>
      <c r="LC133" s="150">
        <f t="shared" si="1795"/>
        <v>0</v>
      </c>
      <c r="LD133" s="150">
        <f t="shared" si="1795"/>
        <v>0</v>
      </c>
      <c r="LE133" s="150">
        <f t="shared" si="1795"/>
        <v>0</v>
      </c>
      <c r="LF133" s="150">
        <f t="shared" si="1795"/>
        <v>0</v>
      </c>
      <c r="LG133" s="150">
        <f t="shared" si="1795"/>
        <v>0</v>
      </c>
      <c r="LH133" s="150">
        <f t="shared" si="1795"/>
        <v>0</v>
      </c>
      <c r="LI133" s="150">
        <f t="shared" si="1795"/>
        <v>0</v>
      </c>
      <c r="LJ133" s="150">
        <f t="shared" si="1795"/>
        <v>0</v>
      </c>
      <c r="LK133" s="150">
        <f t="shared" si="1795"/>
        <v>0</v>
      </c>
      <c r="LL133" s="150">
        <f t="shared" si="1795"/>
        <v>0</v>
      </c>
      <c r="LM133" s="150">
        <f t="shared" si="1795"/>
        <v>0</v>
      </c>
      <c r="LN133" s="150">
        <f t="shared" si="1795"/>
        <v>0</v>
      </c>
      <c r="LO133" s="150">
        <f t="shared" si="1795"/>
        <v>0</v>
      </c>
      <c r="LP133" s="150">
        <f t="shared" si="1795"/>
        <v>0</v>
      </c>
      <c r="LQ133" s="150">
        <f t="shared" si="1795"/>
        <v>0</v>
      </c>
      <c r="LR133" s="150">
        <f t="shared" si="1795"/>
        <v>0</v>
      </c>
      <c r="LS133" s="150">
        <f t="shared" si="1795"/>
        <v>0</v>
      </c>
      <c r="LT133" s="150">
        <f t="shared" si="1795"/>
        <v>0</v>
      </c>
      <c r="LU133" s="150">
        <f t="shared" si="1795"/>
        <v>0</v>
      </c>
      <c r="LV133" s="150">
        <f t="shared" si="1795"/>
        <v>0</v>
      </c>
      <c r="LW133" s="150">
        <f t="shared" si="1795"/>
        <v>0</v>
      </c>
      <c r="LX133" s="150">
        <f t="shared" si="1795"/>
        <v>0</v>
      </c>
      <c r="LY133" s="150">
        <f t="shared" si="1795"/>
        <v>0</v>
      </c>
      <c r="LZ133" s="150">
        <f t="shared" si="1795"/>
        <v>0</v>
      </c>
      <c r="MA133" s="150">
        <f t="shared" si="1795"/>
        <v>0</v>
      </c>
      <c r="MB133" s="150">
        <f t="shared" si="1795"/>
        <v>0</v>
      </c>
      <c r="MC133" s="150">
        <f t="shared" si="1795"/>
        <v>0</v>
      </c>
      <c r="MD133" s="150">
        <f t="shared" si="1795"/>
        <v>0</v>
      </c>
      <c r="ME133" s="150">
        <f t="shared" si="1795"/>
        <v>0</v>
      </c>
      <c r="MF133" s="150">
        <f t="shared" si="1795"/>
        <v>0</v>
      </c>
      <c r="MG133" s="150">
        <f t="shared" si="1795"/>
        <v>0</v>
      </c>
      <c r="MH133" s="150">
        <f t="shared" si="1795"/>
        <v>0</v>
      </c>
      <c r="MI133" s="150">
        <f t="shared" si="1795"/>
        <v>0</v>
      </c>
      <c r="MJ133" s="150">
        <f t="shared" si="1795"/>
        <v>0</v>
      </c>
      <c r="MK133" s="150">
        <f t="shared" si="1795"/>
        <v>0</v>
      </c>
      <c r="ML133" s="150">
        <f t="shared" si="1795"/>
        <v>0</v>
      </c>
      <c r="MM133" s="150">
        <f t="shared" si="1795"/>
        <v>0</v>
      </c>
      <c r="MN133" s="150">
        <f t="shared" si="1795"/>
        <v>0</v>
      </c>
      <c r="MO133" s="150">
        <f t="shared" si="1795"/>
        <v>0</v>
      </c>
      <c r="MP133" s="150">
        <f t="shared" si="1795"/>
        <v>0</v>
      </c>
      <c r="MQ133" s="150">
        <f t="shared" si="1795"/>
        <v>0</v>
      </c>
      <c r="MR133" s="150">
        <f t="shared" si="1795"/>
        <v>0</v>
      </c>
      <c r="MS133" s="150">
        <f t="shared" si="1795"/>
        <v>0</v>
      </c>
      <c r="MT133" s="150">
        <f t="shared" si="1795"/>
        <v>0</v>
      </c>
      <c r="MU133" s="150">
        <f t="shared" si="1795"/>
        <v>0</v>
      </c>
      <c r="MV133" s="150">
        <f t="shared" si="1795"/>
        <v>0</v>
      </c>
      <c r="MW133" s="150">
        <f t="shared" si="1795"/>
        <v>0</v>
      </c>
      <c r="MX133" s="150">
        <f t="shared" si="1795"/>
        <v>0</v>
      </c>
      <c r="MY133" s="150">
        <f t="shared" ref="MY133:NO133" si="1796">SUMPRODUCT(LV$69:MY$69,$N$98:$AQ$98)</f>
        <v>0</v>
      </c>
      <c r="MZ133" s="150">
        <f t="shared" si="1796"/>
        <v>0</v>
      </c>
      <c r="NA133" s="150">
        <f t="shared" si="1796"/>
        <v>0</v>
      </c>
      <c r="NB133" s="150">
        <f t="shared" si="1796"/>
        <v>0</v>
      </c>
      <c r="NC133" s="150">
        <f t="shared" si="1796"/>
        <v>0</v>
      </c>
      <c r="ND133" s="150">
        <f t="shared" si="1796"/>
        <v>0</v>
      </c>
      <c r="NE133" s="150">
        <f t="shared" si="1796"/>
        <v>0</v>
      </c>
      <c r="NF133" s="150">
        <f t="shared" si="1796"/>
        <v>0</v>
      </c>
      <c r="NG133" s="150">
        <f t="shared" si="1796"/>
        <v>0</v>
      </c>
      <c r="NH133" s="150">
        <f t="shared" si="1796"/>
        <v>0</v>
      </c>
      <c r="NI133" s="150">
        <f t="shared" si="1796"/>
        <v>0</v>
      </c>
      <c r="NJ133" s="150">
        <f t="shared" si="1796"/>
        <v>0</v>
      </c>
      <c r="NK133" s="150">
        <f t="shared" si="1796"/>
        <v>0</v>
      </c>
      <c r="NL133" s="150">
        <f t="shared" si="1796"/>
        <v>0</v>
      </c>
      <c r="NM133" s="150">
        <f t="shared" si="1796"/>
        <v>0</v>
      </c>
      <c r="NN133" s="150">
        <f t="shared" si="1796"/>
        <v>0</v>
      </c>
      <c r="NO133" s="151">
        <f t="shared" si="1796"/>
        <v>0</v>
      </c>
      <c r="NP133" s="147"/>
      <c r="NQ133" s="147"/>
    </row>
    <row r="134" spans="1:381" s="152" customFormat="1" x14ac:dyDescent="0.2">
      <c r="A134" s="147"/>
      <c r="B134" s="147"/>
      <c r="C134" s="147" t="s">
        <v>147</v>
      </c>
      <c r="D134" s="147"/>
      <c r="E134" s="147" t="s">
        <v>146</v>
      </c>
      <c r="F134" s="147"/>
      <c r="G134" s="147" t="s">
        <v>0</v>
      </c>
      <c r="H134" s="147"/>
      <c r="I134" s="147"/>
      <c r="J134" s="147"/>
      <c r="K134" s="148">
        <f t="shared" si="1784"/>
        <v>0</v>
      </c>
      <c r="L134" s="147"/>
      <c r="M134" s="147"/>
      <c r="N134" s="149">
        <f>$N$69*$AQ$99</f>
        <v>0</v>
      </c>
      <c r="O134" s="150">
        <f>SUMPRODUCT($N$69:O$69,$AP$99:$AQ$99)</f>
        <v>0</v>
      </c>
      <c r="P134" s="150">
        <f>SUMPRODUCT($N$69:P$69,$AO$99:$AQ$99)</f>
        <v>0</v>
      </c>
      <c r="Q134" s="150">
        <f>SUMPRODUCT($N$69:Q$69,$AN$99:$AQ$99)</f>
        <v>0</v>
      </c>
      <c r="R134" s="150">
        <f>SUMPRODUCT($N$69:R$69,$AM$99:$AQ$99)</f>
        <v>0</v>
      </c>
      <c r="S134" s="150">
        <f>SUMPRODUCT($N$69:S$69,$AL$99:$AQ$99)</f>
        <v>0</v>
      </c>
      <c r="T134" s="150">
        <f>SUMPRODUCT($N$69:T$69,$AK$99:$AQ$99)</f>
        <v>0</v>
      </c>
      <c r="U134" s="150">
        <f>SUMPRODUCT($N$69:U$69,$AJ$99:$AQ$99)</f>
        <v>0</v>
      </c>
      <c r="V134" s="150">
        <f>SUMPRODUCT($N$69:V$69,$AI$99:$AQ$99)</f>
        <v>0</v>
      </c>
      <c r="W134" s="150">
        <f>SUMPRODUCT($N$69:W$69,$AH$99:$AQ$99)</f>
        <v>0</v>
      </c>
      <c r="X134" s="150">
        <f>SUMPRODUCT($N$69:X$69,$AG$99:$AQ$99)</f>
        <v>0</v>
      </c>
      <c r="Y134" s="150">
        <f>SUMPRODUCT($N$69:Y$69,$AF$99:$AQ$99)</f>
        <v>0</v>
      </c>
      <c r="Z134" s="150">
        <f>SUMPRODUCT($N$69:Z$69,$AE$99:$AQ$99)</f>
        <v>0</v>
      </c>
      <c r="AA134" s="150">
        <f>SUMPRODUCT($N$69:AA$69,$AD$99:$AQ$99)</f>
        <v>0</v>
      </c>
      <c r="AB134" s="150">
        <f>SUMPRODUCT($N$69:AB$69,$AC$99:$AQ$99)</f>
        <v>0</v>
      </c>
      <c r="AC134" s="150">
        <f>SUMPRODUCT($N$69:AC$69,$AB$99:$AQ$99)</f>
        <v>0</v>
      </c>
      <c r="AD134" s="150">
        <f>SUMPRODUCT($N$69:AD$69,$AA$99:$AQ$99)</f>
        <v>0</v>
      </c>
      <c r="AE134" s="150">
        <f>SUMPRODUCT($N$69:AE$69,$Z$99:$AQ$99)</f>
        <v>0</v>
      </c>
      <c r="AF134" s="150">
        <f>SUMPRODUCT($N$69:AF$69,$Y$99:$AQ$99)</f>
        <v>0</v>
      </c>
      <c r="AG134" s="150">
        <f>SUMPRODUCT($N$69:AG$69,$X$99:$AQ$99)</f>
        <v>0</v>
      </c>
      <c r="AH134" s="150">
        <f>SUMPRODUCT($N$69:AH$69,$W$99:$AQ$99)</f>
        <v>0</v>
      </c>
      <c r="AI134" s="150">
        <f>SUMPRODUCT($N$69:AI$69,$V$99:$AQ$99)</f>
        <v>0</v>
      </c>
      <c r="AJ134" s="150">
        <f>SUMPRODUCT($N$69:AJ$69,$U$99:$AQ$99)</f>
        <v>0</v>
      </c>
      <c r="AK134" s="150">
        <f>SUMPRODUCT($N$69:AK$69,$T$99:$AQ$99)</f>
        <v>0</v>
      </c>
      <c r="AL134" s="150">
        <f>SUMPRODUCT($N$69:AL$69,$S$99:$AQ$99)</f>
        <v>0</v>
      </c>
      <c r="AM134" s="150">
        <f>SUMPRODUCT($N$69:AM$69,$R$99:$AQ$99)</f>
        <v>0</v>
      </c>
      <c r="AN134" s="150">
        <f>SUMPRODUCT($N$69:AN$69,$Q$99:$AQ$99)</f>
        <v>0</v>
      </c>
      <c r="AO134" s="150">
        <f>SUMPRODUCT($N$69:AO$69,$P$99:$AQ$99)</f>
        <v>0</v>
      </c>
      <c r="AP134" s="150">
        <f>SUMPRODUCT($N$69:AP$69,$O$99:$AQ$99)</f>
        <v>0</v>
      </c>
      <c r="AQ134" s="150">
        <f t="shared" ref="AQ134:DB134" si="1797">SUMPRODUCT(N$69:AQ$69,$N$99:$AQ$99)</f>
        <v>0</v>
      </c>
      <c r="AR134" s="150">
        <f t="shared" si="1797"/>
        <v>0</v>
      </c>
      <c r="AS134" s="150">
        <f t="shared" si="1797"/>
        <v>0</v>
      </c>
      <c r="AT134" s="150">
        <f t="shared" si="1797"/>
        <v>0</v>
      </c>
      <c r="AU134" s="150">
        <f t="shared" si="1797"/>
        <v>0</v>
      </c>
      <c r="AV134" s="150">
        <f t="shared" si="1797"/>
        <v>0</v>
      </c>
      <c r="AW134" s="150">
        <f t="shared" si="1797"/>
        <v>0</v>
      </c>
      <c r="AX134" s="150">
        <f t="shared" si="1797"/>
        <v>0</v>
      </c>
      <c r="AY134" s="150">
        <f t="shared" si="1797"/>
        <v>0</v>
      </c>
      <c r="AZ134" s="150">
        <f t="shared" si="1797"/>
        <v>0</v>
      </c>
      <c r="BA134" s="150">
        <f t="shared" si="1797"/>
        <v>0</v>
      </c>
      <c r="BB134" s="150">
        <f t="shared" si="1797"/>
        <v>0</v>
      </c>
      <c r="BC134" s="150">
        <f t="shared" si="1797"/>
        <v>0</v>
      </c>
      <c r="BD134" s="150">
        <f t="shared" si="1797"/>
        <v>0</v>
      </c>
      <c r="BE134" s="150">
        <f t="shared" si="1797"/>
        <v>0</v>
      </c>
      <c r="BF134" s="150">
        <f t="shared" si="1797"/>
        <v>0</v>
      </c>
      <c r="BG134" s="150">
        <f t="shared" si="1797"/>
        <v>0</v>
      </c>
      <c r="BH134" s="150">
        <f t="shared" si="1797"/>
        <v>0</v>
      </c>
      <c r="BI134" s="150">
        <f t="shared" si="1797"/>
        <v>0</v>
      </c>
      <c r="BJ134" s="150">
        <f t="shared" si="1797"/>
        <v>0</v>
      </c>
      <c r="BK134" s="150">
        <f t="shared" si="1797"/>
        <v>0</v>
      </c>
      <c r="BL134" s="150">
        <f t="shared" si="1797"/>
        <v>0</v>
      </c>
      <c r="BM134" s="150">
        <f t="shared" si="1797"/>
        <v>0</v>
      </c>
      <c r="BN134" s="150">
        <f t="shared" si="1797"/>
        <v>0</v>
      </c>
      <c r="BO134" s="150">
        <f t="shared" si="1797"/>
        <v>0</v>
      </c>
      <c r="BP134" s="150">
        <f t="shared" si="1797"/>
        <v>0</v>
      </c>
      <c r="BQ134" s="150">
        <f t="shared" si="1797"/>
        <v>0</v>
      </c>
      <c r="BR134" s="150">
        <f t="shared" si="1797"/>
        <v>0</v>
      </c>
      <c r="BS134" s="150">
        <f t="shared" si="1797"/>
        <v>0</v>
      </c>
      <c r="BT134" s="150">
        <f t="shared" si="1797"/>
        <v>0</v>
      </c>
      <c r="BU134" s="150">
        <f t="shared" si="1797"/>
        <v>0</v>
      </c>
      <c r="BV134" s="150">
        <f t="shared" si="1797"/>
        <v>0</v>
      </c>
      <c r="BW134" s="150">
        <f t="shared" si="1797"/>
        <v>0</v>
      </c>
      <c r="BX134" s="150">
        <f t="shared" si="1797"/>
        <v>0</v>
      </c>
      <c r="BY134" s="150">
        <f t="shared" si="1797"/>
        <v>0</v>
      </c>
      <c r="BZ134" s="150">
        <f t="shared" si="1797"/>
        <v>0</v>
      </c>
      <c r="CA134" s="150">
        <f t="shared" si="1797"/>
        <v>0</v>
      </c>
      <c r="CB134" s="150">
        <f t="shared" si="1797"/>
        <v>0</v>
      </c>
      <c r="CC134" s="150">
        <f t="shared" si="1797"/>
        <v>0</v>
      </c>
      <c r="CD134" s="150">
        <f t="shared" si="1797"/>
        <v>0</v>
      </c>
      <c r="CE134" s="150">
        <f t="shared" si="1797"/>
        <v>0</v>
      </c>
      <c r="CF134" s="150">
        <f t="shared" si="1797"/>
        <v>0</v>
      </c>
      <c r="CG134" s="150">
        <f t="shared" si="1797"/>
        <v>0</v>
      </c>
      <c r="CH134" s="150">
        <f t="shared" si="1797"/>
        <v>0</v>
      </c>
      <c r="CI134" s="150">
        <f t="shared" si="1797"/>
        <v>0</v>
      </c>
      <c r="CJ134" s="150">
        <f t="shared" si="1797"/>
        <v>0</v>
      </c>
      <c r="CK134" s="150">
        <f t="shared" si="1797"/>
        <v>0</v>
      </c>
      <c r="CL134" s="150">
        <f t="shared" si="1797"/>
        <v>0</v>
      </c>
      <c r="CM134" s="150">
        <f t="shared" si="1797"/>
        <v>0</v>
      </c>
      <c r="CN134" s="150">
        <f t="shared" si="1797"/>
        <v>0</v>
      </c>
      <c r="CO134" s="150">
        <f t="shared" si="1797"/>
        <v>0</v>
      </c>
      <c r="CP134" s="150">
        <f t="shared" si="1797"/>
        <v>0</v>
      </c>
      <c r="CQ134" s="150">
        <f t="shared" si="1797"/>
        <v>0</v>
      </c>
      <c r="CR134" s="150">
        <f t="shared" si="1797"/>
        <v>0</v>
      </c>
      <c r="CS134" s="150">
        <f t="shared" si="1797"/>
        <v>0</v>
      </c>
      <c r="CT134" s="150">
        <f t="shared" si="1797"/>
        <v>0</v>
      </c>
      <c r="CU134" s="150">
        <f t="shared" si="1797"/>
        <v>0</v>
      </c>
      <c r="CV134" s="150">
        <f t="shared" si="1797"/>
        <v>0</v>
      </c>
      <c r="CW134" s="150">
        <f t="shared" si="1797"/>
        <v>0</v>
      </c>
      <c r="CX134" s="150">
        <f t="shared" si="1797"/>
        <v>0</v>
      </c>
      <c r="CY134" s="150">
        <f t="shared" si="1797"/>
        <v>0</v>
      </c>
      <c r="CZ134" s="150">
        <f t="shared" si="1797"/>
        <v>0</v>
      </c>
      <c r="DA134" s="150">
        <f t="shared" si="1797"/>
        <v>0</v>
      </c>
      <c r="DB134" s="150">
        <f t="shared" si="1797"/>
        <v>0</v>
      </c>
      <c r="DC134" s="150">
        <f t="shared" ref="DC134:FN134" si="1798">SUMPRODUCT(BZ$69:DC$69,$N$99:$AQ$99)</f>
        <v>0</v>
      </c>
      <c r="DD134" s="150">
        <f t="shared" si="1798"/>
        <v>0</v>
      </c>
      <c r="DE134" s="150">
        <f t="shared" si="1798"/>
        <v>0</v>
      </c>
      <c r="DF134" s="150">
        <f t="shared" si="1798"/>
        <v>0</v>
      </c>
      <c r="DG134" s="150">
        <f t="shared" si="1798"/>
        <v>0</v>
      </c>
      <c r="DH134" s="150">
        <f t="shared" si="1798"/>
        <v>0</v>
      </c>
      <c r="DI134" s="150">
        <f t="shared" si="1798"/>
        <v>0</v>
      </c>
      <c r="DJ134" s="150">
        <f t="shared" si="1798"/>
        <v>0</v>
      </c>
      <c r="DK134" s="150">
        <f t="shared" si="1798"/>
        <v>0</v>
      </c>
      <c r="DL134" s="150">
        <f t="shared" si="1798"/>
        <v>0</v>
      </c>
      <c r="DM134" s="150">
        <f t="shared" si="1798"/>
        <v>0</v>
      </c>
      <c r="DN134" s="150">
        <f t="shared" si="1798"/>
        <v>0</v>
      </c>
      <c r="DO134" s="150">
        <f t="shared" si="1798"/>
        <v>0</v>
      </c>
      <c r="DP134" s="150">
        <f t="shared" si="1798"/>
        <v>0</v>
      </c>
      <c r="DQ134" s="150">
        <f t="shared" si="1798"/>
        <v>0</v>
      </c>
      <c r="DR134" s="150">
        <f t="shared" si="1798"/>
        <v>0</v>
      </c>
      <c r="DS134" s="150">
        <f t="shared" si="1798"/>
        <v>0</v>
      </c>
      <c r="DT134" s="150">
        <f t="shared" si="1798"/>
        <v>0</v>
      </c>
      <c r="DU134" s="150">
        <f t="shared" si="1798"/>
        <v>0</v>
      </c>
      <c r="DV134" s="150">
        <f t="shared" si="1798"/>
        <v>0</v>
      </c>
      <c r="DW134" s="150">
        <f t="shared" si="1798"/>
        <v>0</v>
      </c>
      <c r="DX134" s="150">
        <f t="shared" si="1798"/>
        <v>0</v>
      </c>
      <c r="DY134" s="150">
        <f t="shared" si="1798"/>
        <v>0</v>
      </c>
      <c r="DZ134" s="150">
        <f t="shared" si="1798"/>
        <v>0</v>
      </c>
      <c r="EA134" s="150">
        <f t="shared" si="1798"/>
        <v>0</v>
      </c>
      <c r="EB134" s="150">
        <f t="shared" si="1798"/>
        <v>0</v>
      </c>
      <c r="EC134" s="150">
        <f t="shared" si="1798"/>
        <v>0</v>
      </c>
      <c r="ED134" s="150">
        <f t="shared" si="1798"/>
        <v>0</v>
      </c>
      <c r="EE134" s="150">
        <f t="shared" si="1798"/>
        <v>0</v>
      </c>
      <c r="EF134" s="150">
        <f t="shared" si="1798"/>
        <v>0</v>
      </c>
      <c r="EG134" s="150">
        <f t="shared" si="1798"/>
        <v>0</v>
      </c>
      <c r="EH134" s="150">
        <f t="shared" si="1798"/>
        <v>0</v>
      </c>
      <c r="EI134" s="150">
        <f t="shared" si="1798"/>
        <v>0</v>
      </c>
      <c r="EJ134" s="150">
        <f t="shared" si="1798"/>
        <v>0</v>
      </c>
      <c r="EK134" s="150">
        <f t="shared" si="1798"/>
        <v>0</v>
      </c>
      <c r="EL134" s="150">
        <f t="shared" si="1798"/>
        <v>0</v>
      </c>
      <c r="EM134" s="150">
        <f t="shared" si="1798"/>
        <v>0</v>
      </c>
      <c r="EN134" s="150">
        <f t="shared" si="1798"/>
        <v>0</v>
      </c>
      <c r="EO134" s="150">
        <f t="shared" si="1798"/>
        <v>0</v>
      </c>
      <c r="EP134" s="150">
        <f t="shared" si="1798"/>
        <v>0</v>
      </c>
      <c r="EQ134" s="150">
        <f t="shared" si="1798"/>
        <v>0</v>
      </c>
      <c r="ER134" s="150">
        <f t="shared" si="1798"/>
        <v>0</v>
      </c>
      <c r="ES134" s="150">
        <f t="shared" si="1798"/>
        <v>0</v>
      </c>
      <c r="ET134" s="150">
        <f t="shared" si="1798"/>
        <v>0</v>
      </c>
      <c r="EU134" s="150">
        <f t="shared" si="1798"/>
        <v>0</v>
      </c>
      <c r="EV134" s="150">
        <f t="shared" si="1798"/>
        <v>0</v>
      </c>
      <c r="EW134" s="150">
        <f t="shared" si="1798"/>
        <v>0</v>
      </c>
      <c r="EX134" s="150">
        <f t="shared" si="1798"/>
        <v>0</v>
      </c>
      <c r="EY134" s="150">
        <f t="shared" si="1798"/>
        <v>0</v>
      </c>
      <c r="EZ134" s="150">
        <f t="shared" si="1798"/>
        <v>0</v>
      </c>
      <c r="FA134" s="150">
        <f t="shared" si="1798"/>
        <v>0</v>
      </c>
      <c r="FB134" s="150">
        <f t="shared" si="1798"/>
        <v>0</v>
      </c>
      <c r="FC134" s="150">
        <f t="shared" si="1798"/>
        <v>0</v>
      </c>
      <c r="FD134" s="150">
        <f t="shared" si="1798"/>
        <v>0</v>
      </c>
      <c r="FE134" s="150">
        <f t="shared" si="1798"/>
        <v>0</v>
      </c>
      <c r="FF134" s="150">
        <f t="shared" si="1798"/>
        <v>0</v>
      </c>
      <c r="FG134" s="150">
        <f t="shared" si="1798"/>
        <v>0</v>
      </c>
      <c r="FH134" s="150">
        <f t="shared" si="1798"/>
        <v>0</v>
      </c>
      <c r="FI134" s="150">
        <f t="shared" si="1798"/>
        <v>0</v>
      </c>
      <c r="FJ134" s="150">
        <f t="shared" si="1798"/>
        <v>0</v>
      </c>
      <c r="FK134" s="150">
        <f t="shared" si="1798"/>
        <v>0</v>
      </c>
      <c r="FL134" s="150">
        <f t="shared" si="1798"/>
        <v>0</v>
      </c>
      <c r="FM134" s="150">
        <f t="shared" si="1798"/>
        <v>0</v>
      </c>
      <c r="FN134" s="150">
        <f t="shared" si="1798"/>
        <v>0</v>
      </c>
      <c r="FO134" s="150">
        <f t="shared" ref="FO134:HZ134" si="1799">SUMPRODUCT(EL$69:FO$69,$N$99:$AQ$99)</f>
        <v>0</v>
      </c>
      <c r="FP134" s="150">
        <f t="shared" si="1799"/>
        <v>0</v>
      </c>
      <c r="FQ134" s="150">
        <f t="shared" si="1799"/>
        <v>0</v>
      </c>
      <c r="FR134" s="150">
        <f t="shared" si="1799"/>
        <v>0</v>
      </c>
      <c r="FS134" s="150">
        <f t="shared" si="1799"/>
        <v>0</v>
      </c>
      <c r="FT134" s="150">
        <f t="shared" si="1799"/>
        <v>0</v>
      </c>
      <c r="FU134" s="150">
        <f t="shared" si="1799"/>
        <v>0</v>
      </c>
      <c r="FV134" s="150">
        <f t="shared" si="1799"/>
        <v>0</v>
      </c>
      <c r="FW134" s="150">
        <f t="shared" si="1799"/>
        <v>0</v>
      </c>
      <c r="FX134" s="150">
        <f t="shared" si="1799"/>
        <v>0</v>
      </c>
      <c r="FY134" s="150">
        <f t="shared" si="1799"/>
        <v>0</v>
      </c>
      <c r="FZ134" s="150">
        <f t="shared" si="1799"/>
        <v>0</v>
      </c>
      <c r="GA134" s="150">
        <f t="shared" si="1799"/>
        <v>0</v>
      </c>
      <c r="GB134" s="150">
        <f t="shared" si="1799"/>
        <v>0</v>
      </c>
      <c r="GC134" s="150">
        <f t="shared" si="1799"/>
        <v>0</v>
      </c>
      <c r="GD134" s="150">
        <f t="shared" si="1799"/>
        <v>0</v>
      </c>
      <c r="GE134" s="150">
        <f t="shared" si="1799"/>
        <v>0</v>
      </c>
      <c r="GF134" s="150">
        <f t="shared" si="1799"/>
        <v>0</v>
      </c>
      <c r="GG134" s="150">
        <f t="shared" si="1799"/>
        <v>0</v>
      </c>
      <c r="GH134" s="150">
        <f t="shared" si="1799"/>
        <v>0</v>
      </c>
      <c r="GI134" s="150">
        <f t="shared" si="1799"/>
        <v>0</v>
      </c>
      <c r="GJ134" s="150">
        <f t="shared" si="1799"/>
        <v>0</v>
      </c>
      <c r="GK134" s="150">
        <f t="shared" si="1799"/>
        <v>0</v>
      </c>
      <c r="GL134" s="150">
        <f t="shared" si="1799"/>
        <v>0</v>
      </c>
      <c r="GM134" s="150">
        <f t="shared" si="1799"/>
        <v>0</v>
      </c>
      <c r="GN134" s="150">
        <f t="shared" si="1799"/>
        <v>0</v>
      </c>
      <c r="GO134" s="150">
        <f t="shared" si="1799"/>
        <v>0</v>
      </c>
      <c r="GP134" s="150">
        <f t="shared" si="1799"/>
        <v>0</v>
      </c>
      <c r="GQ134" s="150">
        <f t="shared" si="1799"/>
        <v>0</v>
      </c>
      <c r="GR134" s="150">
        <f t="shared" si="1799"/>
        <v>0</v>
      </c>
      <c r="GS134" s="150">
        <f t="shared" si="1799"/>
        <v>0</v>
      </c>
      <c r="GT134" s="150">
        <f t="shared" si="1799"/>
        <v>0</v>
      </c>
      <c r="GU134" s="150">
        <f t="shared" si="1799"/>
        <v>0</v>
      </c>
      <c r="GV134" s="150">
        <f t="shared" si="1799"/>
        <v>0</v>
      </c>
      <c r="GW134" s="150">
        <f t="shared" si="1799"/>
        <v>0</v>
      </c>
      <c r="GX134" s="150">
        <f t="shared" si="1799"/>
        <v>0</v>
      </c>
      <c r="GY134" s="150">
        <f t="shared" si="1799"/>
        <v>0</v>
      </c>
      <c r="GZ134" s="150">
        <f t="shared" si="1799"/>
        <v>0</v>
      </c>
      <c r="HA134" s="150">
        <f t="shared" si="1799"/>
        <v>0</v>
      </c>
      <c r="HB134" s="150">
        <f t="shared" si="1799"/>
        <v>0</v>
      </c>
      <c r="HC134" s="150">
        <f t="shared" si="1799"/>
        <v>0</v>
      </c>
      <c r="HD134" s="150">
        <f t="shared" si="1799"/>
        <v>0</v>
      </c>
      <c r="HE134" s="150">
        <f t="shared" si="1799"/>
        <v>0</v>
      </c>
      <c r="HF134" s="150">
        <f t="shared" si="1799"/>
        <v>0</v>
      </c>
      <c r="HG134" s="150">
        <f t="shared" si="1799"/>
        <v>0</v>
      </c>
      <c r="HH134" s="150">
        <f t="shared" si="1799"/>
        <v>0</v>
      </c>
      <c r="HI134" s="150">
        <f t="shared" si="1799"/>
        <v>0</v>
      </c>
      <c r="HJ134" s="150">
        <f t="shared" si="1799"/>
        <v>0</v>
      </c>
      <c r="HK134" s="150">
        <f t="shared" si="1799"/>
        <v>0</v>
      </c>
      <c r="HL134" s="150">
        <f t="shared" si="1799"/>
        <v>0</v>
      </c>
      <c r="HM134" s="150">
        <f t="shared" si="1799"/>
        <v>0</v>
      </c>
      <c r="HN134" s="150">
        <f t="shared" si="1799"/>
        <v>0</v>
      </c>
      <c r="HO134" s="150">
        <f t="shared" si="1799"/>
        <v>0</v>
      </c>
      <c r="HP134" s="150">
        <f t="shared" si="1799"/>
        <v>0</v>
      </c>
      <c r="HQ134" s="150">
        <f t="shared" si="1799"/>
        <v>0</v>
      </c>
      <c r="HR134" s="150">
        <f t="shared" si="1799"/>
        <v>0</v>
      </c>
      <c r="HS134" s="150">
        <f t="shared" si="1799"/>
        <v>0</v>
      </c>
      <c r="HT134" s="150">
        <f t="shared" si="1799"/>
        <v>0</v>
      </c>
      <c r="HU134" s="150">
        <f t="shared" si="1799"/>
        <v>0</v>
      </c>
      <c r="HV134" s="150">
        <f t="shared" si="1799"/>
        <v>0</v>
      </c>
      <c r="HW134" s="150">
        <f t="shared" si="1799"/>
        <v>0</v>
      </c>
      <c r="HX134" s="150">
        <f t="shared" si="1799"/>
        <v>0</v>
      </c>
      <c r="HY134" s="150">
        <f t="shared" si="1799"/>
        <v>0</v>
      </c>
      <c r="HZ134" s="150">
        <f t="shared" si="1799"/>
        <v>0</v>
      </c>
      <c r="IA134" s="150">
        <f t="shared" ref="IA134:KL134" si="1800">SUMPRODUCT(GX$69:IA$69,$N$99:$AQ$99)</f>
        <v>0</v>
      </c>
      <c r="IB134" s="150">
        <f t="shared" si="1800"/>
        <v>0</v>
      </c>
      <c r="IC134" s="150">
        <f t="shared" si="1800"/>
        <v>0</v>
      </c>
      <c r="ID134" s="150">
        <f t="shared" si="1800"/>
        <v>0</v>
      </c>
      <c r="IE134" s="150">
        <f t="shared" si="1800"/>
        <v>0</v>
      </c>
      <c r="IF134" s="150">
        <f t="shared" si="1800"/>
        <v>0</v>
      </c>
      <c r="IG134" s="150">
        <f t="shared" si="1800"/>
        <v>0</v>
      </c>
      <c r="IH134" s="150">
        <f t="shared" si="1800"/>
        <v>0</v>
      </c>
      <c r="II134" s="150">
        <f t="shared" si="1800"/>
        <v>0</v>
      </c>
      <c r="IJ134" s="150">
        <f t="shared" si="1800"/>
        <v>0</v>
      </c>
      <c r="IK134" s="150">
        <f t="shared" si="1800"/>
        <v>0</v>
      </c>
      <c r="IL134" s="150">
        <f t="shared" si="1800"/>
        <v>0</v>
      </c>
      <c r="IM134" s="150">
        <f t="shared" si="1800"/>
        <v>0</v>
      </c>
      <c r="IN134" s="150">
        <f t="shared" si="1800"/>
        <v>0</v>
      </c>
      <c r="IO134" s="150">
        <f t="shared" si="1800"/>
        <v>0</v>
      </c>
      <c r="IP134" s="150">
        <f t="shared" si="1800"/>
        <v>0</v>
      </c>
      <c r="IQ134" s="150">
        <f t="shared" si="1800"/>
        <v>0</v>
      </c>
      <c r="IR134" s="150">
        <f t="shared" si="1800"/>
        <v>0</v>
      </c>
      <c r="IS134" s="150">
        <f t="shared" si="1800"/>
        <v>0</v>
      </c>
      <c r="IT134" s="150">
        <f t="shared" si="1800"/>
        <v>0</v>
      </c>
      <c r="IU134" s="150">
        <f t="shared" si="1800"/>
        <v>0</v>
      </c>
      <c r="IV134" s="150">
        <f t="shared" si="1800"/>
        <v>0</v>
      </c>
      <c r="IW134" s="150">
        <f t="shared" si="1800"/>
        <v>0</v>
      </c>
      <c r="IX134" s="150">
        <f t="shared" si="1800"/>
        <v>0</v>
      </c>
      <c r="IY134" s="150">
        <f t="shared" si="1800"/>
        <v>0</v>
      </c>
      <c r="IZ134" s="150">
        <f t="shared" si="1800"/>
        <v>0</v>
      </c>
      <c r="JA134" s="150">
        <f t="shared" si="1800"/>
        <v>0</v>
      </c>
      <c r="JB134" s="150">
        <f t="shared" si="1800"/>
        <v>0</v>
      </c>
      <c r="JC134" s="150">
        <f t="shared" si="1800"/>
        <v>0</v>
      </c>
      <c r="JD134" s="150">
        <f t="shared" si="1800"/>
        <v>0</v>
      </c>
      <c r="JE134" s="150">
        <f t="shared" si="1800"/>
        <v>0</v>
      </c>
      <c r="JF134" s="150">
        <f t="shared" si="1800"/>
        <v>0</v>
      </c>
      <c r="JG134" s="150">
        <f t="shared" si="1800"/>
        <v>0</v>
      </c>
      <c r="JH134" s="150">
        <f t="shared" si="1800"/>
        <v>0</v>
      </c>
      <c r="JI134" s="150">
        <f t="shared" si="1800"/>
        <v>0</v>
      </c>
      <c r="JJ134" s="150">
        <f t="shared" si="1800"/>
        <v>0</v>
      </c>
      <c r="JK134" s="150">
        <f t="shared" si="1800"/>
        <v>0</v>
      </c>
      <c r="JL134" s="150">
        <f t="shared" si="1800"/>
        <v>0</v>
      </c>
      <c r="JM134" s="150">
        <f t="shared" si="1800"/>
        <v>0</v>
      </c>
      <c r="JN134" s="150">
        <f t="shared" si="1800"/>
        <v>0</v>
      </c>
      <c r="JO134" s="150">
        <f t="shared" si="1800"/>
        <v>0</v>
      </c>
      <c r="JP134" s="150">
        <f t="shared" si="1800"/>
        <v>0</v>
      </c>
      <c r="JQ134" s="150">
        <f t="shared" si="1800"/>
        <v>0</v>
      </c>
      <c r="JR134" s="150">
        <f t="shared" si="1800"/>
        <v>0</v>
      </c>
      <c r="JS134" s="150">
        <f t="shared" si="1800"/>
        <v>0</v>
      </c>
      <c r="JT134" s="150">
        <f t="shared" si="1800"/>
        <v>0</v>
      </c>
      <c r="JU134" s="150">
        <f t="shared" si="1800"/>
        <v>0</v>
      </c>
      <c r="JV134" s="150">
        <f t="shared" si="1800"/>
        <v>0</v>
      </c>
      <c r="JW134" s="150">
        <f t="shared" si="1800"/>
        <v>0</v>
      </c>
      <c r="JX134" s="150">
        <f t="shared" si="1800"/>
        <v>0</v>
      </c>
      <c r="JY134" s="150">
        <f t="shared" si="1800"/>
        <v>0</v>
      </c>
      <c r="JZ134" s="150">
        <f t="shared" si="1800"/>
        <v>0</v>
      </c>
      <c r="KA134" s="150">
        <f t="shared" si="1800"/>
        <v>0</v>
      </c>
      <c r="KB134" s="150">
        <f t="shared" si="1800"/>
        <v>0</v>
      </c>
      <c r="KC134" s="150">
        <f t="shared" si="1800"/>
        <v>0</v>
      </c>
      <c r="KD134" s="150">
        <f t="shared" si="1800"/>
        <v>0</v>
      </c>
      <c r="KE134" s="150">
        <f t="shared" si="1800"/>
        <v>0</v>
      </c>
      <c r="KF134" s="150">
        <f t="shared" si="1800"/>
        <v>0</v>
      </c>
      <c r="KG134" s="150">
        <f t="shared" si="1800"/>
        <v>0</v>
      </c>
      <c r="KH134" s="150">
        <f t="shared" si="1800"/>
        <v>0</v>
      </c>
      <c r="KI134" s="150">
        <f t="shared" si="1800"/>
        <v>0</v>
      </c>
      <c r="KJ134" s="150">
        <f t="shared" si="1800"/>
        <v>0</v>
      </c>
      <c r="KK134" s="150">
        <f t="shared" si="1800"/>
        <v>0</v>
      </c>
      <c r="KL134" s="150">
        <f t="shared" si="1800"/>
        <v>0</v>
      </c>
      <c r="KM134" s="150">
        <f t="shared" ref="KM134:MX134" si="1801">SUMPRODUCT(JJ$69:KM$69,$N$99:$AQ$99)</f>
        <v>0</v>
      </c>
      <c r="KN134" s="150">
        <f t="shared" si="1801"/>
        <v>0</v>
      </c>
      <c r="KO134" s="150">
        <f t="shared" si="1801"/>
        <v>0</v>
      </c>
      <c r="KP134" s="150">
        <f t="shared" si="1801"/>
        <v>0</v>
      </c>
      <c r="KQ134" s="150">
        <f t="shared" si="1801"/>
        <v>0</v>
      </c>
      <c r="KR134" s="150">
        <f t="shared" si="1801"/>
        <v>0</v>
      </c>
      <c r="KS134" s="150">
        <f t="shared" si="1801"/>
        <v>0</v>
      </c>
      <c r="KT134" s="150">
        <f t="shared" si="1801"/>
        <v>0</v>
      </c>
      <c r="KU134" s="150">
        <f t="shared" si="1801"/>
        <v>0</v>
      </c>
      <c r="KV134" s="150">
        <f t="shared" si="1801"/>
        <v>0</v>
      </c>
      <c r="KW134" s="150">
        <f t="shared" si="1801"/>
        <v>0</v>
      </c>
      <c r="KX134" s="150">
        <f t="shared" si="1801"/>
        <v>0</v>
      </c>
      <c r="KY134" s="150">
        <f t="shared" si="1801"/>
        <v>0</v>
      </c>
      <c r="KZ134" s="150">
        <f t="shared" si="1801"/>
        <v>0</v>
      </c>
      <c r="LA134" s="150">
        <f t="shared" si="1801"/>
        <v>0</v>
      </c>
      <c r="LB134" s="150">
        <f t="shared" si="1801"/>
        <v>0</v>
      </c>
      <c r="LC134" s="150">
        <f t="shared" si="1801"/>
        <v>0</v>
      </c>
      <c r="LD134" s="150">
        <f t="shared" si="1801"/>
        <v>0</v>
      </c>
      <c r="LE134" s="150">
        <f t="shared" si="1801"/>
        <v>0</v>
      </c>
      <c r="LF134" s="150">
        <f t="shared" si="1801"/>
        <v>0</v>
      </c>
      <c r="LG134" s="150">
        <f t="shared" si="1801"/>
        <v>0</v>
      </c>
      <c r="LH134" s="150">
        <f t="shared" si="1801"/>
        <v>0</v>
      </c>
      <c r="LI134" s="150">
        <f t="shared" si="1801"/>
        <v>0</v>
      </c>
      <c r="LJ134" s="150">
        <f t="shared" si="1801"/>
        <v>0</v>
      </c>
      <c r="LK134" s="150">
        <f t="shared" si="1801"/>
        <v>0</v>
      </c>
      <c r="LL134" s="150">
        <f t="shared" si="1801"/>
        <v>0</v>
      </c>
      <c r="LM134" s="150">
        <f t="shared" si="1801"/>
        <v>0</v>
      </c>
      <c r="LN134" s="150">
        <f t="shared" si="1801"/>
        <v>0</v>
      </c>
      <c r="LO134" s="150">
        <f t="shared" si="1801"/>
        <v>0</v>
      </c>
      <c r="LP134" s="150">
        <f t="shared" si="1801"/>
        <v>0</v>
      </c>
      <c r="LQ134" s="150">
        <f t="shared" si="1801"/>
        <v>0</v>
      </c>
      <c r="LR134" s="150">
        <f t="shared" si="1801"/>
        <v>0</v>
      </c>
      <c r="LS134" s="150">
        <f t="shared" si="1801"/>
        <v>0</v>
      </c>
      <c r="LT134" s="150">
        <f t="shared" si="1801"/>
        <v>0</v>
      </c>
      <c r="LU134" s="150">
        <f t="shared" si="1801"/>
        <v>0</v>
      </c>
      <c r="LV134" s="150">
        <f t="shared" si="1801"/>
        <v>0</v>
      </c>
      <c r="LW134" s="150">
        <f t="shared" si="1801"/>
        <v>0</v>
      </c>
      <c r="LX134" s="150">
        <f t="shared" si="1801"/>
        <v>0</v>
      </c>
      <c r="LY134" s="150">
        <f t="shared" si="1801"/>
        <v>0</v>
      </c>
      <c r="LZ134" s="150">
        <f t="shared" si="1801"/>
        <v>0</v>
      </c>
      <c r="MA134" s="150">
        <f t="shared" si="1801"/>
        <v>0</v>
      </c>
      <c r="MB134" s="150">
        <f t="shared" si="1801"/>
        <v>0</v>
      </c>
      <c r="MC134" s="150">
        <f t="shared" si="1801"/>
        <v>0</v>
      </c>
      <c r="MD134" s="150">
        <f t="shared" si="1801"/>
        <v>0</v>
      </c>
      <c r="ME134" s="150">
        <f t="shared" si="1801"/>
        <v>0</v>
      </c>
      <c r="MF134" s="150">
        <f t="shared" si="1801"/>
        <v>0</v>
      </c>
      <c r="MG134" s="150">
        <f t="shared" si="1801"/>
        <v>0</v>
      </c>
      <c r="MH134" s="150">
        <f t="shared" si="1801"/>
        <v>0</v>
      </c>
      <c r="MI134" s="150">
        <f t="shared" si="1801"/>
        <v>0</v>
      </c>
      <c r="MJ134" s="150">
        <f t="shared" si="1801"/>
        <v>0</v>
      </c>
      <c r="MK134" s="150">
        <f t="shared" si="1801"/>
        <v>0</v>
      </c>
      <c r="ML134" s="150">
        <f t="shared" si="1801"/>
        <v>0</v>
      </c>
      <c r="MM134" s="150">
        <f t="shared" si="1801"/>
        <v>0</v>
      </c>
      <c r="MN134" s="150">
        <f t="shared" si="1801"/>
        <v>0</v>
      </c>
      <c r="MO134" s="150">
        <f t="shared" si="1801"/>
        <v>0</v>
      </c>
      <c r="MP134" s="150">
        <f t="shared" si="1801"/>
        <v>0</v>
      </c>
      <c r="MQ134" s="150">
        <f t="shared" si="1801"/>
        <v>0</v>
      </c>
      <c r="MR134" s="150">
        <f t="shared" si="1801"/>
        <v>0</v>
      </c>
      <c r="MS134" s="150">
        <f t="shared" si="1801"/>
        <v>0</v>
      </c>
      <c r="MT134" s="150">
        <f t="shared" si="1801"/>
        <v>0</v>
      </c>
      <c r="MU134" s="150">
        <f t="shared" si="1801"/>
        <v>0</v>
      </c>
      <c r="MV134" s="150">
        <f t="shared" si="1801"/>
        <v>0</v>
      </c>
      <c r="MW134" s="150">
        <f t="shared" si="1801"/>
        <v>0</v>
      </c>
      <c r="MX134" s="150">
        <f t="shared" si="1801"/>
        <v>0</v>
      </c>
      <c r="MY134" s="150">
        <f t="shared" ref="MY134:NO134" si="1802">SUMPRODUCT(LV$69:MY$69,$N$99:$AQ$99)</f>
        <v>0</v>
      </c>
      <c r="MZ134" s="150">
        <f t="shared" si="1802"/>
        <v>0</v>
      </c>
      <c r="NA134" s="150">
        <f t="shared" si="1802"/>
        <v>0</v>
      </c>
      <c r="NB134" s="150">
        <f t="shared" si="1802"/>
        <v>0</v>
      </c>
      <c r="NC134" s="150">
        <f t="shared" si="1802"/>
        <v>0</v>
      </c>
      <c r="ND134" s="150">
        <f t="shared" si="1802"/>
        <v>0</v>
      </c>
      <c r="NE134" s="150">
        <f t="shared" si="1802"/>
        <v>0</v>
      </c>
      <c r="NF134" s="150">
        <f t="shared" si="1802"/>
        <v>0</v>
      </c>
      <c r="NG134" s="150">
        <f t="shared" si="1802"/>
        <v>0</v>
      </c>
      <c r="NH134" s="150">
        <f t="shared" si="1802"/>
        <v>0</v>
      </c>
      <c r="NI134" s="150">
        <f t="shared" si="1802"/>
        <v>0</v>
      </c>
      <c r="NJ134" s="150">
        <f t="shared" si="1802"/>
        <v>0</v>
      </c>
      <c r="NK134" s="150">
        <f t="shared" si="1802"/>
        <v>0</v>
      </c>
      <c r="NL134" s="150">
        <f t="shared" si="1802"/>
        <v>0</v>
      </c>
      <c r="NM134" s="150">
        <f t="shared" si="1802"/>
        <v>0</v>
      </c>
      <c r="NN134" s="150">
        <f t="shared" si="1802"/>
        <v>0</v>
      </c>
      <c r="NO134" s="151">
        <f t="shared" si="1802"/>
        <v>0</v>
      </c>
      <c r="NP134" s="147"/>
      <c r="NQ134" s="147"/>
    </row>
    <row r="135" spans="1:381" s="152" customFormat="1" x14ac:dyDescent="0.2">
      <c r="A135" s="147"/>
      <c r="B135" s="147"/>
      <c r="C135" s="147" t="s">
        <v>165</v>
      </c>
      <c r="D135" s="147"/>
      <c r="E135" s="147" t="s">
        <v>172</v>
      </c>
      <c r="F135" s="147"/>
      <c r="G135" s="147" t="s">
        <v>0</v>
      </c>
      <c r="H135" s="147"/>
      <c r="I135" s="147"/>
      <c r="J135" s="147"/>
      <c r="K135" s="148">
        <f t="shared" si="1784"/>
        <v>0</v>
      </c>
      <c r="L135" s="147"/>
      <c r="M135" s="147"/>
      <c r="N135" s="149">
        <f>$N$69*$AQ$100</f>
        <v>0</v>
      </c>
      <c r="O135" s="150">
        <f>SUMPRODUCT($N$69:O$69,$AP$100:$AQ$100)</f>
        <v>0</v>
      </c>
      <c r="P135" s="150">
        <f>SUMPRODUCT($N$69:P$69,$AO$100:$AQ$100)</f>
        <v>0</v>
      </c>
      <c r="Q135" s="150">
        <f>SUMPRODUCT($N$69:Q$69,$AN$100:$AQ$100)</f>
        <v>0</v>
      </c>
      <c r="R135" s="150">
        <f>SUMPRODUCT($N$69:R$69,$AM$100:$AQ$100)</f>
        <v>0</v>
      </c>
      <c r="S135" s="150">
        <f>SUMPRODUCT($N$69:S$69,$AL$100:$AQ$100)</f>
        <v>0</v>
      </c>
      <c r="T135" s="150">
        <f>SUMPRODUCT($N$69:T$69,$AK$100:$AQ$100)</f>
        <v>0</v>
      </c>
      <c r="U135" s="150">
        <f>SUMPRODUCT($N$69:U$69,$AJ$100:$AQ$100)</f>
        <v>0</v>
      </c>
      <c r="V135" s="150">
        <f>SUMPRODUCT($N$69:V$69,$AI$100:$AQ$100)</f>
        <v>0</v>
      </c>
      <c r="W135" s="150">
        <f>SUMPRODUCT($N$69:W$69,$AH$100:$AQ$100)</f>
        <v>0</v>
      </c>
      <c r="X135" s="150">
        <f>SUMPRODUCT($N$69:X$69,$AG$100:$AQ$100)</f>
        <v>0</v>
      </c>
      <c r="Y135" s="150">
        <f>SUMPRODUCT($N$69:Y$69,$AF$100:$AQ$100)</f>
        <v>0</v>
      </c>
      <c r="Z135" s="150">
        <f>SUMPRODUCT($N$69:Z$69,$AE$100:$AQ$100)</f>
        <v>0</v>
      </c>
      <c r="AA135" s="150">
        <f>SUMPRODUCT($N$69:AA$69,$AD$100:$AQ$100)</f>
        <v>0</v>
      </c>
      <c r="AB135" s="150">
        <f>SUMPRODUCT($N$69:AB$69,$AC$100:$AQ$100)</f>
        <v>0</v>
      </c>
      <c r="AC135" s="150">
        <f>SUMPRODUCT($N$69:AC$69,$AB$100:$AQ$100)</f>
        <v>0</v>
      </c>
      <c r="AD135" s="150">
        <f>SUMPRODUCT($N$69:AD$69,$AA$100:$AQ$100)</f>
        <v>0</v>
      </c>
      <c r="AE135" s="150">
        <f>SUMPRODUCT($N$69:AE$69,$Z$100:$AQ$100)</f>
        <v>0</v>
      </c>
      <c r="AF135" s="150">
        <f>SUMPRODUCT($N$69:AF$69,$Y$100:$AQ$100)</f>
        <v>0</v>
      </c>
      <c r="AG135" s="150">
        <f>SUMPRODUCT($N$69:AG$69,$X$100:$AQ$100)</f>
        <v>0</v>
      </c>
      <c r="AH135" s="150">
        <f>SUMPRODUCT($N$69:AH$69,$W$100:$AQ$100)</f>
        <v>0</v>
      </c>
      <c r="AI135" s="150">
        <f>SUMPRODUCT($N$69:AI$69,$V$100:$AQ$100)</f>
        <v>0</v>
      </c>
      <c r="AJ135" s="150">
        <f>SUMPRODUCT($N$69:AJ$69,$U$100:$AQ$100)</f>
        <v>0</v>
      </c>
      <c r="AK135" s="150">
        <f>SUMPRODUCT($N$69:AK$69,$T$100:$AQ$100)</f>
        <v>0</v>
      </c>
      <c r="AL135" s="150">
        <f>SUMPRODUCT($N$69:AL$69,$S$100:$AQ$100)</f>
        <v>0</v>
      </c>
      <c r="AM135" s="150">
        <f>SUMPRODUCT($N$69:AM$69,$R$100:$AQ$100)</f>
        <v>0</v>
      </c>
      <c r="AN135" s="150">
        <f>SUMPRODUCT($N$69:AN$69,$Q$100:$AQ$100)</f>
        <v>0</v>
      </c>
      <c r="AO135" s="150">
        <f>SUMPRODUCT($N$69:AO$69,$P$100:$AQ$100)</f>
        <v>0</v>
      </c>
      <c r="AP135" s="150">
        <f>SUMPRODUCT($N$69:AP$69,$O$100:$AQ$100)</f>
        <v>0</v>
      </c>
      <c r="AQ135" s="150">
        <f t="shared" ref="AQ135:DB135" si="1803">SUMPRODUCT(N$69:AQ$69,$N$100:$AQ$100)</f>
        <v>0</v>
      </c>
      <c r="AR135" s="150">
        <f t="shared" si="1803"/>
        <v>0</v>
      </c>
      <c r="AS135" s="150">
        <f t="shared" si="1803"/>
        <v>0</v>
      </c>
      <c r="AT135" s="150">
        <f t="shared" si="1803"/>
        <v>0</v>
      </c>
      <c r="AU135" s="150">
        <f t="shared" si="1803"/>
        <v>0</v>
      </c>
      <c r="AV135" s="150">
        <f t="shared" si="1803"/>
        <v>0</v>
      </c>
      <c r="AW135" s="150">
        <f t="shared" si="1803"/>
        <v>0</v>
      </c>
      <c r="AX135" s="150">
        <f t="shared" si="1803"/>
        <v>0</v>
      </c>
      <c r="AY135" s="150">
        <f t="shared" si="1803"/>
        <v>0</v>
      </c>
      <c r="AZ135" s="150">
        <f t="shared" si="1803"/>
        <v>0</v>
      </c>
      <c r="BA135" s="150">
        <f t="shared" si="1803"/>
        <v>0</v>
      </c>
      <c r="BB135" s="150">
        <f t="shared" si="1803"/>
        <v>0</v>
      </c>
      <c r="BC135" s="150">
        <f t="shared" si="1803"/>
        <v>0</v>
      </c>
      <c r="BD135" s="150">
        <f t="shared" si="1803"/>
        <v>0</v>
      </c>
      <c r="BE135" s="150">
        <f t="shared" si="1803"/>
        <v>0</v>
      </c>
      <c r="BF135" s="150">
        <f t="shared" si="1803"/>
        <v>0</v>
      </c>
      <c r="BG135" s="150">
        <f t="shared" si="1803"/>
        <v>0</v>
      </c>
      <c r="BH135" s="150">
        <f t="shared" si="1803"/>
        <v>0</v>
      </c>
      <c r="BI135" s="150">
        <f t="shared" si="1803"/>
        <v>0</v>
      </c>
      <c r="BJ135" s="150">
        <f t="shared" si="1803"/>
        <v>0</v>
      </c>
      <c r="BK135" s="150">
        <f t="shared" si="1803"/>
        <v>0</v>
      </c>
      <c r="BL135" s="150">
        <f t="shared" si="1803"/>
        <v>0</v>
      </c>
      <c r="BM135" s="150">
        <f t="shared" si="1803"/>
        <v>0</v>
      </c>
      <c r="BN135" s="150">
        <f t="shared" si="1803"/>
        <v>0</v>
      </c>
      <c r="BO135" s="150">
        <f t="shared" si="1803"/>
        <v>0</v>
      </c>
      <c r="BP135" s="150">
        <f t="shared" si="1803"/>
        <v>0</v>
      </c>
      <c r="BQ135" s="150">
        <f t="shared" si="1803"/>
        <v>0</v>
      </c>
      <c r="BR135" s="150">
        <f t="shared" si="1803"/>
        <v>0</v>
      </c>
      <c r="BS135" s="150">
        <f t="shared" si="1803"/>
        <v>0</v>
      </c>
      <c r="BT135" s="150">
        <f t="shared" si="1803"/>
        <v>0</v>
      </c>
      <c r="BU135" s="150">
        <f t="shared" si="1803"/>
        <v>0</v>
      </c>
      <c r="BV135" s="150">
        <f t="shared" si="1803"/>
        <v>0</v>
      </c>
      <c r="BW135" s="150">
        <f t="shared" si="1803"/>
        <v>0</v>
      </c>
      <c r="BX135" s="150">
        <f t="shared" si="1803"/>
        <v>0</v>
      </c>
      <c r="BY135" s="150">
        <f t="shared" si="1803"/>
        <v>0</v>
      </c>
      <c r="BZ135" s="150">
        <f t="shared" si="1803"/>
        <v>0</v>
      </c>
      <c r="CA135" s="150">
        <f t="shared" si="1803"/>
        <v>0</v>
      </c>
      <c r="CB135" s="150">
        <f t="shared" si="1803"/>
        <v>0</v>
      </c>
      <c r="CC135" s="150">
        <f t="shared" si="1803"/>
        <v>0</v>
      </c>
      <c r="CD135" s="150">
        <f t="shared" si="1803"/>
        <v>0</v>
      </c>
      <c r="CE135" s="150">
        <f t="shared" si="1803"/>
        <v>0</v>
      </c>
      <c r="CF135" s="150">
        <f t="shared" si="1803"/>
        <v>0</v>
      </c>
      <c r="CG135" s="150">
        <f t="shared" si="1803"/>
        <v>0</v>
      </c>
      <c r="CH135" s="150">
        <f t="shared" si="1803"/>
        <v>0</v>
      </c>
      <c r="CI135" s="150">
        <f t="shared" si="1803"/>
        <v>0</v>
      </c>
      <c r="CJ135" s="150">
        <f t="shared" si="1803"/>
        <v>0</v>
      </c>
      <c r="CK135" s="150">
        <f t="shared" si="1803"/>
        <v>0</v>
      </c>
      <c r="CL135" s="150">
        <f t="shared" si="1803"/>
        <v>0</v>
      </c>
      <c r="CM135" s="150">
        <f t="shared" si="1803"/>
        <v>0</v>
      </c>
      <c r="CN135" s="150">
        <f t="shared" si="1803"/>
        <v>0</v>
      </c>
      <c r="CO135" s="150">
        <f t="shared" si="1803"/>
        <v>0</v>
      </c>
      <c r="CP135" s="150">
        <f t="shared" si="1803"/>
        <v>0</v>
      </c>
      <c r="CQ135" s="150">
        <f t="shared" si="1803"/>
        <v>0</v>
      </c>
      <c r="CR135" s="150">
        <f t="shared" si="1803"/>
        <v>0</v>
      </c>
      <c r="CS135" s="150">
        <f t="shared" si="1803"/>
        <v>0</v>
      </c>
      <c r="CT135" s="150">
        <f t="shared" si="1803"/>
        <v>0</v>
      </c>
      <c r="CU135" s="150">
        <f t="shared" si="1803"/>
        <v>0</v>
      </c>
      <c r="CV135" s="150">
        <f t="shared" si="1803"/>
        <v>0</v>
      </c>
      <c r="CW135" s="150">
        <f t="shared" si="1803"/>
        <v>0</v>
      </c>
      <c r="CX135" s="150">
        <f t="shared" si="1803"/>
        <v>0</v>
      </c>
      <c r="CY135" s="150">
        <f t="shared" si="1803"/>
        <v>0</v>
      </c>
      <c r="CZ135" s="150">
        <f t="shared" si="1803"/>
        <v>0</v>
      </c>
      <c r="DA135" s="150">
        <f t="shared" si="1803"/>
        <v>0</v>
      </c>
      <c r="DB135" s="150">
        <f t="shared" si="1803"/>
        <v>0</v>
      </c>
      <c r="DC135" s="150">
        <f t="shared" ref="DC135:FN135" si="1804">SUMPRODUCT(BZ$69:DC$69,$N$100:$AQ$100)</f>
        <v>0</v>
      </c>
      <c r="DD135" s="150">
        <f t="shared" si="1804"/>
        <v>0</v>
      </c>
      <c r="DE135" s="150">
        <f t="shared" si="1804"/>
        <v>0</v>
      </c>
      <c r="DF135" s="150">
        <f t="shared" si="1804"/>
        <v>0</v>
      </c>
      <c r="DG135" s="150">
        <f t="shared" si="1804"/>
        <v>0</v>
      </c>
      <c r="DH135" s="150">
        <f t="shared" si="1804"/>
        <v>0</v>
      </c>
      <c r="DI135" s="150">
        <f t="shared" si="1804"/>
        <v>0</v>
      </c>
      <c r="DJ135" s="150">
        <f t="shared" si="1804"/>
        <v>0</v>
      </c>
      <c r="DK135" s="150">
        <f t="shared" si="1804"/>
        <v>0</v>
      </c>
      <c r="DL135" s="150">
        <f t="shared" si="1804"/>
        <v>0</v>
      </c>
      <c r="DM135" s="150">
        <f t="shared" si="1804"/>
        <v>0</v>
      </c>
      <c r="DN135" s="150">
        <f t="shared" si="1804"/>
        <v>0</v>
      </c>
      <c r="DO135" s="150">
        <f t="shared" si="1804"/>
        <v>0</v>
      </c>
      <c r="DP135" s="150">
        <f t="shared" si="1804"/>
        <v>0</v>
      </c>
      <c r="DQ135" s="150">
        <f t="shared" si="1804"/>
        <v>0</v>
      </c>
      <c r="DR135" s="150">
        <f t="shared" si="1804"/>
        <v>0</v>
      </c>
      <c r="DS135" s="150">
        <f t="shared" si="1804"/>
        <v>0</v>
      </c>
      <c r="DT135" s="150">
        <f t="shared" si="1804"/>
        <v>0</v>
      </c>
      <c r="DU135" s="150">
        <f t="shared" si="1804"/>
        <v>0</v>
      </c>
      <c r="DV135" s="150">
        <f t="shared" si="1804"/>
        <v>0</v>
      </c>
      <c r="DW135" s="150">
        <f t="shared" si="1804"/>
        <v>0</v>
      </c>
      <c r="DX135" s="150">
        <f t="shared" si="1804"/>
        <v>0</v>
      </c>
      <c r="DY135" s="150">
        <f t="shared" si="1804"/>
        <v>0</v>
      </c>
      <c r="DZ135" s="150">
        <f t="shared" si="1804"/>
        <v>0</v>
      </c>
      <c r="EA135" s="150">
        <f t="shared" si="1804"/>
        <v>0</v>
      </c>
      <c r="EB135" s="150">
        <f t="shared" si="1804"/>
        <v>0</v>
      </c>
      <c r="EC135" s="150">
        <f t="shared" si="1804"/>
        <v>0</v>
      </c>
      <c r="ED135" s="150">
        <f t="shared" si="1804"/>
        <v>0</v>
      </c>
      <c r="EE135" s="150">
        <f t="shared" si="1804"/>
        <v>0</v>
      </c>
      <c r="EF135" s="150">
        <f t="shared" si="1804"/>
        <v>0</v>
      </c>
      <c r="EG135" s="150">
        <f t="shared" si="1804"/>
        <v>0</v>
      </c>
      <c r="EH135" s="150">
        <f t="shared" si="1804"/>
        <v>0</v>
      </c>
      <c r="EI135" s="150">
        <f t="shared" si="1804"/>
        <v>0</v>
      </c>
      <c r="EJ135" s="150">
        <f t="shared" si="1804"/>
        <v>0</v>
      </c>
      <c r="EK135" s="150">
        <f t="shared" si="1804"/>
        <v>0</v>
      </c>
      <c r="EL135" s="150">
        <f t="shared" si="1804"/>
        <v>0</v>
      </c>
      <c r="EM135" s="150">
        <f t="shared" si="1804"/>
        <v>0</v>
      </c>
      <c r="EN135" s="150">
        <f t="shared" si="1804"/>
        <v>0</v>
      </c>
      <c r="EO135" s="150">
        <f t="shared" si="1804"/>
        <v>0</v>
      </c>
      <c r="EP135" s="150">
        <f t="shared" si="1804"/>
        <v>0</v>
      </c>
      <c r="EQ135" s="150">
        <f t="shared" si="1804"/>
        <v>0</v>
      </c>
      <c r="ER135" s="150">
        <f t="shared" si="1804"/>
        <v>0</v>
      </c>
      <c r="ES135" s="150">
        <f t="shared" si="1804"/>
        <v>0</v>
      </c>
      <c r="ET135" s="150">
        <f t="shared" si="1804"/>
        <v>0</v>
      </c>
      <c r="EU135" s="150">
        <f t="shared" si="1804"/>
        <v>0</v>
      </c>
      <c r="EV135" s="150">
        <f t="shared" si="1804"/>
        <v>0</v>
      </c>
      <c r="EW135" s="150">
        <f t="shared" si="1804"/>
        <v>0</v>
      </c>
      <c r="EX135" s="150">
        <f t="shared" si="1804"/>
        <v>0</v>
      </c>
      <c r="EY135" s="150">
        <f t="shared" si="1804"/>
        <v>0</v>
      </c>
      <c r="EZ135" s="150">
        <f t="shared" si="1804"/>
        <v>0</v>
      </c>
      <c r="FA135" s="150">
        <f t="shared" si="1804"/>
        <v>0</v>
      </c>
      <c r="FB135" s="150">
        <f t="shared" si="1804"/>
        <v>0</v>
      </c>
      <c r="FC135" s="150">
        <f t="shared" si="1804"/>
        <v>0</v>
      </c>
      <c r="FD135" s="150">
        <f t="shared" si="1804"/>
        <v>0</v>
      </c>
      <c r="FE135" s="150">
        <f t="shared" si="1804"/>
        <v>0</v>
      </c>
      <c r="FF135" s="150">
        <f t="shared" si="1804"/>
        <v>0</v>
      </c>
      <c r="FG135" s="150">
        <f t="shared" si="1804"/>
        <v>0</v>
      </c>
      <c r="FH135" s="150">
        <f t="shared" si="1804"/>
        <v>0</v>
      </c>
      <c r="FI135" s="150">
        <f t="shared" si="1804"/>
        <v>0</v>
      </c>
      <c r="FJ135" s="150">
        <f t="shared" si="1804"/>
        <v>0</v>
      </c>
      <c r="FK135" s="150">
        <f t="shared" si="1804"/>
        <v>0</v>
      </c>
      <c r="FL135" s="150">
        <f t="shared" si="1804"/>
        <v>0</v>
      </c>
      <c r="FM135" s="150">
        <f t="shared" si="1804"/>
        <v>0</v>
      </c>
      <c r="FN135" s="150">
        <f t="shared" si="1804"/>
        <v>0</v>
      </c>
      <c r="FO135" s="150">
        <f t="shared" ref="FO135:HZ135" si="1805">SUMPRODUCT(EL$69:FO$69,$N$100:$AQ$100)</f>
        <v>0</v>
      </c>
      <c r="FP135" s="150">
        <f t="shared" si="1805"/>
        <v>0</v>
      </c>
      <c r="FQ135" s="150">
        <f t="shared" si="1805"/>
        <v>0</v>
      </c>
      <c r="FR135" s="150">
        <f t="shared" si="1805"/>
        <v>0</v>
      </c>
      <c r="FS135" s="150">
        <f t="shared" si="1805"/>
        <v>0</v>
      </c>
      <c r="FT135" s="150">
        <f t="shared" si="1805"/>
        <v>0</v>
      </c>
      <c r="FU135" s="150">
        <f t="shared" si="1805"/>
        <v>0</v>
      </c>
      <c r="FV135" s="150">
        <f t="shared" si="1805"/>
        <v>0</v>
      </c>
      <c r="FW135" s="150">
        <f t="shared" si="1805"/>
        <v>0</v>
      </c>
      <c r="FX135" s="150">
        <f t="shared" si="1805"/>
        <v>0</v>
      </c>
      <c r="FY135" s="150">
        <f t="shared" si="1805"/>
        <v>0</v>
      </c>
      <c r="FZ135" s="150">
        <f t="shared" si="1805"/>
        <v>0</v>
      </c>
      <c r="GA135" s="150">
        <f t="shared" si="1805"/>
        <v>0</v>
      </c>
      <c r="GB135" s="150">
        <f t="shared" si="1805"/>
        <v>0</v>
      </c>
      <c r="GC135" s="150">
        <f t="shared" si="1805"/>
        <v>0</v>
      </c>
      <c r="GD135" s="150">
        <f t="shared" si="1805"/>
        <v>0</v>
      </c>
      <c r="GE135" s="150">
        <f t="shared" si="1805"/>
        <v>0</v>
      </c>
      <c r="GF135" s="150">
        <f t="shared" si="1805"/>
        <v>0</v>
      </c>
      <c r="GG135" s="150">
        <f t="shared" si="1805"/>
        <v>0</v>
      </c>
      <c r="GH135" s="150">
        <f t="shared" si="1805"/>
        <v>0</v>
      </c>
      <c r="GI135" s="150">
        <f t="shared" si="1805"/>
        <v>0</v>
      </c>
      <c r="GJ135" s="150">
        <f t="shared" si="1805"/>
        <v>0</v>
      </c>
      <c r="GK135" s="150">
        <f t="shared" si="1805"/>
        <v>0</v>
      </c>
      <c r="GL135" s="150">
        <f t="shared" si="1805"/>
        <v>0</v>
      </c>
      <c r="GM135" s="150">
        <f t="shared" si="1805"/>
        <v>0</v>
      </c>
      <c r="GN135" s="150">
        <f t="shared" si="1805"/>
        <v>0</v>
      </c>
      <c r="GO135" s="150">
        <f t="shared" si="1805"/>
        <v>0</v>
      </c>
      <c r="GP135" s="150">
        <f t="shared" si="1805"/>
        <v>0</v>
      </c>
      <c r="GQ135" s="150">
        <f t="shared" si="1805"/>
        <v>0</v>
      </c>
      <c r="GR135" s="150">
        <f t="shared" si="1805"/>
        <v>0</v>
      </c>
      <c r="GS135" s="150">
        <f t="shared" si="1805"/>
        <v>0</v>
      </c>
      <c r="GT135" s="150">
        <f t="shared" si="1805"/>
        <v>0</v>
      </c>
      <c r="GU135" s="150">
        <f t="shared" si="1805"/>
        <v>0</v>
      </c>
      <c r="GV135" s="150">
        <f t="shared" si="1805"/>
        <v>0</v>
      </c>
      <c r="GW135" s="150">
        <f t="shared" si="1805"/>
        <v>0</v>
      </c>
      <c r="GX135" s="150">
        <f t="shared" si="1805"/>
        <v>0</v>
      </c>
      <c r="GY135" s="150">
        <f t="shared" si="1805"/>
        <v>0</v>
      </c>
      <c r="GZ135" s="150">
        <f t="shared" si="1805"/>
        <v>0</v>
      </c>
      <c r="HA135" s="150">
        <f t="shared" si="1805"/>
        <v>0</v>
      </c>
      <c r="HB135" s="150">
        <f t="shared" si="1805"/>
        <v>0</v>
      </c>
      <c r="HC135" s="150">
        <f t="shared" si="1805"/>
        <v>0</v>
      </c>
      <c r="HD135" s="150">
        <f t="shared" si="1805"/>
        <v>0</v>
      </c>
      <c r="HE135" s="150">
        <f t="shared" si="1805"/>
        <v>0</v>
      </c>
      <c r="HF135" s="150">
        <f t="shared" si="1805"/>
        <v>0</v>
      </c>
      <c r="HG135" s="150">
        <f t="shared" si="1805"/>
        <v>0</v>
      </c>
      <c r="HH135" s="150">
        <f t="shared" si="1805"/>
        <v>0</v>
      </c>
      <c r="HI135" s="150">
        <f t="shared" si="1805"/>
        <v>0</v>
      </c>
      <c r="HJ135" s="150">
        <f t="shared" si="1805"/>
        <v>0</v>
      </c>
      <c r="HK135" s="150">
        <f t="shared" si="1805"/>
        <v>0</v>
      </c>
      <c r="HL135" s="150">
        <f t="shared" si="1805"/>
        <v>0</v>
      </c>
      <c r="HM135" s="150">
        <f t="shared" si="1805"/>
        <v>0</v>
      </c>
      <c r="HN135" s="150">
        <f t="shared" si="1805"/>
        <v>0</v>
      </c>
      <c r="HO135" s="150">
        <f t="shared" si="1805"/>
        <v>0</v>
      </c>
      <c r="HP135" s="150">
        <f t="shared" si="1805"/>
        <v>0</v>
      </c>
      <c r="HQ135" s="150">
        <f t="shared" si="1805"/>
        <v>0</v>
      </c>
      <c r="HR135" s="150">
        <f t="shared" si="1805"/>
        <v>0</v>
      </c>
      <c r="HS135" s="150">
        <f t="shared" si="1805"/>
        <v>0</v>
      </c>
      <c r="HT135" s="150">
        <f t="shared" si="1805"/>
        <v>0</v>
      </c>
      <c r="HU135" s="150">
        <f t="shared" si="1805"/>
        <v>0</v>
      </c>
      <c r="HV135" s="150">
        <f t="shared" si="1805"/>
        <v>0</v>
      </c>
      <c r="HW135" s="150">
        <f t="shared" si="1805"/>
        <v>0</v>
      </c>
      <c r="HX135" s="150">
        <f t="shared" si="1805"/>
        <v>0</v>
      </c>
      <c r="HY135" s="150">
        <f t="shared" si="1805"/>
        <v>0</v>
      </c>
      <c r="HZ135" s="150">
        <f t="shared" si="1805"/>
        <v>0</v>
      </c>
      <c r="IA135" s="150">
        <f t="shared" ref="IA135:KL135" si="1806">SUMPRODUCT(GX$69:IA$69,$N$100:$AQ$100)</f>
        <v>0</v>
      </c>
      <c r="IB135" s="150">
        <f t="shared" si="1806"/>
        <v>0</v>
      </c>
      <c r="IC135" s="150">
        <f t="shared" si="1806"/>
        <v>0</v>
      </c>
      <c r="ID135" s="150">
        <f t="shared" si="1806"/>
        <v>0</v>
      </c>
      <c r="IE135" s="150">
        <f t="shared" si="1806"/>
        <v>0</v>
      </c>
      <c r="IF135" s="150">
        <f t="shared" si="1806"/>
        <v>0</v>
      </c>
      <c r="IG135" s="150">
        <f t="shared" si="1806"/>
        <v>0</v>
      </c>
      <c r="IH135" s="150">
        <f t="shared" si="1806"/>
        <v>0</v>
      </c>
      <c r="II135" s="150">
        <f t="shared" si="1806"/>
        <v>0</v>
      </c>
      <c r="IJ135" s="150">
        <f t="shared" si="1806"/>
        <v>0</v>
      </c>
      <c r="IK135" s="150">
        <f t="shared" si="1806"/>
        <v>0</v>
      </c>
      <c r="IL135" s="150">
        <f t="shared" si="1806"/>
        <v>0</v>
      </c>
      <c r="IM135" s="150">
        <f t="shared" si="1806"/>
        <v>0</v>
      </c>
      <c r="IN135" s="150">
        <f t="shared" si="1806"/>
        <v>0</v>
      </c>
      <c r="IO135" s="150">
        <f t="shared" si="1806"/>
        <v>0</v>
      </c>
      <c r="IP135" s="150">
        <f t="shared" si="1806"/>
        <v>0</v>
      </c>
      <c r="IQ135" s="150">
        <f t="shared" si="1806"/>
        <v>0</v>
      </c>
      <c r="IR135" s="150">
        <f t="shared" si="1806"/>
        <v>0</v>
      </c>
      <c r="IS135" s="150">
        <f t="shared" si="1806"/>
        <v>0</v>
      </c>
      <c r="IT135" s="150">
        <f t="shared" si="1806"/>
        <v>0</v>
      </c>
      <c r="IU135" s="150">
        <f t="shared" si="1806"/>
        <v>0</v>
      </c>
      <c r="IV135" s="150">
        <f t="shared" si="1806"/>
        <v>0</v>
      </c>
      <c r="IW135" s="150">
        <f t="shared" si="1806"/>
        <v>0</v>
      </c>
      <c r="IX135" s="150">
        <f t="shared" si="1806"/>
        <v>0</v>
      </c>
      <c r="IY135" s="150">
        <f t="shared" si="1806"/>
        <v>0</v>
      </c>
      <c r="IZ135" s="150">
        <f t="shared" si="1806"/>
        <v>0</v>
      </c>
      <c r="JA135" s="150">
        <f t="shared" si="1806"/>
        <v>0</v>
      </c>
      <c r="JB135" s="150">
        <f t="shared" si="1806"/>
        <v>0</v>
      </c>
      <c r="JC135" s="150">
        <f t="shared" si="1806"/>
        <v>0</v>
      </c>
      <c r="JD135" s="150">
        <f t="shared" si="1806"/>
        <v>0</v>
      </c>
      <c r="JE135" s="150">
        <f t="shared" si="1806"/>
        <v>0</v>
      </c>
      <c r="JF135" s="150">
        <f t="shared" si="1806"/>
        <v>0</v>
      </c>
      <c r="JG135" s="150">
        <f t="shared" si="1806"/>
        <v>0</v>
      </c>
      <c r="JH135" s="150">
        <f t="shared" si="1806"/>
        <v>0</v>
      </c>
      <c r="JI135" s="150">
        <f t="shared" si="1806"/>
        <v>0</v>
      </c>
      <c r="JJ135" s="150">
        <f t="shared" si="1806"/>
        <v>0</v>
      </c>
      <c r="JK135" s="150">
        <f t="shared" si="1806"/>
        <v>0</v>
      </c>
      <c r="JL135" s="150">
        <f t="shared" si="1806"/>
        <v>0</v>
      </c>
      <c r="JM135" s="150">
        <f t="shared" si="1806"/>
        <v>0</v>
      </c>
      <c r="JN135" s="150">
        <f t="shared" si="1806"/>
        <v>0</v>
      </c>
      <c r="JO135" s="150">
        <f t="shared" si="1806"/>
        <v>0</v>
      </c>
      <c r="JP135" s="150">
        <f t="shared" si="1806"/>
        <v>0</v>
      </c>
      <c r="JQ135" s="150">
        <f t="shared" si="1806"/>
        <v>0</v>
      </c>
      <c r="JR135" s="150">
        <f t="shared" si="1806"/>
        <v>0</v>
      </c>
      <c r="JS135" s="150">
        <f t="shared" si="1806"/>
        <v>0</v>
      </c>
      <c r="JT135" s="150">
        <f t="shared" si="1806"/>
        <v>0</v>
      </c>
      <c r="JU135" s="150">
        <f t="shared" si="1806"/>
        <v>0</v>
      </c>
      <c r="JV135" s="150">
        <f t="shared" si="1806"/>
        <v>0</v>
      </c>
      <c r="JW135" s="150">
        <f t="shared" si="1806"/>
        <v>0</v>
      </c>
      <c r="JX135" s="150">
        <f t="shared" si="1806"/>
        <v>0</v>
      </c>
      <c r="JY135" s="150">
        <f t="shared" si="1806"/>
        <v>0</v>
      </c>
      <c r="JZ135" s="150">
        <f t="shared" si="1806"/>
        <v>0</v>
      </c>
      <c r="KA135" s="150">
        <f t="shared" si="1806"/>
        <v>0</v>
      </c>
      <c r="KB135" s="150">
        <f t="shared" si="1806"/>
        <v>0</v>
      </c>
      <c r="KC135" s="150">
        <f t="shared" si="1806"/>
        <v>0</v>
      </c>
      <c r="KD135" s="150">
        <f t="shared" si="1806"/>
        <v>0</v>
      </c>
      <c r="KE135" s="150">
        <f t="shared" si="1806"/>
        <v>0</v>
      </c>
      <c r="KF135" s="150">
        <f t="shared" si="1806"/>
        <v>0</v>
      </c>
      <c r="KG135" s="150">
        <f t="shared" si="1806"/>
        <v>0</v>
      </c>
      <c r="KH135" s="150">
        <f t="shared" si="1806"/>
        <v>0</v>
      </c>
      <c r="KI135" s="150">
        <f t="shared" si="1806"/>
        <v>0</v>
      </c>
      <c r="KJ135" s="150">
        <f t="shared" si="1806"/>
        <v>0</v>
      </c>
      <c r="KK135" s="150">
        <f t="shared" si="1806"/>
        <v>0</v>
      </c>
      <c r="KL135" s="150">
        <f t="shared" si="1806"/>
        <v>0</v>
      </c>
      <c r="KM135" s="150">
        <f t="shared" ref="KM135:MX135" si="1807">SUMPRODUCT(JJ$69:KM$69,$N$100:$AQ$100)</f>
        <v>0</v>
      </c>
      <c r="KN135" s="150">
        <f t="shared" si="1807"/>
        <v>0</v>
      </c>
      <c r="KO135" s="150">
        <f t="shared" si="1807"/>
        <v>0</v>
      </c>
      <c r="KP135" s="150">
        <f t="shared" si="1807"/>
        <v>0</v>
      </c>
      <c r="KQ135" s="150">
        <f t="shared" si="1807"/>
        <v>0</v>
      </c>
      <c r="KR135" s="150">
        <f t="shared" si="1807"/>
        <v>0</v>
      </c>
      <c r="KS135" s="150">
        <f t="shared" si="1807"/>
        <v>0</v>
      </c>
      <c r="KT135" s="150">
        <f t="shared" si="1807"/>
        <v>0</v>
      </c>
      <c r="KU135" s="150">
        <f t="shared" si="1807"/>
        <v>0</v>
      </c>
      <c r="KV135" s="150">
        <f t="shared" si="1807"/>
        <v>0</v>
      </c>
      <c r="KW135" s="150">
        <f t="shared" si="1807"/>
        <v>0</v>
      </c>
      <c r="KX135" s="150">
        <f t="shared" si="1807"/>
        <v>0</v>
      </c>
      <c r="KY135" s="150">
        <f t="shared" si="1807"/>
        <v>0</v>
      </c>
      <c r="KZ135" s="150">
        <f t="shared" si="1807"/>
        <v>0</v>
      </c>
      <c r="LA135" s="150">
        <f t="shared" si="1807"/>
        <v>0</v>
      </c>
      <c r="LB135" s="150">
        <f t="shared" si="1807"/>
        <v>0</v>
      </c>
      <c r="LC135" s="150">
        <f t="shared" si="1807"/>
        <v>0</v>
      </c>
      <c r="LD135" s="150">
        <f t="shared" si="1807"/>
        <v>0</v>
      </c>
      <c r="LE135" s="150">
        <f t="shared" si="1807"/>
        <v>0</v>
      </c>
      <c r="LF135" s="150">
        <f t="shared" si="1807"/>
        <v>0</v>
      </c>
      <c r="LG135" s="150">
        <f t="shared" si="1807"/>
        <v>0</v>
      </c>
      <c r="LH135" s="150">
        <f t="shared" si="1807"/>
        <v>0</v>
      </c>
      <c r="LI135" s="150">
        <f t="shared" si="1807"/>
        <v>0</v>
      </c>
      <c r="LJ135" s="150">
        <f t="shared" si="1807"/>
        <v>0</v>
      </c>
      <c r="LK135" s="150">
        <f t="shared" si="1807"/>
        <v>0</v>
      </c>
      <c r="LL135" s="150">
        <f t="shared" si="1807"/>
        <v>0</v>
      </c>
      <c r="LM135" s="150">
        <f t="shared" si="1807"/>
        <v>0</v>
      </c>
      <c r="LN135" s="150">
        <f t="shared" si="1807"/>
        <v>0</v>
      </c>
      <c r="LO135" s="150">
        <f t="shared" si="1807"/>
        <v>0</v>
      </c>
      <c r="LP135" s="150">
        <f t="shared" si="1807"/>
        <v>0</v>
      </c>
      <c r="LQ135" s="150">
        <f t="shared" si="1807"/>
        <v>0</v>
      </c>
      <c r="LR135" s="150">
        <f t="shared" si="1807"/>
        <v>0</v>
      </c>
      <c r="LS135" s="150">
        <f t="shared" si="1807"/>
        <v>0</v>
      </c>
      <c r="LT135" s="150">
        <f t="shared" si="1807"/>
        <v>0</v>
      </c>
      <c r="LU135" s="150">
        <f t="shared" si="1807"/>
        <v>0</v>
      </c>
      <c r="LV135" s="150">
        <f t="shared" si="1807"/>
        <v>0</v>
      </c>
      <c r="LW135" s="150">
        <f t="shared" si="1807"/>
        <v>0</v>
      </c>
      <c r="LX135" s="150">
        <f t="shared" si="1807"/>
        <v>0</v>
      </c>
      <c r="LY135" s="150">
        <f t="shared" si="1807"/>
        <v>0</v>
      </c>
      <c r="LZ135" s="150">
        <f t="shared" si="1807"/>
        <v>0</v>
      </c>
      <c r="MA135" s="150">
        <f t="shared" si="1807"/>
        <v>0</v>
      </c>
      <c r="MB135" s="150">
        <f t="shared" si="1807"/>
        <v>0</v>
      </c>
      <c r="MC135" s="150">
        <f t="shared" si="1807"/>
        <v>0</v>
      </c>
      <c r="MD135" s="150">
        <f t="shared" si="1807"/>
        <v>0</v>
      </c>
      <c r="ME135" s="150">
        <f t="shared" si="1807"/>
        <v>0</v>
      </c>
      <c r="MF135" s="150">
        <f t="shared" si="1807"/>
        <v>0</v>
      </c>
      <c r="MG135" s="150">
        <f t="shared" si="1807"/>
        <v>0</v>
      </c>
      <c r="MH135" s="150">
        <f t="shared" si="1807"/>
        <v>0</v>
      </c>
      <c r="MI135" s="150">
        <f t="shared" si="1807"/>
        <v>0</v>
      </c>
      <c r="MJ135" s="150">
        <f t="shared" si="1807"/>
        <v>0</v>
      </c>
      <c r="MK135" s="150">
        <f t="shared" si="1807"/>
        <v>0</v>
      </c>
      <c r="ML135" s="150">
        <f t="shared" si="1807"/>
        <v>0</v>
      </c>
      <c r="MM135" s="150">
        <f t="shared" si="1807"/>
        <v>0</v>
      </c>
      <c r="MN135" s="150">
        <f t="shared" si="1807"/>
        <v>0</v>
      </c>
      <c r="MO135" s="150">
        <f t="shared" si="1807"/>
        <v>0</v>
      </c>
      <c r="MP135" s="150">
        <f t="shared" si="1807"/>
        <v>0</v>
      </c>
      <c r="MQ135" s="150">
        <f t="shared" si="1807"/>
        <v>0</v>
      </c>
      <c r="MR135" s="150">
        <f t="shared" si="1807"/>
        <v>0</v>
      </c>
      <c r="MS135" s="150">
        <f t="shared" si="1807"/>
        <v>0</v>
      </c>
      <c r="MT135" s="150">
        <f t="shared" si="1807"/>
        <v>0</v>
      </c>
      <c r="MU135" s="150">
        <f t="shared" si="1807"/>
        <v>0</v>
      </c>
      <c r="MV135" s="150">
        <f t="shared" si="1807"/>
        <v>0</v>
      </c>
      <c r="MW135" s="150">
        <f t="shared" si="1807"/>
        <v>0</v>
      </c>
      <c r="MX135" s="150">
        <f t="shared" si="1807"/>
        <v>0</v>
      </c>
      <c r="MY135" s="150">
        <f t="shared" ref="MY135:NO135" si="1808">SUMPRODUCT(LV$69:MY$69,$N$100:$AQ$100)</f>
        <v>0</v>
      </c>
      <c r="MZ135" s="150">
        <f t="shared" si="1808"/>
        <v>0</v>
      </c>
      <c r="NA135" s="150">
        <f t="shared" si="1808"/>
        <v>0</v>
      </c>
      <c r="NB135" s="150">
        <f t="shared" si="1808"/>
        <v>0</v>
      </c>
      <c r="NC135" s="150">
        <f t="shared" si="1808"/>
        <v>0</v>
      </c>
      <c r="ND135" s="150">
        <f t="shared" si="1808"/>
        <v>0</v>
      </c>
      <c r="NE135" s="150">
        <f t="shared" si="1808"/>
        <v>0</v>
      </c>
      <c r="NF135" s="150">
        <f t="shared" si="1808"/>
        <v>0</v>
      </c>
      <c r="NG135" s="150">
        <f t="shared" si="1808"/>
        <v>0</v>
      </c>
      <c r="NH135" s="150">
        <f t="shared" si="1808"/>
        <v>0</v>
      </c>
      <c r="NI135" s="150">
        <f t="shared" si="1808"/>
        <v>0</v>
      </c>
      <c r="NJ135" s="150">
        <f t="shared" si="1808"/>
        <v>0</v>
      </c>
      <c r="NK135" s="150">
        <f t="shared" si="1808"/>
        <v>0</v>
      </c>
      <c r="NL135" s="150">
        <f t="shared" si="1808"/>
        <v>0</v>
      </c>
      <c r="NM135" s="150">
        <f t="shared" si="1808"/>
        <v>0</v>
      </c>
      <c r="NN135" s="150">
        <f t="shared" si="1808"/>
        <v>0</v>
      </c>
      <c r="NO135" s="151">
        <f t="shared" si="1808"/>
        <v>0</v>
      </c>
      <c r="NP135" s="147"/>
      <c r="NQ135" s="147"/>
    </row>
    <row r="136" spans="1:381" s="152" customFormat="1" x14ac:dyDescent="0.2">
      <c r="A136" s="147"/>
      <c r="B136" s="147"/>
      <c r="C136" s="147" t="s">
        <v>150</v>
      </c>
      <c r="D136" s="147"/>
      <c r="E136" s="147" t="s">
        <v>151</v>
      </c>
      <c r="F136" s="147"/>
      <c r="G136" s="147" t="s">
        <v>0</v>
      </c>
      <c r="H136" s="147"/>
      <c r="I136" s="147"/>
      <c r="J136" s="147"/>
      <c r="K136" s="148">
        <f t="shared" si="1784"/>
        <v>0</v>
      </c>
      <c r="L136" s="147"/>
      <c r="M136" s="147"/>
      <c r="N136" s="149">
        <f>$N$69*$AQ$101</f>
        <v>0</v>
      </c>
      <c r="O136" s="150">
        <f>SUMPRODUCT($N$69:O$69,$AP$101:$AQ$101)</f>
        <v>0</v>
      </c>
      <c r="P136" s="150">
        <f>SUMPRODUCT($N$69:P$69,$AO$101:$AQ$101)</f>
        <v>0</v>
      </c>
      <c r="Q136" s="150">
        <f>SUMPRODUCT($N$69:Q$69,$AN$101:$AQ$101)</f>
        <v>0</v>
      </c>
      <c r="R136" s="150">
        <f>SUMPRODUCT($N$69:R$69,$AM$101:$AQ$101)</f>
        <v>0</v>
      </c>
      <c r="S136" s="150">
        <f>SUMPRODUCT($N$69:S$69,$AL$101:$AQ$101)</f>
        <v>0</v>
      </c>
      <c r="T136" s="150">
        <f>SUMPRODUCT($N$69:T$69,$AK$101:$AQ$101)</f>
        <v>0</v>
      </c>
      <c r="U136" s="150">
        <f>SUMPRODUCT($N$69:U$69,$AJ$101:$AQ$101)</f>
        <v>0</v>
      </c>
      <c r="V136" s="150">
        <f>SUMPRODUCT($N$69:V$69,$AI$101:$AQ$101)</f>
        <v>0</v>
      </c>
      <c r="W136" s="150">
        <f>SUMPRODUCT($N$69:W$69,$AH$101:$AQ$101)</f>
        <v>0</v>
      </c>
      <c r="X136" s="150">
        <f>SUMPRODUCT($N$69:X$69,$AG$101:$AQ$101)</f>
        <v>0</v>
      </c>
      <c r="Y136" s="150">
        <f>SUMPRODUCT($N$69:Y$69,$AF$101:$AQ$101)</f>
        <v>0</v>
      </c>
      <c r="Z136" s="150">
        <f>SUMPRODUCT($N$69:Z$69,$AE$101:$AQ$101)</f>
        <v>0</v>
      </c>
      <c r="AA136" s="150">
        <f>SUMPRODUCT($N$69:AA$69,$AD$101:$AQ$101)</f>
        <v>0</v>
      </c>
      <c r="AB136" s="150">
        <f>SUMPRODUCT($N$69:AB$69,$AC$101:$AQ$101)</f>
        <v>0</v>
      </c>
      <c r="AC136" s="150">
        <f>SUMPRODUCT($N$69:AC$69,$AB$101:$AQ$101)</f>
        <v>0</v>
      </c>
      <c r="AD136" s="150">
        <f>SUMPRODUCT($N$69:AD$69,$AA$101:$AQ$101)</f>
        <v>0</v>
      </c>
      <c r="AE136" s="150">
        <f>SUMPRODUCT($N$69:AE$69,$Z$101:$AQ$101)</f>
        <v>0</v>
      </c>
      <c r="AF136" s="150">
        <f>SUMPRODUCT($N$69:AF$69,$Y$101:$AQ$101)</f>
        <v>0</v>
      </c>
      <c r="AG136" s="150">
        <f>SUMPRODUCT($N$69:AG$69,$X$101:$AQ$101)</f>
        <v>0</v>
      </c>
      <c r="AH136" s="150">
        <f>SUMPRODUCT($N$69:AH$69,$W$101:$AQ$101)</f>
        <v>0</v>
      </c>
      <c r="AI136" s="150">
        <f>SUMPRODUCT($N$69:AI$69,$V$101:$AQ$101)</f>
        <v>0</v>
      </c>
      <c r="AJ136" s="150">
        <f>SUMPRODUCT($N$69:AJ$69,$U$101:$AQ$101)</f>
        <v>0</v>
      </c>
      <c r="AK136" s="150">
        <f>SUMPRODUCT($N$69:AK$69,$T$101:$AQ$101)</f>
        <v>0</v>
      </c>
      <c r="AL136" s="150">
        <f>SUMPRODUCT($N$69:AL$69,$S$101:$AQ$101)</f>
        <v>0</v>
      </c>
      <c r="AM136" s="150">
        <f>SUMPRODUCT($N$69:AM$69,$R$101:$AQ$101)</f>
        <v>0</v>
      </c>
      <c r="AN136" s="150">
        <f>SUMPRODUCT($N$69:AN$69,$Q$101:$AQ$101)</f>
        <v>0</v>
      </c>
      <c r="AO136" s="150">
        <f>SUMPRODUCT($N$69:AO$69,$P$101:$AQ$101)</f>
        <v>0</v>
      </c>
      <c r="AP136" s="150">
        <f>SUMPRODUCT($N$69:AP$69,$O$101:$AQ$101)</f>
        <v>0</v>
      </c>
      <c r="AQ136" s="150">
        <f t="shared" ref="AQ136:DB136" si="1809">SUMPRODUCT(N$69:AQ$69,$N$101:$AQ$101)</f>
        <v>0</v>
      </c>
      <c r="AR136" s="150">
        <f t="shared" si="1809"/>
        <v>0</v>
      </c>
      <c r="AS136" s="150">
        <f t="shared" si="1809"/>
        <v>0</v>
      </c>
      <c r="AT136" s="150">
        <f t="shared" si="1809"/>
        <v>0</v>
      </c>
      <c r="AU136" s="150">
        <f t="shared" si="1809"/>
        <v>0</v>
      </c>
      <c r="AV136" s="150">
        <f t="shared" si="1809"/>
        <v>0</v>
      </c>
      <c r="AW136" s="150">
        <f t="shared" si="1809"/>
        <v>0</v>
      </c>
      <c r="AX136" s="150">
        <f t="shared" si="1809"/>
        <v>0</v>
      </c>
      <c r="AY136" s="150">
        <f t="shared" si="1809"/>
        <v>0</v>
      </c>
      <c r="AZ136" s="150">
        <f t="shared" si="1809"/>
        <v>0</v>
      </c>
      <c r="BA136" s="150">
        <f t="shared" si="1809"/>
        <v>0</v>
      </c>
      <c r="BB136" s="150">
        <f t="shared" si="1809"/>
        <v>0</v>
      </c>
      <c r="BC136" s="150">
        <f t="shared" si="1809"/>
        <v>0</v>
      </c>
      <c r="BD136" s="150">
        <f t="shared" si="1809"/>
        <v>0</v>
      </c>
      <c r="BE136" s="150">
        <f t="shared" si="1809"/>
        <v>0</v>
      </c>
      <c r="BF136" s="150">
        <f t="shared" si="1809"/>
        <v>0</v>
      </c>
      <c r="BG136" s="150">
        <f t="shared" si="1809"/>
        <v>0</v>
      </c>
      <c r="BH136" s="150">
        <f t="shared" si="1809"/>
        <v>0</v>
      </c>
      <c r="BI136" s="150">
        <f t="shared" si="1809"/>
        <v>0</v>
      </c>
      <c r="BJ136" s="150">
        <f t="shared" si="1809"/>
        <v>0</v>
      </c>
      <c r="BK136" s="150">
        <f t="shared" si="1809"/>
        <v>0</v>
      </c>
      <c r="BL136" s="150">
        <f t="shared" si="1809"/>
        <v>0</v>
      </c>
      <c r="BM136" s="150">
        <f t="shared" si="1809"/>
        <v>0</v>
      </c>
      <c r="BN136" s="150">
        <f t="shared" si="1809"/>
        <v>0</v>
      </c>
      <c r="BO136" s="150">
        <f t="shared" si="1809"/>
        <v>0</v>
      </c>
      <c r="BP136" s="150">
        <f t="shared" si="1809"/>
        <v>0</v>
      </c>
      <c r="BQ136" s="150">
        <f t="shared" si="1809"/>
        <v>0</v>
      </c>
      <c r="BR136" s="150">
        <f t="shared" si="1809"/>
        <v>0</v>
      </c>
      <c r="BS136" s="150">
        <f t="shared" si="1809"/>
        <v>0</v>
      </c>
      <c r="BT136" s="150">
        <f t="shared" si="1809"/>
        <v>0</v>
      </c>
      <c r="BU136" s="150">
        <f t="shared" si="1809"/>
        <v>0</v>
      </c>
      <c r="BV136" s="150">
        <f t="shared" si="1809"/>
        <v>0</v>
      </c>
      <c r="BW136" s="150">
        <f t="shared" si="1809"/>
        <v>0</v>
      </c>
      <c r="BX136" s="150">
        <f t="shared" si="1809"/>
        <v>0</v>
      </c>
      <c r="BY136" s="150">
        <f t="shared" si="1809"/>
        <v>0</v>
      </c>
      <c r="BZ136" s="150">
        <f t="shared" si="1809"/>
        <v>0</v>
      </c>
      <c r="CA136" s="150">
        <f t="shared" si="1809"/>
        <v>0</v>
      </c>
      <c r="CB136" s="150">
        <f t="shared" si="1809"/>
        <v>0</v>
      </c>
      <c r="CC136" s="150">
        <f t="shared" si="1809"/>
        <v>0</v>
      </c>
      <c r="CD136" s="150">
        <f t="shared" si="1809"/>
        <v>0</v>
      </c>
      <c r="CE136" s="150">
        <f t="shared" si="1809"/>
        <v>0</v>
      </c>
      <c r="CF136" s="150">
        <f t="shared" si="1809"/>
        <v>0</v>
      </c>
      <c r="CG136" s="150">
        <f t="shared" si="1809"/>
        <v>0</v>
      </c>
      <c r="CH136" s="150">
        <f t="shared" si="1809"/>
        <v>0</v>
      </c>
      <c r="CI136" s="150">
        <f t="shared" si="1809"/>
        <v>0</v>
      </c>
      <c r="CJ136" s="150">
        <f t="shared" si="1809"/>
        <v>0</v>
      </c>
      <c r="CK136" s="150">
        <f t="shared" si="1809"/>
        <v>0</v>
      </c>
      <c r="CL136" s="150">
        <f t="shared" si="1809"/>
        <v>0</v>
      </c>
      <c r="CM136" s="150">
        <f t="shared" si="1809"/>
        <v>0</v>
      </c>
      <c r="CN136" s="150">
        <f t="shared" si="1809"/>
        <v>0</v>
      </c>
      <c r="CO136" s="150">
        <f t="shared" si="1809"/>
        <v>0</v>
      </c>
      <c r="CP136" s="150">
        <f t="shared" si="1809"/>
        <v>0</v>
      </c>
      <c r="CQ136" s="150">
        <f t="shared" si="1809"/>
        <v>0</v>
      </c>
      <c r="CR136" s="150">
        <f t="shared" si="1809"/>
        <v>0</v>
      </c>
      <c r="CS136" s="150">
        <f t="shared" si="1809"/>
        <v>0</v>
      </c>
      <c r="CT136" s="150">
        <f t="shared" si="1809"/>
        <v>0</v>
      </c>
      <c r="CU136" s="150">
        <f t="shared" si="1809"/>
        <v>0</v>
      </c>
      <c r="CV136" s="150">
        <f t="shared" si="1809"/>
        <v>0</v>
      </c>
      <c r="CW136" s="150">
        <f t="shared" si="1809"/>
        <v>0</v>
      </c>
      <c r="CX136" s="150">
        <f t="shared" si="1809"/>
        <v>0</v>
      </c>
      <c r="CY136" s="150">
        <f t="shared" si="1809"/>
        <v>0</v>
      </c>
      <c r="CZ136" s="150">
        <f t="shared" si="1809"/>
        <v>0</v>
      </c>
      <c r="DA136" s="150">
        <f t="shared" si="1809"/>
        <v>0</v>
      </c>
      <c r="DB136" s="150">
        <f t="shared" si="1809"/>
        <v>0</v>
      </c>
      <c r="DC136" s="150">
        <f t="shared" ref="DC136:FN136" si="1810">SUMPRODUCT(BZ$69:DC$69,$N$101:$AQ$101)</f>
        <v>0</v>
      </c>
      <c r="DD136" s="150">
        <f t="shared" si="1810"/>
        <v>0</v>
      </c>
      <c r="DE136" s="150">
        <f t="shared" si="1810"/>
        <v>0</v>
      </c>
      <c r="DF136" s="150">
        <f t="shared" si="1810"/>
        <v>0</v>
      </c>
      <c r="DG136" s="150">
        <f t="shared" si="1810"/>
        <v>0</v>
      </c>
      <c r="DH136" s="150">
        <f t="shared" si="1810"/>
        <v>0</v>
      </c>
      <c r="DI136" s="150">
        <f t="shared" si="1810"/>
        <v>0</v>
      </c>
      <c r="DJ136" s="150">
        <f t="shared" si="1810"/>
        <v>0</v>
      </c>
      <c r="DK136" s="150">
        <f t="shared" si="1810"/>
        <v>0</v>
      </c>
      <c r="DL136" s="150">
        <f t="shared" si="1810"/>
        <v>0</v>
      </c>
      <c r="DM136" s="150">
        <f t="shared" si="1810"/>
        <v>0</v>
      </c>
      <c r="DN136" s="150">
        <f t="shared" si="1810"/>
        <v>0</v>
      </c>
      <c r="DO136" s="150">
        <f t="shared" si="1810"/>
        <v>0</v>
      </c>
      <c r="DP136" s="150">
        <f t="shared" si="1810"/>
        <v>0</v>
      </c>
      <c r="DQ136" s="150">
        <f t="shared" si="1810"/>
        <v>0</v>
      </c>
      <c r="DR136" s="150">
        <f t="shared" si="1810"/>
        <v>0</v>
      </c>
      <c r="DS136" s="150">
        <f t="shared" si="1810"/>
        <v>0</v>
      </c>
      <c r="DT136" s="150">
        <f t="shared" si="1810"/>
        <v>0</v>
      </c>
      <c r="DU136" s="150">
        <f t="shared" si="1810"/>
        <v>0</v>
      </c>
      <c r="DV136" s="150">
        <f t="shared" si="1810"/>
        <v>0</v>
      </c>
      <c r="DW136" s="150">
        <f t="shared" si="1810"/>
        <v>0</v>
      </c>
      <c r="DX136" s="150">
        <f t="shared" si="1810"/>
        <v>0</v>
      </c>
      <c r="DY136" s="150">
        <f t="shared" si="1810"/>
        <v>0</v>
      </c>
      <c r="DZ136" s="150">
        <f t="shared" si="1810"/>
        <v>0</v>
      </c>
      <c r="EA136" s="150">
        <f t="shared" si="1810"/>
        <v>0</v>
      </c>
      <c r="EB136" s="150">
        <f t="shared" si="1810"/>
        <v>0</v>
      </c>
      <c r="EC136" s="150">
        <f t="shared" si="1810"/>
        <v>0</v>
      </c>
      <c r="ED136" s="150">
        <f t="shared" si="1810"/>
        <v>0</v>
      </c>
      <c r="EE136" s="150">
        <f t="shared" si="1810"/>
        <v>0</v>
      </c>
      <c r="EF136" s="150">
        <f t="shared" si="1810"/>
        <v>0</v>
      </c>
      <c r="EG136" s="150">
        <f t="shared" si="1810"/>
        <v>0</v>
      </c>
      <c r="EH136" s="150">
        <f t="shared" si="1810"/>
        <v>0</v>
      </c>
      <c r="EI136" s="150">
        <f t="shared" si="1810"/>
        <v>0</v>
      </c>
      <c r="EJ136" s="150">
        <f t="shared" si="1810"/>
        <v>0</v>
      </c>
      <c r="EK136" s="150">
        <f t="shared" si="1810"/>
        <v>0</v>
      </c>
      <c r="EL136" s="150">
        <f t="shared" si="1810"/>
        <v>0</v>
      </c>
      <c r="EM136" s="150">
        <f t="shared" si="1810"/>
        <v>0</v>
      </c>
      <c r="EN136" s="150">
        <f t="shared" si="1810"/>
        <v>0</v>
      </c>
      <c r="EO136" s="150">
        <f t="shared" si="1810"/>
        <v>0</v>
      </c>
      <c r="EP136" s="150">
        <f t="shared" si="1810"/>
        <v>0</v>
      </c>
      <c r="EQ136" s="150">
        <f t="shared" si="1810"/>
        <v>0</v>
      </c>
      <c r="ER136" s="150">
        <f t="shared" si="1810"/>
        <v>0</v>
      </c>
      <c r="ES136" s="150">
        <f t="shared" si="1810"/>
        <v>0</v>
      </c>
      <c r="ET136" s="150">
        <f t="shared" si="1810"/>
        <v>0</v>
      </c>
      <c r="EU136" s="150">
        <f t="shared" si="1810"/>
        <v>0</v>
      </c>
      <c r="EV136" s="150">
        <f t="shared" si="1810"/>
        <v>0</v>
      </c>
      <c r="EW136" s="150">
        <f t="shared" si="1810"/>
        <v>0</v>
      </c>
      <c r="EX136" s="150">
        <f t="shared" si="1810"/>
        <v>0</v>
      </c>
      <c r="EY136" s="150">
        <f t="shared" si="1810"/>
        <v>0</v>
      </c>
      <c r="EZ136" s="150">
        <f t="shared" si="1810"/>
        <v>0</v>
      </c>
      <c r="FA136" s="150">
        <f t="shared" si="1810"/>
        <v>0</v>
      </c>
      <c r="FB136" s="150">
        <f t="shared" si="1810"/>
        <v>0</v>
      </c>
      <c r="FC136" s="150">
        <f t="shared" si="1810"/>
        <v>0</v>
      </c>
      <c r="FD136" s="150">
        <f t="shared" si="1810"/>
        <v>0</v>
      </c>
      <c r="FE136" s="150">
        <f t="shared" si="1810"/>
        <v>0</v>
      </c>
      <c r="FF136" s="150">
        <f t="shared" si="1810"/>
        <v>0</v>
      </c>
      <c r="FG136" s="150">
        <f t="shared" si="1810"/>
        <v>0</v>
      </c>
      <c r="FH136" s="150">
        <f t="shared" si="1810"/>
        <v>0</v>
      </c>
      <c r="FI136" s="150">
        <f t="shared" si="1810"/>
        <v>0</v>
      </c>
      <c r="FJ136" s="150">
        <f t="shared" si="1810"/>
        <v>0</v>
      </c>
      <c r="FK136" s="150">
        <f t="shared" si="1810"/>
        <v>0</v>
      </c>
      <c r="FL136" s="150">
        <f t="shared" si="1810"/>
        <v>0</v>
      </c>
      <c r="FM136" s="150">
        <f t="shared" si="1810"/>
        <v>0</v>
      </c>
      <c r="FN136" s="150">
        <f t="shared" si="1810"/>
        <v>0</v>
      </c>
      <c r="FO136" s="150">
        <f t="shared" ref="FO136:HZ136" si="1811">SUMPRODUCT(EL$69:FO$69,$N$101:$AQ$101)</f>
        <v>0</v>
      </c>
      <c r="FP136" s="150">
        <f t="shared" si="1811"/>
        <v>0</v>
      </c>
      <c r="FQ136" s="150">
        <f t="shared" si="1811"/>
        <v>0</v>
      </c>
      <c r="FR136" s="150">
        <f t="shared" si="1811"/>
        <v>0</v>
      </c>
      <c r="FS136" s="150">
        <f t="shared" si="1811"/>
        <v>0</v>
      </c>
      <c r="FT136" s="150">
        <f t="shared" si="1811"/>
        <v>0</v>
      </c>
      <c r="FU136" s="150">
        <f t="shared" si="1811"/>
        <v>0</v>
      </c>
      <c r="FV136" s="150">
        <f t="shared" si="1811"/>
        <v>0</v>
      </c>
      <c r="FW136" s="150">
        <f t="shared" si="1811"/>
        <v>0</v>
      </c>
      <c r="FX136" s="150">
        <f t="shared" si="1811"/>
        <v>0</v>
      </c>
      <c r="FY136" s="150">
        <f t="shared" si="1811"/>
        <v>0</v>
      </c>
      <c r="FZ136" s="150">
        <f t="shared" si="1811"/>
        <v>0</v>
      </c>
      <c r="GA136" s="150">
        <f t="shared" si="1811"/>
        <v>0</v>
      </c>
      <c r="GB136" s="150">
        <f t="shared" si="1811"/>
        <v>0</v>
      </c>
      <c r="GC136" s="150">
        <f t="shared" si="1811"/>
        <v>0</v>
      </c>
      <c r="GD136" s="150">
        <f t="shared" si="1811"/>
        <v>0</v>
      </c>
      <c r="GE136" s="150">
        <f t="shared" si="1811"/>
        <v>0</v>
      </c>
      <c r="GF136" s="150">
        <f t="shared" si="1811"/>
        <v>0</v>
      </c>
      <c r="GG136" s="150">
        <f t="shared" si="1811"/>
        <v>0</v>
      </c>
      <c r="GH136" s="150">
        <f t="shared" si="1811"/>
        <v>0</v>
      </c>
      <c r="GI136" s="150">
        <f t="shared" si="1811"/>
        <v>0</v>
      </c>
      <c r="GJ136" s="150">
        <f t="shared" si="1811"/>
        <v>0</v>
      </c>
      <c r="GK136" s="150">
        <f t="shared" si="1811"/>
        <v>0</v>
      </c>
      <c r="GL136" s="150">
        <f t="shared" si="1811"/>
        <v>0</v>
      </c>
      <c r="GM136" s="150">
        <f t="shared" si="1811"/>
        <v>0</v>
      </c>
      <c r="GN136" s="150">
        <f t="shared" si="1811"/>
        <v>0</v>
      </c>
      <c r="GO136" s="150">
        <f t="shared" si="1811"/>
        <v>0</v>
      </c>
      <c r="GP136" s="150">
        <f t="shared" si="1811"/>
        <v>0</v>
      </c>
      <c r="GQ136" s="150">
        <f t="shared" si="1811"/>
        <v>0</v>
      </c>
      <c r="GR136" s="150">
        <f t="shared" si="1811"/>
        <v>0</v>
      </c>
      <c r="GS136" s="150">
        <f t="shared" si="1811"/>
        <v>0</v>
      </c>
      <c r="GT136" s="150">
        <f t="shared" si="1811"/>
        <v>0</v>
      </c>
      <c r="GU136" s="150">
        <f t="shared" si="1811"/>
        <v>0</v>
      </c>
      <c r="GV136" s="150">
        <f t="shared" si="1811"/>
        <v>0</v>
      </c>
      <c r="GW136" s="150">
        <f t="shared" si="1811"/>
        <v>0</v>
      </c>
      <c r="GX136" s="150">
        <f t="shared" si="1811"/>
        <v>0</v>
      </c>
      <c r="GY136" s="150">
        <f t="shared" si="1811"/>
        <v>0</v>
      </c>
      <c r="GZ136" s="150">
        <f t="shared" si="1811"/>
        <v>0</v>
      </c>
      <c r="HA136" s="150">
        <f t="shared" si="1811"/>
        <v>0</v>
      </c>
      <c r="HB136" s="150">
        <f t="shared" si="1811"/>
        <v>0</v>
      </c>
      <c r="HC136" s="150">
        <f t="shared" si="1811"/>
        <v>0</v>
      </c>
      <c r="HD136" s="150">
        <f t="shared" si="1811"/>
        <v>0</v>
      </c>
      <c r="HE136" s="150">
        <f t="shared" si="1811"/>
        <v>0</v>
      </c>
      <c r="HF136" s="150">
        <f t="shared" si="1811"/>
        <v>0</v>
      </c>
      <c r="HG136" s="150">
        <f t="shared" si="1811"/>
        <v>0</v>
      </c>
      <c r="HH136" s="150">
        <f t="shared" si="1811"/>
        <v>0</v>
      </c>
      <c r="HI136" s="150">
        <f t="shared" si="1811"/>
        <v>0</v>
      </c>
      <c r="HJ136" s="150">
        <f t="shared" si="1811"/>
        <v>0</v>
      </c>
      <c r="HK136" s="150">
        <f t="shared" si="1811"/>
        <v>0</v>
      </c>
      <c r="HL136" s="150">
        <f t="shared" si="1811"/>
        <v>0</v>
      </c>
      <c r="HM136" s="150">
        <f t="shared" si="1811"/>
        <v>0</v>
      </c>
      <c r="HN136" s="150">
        <f t="shared" si="1811"/>
        <v>0</v>
      </c>
      <c r="HO136" s="150">
        <f t="shared" si="1811"/>
        <v>0</v>
      </c>
      <c r="HP136" s="150">
        <f t="shared" si="1811"/>
        <v>0</v>
      </c>
      <c r="HQ136" s="150">
        <f t="shared" si="1811"/>
        <v>0</v>
      </c>
      <c r="HR136" s="150">
        <f t="shared" si="1811"/>
        <v>0</v>
      </c>
      <c r="HS136" s="150">
        <f t="shared" si="1811"/>
        <v>0</v>
      </c>
      <c r="HT136" s="150">
        <f t="shared" si="1811"/>
        <v>0</v>
      </c>
      <c r="HU136" s="150">
        <f t="shared" si="1811"/>
        <v>0</v>
      </c>
      <c r="HV136" s="150">
        <f t="shared" si="1811"/>
        <v>0</v>
      </c>
      <c r="HW136" s="150">
        <f t="shared" si="1811"/>
        <v>0</v>
      </c>
      <c r="HX136" s="150">
        <f t="shared" si="1811"/>
        <v>0</v>
      </c>
      <c r="HY136" s="150">
        <f t="shared" si="1811"/>
        <v>0</v>
      </c>
      <c r="HZ136" s="150">
        <f t="shared" si="1811"/>
        <v>0</v>
      </c>
      <c r="IA136" s="150">
        <f t="shared" ref="IA136:KL136" si="1812">SUMPRODUCT(GX$69:IA$69,$N$101:$AQ$101)</f>
        <v>0</v>
      </c>
      <c r="IB136" s="150">
        <f t="shared" si="1812"/>
        <v>0</v>
      </c>
      <c r="IC136" s="150">
        <f t="shared" si="1812"/>
        <v>0</v>
      </c>
      <c r="ID136" s="150">
        <f t="shared" si="1812"/>
        <v>0</v>
      </c>
      <c r="IE136" s="150">
        <f t="shared" si="1812"/>
        <v>0</v>
      </c>
      <c r="IF136" s="150">
        <f t="shared" si="1812"/>
        <v>0</v>
      </c>
      <c r="IG136" s="150">
        <f t="shared" si="1812"/>
        <v>0</v>
      </c>
      <c r="IH136" s="150">
        <f t="shared" si="1812"/>
        <v>0</v>
      </c>
      <c r="II136" s="150">
        <f t="shared" si="1812"/>
        <v>0</v>
      </c>
      <c r="IJ136" s="150">
        <f t="shared" si="1812"/>
        <v>0</v>
      </c>
      <c r="IK136" s="150">
        <f t="shared" si="1812"/>
        <v>0</v>
      </c>
      <c r="IL136" s="150">
        <f t="shared" si="1812"/>
        <v>0</v>
      </c>
      <c r="IM136" s="150">
        <f t="shared" si="1812"/>
        <v>0</v>
      </c>
      <c r="IN136" s="150">
        <f t="shared" si="1812"/>
        <v>0</v>
      </c>
      <c r="IO136" s="150">
        <f t="shared" si="1812"/>
        <v>0</v>
      </c>
      <c r="IP136" s="150">
        <f t="shared" si="1812"/>
        <v>0</v>
      </c>
      <c r="IQ136" s="150">
        <f t="shared" si="1812"/>
        <v>0</v>
      </c>
      <c r="IR136" s="150">
        <f t="shared" si="1812"/>
        <v>0</v>
      </c>
      <c r="IS136" s="150">
        <f t="shared" si="1812"/>
        <v>0</v>
      </c>
      <c r="IT136" s="150">
        <f t="shared" si="1812"/>
        <v>0</v>
      </c>
      <c r="IU136" s="150">
        <f t="shared" si="1812"/>
        <v>0</v>
      </c>
      <c r="IV136" s="150">
        <f t="shared" si="1812"/>
        <v>0</v>
      </c>
      <c r="IW136" s="150">
        <f t="shared" si="1812"/>
        <v>0</v>
      </c>
      <c r="IX136" s="150">
        <f t="shared" si="1812"/>
        <v>0</v>
      </c>
      <c r="IY136" s="150">
        <f t="shared" si="1812"/>
        <v>0</v>
      </c>
      <c r="IZ136" s="150">
        <f t="shared" si="1812"/>
        <v>0</v>
      </c>
      <c r="JA136" s="150">
        <f t="shared" si="1812"/>
        <v>0</v>
      </c>
      <c r="JB136" s="150">
        <f t="shared" si="1812"/>
        <v>0</v>
      </c>
      <c r="JC136" s="150">
        <f t="shared" si="1812"/>
        <v>0</v>
      </c>
      <c r="JD136" s="150">
        <f t="shared" si="1812"/>
        <v>0</v>
      </c>
      <c r="JE136" s="150">
        <f t="shared" si="1812"/>
        <v>0</v>
      </c>
      <c r="JF136" s="150">
        <f t="shared" si="1812"/>
        <v>0</v>
      </c>
      <c r="JG136" s="150">
        <f t="shared" si="1812"/>
        <v>0</v>
      </c>
      <c r="JH136" s="150">
        <f t="shared" si="1812"/>
        <v>0</v>
      </c>
      <c r="JI136" s="150">
        <f t="shared" si="1812"/>
        <v>0</v>
      </c>
      <c r="JJ136" s="150">
        <f t="shared" si="1812"/>
        <v>0</v>
      </c>
      <c r="JK136" s="150">
        <f t="shared" si="1812"/>
        <v>0</v>
      </c>
      <c r="JL136" s="150">
        <f t="shared" si="1812"/>
        <v>0</v>
      </c>
      <c r="JM136" s="150">
        <f t="shared" si="1812"/>
        <v>0</v>
      </c>
      <c r="JN136" s="150">
        <f t="shared" si="1812"/>
        <v>0</v>
      </c>
      <c r="JO136" s="150">
        <f t="shared" si="1812"/>
        <v>0</v>
      </c>
      <c r="JP136" s="150">
        <f t="shared" si="1812"/>
        <v>0</v>
      </c>
      <c r="JQ136" s="150">
        <f t="shared" si="1812"/>
        <v>0</v>
      </c>
      <c r="JR136" s="150">
        <f t="shared" si="1812"/>
        <v>0</v>
      </c>
      <c r="JS136" s="150">
        <f t="shared" si="1812"/>
        <v>0</v>
      </c>
      <c r="JT136" s="150">
        <f t="shared" si="1812"/>
        <v>0</v>
      </c>
      <c r="JU136" s="150">
        <f t="shared" si="1812"/>
        <v>0</v>
      </c>
      <c r="JV136" s="150">
        <f t="shared" si="1812"/>
        <v>0</v>
      </c>
      <c r="JW136" s="150">
        <f t="shared" si="1812"/>
        <v>0</v>
      </c>
      <c r="JX136" s="150">
        <f t="shared" si="1812"/>
        <v>0</v>
      </c>
      <c r="JY136" s="150">
        <f t="shared" si="1812"/>
        <v>0</v>
      </c>
      <c r="JZ136" s="150">
        <f t="shared" si="1812"/>
        <v>0</v>
      </c>
      <c r="KA136" s="150">
        <f t="shared" si="1812"/>
        <v>0</v>
      </c>
      <c r="KB136" s="150">
        <f t="shared" si="1812"/>
        <v>0</v>
      </c>
      <c r="KC136" s="150">
        <f t="shared" si="1812"/>
        <v>0</v>
      </c>
      <c r="KD136" s="150">
        <f t="shared" si="1812"/>
        <v>0</v>
      </c>
      <c r="KE136" s="150">
        <f t="shared" si="1812"/>
        <v>0</v>
      </c>
      <c r="KF136" s="150">
        <f t="shared" si="1812"/>
        <v>0</v>
      </c>
      <c r="KG136" s="150">
        <f t="shared" si="1812"/>
        <v>0</v>
      </c>
      <c r="KH136" s="150">
        <f t="shared" si="1812"/>
        <v>0</v>
      </c>
      <c r="KI136" s="150">
        <f t="shared" si="1812"/>
        <v>0</v>
      </c>
      <c r="KJ136" s="150">
        <f t="shared" si="1812"/>
        <v>0</v>
      </c>
      <c r="KK136" s="150">
        <f t="shared" si="1812"/>
        <v>0</v>
      </c>
      <c r="KL136" s="150">
        <f t="shared" si="1812"/>
        <v>0</v>
      </c>
      <c r="KM136" s="150">
        <f t="shared" ref="KM136:MX136" si="1813">SUMPRODUCT(JJ$69:KM$69,$N$101:$AQ$101)</f>
        <v>0</v>
      </c>
      <c r="KN136" s="150">
        <f t="shared" si="1813"/>
        <v>0</v>
      </c>
      <c r="KO136" s="150">
        <f t="shared" si="1813"/>
        <v>0</v>
      </c>
      <c r="KP136" s="150">
        <f t="shared" si="1813"/>
        <v>0</v>
      </c>
      <c r="KQ136" s="150">
        <f t="shared" si="1813"/>
        <v>0</v>
      </c>
      <c r="KR136" s="150">
        <f t="shared" si="1813"/>
        <v>0</v>
      </c>
      <c r="KS136" s="150">
        <f t="shared" si="1813"/>
        <v>0</v>
      </c>
      <c r="KT136" s="150">
        <f t="shared" si="1813"/>
        <v>0</v>
      </c>
      <c r="KU136" s="150">
        <f t="shared" si="1813"/>
        <v>0</v>
      </c>
      <c r="KV136" s="150">
        <f t="shared" si="1813"/>
        <v>0</v>
      </c>
      <c r="KW136" s="150">
        <f t="shared" si="1813"/>
        <v>0</v>
      </c>
      <c r="KX136" s="150">
        <f t="shared" si="1813"/>
        <v>0</v>
      </c>
      <c r="KY136" s="150">
        <f t="shared" si="1813"/>
        <v>0</v>
      </c>
      <c r="KZ136" s="150">
        <f t="shared" si="1813"/>
        <v>0</v>
      </c>
      <c r="LA136" s="150">
        <f t="shared" si="1813"/>
        <v>0</v>
      </c>
      <c r="LB136" s="150">
        <f t="shared" si="1813"/>
        <v>0</v>
      </c>
      <c r="LC136" s="150">
        <f t="shared" si="1813"/>
        <v>0</v>
      </c>
      <c r="LD136" s="150">
        <f t="shared" si="1813"/>
        <v>0</v>
      </c>
      <c r="LE136" s="150">
        <f t="shared" si="1813"/>
        <v>0</v>
      </c>
      <c r="LF136" s="150">
        <f t="shared" si="1813"/>
        <v>0</v>
      </c>
      <c r="LG136" s="150">
        <f t="shared" si="1813"/>
        <v>0</v>
      </c>
      <c r="LH136" s="150">
        <f t="shared" si="1813"/>
        <v>0</v>
      </c>
      <c r="LI136" s="150">
        <f t="shared" si="1813"/>
        <v>0</v>
      </c>
      <c r="LJ136" s="150">
        <f t="shared" si="1813"/>
        <v>0</v>
      </c>
      <c r="LK136" s="150">
        <f t="shared" si="1813"/>
        <v>0</v>
      </c>
      <c r="LL136" s="150">
        <f t="shared" si="1813"/>
        <v>0</v>
      </c>
      <c r="LM136" s="150">
        <f t="shared" si="1813"/>
        <v>0</v>
      </c>
      <c r="LN136" s="150">
        <f t="shared" si="1813"/>
        <v>0</v>
      </c>
      <c r="LO136" s="150">
        <f t="shared" si="1813"/>
        <v>0</v>
      </c>
      <c r="LP136" s="150">
        <f t="shared" si="1813"/>
        <v>0</v>
      </c>
      <c r="LQ136" s="150">
        <f t="shared" si="1813"/>
        <v>0</v>
      </c>
      <c r="LR136" s="150">
        <f t="shared" si="1813"/>
        <v>0</v>
      </c>
      <c r="LS136" s="150">
        <f t="shared" si="1813"/>
        <v>0</v>
      </c>
      <c r="LT136" s="150">
        <f t="shared" si="1813"/>
        <v>0</v>
      </c>
      <c r="LU136" s="150">
        <f t="shared" si="1813"/>
        <v>0</v>
      </c>
      <c r="LV136" s="150">
        <f t="shared" si="1813"/>
        <v>0</v>
      </c>
      <c r="LW136" s="150">
        <f t="shared" si="1813"/>
        <v>0</v>
      </c>
      <c r="LX136" s="150">
        <f t="shared" si="1813"/>
        <v>0</v>
      </c>
      <c r="LY136" s="150">
        <f t="shared" si="1813"/>
        <v>0</v>
      </c>
      <c r="LZ136" s="150">
        <f t="shared" si="1813"/>
        <v>0</v>
      </c>
      <c r="MA136" s="150">
        <f t="shared" si="1813"/>
        <v>0</v>
      </c>
      <c r="MB136" s="150">
        <f t="shared" si="1813"/>
        <v>0</v>
      </c>
      <c r="MC136" s="150">
        <f t="shared" si="1813"/>
        <v>0</v>
      </c>
      <c r="MD136" s="150">
        <f t="shared" si="1813"/>
        <v>0</v>
      </c>
      <c r="ME136" s="150">
        <f t="shared" si="1813"/>
        <v>0</v>
      </c>
      <c r="MF136" s="150">
        <f t="shared" si="1813"/>
        <v>0</v>
      </c>
      <c r="MG136" s="150">
        <f t="shared" si="1813"/>
        <v>0</v>
      </c>
      <c r="MH136" s="150">
        <f t="shared" si="1813"/>
        <v>0</v>
      </c>
      <c r="MI136" s="150">
        <f t="shared" si="1813"/>
        <v>0</v>
      </c>
      <c r="MJ136" s="150">
        <f t="shared" si="1813"/>
        <v>0</v>
      </c>
      <c r="MK136" s="150">
        <f t="shared" si="1813"/>
        <v>0</v>
      </c>
      <c r="ML136" s="150">
        <f t="shared" si="1813"/>
        <v>0</v>
      </c>
      <c r="MM136" s="150">
        <f t="shared" si="1813"/>
        <v>0</v>
      </c>
      <c r="MN136" s="150">
        <f t="shared" si="1813"/>
        <v>0</v>
      </c>
      <c r="MO136" s="150">
        <f t="shared" si="1813"/>
        <v>0</v>
      </c>
      <c r="MP136" s="150">
        <f t="shared" si="1813"/>
        <v>0</v>
      </c>
      <c r="MQ136" s="150">
        <f t="shared" si="1813"/>
        <v>0</v>
      </c>
      <c r="MR136" s="150">
        <f t="shared" si="1813"/>
        <v>0</v>
      </c>
      <c r="MS136" s="150">
        <f t="shared" si="1813"/>
        <v>0</v>
      </c>
      <c r="MT136" s="150">
        <f t="shared" si="1813"/>
        <v>0</v>
      </c>
      <c r="MU136" s="150">
        <f t="shared" si="1813"/>
        <v>0</v>
      </c>
      <c r="MV136" s="150">
        <f t="shared" si="1813"/>
        <v>0</v>
      </c>
      <c r="MW136" s="150">
        <f t="shared" si="1813"/>
        <v>0</v>
      </c>
      <c r="MX136" s="150">
        <f t="shared" si="1813"/>
        <v>0</v>
      </c>
      <c r="MY136" s="150">
        <f t="shared" ref="MY136:NO136" si="1814">SUMPRODUCT(LV$69:MY$69,$N$101:$AQ$101)</f>
        <v>0</v>
      </c>
      <c r="MZ136" s="150">
        <f t="shared" si="1814"/>
        <v>0</v>
      </c>
      <c r="NA136" s="150">
        <f t="shared" si="1814"/>
        <v>0</v>
      </c>
      <c r="NB136" s="150">
        <f t="shared" si="1814"/>
        <v>0</v>
      </c>
      <c r="NC136" s="150">
        <f t="shared" si="1814"/>
        <v>0</v>
      </c>
      <c r="ND136" s="150">
        <f t="shared" si="1814"/>
        <v>0</v>
      </c>
      <c r="NE136" s="150">
        <f t="shared" si="1814"/>
        <v>0</v>
      </c>
      <c r="NF136" s="150">
        <f t="shared" si="1814"/>
        <v>0</v>
      </c>
      <c r="NG136" s="150">
        <f t="shared" si="1814"/>
        <v>0</v>
      </c>
      <c r="NH136" s="150">
        <f t="shared" si="1814"/>
        <v>0</v>
      </c>
      <c r="NI136" s="150">
        <f t="shared" si="1814"/>
        <v>0</v>
      </c>
      <c r="NJ136" s="150">
        <f t="shared" si="1814"/>
        <v>0</v>
      </c>
      <c r="NK136" s="150">
        <f t="shared" si="1814"/>
        <v>0</v>
      </c>
      <c r="NL136" s="150">
        <f t="shared" si="1814"/>
        <v>0</v>
      </c>
      <c r="NM136" s="150">
        <f t="shared" si="1814"/>
        <v>0</v>
      </c>
      <c r="NN136" s="150">
        <f t="shared" si="1814"/>
        <v>0</v>
      </c>
      <c r="NO136" s="151">
        <f t="shared" si="1814"/>
        <v>0</v>
      </c>
      <c r="NP136" s="147"/>
      <c r="NQ136" s="147"/>
    </row>
    <row r="137" spans="1:381" s="152" customFormat="1" x14ac:dyDescent="0.2">
      <c r="A137" s="147"/>
      <c r="B137" s="147"/>
      <c r="C137" s="147" t="s">
        <v>166</v>
      </c>
      <c r="D137" s="147"/>
      <c r="E137" s="147" t="s">
        <v>173</v>
      </c>
      <c r="F137" s="147"/>
      <c r="G137" s="147" t="s">
        <v>0</v>
      </c>
      <c r="H137" s="147"/>
      <c r="I137" s="147"/>
      <c r="J137" s="147"/>
      <c r="K137" s="148">
        <f t="shared" si="1784"/>
        <v>0</v>
      </c>
      <c r="L137" s="147"/>
      <c r="M137" s="147"/>
      <c r="N137" s="149">
        <f>$N$69*$AQ$102</f>
        <v>0</v>
      </c>
      <c r="O137" s="150">
        <f>SUMPRODUCT($N$69:O$69,$AP$102:$AQ$102)</f>
        <v>0</v>
      </c>
      <c r="P137" s="150">
        <f>SUMPRODUCT($N$69:P$69,$AO$102:$AQ$102)</f>
        <v>0</v>
      </c>
      <c r="Q137" s="150">
        <f>SUMPRODUCT($N$69:Q$69,$AN$102:$AQ$102)</f>
        <v>0</v>
      </c>
      <c r="R137" s="150">
        <f>SUMPRODUCT($N$69:R$69,$AM$102:$AQ$102)</f>
        <v>0</v>
      </c>
      <c r="S137" s="150">
        <f>SUMPRODUCT($N$69:S$69,$AL$102:$AQ$102)</f>
        <v>0</v>
      </c>
      <c r="T137" s="150">
        <f>SUMPRODUCT($N$69:T$69,$AK$102:$AQ$102)</f>
        <v>0</v>
      </c>
      <c r="U137" s="150">
        <f>SUMPRODUCT($N$69:U$69,$AJ$102:$AQ$102)</f>
        <v>0</v>
      </c>
      <c r="V137" s="150">
        <f>SUMPRODUCT($N$69:V$69,$AI$102:$AQ$102)</f>
        <v>0</v>
      </c>
      <c r="W137" s="150">
        <f>SUMPRODUCT($N$69:W$69,$AH$102:$AQ$102)</f>
        <v>0</v>
      </c>
      <c r="X137" s="150">
        <f>SUMPRODUCT($N$69:X$69,$AG$102:$AQ$102)</f>
        <v>0</v>
      </c>
      <c r="Y137" s="150">
        <f>SUMPRODUCT($N$69:Y$69,$AF$102:$AQ$102)</f>
        <v>0</v>
      </c>
      <c r="Z137" s="150">
        <f>SUMPRODUCT($N$69:Z$69,$AE$102:$AQ$102)</f>
        <v>0</v>
      </c>
      <c r="AA137" s="150">
        <f>SUMPRODUCT($N$69:AA$69,$AD$102:$AQ$102)</f>
        <v>0</v>
      </c>
      <c r="AB137" s="150">
        <f>SUMPRODUCT($N$69:AB$69,$AC$102:$AQ$102)</f>
        <v>0</v>
      </c>
      <c r="AC137" s="150">
        <f>SUMPRODUCT($N$69:AC$69,$AB$102:$AQ$102)</f>
        <v>0</v>
      </c>
      <c r="AD137" s="150">
        <f>SUMPRODUCT($N$69:AD$69,$AA$102:$AQ$102)</f>
        <v>0</v>
      </c>
      <c r="AE137" s="150">
        <f>SUMPRODUCT($N$69:AE$69,$Z$102:$AQ$102)</f>
        <v>0</v>
      </c>
      <c r="AF137" s="150">
        <f>SUMPRODUCT($N$69:AF$69,$Y$102:$AQ$102)</f>
        <v>0</v>
      </c>
      <c r="AG137" s="150">
        <f>SUMPRODUCT($N$69:AG$69,$X$102:$AQ$102)</f>
        <v>0</v>
      </c>
      <c r="AH137" s="150">
        <f>SUMPRODUCT($N$69:AH$69,$W$102:$AQ$102)</f>
        <v>0</v>
      </c>
      <c r="AI137" s="150">
        <f>SUMPRODUCT($N$69:AI$69,$V$102:$AQ$102)</f>
        <v>0</v>
      </c>
      <c r="AJ137" s="150">
        <f>SUMPRODUCT($N$69:AJ$69,$U$102:$AQ$102)</f>
        <v>0</v>
      </c>
      <c r="AK137" s="150">
        <f>SUMPRODUCT($N$69:AK$69,$T$102:$AQ$102)</f>
        <v>0</v>
      </c>
      <c r="AL137" s="150">
        <f>SUMPRODUCT($N$69:AL$69,$S$102:$AQ$102)</f>
        <v>0</v>
      </c>
      <c r="AM137" s="150">
        <f>SUMPRODUCT($N$69:AM$69,$R$102:$AQ$102)</f>
        <v>0</v>
      </c>
      <c r="AN137" s="150">
        <f>SUMPRODUCT($N$69:AN$69,$Q$102:$AQ$102)</f>
        <v>0</v>
      </c>
      <c r="AO137" s="150">
        <f>SUMPRODUCT($N$69:AO$69,$P$102:$AQ$102)</f>
        <v>0</v>
      </c>
      <c r="AP137" s="150">
        <f>SUMPRODUCT($N$69:AP$69,$O$102:$AQ$102)</f>
        <v>0</v>
      </c>
      <c r="AQ137" s="150">
        <f t="shared" ref="AQ137:DB137" si="1815">SUMPRODUCT(N$69:AQ$69,$N$102:$AQ$102)</f>
        <v>0</v>
      </c>
      <c r="AR137" s="150">
        <f t="shared" si="1815"/>
        <v>0</v>
      </c>
      <c r="AS137" s="150">
        <f t="shared" si="1815"/>
        <v>0</v>
      </c>
      <c r="AT137" s="150">
        <f t="shared" si="1815"/>
        <v>0</v>
      </c>
      <c r="AU137" s="150">
        <f t="shared" si="1815"/>
        <v>0</v>
      </c>
      <c r="AV137" s="150">
        <f t="shared" si="1815"/>
        <v>0</v>
      </c>
      <c r="AW137" s="150">
        <f t="shared" si="1815"/>
        <v>0</v>
      </c>
      <c r="AX137" s="150">
        <f t="shared" si="1815"/>
        <v>0</v>
      </c>
      <c r="AY137" s="150">
        <f t="shared" si="1815"/>
        <v>0</v>
      </c>
      <c r="AZ137" s="150">
        <f t="shared" si="1815"/>
        <v>0</v>
      </c>
      <c r="BA137" s="150">
        <f t="shared" si="1815"/>
        <v>0</v>
      </c>
      <c r="BB137" s="150">
        <f t="shared" si="1815"/>
        <v>0</v>
      </c>
      <c r="BC137" s="150">
        <f t="shared" si="1815"/>
        <v>0</v>
      </c>
      <c r="BD137" s="150">
        <f t="shared" si="1815"/>
        <v>0</v>
      </c>
      <c r="BE137" s="150">
        <f t="shared" si="1815"/>
        <v>0</v>
      </c>
      <c r="BF137" s="150">
        <f t="shared" si="1815"/>
        <v>0</v>
      </c>
      <c r="BG137" s="150">
        <f t="shared" si="1815"/>
        <v>0</v>
      </c>
      <c r="BH137" s="150">
        <f t="shared" si="1815"/>
        <v>0</v>
      </c>
      <c r="BI137" s="150">
        <f t="shared" si="1815"/>
        <v>0</v>
      </c>
      <c r="BJ137" s="150">
        <f t="shared" si="1815"/>
        <v>0</v>
      </c>
      <c r="BK137" s="150">
        <f t="shared" si="1815"/>
        <v>0</v>
      </c>
      <c r="BL137" s="150">
        <f t="shared" si="1815"/>
        <v>0</v>
      </c>
      <c r="BM137" s="150">
        <f t="shared" si="1815"/>
        <v>0</v>
      </c>
      <c r="BN137" s="150">
        <f t="shared" si="1815"/>
        <v>0</v>
      </c>
      <c r="BO137" s="150">
        <f t="shared" si="1815"/>
        <v>0</v>
      </c>
      <c r="BP137" s="150">
        <f t="shared" si="1815"/>
        <v>0</v>
      </c>
      <c r="BQ137" s="150">
        <f t="shared" si="1815"/>
        <v>0</v>
      </c>
      <c r="BR137" s="150">
        <f t="shared" si="1815"/>
        <v>0</v>
      </c>
      <c r="BS137" s="150">
        <f t="shared" si="1815"/>
        <v>0</v>
      </c>
      <c r="BT137" s="150">
        <f t="shared" si="1815"/>
        <v>0</v>
      </c>
      <c r="BU137" s="150">
        <f t="shared" si="1815"/>
        <v>0</v>
      </c>
      <c r="BV137" s="150">
        <f t="shared" si="1815"/>
        <v>0</v>
      </c>
      <c r="BW137" s="150">
        <f t="shared" si="1815"/>
        <v>0</v>
      </c>
      <c r="BX137" s="150">
        <f t="shared" si="1815"/>
        <v>0</v>
      </c>
      <c r="BY137" s="150">
        <f t="shared" si="1815"/>
        <v>0</v>
      </c>
      <c r="BZ137" s="150">
        <f t="shared" si="1815"/>
        <v>0</v>
      </c>
      <c r="CA137" s="150">
        <f t="shared" si="1815"/>
        <v>0</v>
      </c>
      <c r="CB137" s="150">
        <f t="shared" si="1815"/>
        <v>0</v>
      </c>
      <c r="CC137" s="150">
        <f t="shared" si="1815"/>
        <v>0</v>
      </c>
      <c r="CD137" s="150">
        <f t="shared" si="1815"/>
        <v>0</v>
      </c>
      <c r="CE137" s="150">
        <f t="shared" si="1815"/>
        <v>0</v>
      </c>
      <c r="CF137" s="150">
        <f t="shared" si="1815"/>
        <v>0</v>
      </c>
      <c r="CG137" s="150">
        <f t="shared" si="1815"/>
        <v>0</v>
      </c>
      <c r="CH137" s="150">
        <f t="shared" si="1815"/>
        <v>0</v>
      </c>
      <c r="CI137" s="150">
        <f t="shared" si="1815"/>
        <v>0</v>
      </c>
      <c r="CJ137" s="150">
        <f t="shared" si="1815"/>
        <v>0</v>
      </c>
      <c r="CK137" s="150">
        <f t="shared" si="1815"/>
        <v>0</v>
      </c>
      <c r="CL137" s="150">
        <f t="shared" si="1815"/>
        <v>0</v>
      </c>
      <c r="CM137" s="150">
        <f t="shared" si="1815"/>
        <v>0</v>
      </c>
      <c r="CN137" s="150">
        <f t="shared" si="1815"/>
        <v>0</v>
      </c>
      <c r="CO137" s="150">
        <f t="shared" si="1815"/>
        <v>0</v>
      </c>
      <c r="CP137" s="150">
        <f t="shared" si="1815"/>
        <v>0</v>
      </c>
      <c r="CQ137" s="150">
        <f t="shared" si="1815"/>
        <v>0</v>
      </c>
      <c r="CR137" s="150">
        <f t="shared" si="1815"/>
        <v>0</v>
      </c>
      <c r="CS137" s="150">
        <f t="shared" si="1815"/>
        <v>0</v>
      </c>
      <c r="CT137" s="150">
        <f t="shared" si="1815"/>
        <v>0</v>
      </c>
      <c r="CU137" s="150">
        <f t="shared" si="1815"/>
        <v>0</v>
      </c>
      <c r="CV137" s="150">
        <f t="shared" si="1815"/>
        <v>0</v>
      </c>
      <c r="CW137" s="150">
        <f t="shared" si="1815"/>
        <v>0</v>
      </c>
      <c r="CX137" s="150">
        <f t="shared" si="1815"/>
        <v>0</v>
      </c>
      <c r="CY137" s="150">
        <f t="shared" si="1815"/>
        <v>0</v>
      </c>
      <c r="CZ137" s="150">
        <f t="shared" si="1815"/>
        <v>0</v>
      </c>
      <c r="DA137" s="150">
        <f t="shared" si="1815"/>
        <v>0</v>
      </c>
      <c r="DB137" s="150">
        <f t="shared" si="1815"/>
        <v>0</v>
      </c>
      <c r="DC137" s="150">
        <f t="shared" ref="DC137:FN137" si="1816">SUMPRODUCT(BZ$69:DC$69,$N$102:$AQ$102)</f>
        <v>0</v>
      </c>
      <c r="DD137" s="150">
        <f t="shared" si="1816"/>
        <v>0</v>
      </c>
      <c r="DE137" s="150">
        <f t="shared" si="1816"/>
        <v>0</v>
      </c>
      <c r="DF137" s="150">
        <f t="shared" si="1816"/>
        <v>0</v>
      </c>
      <c r="DG137" s="150">
        <f t="shared" si="1816"/>
        <v>0</v>
      </c>
      <c r="DH137" s="150">
        <f t="shared" si="1816"/>
        <v>0</v>
      </c>
      <c r="DI137" s="150">
        <f t="shared" si="1816"/>
        <v>0</v>
      </c>
      <c r="DJ137" s="150">
        <f t="shared" si="1816"/>
        <v>0</v>
      </c>
      <c r="DK137" s="150">
        <f t="shared" si="1816"/>
        <v>0</v>
      </c>
      <c r="DL137" s="150">
        <f t="shared" si="1816"/>
        <v>0</v>
      </c>
      <c r="DM137" s="150">
        <f t="shared" si="1816"/>
        <v>0</v>
      </c>
      <c r="DN137" s="150">
        <f t="shared" si="1816"/>
        <v>0</v>
      </c>
      <c r="DO137" s="150">
        <f t="shared" si="1816"/>
        <v>0</v>
      </c>
      <c r="DP137" s="150">
        <f t="shared" si="1816"/>
        <v>0</v>
      </c>
      <c r="DQ137" s="150">
        <f t="shared" si="1816"/>
        <v>0</v>
      </c>
      <c r="DR137" s="150">
        <f t="shared" si="1816"/>
        <v>0</v>
      </c>
      <c r="DS137" s="150">
        <f t="shared" si="1816"/>
        <v>0</v>
      </c>
      <c r="DT137" s="150">
        <f t="shared" si="1816"/>
        <v>0</v>
      </c>
      <c r="DU137" s="150">
        <f t="shared" si="1816"/>
        <v>0</v>
      </c>
      <c r="DV137" s="150">
        <f t="shared" si="1816"/>
        <v>0</v>
      </c>
      <c r="DW137" s="150">
        <f t="shared" si="1816"/>
        <v>0</v>
      </c>
      <c r="DX137" s="150">
        <f t="shared" si="1816"/>
        <v>0</v>
      </c>
      <c r="DY137" s="150">
        <f t="shared" si="1816"/>
        <v>0</v>
      </c>
      <c r="DZ137" s="150">
        <f t="shared" si="1816"/>
        <v>0</v>
      </c>
      <c r="EA137" s="150">
        <f t="shared" si="1816"/>
        <v>0</v>
      </c>
      <c r="EB137" s="150">
        <f t="shared" si="1816"/>
        <v>0</v>
      </c>
      <c r="EC137" s="150">
        <f t="shared" si="1816"/>
        <v>0</v>
      </c>
      <c r="ED137" s="150">
        <f t="shared" si="1816"/>
        <v>0</v>
      </c>
      <c r="EE137" s="150">
        <f t="shared" si="1816"/>
        <v>0</v>
      </c>
      <c r="EF137" s="150">
        <f t="shared" si="1816"/>
        <v>0</v>
      </c>
      <c r="EG137" s="150">
        <f t="shared" si="1816"/>
        <v>0</v>
      </c>
      <c r="EH137" s="150">
        <f t="shared" si="1816"/>
        <v>0</v>
      </c>
      <c r="EI137" s="150">
        <f t="shared" si="1816"/>
        <v>0</v>
      </c>
      <c r="EJ137" s="150">
        <f t="shared" si="1816"/>
        <v>0</v>
      </c>
      <c r="EK137" s="150">
        <f t="shared" si="1816"/>
        <v>0</v>
      </c>
      <c r="EL137" s="150">
        <f t="shared" si="1816"/>
        <v>0</v>
      </c>
      <c r="EM137" s="150">
        <f t="shared" si="1816"/>
        <v>0</v>
      </c>
      <c r="EN137" s="150">
        <f t="shared" si="1816"/>
        <v>0</v>
      </c>
      <c r="EO137" s="150">
        <f t="shared" si="1816"/>
        <v>0</v>
      </c>
      <c r="EP137" s="150">
        <f t="shared" si="1816"/>
        <v>0</v>
      </c>
      <c r="EQ137" s="150">
        <f t="shared" si="1816"/>
        <v>0</v>
      </c>
      <c r="ER137" s="150">
        <f t="shared" si="1816"/>
        <v>0</v>
      </c>
      <c r="ES137" s="150">
        <f t="shared" si="1816"/>
        <v>0</v>
      </c>
      <c r="ET137" s="150">
        <f t="shared" si="1816"/>
        <v>0</v>
      </c>
      <c r="EU137" s="150">
        <f t="shared" si="1816"/>
        <v>0</v>
      </c>
      <c r="EV137" s="150">
        <f t="shared" si="1816"/>
        <v>0</v>
      </c>
      <c r="EW137" s="150">
        <f t="shared" si="1816"/>
        <v>0</v>
      </c>
      <c r="EX137" s="150">
        <f t="shared" si="1816"/>
        <v>0</v>
      </c>
      <c r="EY137" s="150">
        <f t="shared" si="1816"/>
        <v>0</v>
      </c>
      <c r="EZ137" s="150">
        <f t="shared" si="1816"/>
        <v>0</v>
      </c>
      <c r="FA137" s="150">
        <f t="shared" si="1816"/>
        <v>0</v>
      </c>
      <c r="FB137" s="150">
        <f t="shared" si="1816"/>
        <v>0</v>
      </c>
      <c r="FC137" s="150">
        <f t="shared" si="1816"/>
        <v>0</v>
      </c>
      <c r="FD137" s="150">
        <f t="shared" si="1816"/>
        <v>0</v>
      </c>
      <c r="FE137" s="150">
        <f t="shared" si="1816"/>
        <v>0</v>
      </c>
      <c r="FF137" s="150">
        <f t="shared" si="1816"/>
        <v>0</v>
      </c>
      <c r="FG137" s="150">
        <f t="shared" si="1816"/>
        <v>0</v>
      </c>
      <c r="FH137" s="150">
        <f t="shared" si="1816"/>
        <v>0</v>
      </c>
      <c r="FI137" s="150">
        <f t="shared" si="1816"/>
        <v>0</v>
      </c>
      <c r="FJ137" s="150">
        <f t="shared" si="1816"/>
        <v>0</v>
      </c>
      <c r="FK137" s="150">
        <f t="shared" si="1816"/>
        <v>0</v>
      </c>
      <c r="FL137" s="150">
        <f t="shared" si="1816"/>
        <v>0</v>
      </c>
      <c r="FM137" s="150">
        <f t="shared" si="1816"/>
        <v>0</v>
      </c>
      <c r="FN137" s="150">
        <f t="shared" si="1816"/>
        <v>0</v>
      </c>
      <c r="FO137" s="150">
        <f t="shared" ref="FO137:HZ137" si="1817">SUMPRODUCT(EL$69:FO$69,$N$102:$AQ$102)</f>
        <v>0</v>
      </c>
      <c r="FP137" s="150">
        <f t="shared" si="1817"/>
        <v>0</v>
      </c>
      <c r="FQ137" s="150">
        <f t="shared" si="1817"/>
        <v>0</v>
      </c>
      <c r="FR137" s="150">
        <f t="shared" si="1817"/>
        <v>0</v>
      </c>
      <c r="FS137" s="150">
        <f t="shared" si="1817"/>
        <v>0</v>
      </c>
      <c r="FT137" s="150">
        <f t="shared" si="1817"/>
        <v>0</v>
      </c>
      <c r="FU137" s="150">
        <f t="shared" si="1817"/>
        <v>0</v>
      </c>
      <c r="FV137" s="150">
        <f t="shared" si="1817"/>
        <v>0</v>
      </c>
      <c r="FW137" s="150">
        <f t="shared" si="1817"/>
        <v>0</v>
      </c>
      <c r="FX137" s="150">
        <f t="shared" si="1817"/>
        <v>0</v>
      </c>
      <c r="FY137" s="150">
        <f t="shared" si="1817"/>
        <v>0</v>
      </c>
      <c r="FZ137" s="150">
        <f t="shared" si="1817"/>
        <v>0</v>
      </c>
      <c r="GA137" s="150">
        <f t="shared" si="1817"/>
        <v>0</v>
      </c>
      <c r="GB137" s="150">
        <f t="shared" si="1817"/>
        <v>0</v>
      </c>
      <c r="GC137" s="150">
        <f t="shared" si="1817"/>
        <v>0</v>
      </c>
      <c r="GD137" s="150">
        <f t="shared" si="1817"/>
        <v>0</v>
      </c>
      <c r="GE137" s="150">
        <f t="shared" si="1817"/>
        <v>0</v>
      </c>
      <c r="GF137" s="150">
        <f t="shared" si="1817"/>
        <v>0</v>
      </c>
      <c r="GG137" s="150">
        <f t="shared" si="1817"/>
        <v>0</v>
      </c>
      <c r="GH137" s="150">
        <f t="shared" si="1817"/>
        <v>0</v>
      </c>
      <c r="GI137" s="150">
        <f t="shared" si="1817"/>
        <v>0</v>
      </c>
      <c r="GJ137" s="150">
        <f t="shared" si="1817"/>
        <v>0</v>
      </c>
      <c r="GK137" s="150">
        <f t="shared" si="1817"/>
        <v>0</v>
      </c>
      <c r="GL137" s="150">
        <f t="shared" si="1817"/>
        <v>0</v>
      </c>
      <c r="GM137" s="150">
        <f t="shared" si="1817"/>
        <v>0</v>
      </c>
      <c r="GN137" s="150">
        <f t="shared" si="1817"/>
        <v>0</v>
      </c>
      <c r="GO137" s="150">
        <f t="shared" si="1817"/>
        <v>0</v>
      </c>
      <c r="GP137" s="150">
        <f t="shared" si="1817"/>
        <v>0</v>
      </c>
      <c r="GQ137" s="150">
        <f t="shared" si="1817"/>
        <v>0</v>
      </c>
      <c r="GR137" s="150">
        <f t="shared" si="1817"/>
        <v>0</v>
      </c>
      <c r="GS137" s="150">
        <f t="shared" si="1817"/>
        <v>0</v>
      </c>
      <c r="GT137" s="150">
        <f t="shared" si="1817"/>
        <v>0</v>
      </c>
      <c r="GU137" s="150">
        <f t="shared" si="1817"/>
        <v>0</v>
      </c>
      <c r="GV137" s="150">
        <f t="shared" si="1817"/>
        <v>0</v>
      </c>
      <c r="GW137" s="150">
        <f t="shared" si="1817"/>
        <v>0</v>
      </c>
      <c r="GX137" s="150">
        <f t="shared" si="1817"/>
        <v>0</v>
      </c>
      <c r="GY137" s="150">
        <f t="shared" si="1817"/>
        <v>0</v>
      </c>
      <c r="GZ137" s="150">
        <f t="shared" si="1817"/>
        <v>0</v>
      </c>
      <c r="HA137" s="150">
        <f t="shared" si="1817"/>
        <v>0</v>
      </c>
      <c r="HB137" s="150">
        <f t="shared" si="1817"/>
        <v>0</v>
      </c>
      <c r="HC137" s="150">
        <f t="shared" si="1817"/>
        <v>0</v>
      </c>
      <c r="HD137" s="150">
        <f t="shared" si="1817"/>
        <v>0</v>
      </c>
      <c r="HE137" s="150">
        <f t="shared" si="1817"/>
        <v>0</v>
      </c>
      <c r="HF137" s="150">
        <f t="shared" si="1817"/>
        <v>0</v>
      </c>
      <c r="HG137" s="150">
        <f t="shared" si="1817"/>
        <v>0</v>
      </c>
      <c r="HH137" s="150">
        <f t="shared" si="1817"/>
        <v>0</v>
      </c>
      <c r="HI137" s="150">
        <f t="shared" si="1817"/>
        <v>0</v>
      </c>
      <c r="HJ137" s="150">
        <f t="shared" si="1817"/>
        <v>0</v>
      </c>
      <c r="HK137" s="150">
        <f t="shared" si="1817"/>
        <v>0</v>
      </c>
      <c r="HL137" s="150">
        <f t="shared" si="1817"/>
        <v>0</v>
      </c>
      <c r="HM137" s="150">
        <f t="shared" si="1817"/>
        <v>0</v>
      </c>
      <c r="HN137" s="150">
        <f t="shared" si="1817"/>
        <v>0</v>
      </c>
      <c r="HO137" s="150">
        <f t="shared" si="1817"/>
        <v>0</v>
      </c>
      <c r="HP137" s="150">
        <f t="shared" si="1817"/>
        <v>0</v>
      </c>
      <c r="HQ137" s="150">
        <f t="shared" si="1817"/>
        <v>0</v>
      </c>
      <c r="HR137" s="150">
        <f t="shared" si="1817"/>
        <v>0</v>
      </c>
      <c r="HS137" s="150">
        <f t="shared" si="1817"/>
        <v>0</v>
      </c>
      <c r="HT137" s="150">
        <f t="shared" si="1817"/>
        <v>0</v>
      </c>
      <c r="HU137" s="150">
        <f t="shared" si="1817"/>
        <v>0</v>
      </c>
      <c r="HV137" s="150">
        <f t="shared" si="1817"/>
        <v>0</v>
      </c>
      <c r="HW137" s="150">
        <f t="shared" si="1817"/>
        <v>0</v>
      </c>
      <c r="HX137" s="150">
        <f t="shared" si="1817"/>
        <v>0</v>
      </c>
      <c r="HY137" s="150">
        <f t="shared" si="1817"/>
        <v>0</v>
      </c>
      <c r="HZ137" s="150">
        <f t="shared" si="1817"/>
        <v>0</v>
      </c>
      <c r="IA137" s="150">
        <f t="shared" ref="IA137:KL137" si="1818">SUMPRODUCT(GX$69:IA$69,$N$102:$AQ$102)</f>
        <v>0</v>
      </c>
      <c r="IB137" s="150">
        <f t="shared" si="1818"/>
        <v>0</v>
      </c>
      <c r="IC137" s="150">
        <f t="shared" si="1818"/>
        <v>0</v>
      </c>
      <c r="ID137" s="150">
        <f t="shared" si="1818"/>
        <v>0</v>
      </c>
      <c r="IE137" s="150">
        <f t="shared" si="1818"/>
        <v>0</v>
      </c>
      <c r="IF137" s="150">
        <f t="shared" si="1818"/>
        <v>0</v>
      </c>
      <c r="IG137" s="150">
        <f t="shared" si="1818"/>
        <v>0</v>
      </c>
      <c r="IH137" s="150">
        <f t="shared" si="1818"/>
        <v>0</v>
      </c>
      <c r="II137" s="150">
        <f t="shared" si="1818"/>
        <v>0</v>
      </c>
      <c r="IJ137" s="150">
        <f t="shared" si="1818"/>
        <v>0</v>
      </c>
      <c r="IK137" s="150">
        <f t="shared" si="1818"/>
        <v>0</v>
      </c>
      <c r="IL137" s="150">
        <f t="shared" si="1818"/>
        <v>0</v>
      </c>
      <c r="IM137" s="150">
        <f t="shared" si="1818"/>
        <v>0</v>
      </c>
      <c r="IN137" s="150">
        <f t="shared" si="1818"/>
        <v>0</v>
      </c>
      <c r="IO137" s="150">
        <f t="shared" si="1818"/>
        <v>0</v>
      </c>
      <c r="IP137" s="150">
        <f t="shared" si="1818"/>
        <v>0</v>
      </c>
      <c r="IQ137" s="150">
        <f t="shared" si="1818"/>
        <v>0</v>
      </c>
      <c r="IR137" s="150">
        <f t="shared" si="1818"/>
        <v>0</v>
      </c>
      <c r="IS137" s="150">
        <f t="shared" si="1818"/>
        <v>0</v>
      </c>
      <c r="IT137" s="150">
        <f t="shared" si="1818"/>
        <v>0</v>
      </c>
      <c r="IU137" s="150">
        <f t="shared" si="1818"/>
        <v>0</v>
      </c>
      <c r="IV137" s="150">
        <f t="shared" si="1818"/>
        <v>0</v>
      </c>
      <c r="IW137" s="150">
        <f t="shared" si="1818"/>
        <v>0</v>
      </c>
      <c r="IX137" s="150">
        <f t="shared" si="1818"/>
        <v>0</v>
      </c>
      <c r="IY137" s="150">
        <f t="shared" si="1818"/>
        <v>0</v>
      </c>
      <c r="IZ137" s="150">
        <f t="shared" si="1818"/>
        <v>0</v>
      </c>
      <c r="JA137" s="150">
        <f t="shared" si="1818"/>
        <v>0</v>
      </c>
      <c r="JB137" s="150">
        <f t="shared" si="1818"/>
        <v>0</v>
      </c>
      <c r="JC137" s="150">
        <f t="shared" si="1818"/>
        <v>0</v>
      </c>
      <c r="JD137" s="150">
        <f t="shared" si="1818"/>
        <v>0</v>
      </c>
      <c r="JE137" s="150">
        <f t="shared" si="1818"/>
        <v>0</v>
      </c>
      <c r="JF137" s="150">
        <f t="shared" si="1818"/>
        <v>0</v>
      </c>
      <c r="JG137" s="150">
        <f t="shared" si="1818"/>
        <v>0</v>
      </c>
      <c r="JH137" s="150">
        <f t="shared" si="1818"/>
        <v>0</v>
      </c>
      <c r="JI137" s="150">
        <f t="shared" si="1818"/>
        <v>0</v>
      </c>
      <c r="JJ137" s="150">
        <f t="shared" si="1818"/>
        <v>0</v>
      </c>
      <c r="JK137" s="150">
        <f t="shared" si="1818"/>
        <v>0</v>
      </c>
      <c r="JL137" s="150">
        <f t="shared" si="1818"/>
        <v>0</v>
      </c>
      <c r="JM137" s="150">
        <f t="shared" si="1818"/>
        <v>0</v>
      </c>
      <c r="JN137" s="150">
        <f t="shared" si="1818"/>
        <v>0</v>
      </c>
      <c r="JO137" s="150">
        <f t="shared" si="1818"/>
        <v>0</v>
      </c>
      <c r="JP137" s="150">
        <f t="shared" si="1818"/>
        <v>0</v>
      </c>
      <c r="JQ137" s="150">
        <f t="shared" si="1818"/>
        <v>0</v>
      </c>
      <c r="JR137" s="150">
        <f t="shared" si="1818"/>
        <v>0</v>
      </c>
      <c r="JS137" s="150">
        <f t="shared" si="1818"/>
        <v>0</v>
      </c>
      <c r="JT137" s="150">
        <f t="shared" si="1818"/>
        <v>0</v>
      </c>
      <c r="JU137" s="150">
        <f t="shared" si="1818"/>
        <v>0</v>
      </c>
      <c r="JV137" s="150">
        <f t="shared" si="1818"/>
        <v>0</v>
      </c>
      <c r="JW137" s="150">
        <f t="shared" si="1818"/>
        <v>0</v>
      </c>
      <c r="JX137" s="150">
        <f t="shared" si="1818"/>
        <v>0</v>
      </c>
      <c r="JY137" s="150">
        <f t="shared" si="1818"/>
        <v>0</v>
      </c>
      <c r="JZ137" s="150">
        <f t="shared" si="1818"/>
        <v>0</v>
      </c>
      <c r="KA137" s="150">
        <f t="shared" si="1818"/>
        <v>0</v>
      </c>
      <c r="KB137" s="150">
        <f t="shared" si="1818"/>
        <v>0</v>
      </c>
      <c r="KC137" s="150">
        <f t="shared" si="1818"/>
        <v>0</v>
      </c>
      <c r="KD137" s="150">
        <f t="shared" si="1818"/>
        <v>0</v>
      </c>
      <c r="KE137" s="150">
        <f t="shared" si="1818"/>
        <v>0</v>
      </c>
      <c r="KF137" s="150">
        <f t="shared" si="1818"/>
        <v>0</v>
      </c>
      <c r="KG137" s="150">
        <f t="shared" si="1818"/>
        <v>0</v>
      </c>
      <c r="KH137" s="150">
        <f t="shared" si="1818"/>
        <v>0</v>
      </c>
      <c r="KI137" s="150">
        <f t="shared" si="1818"/>
        <v>0</v>
      </c>
      <c r="KJ137" s="150">
        <f t="shared" si="1818"/>
        <v>0</v>
      </c>
      <c r="KK137" s="150">
        <f t="shared" si="1818"/>
        <v>0</v>
      </c>
      <c r="KL137" s="150">
        <f t="shared" si="1818"/>
        <v>0</v>
      </c>
      <c r="KM137" s="150">
        <f t="shared" ref="KM137:MX137" si="1819">SUMPRODUCT(JJ$69:KM$69,$N$102:$AQ$102)</f>
        <v>0</v>
      </c>
      <c r="KN137" s="150">
        <f t="shared" si="1819"/>
        <v>0</v>
      </c>
      <c r="KO137" s="150">
        <f t="shared" si="1819"/>
        <v>0</v>
      </c>
      <c r="KP137" s="150">
        <f t="shared" si="1819"/>
        <v>0</v>
      </c>
      <c r="KQ137" s="150">
        <f t="shared" si="1819"/>
        <v>0</v>
      </c>
      <c r="KR137" s="150">
        <f t="shared" si="1819"/>
        <v>0</v>
      </c>
      <c r="KS137" s="150">
        <f t="shared" si="1819"/>
        <v>0</v>
      </c>
      <c r="KT137" s="150">
        <f t="shared" si="1819"/>
        <v>0</v>
      </c>
      <c r="KU137" s="150">
        <f t="shared" si="1819"/>
        <v>0</v>
      </c>
      <c r="KV137" s="150">
        <f t="shared" si="1819"/>
        <v>0</v>
      </c>
      <c r="KW137" s="150">
        <f t="shared" si="1819"/>
        <v>0</v>
      </c>
      <c r="KX137" s="150">
        <f t="shared" si="1819"/>
        <v>0</v>
      </c>
      <c r="KY137" s="150">
        <f t="shared" si="1819"/>
        <v>0</v>
      </c>
      <c r="KZ137" s="150">
        <f t="shared" si="1819"/>
        <v>0</v>
      </c>
      <c r="LA137" s="150">
        <f t="shared" si="1819"/>
        <v>0</v>
      </c>
      <c r="LB137" s="150">
        <f t="shared" si="1819"/>
        <v>0</v>
      </c>
      <c r="LC137" s="150">
        <f t="shared" si="1819"/>
        <v>0</v>
      </c>
      <c r="LD137" s="150">
        <f t="shared" si="1819"/>
        <v>0</v>
      </c>
      <c r="LE137" s="150">
        <f t="shared" si="1819"/>
        <v>0</v>
      </c>
      <c r="LF137" s="150">
        <f t="shared" si="1819"/>
        <v>0</v>
      </c>
      <c r="LG137" s="150">
        <f t="shared" si="1819"/>
        <v>0</v>
      </c>
      <c r="LH137" s="150">
        <f t="shared" si="1819"/>
        <v>0</v>
      </c>
      <c r="LI137" s="150">
        <f t="shared" si="1819"/>
        <v>0</v>
      </c>
      <c r="LJ137" s="150">
        <f t="shared" si="1819"/>
        <v>0</v>
      </c>
      <c r="LK137" s="150">
        <f t="shared" si="1819"/>
        <v>0</v>
      </c>
      <c r="LL137" s="150">
        <f t="shared" si="1819"/>
        <v>0</v>
      </c>
      <c r="LM137" s="150">
        <f t="shared" si="1819"/>
        <v>0</v>
      </c>
      <c r="LN137" s="150">
        <f t="shared" si="1819"/>
        <v>0</v>
      </c>
      <c r="LO137" s="150">
        <f t="shared" si="1819"/>
        <v>0</v>
      </c>
      <c r="LP137" s="150">
        <f t="shared" si="1819"/>
        <v>0</v>
      </c>
      <c r="LQ137" s="150">
        <f t="shared" si="1819"/>
        <v>0</v>
      </c>
      <c r="LR137" s="150">
        <f t="shared" si="1819"/>
        <v>0</v>
      </c>
      <c r="LS137" s="150">
        <f t="shared" si="1819"/>
        <v>0</v>
      </c>
      <c r="LT137" s="150">
        <f t="shared" si="1819"/>
        <v>0</v>
      </c>
      <c r="LU137" s="150">
        <f t="shared" si="1819"/>
        <v>0</v>
      </c>
      <c r="LV137" s="150">
        <f t="shared" si="1819"/>
        <v>0</v>
      </c>
      <c r="LW137" s="150">
        <f t="shared" si="1819"/>
        <v>0</v>
      </c>
      <c r="LX137" s="150">
        <f t="shared" si="1819"/>
        <v>0</v>
      </c>
      <c r="LY137" s="150">
        <f t="shared" si="1819"/>
        <v>0</v>
      </c>
      <c r="LZ137" s="150">
        <f t="shared" si="1819"/>
        <v>0</v>
      </c>
      <c r="MA137" s="150">
        <f t="shared" si="1819"/>
        <v>0</v>
      </c>
      <c r="MB137" s="150">
        <f t="shared" si="1819"/>
        <v>0</v>
      </c>
      <c r="MC137" s="150">
        <f t="shared" si="1819"/>
        <v>0</v>
      </c>
      <c r="MD137" s="150">
        <f t="shared" si="1819"/>
        <v>0</v>
      </c>
      <c r="ME137" s="150">
        <f t="shared" si="1819"/>
        <v>0</v>
      </c>
      <c r="MF137" s="150">
        <f t="shared" si="1819"/>
        <v>0</v>
      </c>
      <c r="MG137" s="150">
        <f t="shared" si="1819"/>
        <v>0</v>
      </c>
      <c r="MH137" s="150">
        <f t="shared" si="1819"/>
        <v>0</v>
      </c>
      <c r="MI137" s="150">
        <f t="shared" si="1819"/>
        <v>0</v>
      </c>
      <c r="MJ137" s="150">
        <f t="shared" si="1819"/>
        <v>0</v>
      </c>
      <c r="MK137" s="150">
        <f t="shared" si="1819"/>
        <v>0</v>
      </c>
      <c r="ML137" s="150">
        <f t="shared" si="1819"/>
        <v>0</v>
      </c>
      <c r="MM137" s="150">
        <f t="shared" si="1819"/>
        <v>0</v>
      </c>
      <c r="MN137" s="150">
        <f t="shared" si="1819"/>
        <v>0</v>
      </c>
      <c r="MO137" s="150">
        <f t="shared" si="1819"/>
        <v>0</v>
      </c>
      <c r="MP137" s="150">
        <f t="shared" si="1819"/>
        <v>0</v>
      </c>
      <c r="MQ137" s="150">
        <f t="shared" si="1819"/>
        <v>0</v>
      </c>
      <c r="MR137" s="150">
        <f t="shared" si="1819"/>
        <v>0</v>
      </c>
      <c r="MS137" s="150">
        <f t="shared" si="1819"/>
        <v>0</v>
      </c>
      <c r="MT137" s="150">
        <f t="shared" si="1819"/>
        <v>0</v>
      </c>
      <c r="MU137" s="150">
        <f t="shared" si="1819"/>
        <v>0</v>
      </c>
      <c r="MV137" s="150">
        <f t="shared" si="1819"/>
        <v>0</v>
      </c>
      <c r="MW137" s="150">
        <f t="shared" si="1819"/>
        <v>0</v>
      </c>
      <c r="MX137" s="150">
        <f t="shared" si="1819"/>
        <v>0</v>
      </c>
      <c r="MY137" s="150">
        <f t="shared" ref="MY137:NO137" si="1820">SUMPRODUCT(LV$69:MY$69,$N$102:$AQ$102)</f>
        <v>0</v>
      </c>
      <c r="MZ137" s="150">
        <f t="shared" si="1820"/>
        <v>0</v>
      </c>
      <c r="NA137" s="150">
        <f t="shared" si="1820"/>
        <v>0</v>
      </c>
      <c r="NB137" s="150">
        <f t="shared" si="1820"/>
        <v>0</v>
      </c>
      <c r="NC137" s="150">
        <f t="shared" si="1820"/>
        <v>0</v>
      </c>
      <c r="ND137" s="150">
        <f t="shared" si="1820"/>
        <v>0</v>
      </c>
      <c r="NE137" s="150">
        <f t="shared" si="1820"/>
        <v>0</v>
      </c>
      <c r="NF137" s="150">
        <f t="shared" si="1820"/>
        <v>0</v>
      </c>
      <c r="NG137" s="150">
        <f t="shared" si="1820"/>
        <v>0</v>
      </c>
      <c r="NH137" s="150">
        <f t="shared" si="1820"/>
        <v>0</v>
      </c>
      <c r="NI137" s="150">
        <f t="shared" si="1820"/>
        <v>0</v>
      </c>
      <c r="NJ137" s="150">
        <f t="shared" si="1820"/>
        <v>0</v>
      </c>
      <c r="NK137" s="150">
        <f t="shared" si="1820"/>
        <v>0</v>
      </c>
      <c r="NL137" s="150">
        <f t="shared" si="1820"/>
        <v>0</v>
      </c>
      <c r="NM137" s="150">
        <f t="shared" si="1820"/>
        <v>0</v>
      </c>
      <c r="NN137" s="150">
        <f t="shared" si="1820"/>
        <v>0</v>
      </c>
      <c r="NO137" s="151">
        <f t="shared" si="1820"/>
        <v>0</v>
      </c>
      <c r="NP137" s="147"/>
      <c r="NQ137" s="147"/>
    </row>
    <row r="138" spans="1:381" s="152" customFormat="1" x14ac:dyDescent="0.2">
      <c r="A138" s="147"/>
      <c r="B138" s="147"/>
      <c r="C138" s="147" t="s">
        <v>154</v>
      </c>
      <c r="D138" s="147"/>
      <c r="E138" s="147" t="s">
        <v>155</v>
      </c>
      <c r="F138" s="147"/>
      <c r="G138" s="147" t="s">
        <v>0</v>
      </c>
      <c r="H138" s="147"/>
      <c r="I138" s="147"/>
      <c r="J138" s="147"/>
      <c r="K138" s="148">
        <f t="shared" si="1784"/>
        <v>0</v>
      </c>
      <c r="L138" s="147"/>
      <c r="M138" s="147"/>
      <c r="N138" s="149">
        <f>$N$69*$AQ$103</f>
        <v>0</v>
      </c>
      <c r="O138" s="150">
        <f>SUMPRODUCT($N$69:O$69,$AP$103:$AQ$103)</f>
        <v>0</v>
      </c>
      <c r="P138" s="150">
        <f>SUMPRODUCT($N$69:P$69,$AO$103:$AQ$103)</f>
        <v>0</v>
      </c>
      <c r="Q138" s="150">
        <f>SUMPRODUCT($N$69:Q$69,$AN$103:$AQ$103)</f>
        <v>0</v>
      </c>
      <c r="R138" s="150">
        <f>SUMPRODUCT($N$69:R$69,$AM$103:$AQ$103)</f>
        <v>0</v>
      </c>
      <c r="S138" s="150">
        <f>SUMPRODUCT($N$69:S$69,$AL$103:$AQ$103)</f>
        <v>0</v>
      </c>
      <c r="T138" s="150">
        <f>SUMPRODUCT($N$69:T$69,$AK$103:$AQ$103)</f>
        <v>0</v>
      </c>
      <c r="U138" s="150">
        <f>SUMPRODUCT($N$69:U$69,$AJ$103:$AQ$103)</f>
        <v>0</v>
      </c>
      <c r="V138" s="150">
        <f>SUMPRODUCT($N$69:V$69,$AI$103:$AQ$103)</f>
        <v>0</v>
      </c>
      <c r="W138" s="150">
        <f>SUMPRODUCT($N$69:W$69,$AH$103:$AQ$103)</f>
        <v>0</v>
      </c>
      <c r="X138" s="150">
        <f>SUMPRODUCT($N$69:X$69,$AG$103:$AQ$103)</f>
        <v>0</v>
      </c>
      <c r="Y138" s="150">
        <f>SUMPRODUCT($N$69:Y$69,$AF$103:$AQ$103)</f>
        <v>0</v>
      </c>
      <c r="Z138" s="150">
        <f>SUMPRODUCT($N$69:Z$69,$AE$103:$AQ$103)</f>
        <v>0</v>
      </c>
      <c r="AA138" s="150">
        <f>SUMPRODUCT($N$69:AA$69,$AD$103:$AQ$103)</f>
        <v>0</v>
      </c>
      <c r="AB138" s="150">
        <f>SUMPRODUCT($N$69:AB$69,$AC$103:$AQ$103)</f>
        <v>0</v>
      </c>
      <c r="AC138" s="150">
        <f>SUMPRODUCT($N$69:AC$69,$AB$103:$AQ$103)</f>
        <v>0</v>
      </c>
      <c r="AD138" s="150">
        <f>SUMPRODUCT($N$69:AD$69,$AA$103:$AQ$103)</f>
        <v>0</v>
      </c>
      <c r="AE138" s="150">
        <f>SUMPRODUCT($N$69:AE$69,$Z$103:$AQ$103)</f>
        <v>0</v>
      </c>
      <c r="AF138" s="150">
        <f>SUMPRODUCT($N$69:AF$69,$Y$103:$AQ$103)</f>
        <v>0</v>
      </c>
      <c r="AG138" s="150">
        <f>SUMPRODUCT($N$69:AG$69,$X$103:$AQ$103)</f>
        <v>0</v>
      </c>
      <c r="AH138" s="150">
        <f>SUMPRODUCT($N$69:AH$69,$W$103:$AQ$103)</f>
        <v>0</v>
      </c>
      <c r="AI138" s="150">
        <f>SUMPRODUCT($N$69:AI$69,$V$103:$AQ$103)</f>
        <v>0</v>
      </c>
      <c r="AJ138" s="150">
        <f>SUMPRODUCT($N$69:AJ$69,$U$103:$AQ$103)</f>
        <v>0</v>
      </c>
      <c r="AK138" s="150">
        <f>SUMPRODUCT($N$69:AK$69,$T$103:$AQ$103)</f>
        <v>0</v>
      </c>
      <c r="AL138" s="150">
        <f>SUMPRODUCT($N$69:AL$69,$S$103:$AQ$103)</f>
        <v>0</v>
      </c>
      <c r="AM138" s="150">
        <f>SUMPRODUCT($N$69:AM$69,$R$103:$AQ$103)</f>
        <v>0</v>
      </c>
      <c r="AN138" s="150">
        <f>SUMPRODUCT($N$69:AN$69,$Q$103:$AQ$103)</f>
        <v>0</v>
      </c>
      <c r="AO138" s="150">
        <f>SUMPRODUCT($N$69:AO$69,$P$103:$AQ$103)</f>
        <v>0</v>
      </c>
      <c r="AP138" s="150">
        <f>SUMPRODUCT($N$69:AP$69,$O$103:$AQ$103)</f>
        <v>0</v>
      </c>
      <c r="AQ138" s="150">
        <f t="shared" ref="AQ138:DB138" si="1821">SUMPRODUCT(N$69:AQ$69,$N$103:$AQ$103)</f>
        <v>0</v>
      </c>
      <c r="AR138" s="150">
        <f t="shared" si="1821"/>
        <v>0</v>
      </c>
      <c r="AS138" s="150">
        <f t="shared" si="1821"/>
        <v>0</v>
      </c>
      <c r="AT138" s="150">
        <f t="shared" si="1821"/>
        <v>0</v>
      </c>
      <c r="AU138" s="150">
        <f t="shared" si="1821"/>
        <v>0</v>
      </c>
      <c r="AV138" s="150">
        <f t="shared" si="1821"/>
        <v>0</v>
      </c>
      <c r="AW138" s="150">
        <f t="shared" si="1821"/>
        <v>0</v>
      </c>
      <c r="AX138" s="150">
        <f t="shared" si="1821"/>
        <v>0</v>
      </c>
      <c r="AY138" s="150">
        <f t="shared" si="1821"/>
        <v>0</v>
      </c>
      <c r="AZ138" s="150">
        <f t="shared" si="1821"/>
        <v>0</v>
      </c>
      <c r="BA138" s="150">
        <f t="shared" si="1821"/>
        <v>0</v>
      </c>
      <c r="BB138" s="150">
        <f t="shared" si="1821"/>
        <v>0</v>
      </c>
      <c r="BC138" s="150">
        <f t="shared" si="1821"/>
        <v>0</v>
      </c>
      <c r="BD138" s="150">
        <f t="shared" si="1821"/>
        <v>0</v>
      </c>
      <c r="BE138" s="150">
        <f t="shared" si="1821"/>
        <v>0</v>
      </c>
      <c r="BF138" s="150">
        <f t="shared" si="1821"/>
        <v>0</v>
      </c>
      <c r="BG138" s="150">
        <f t="shared" si="1821"/>
        <v>0</v>
      </c>
      <c r="BH138" s="150">
        <f t="shared" si="1821"/>
        <v>0</v>
      </c>
      <c r="BI138" s="150">
        <f t="shared" si="1821"/>
        <v>0</v>
      </c>
      <c r="BJ138" s="150">
        <f t="shared" si="1821"/>
        <v>0</v>
      </c>
      <c r="BK138" s="150">
        <f t="shared" si="1821"/>
        <v>0</v>
      </c>
      <c r="BL138" s="150">
        <f t="shared" si="1821"/>
        <v>0</v>
      </c>
      <c r="BM138" s="150">
        <f t="shared" si="1821"/>
        <v>0</v>
      </c>
      <c r="BN138" s="150">
        <f t="shared" si="1821"/>
        <v>0</v>
      </c>
      <c r="BO138" s="150">
        <f t="shared" si="1821"/>
        <v>0</v>
      </c>
      <c r="BP138" s="150">
        <f t="shared" si="1821"/>
        <v>0</v>
      </c>
      <c r="BQ138" s="150">
        <f t="shared" si="1821"/>
        <v>0</v>
      </c>
      <c r="BR138" s="150">
        <f t="shared" si="1821"/>
        <v>0</v>
      </c>
      <c r="BS138" s="150">
        <f t="shared" si="1821"/>
        <v>0</v>
      </c>
      <c r="BT138" s="150">
        <f t="shared" si="1821"/>
        <v>0</v>
      </c>
      <c r="BU138" s="150">
        <f t="shared" si="1821"/>
        <v>0</v>
      </c>
      <c r="BV138" s="150">
        <f t="shared" si="1821"/>
        <v>0</v>
      </c>
      <c r="BW138" s="150">
        <f t="shared" si="1821"/>
        <v>0</v>
      </c>
      <c r="BX138" s="150">
        <f t="shared" si="1821"/>
        <v>0</v>
      </c>
      <c r="BY138" s="150">
        <f t="shared" si="1821"/>
        <v>0</v>
      </c>
      <c r="BZ138" s="150">
        <f t="shared" si="1821"/>
        <v>0</v>
      </c>
      <c r="CA138" s="150">
        <f t="shared" si="1821"/>
        <v>0</v>
      </c>
      <c r="CB138" s="150">
        <f t="shared" si="1821"/>
        <v>0</v>
      </c>
      <c r="CC138" s="150">
        <f t="shared" si="1821"/>
        <v>0</v>
      </c>
      <c r="CD138" s="150">
        <f t="shared" si="1821"/>
        <v>0</v>
      </c>
      <c r="CE138" s="150">
        <f t="shared" si="1821"/>
        <v>0</v>
      </c>
      <c r="CF138" s="150">
        <f t="shared" si="1821"/>
        <v>0</v>
      </c>
      <c r="CG138" s="150">
        <f t="shared" si="1821"/>
        <v>0</v>
      </c>
      <c r="CH138" s="150">
        <f t="shared" si="1821"/>
        <v>0</v>
      </c>
      <c r="CI138" s="150">
        <f t="shared" si="1821"/>
        <v>0</v>
      </c>
      <c r="CJ138" s="150">
        <f t="shared" si="1821"/>
        <v>0</v>
      </c>
      <c r="CK138" s="150">
        <f t="shared" si="1821"/>
        <v>0</v>
      </c>
      <c r="CL138" s="150">
        <f t="shared" si="1821"/>
        <v>0</v>
      </c>
      <c r="CM138" s="150">
        <f t="shared" si="1821"/>
        <v>0</v>
      </c>
      <c r="CN138" s="150">
        <f t="shared" si="1821"/>
        <v>0</v>
      </c>
      <c r="CO138" s="150">
        <f t="shared" si="1821"/>
        <v>0</v>
      </c>
      <c r="CP138" s="150">
        <f t="shared" si="1821"/>
        <v>0</v>
      </c>
      <c r="CQ138" s="150">
        <f t="shared" si="1821"/>
        <v>0</v>
      </c>
      <c r="CR138" s="150">
        <f t="shared" si="1821"/>
        <v>0</v>
      </c>
      <c r="CS138" s="150">
        <f t="shared" si="1821"/>
        <v>0</v>
      </c>
      <c r="CT138" s="150">
        <f t="shared" si="1821"/>
        <v>0</v>
      </c>
      <c r="CU138" s="150">
        <f t="shared" si="1821"/>
        <v>0</v>
      </c>
      <c r="CV138" s="150">
        <f t="shared" si="1821"/>
        <v>0</v>
      </c>
      <c r="CW138" s="150">
        <f t="shared" si="1821"/>
        <v>0</v>
      </c>
      <c r="CX138" s="150">
        <f t="shared" si="1821"/>
        <v>0</v>
      </c>
      <c r="CY138" s="150">
        <f t="shared" si="1821"/>
        <v>0</v>
      </c>
      <c r="CZ138" s="150">
        <f t="shared" si="1821"/>
        <v>0</v>
      </c>
      <c r="DA138" s="150">
        <f t="shared" si="1821"/>
        <v>0</v>
      </c>
      <c r="DB138" s="150">
        <f t="shared" si="1821"/>
        <v>0</v>
      </c>
      <c r="DC138" s="150">
        <f t="shared" ref="DC138:FN138" si="1822">SUMPRODUCT(BZ$69:DC$69,$N$103:$AQ$103)</f>
        <v>0</v>
      </c>
      <c r="DD138" s="150">
        <f t="shared" si="1822"/>
        <v>0</v>
      </c>
      <c r="DE138" s="150">
        <f t="shared" si="1822"/>
        <v>0</v>
      </c>
      <c r="DF138" s="150">
        <f t="shared" si="1822"/>
        <v>0</v>
      </c>
      <c r="DG138" s="150">
        <f t="shared" si="1822"/>
        <v>0</v>
      </c>
      <c r="DH138" s="150">
        <f t="shared" si="1822"/>
        <v>0</v>
      </c>
      <c r="DI138" s="150">
        <f t="shared" si="1822"/>
        <v>0</v>
      </c>
      <c r="DJ138" s="150">
        <f t="shared" si="1822"/>
        <v>0</v>
      </c>
      <c r="DK138" s="150">
        <f t="shared" si="1822"/>
        <v>0</v>
      </c>
      <c r="DL138" s="150">
        <f t="shared" si="1822"/>
        <v>0</v>
      </c>
      <c r="DM138" s="150">
        <f t="shared" si="1822"/>
        <v>0</v>
      </c>
      <c r="DN138" s="150">
        <f t="shared" si="1822"/>
        <v>0</v>
      </c>
      <c r="DO138" s="150">
        <f t="shared" si="1822"/>
        <v>0</v>
      </c>
      <c r="DP138" s="150">
        <f t="shared" si="1822"/>
        <v>0</v>
      </c>
      <c r="DQ138" s="150">
        <f t="shared" si="1822"/>
        <v>0</v>
      </c>
      <c r="DR138" s="150">
        <f t="shared" si="1822"/>
        <v>0</v>
      </c>
      <c r="DS138" s="150">
        <f t="shared" si="1822"/>
        <v>0</v>
      </c>
      <c r="DT138" s="150">
        <f t="shared" si="1822"/>
        <v>0</v>
      </c>
      <c r="DU138" s="150">
        <f t="shared" si="1822"/>
        <v>0</v>
      </c>
      <c r="DV138" s="150">
        <f t="shared" si="1822"/>
        <v>0</v>
      </c>
      <c r="DW138" s="150">
        <f t="shared" si="1822"/>
        <v>0</v>
      </c>
      <c r="DX138" s="150">
        <f t="shared" si="1822"/>
        <v>0</v>
      </c>
      <c r="DY138" s="150">
        <f t="shared" si="1822"/>
        <v>0</v>
      </c>
      <c r="DZ138" s="150">
        <f t="shared" si="1822"/>
        <v>0</v>
      </c>
      <c r="EA138" s="150">
        <f t="shared" si="1822"/>
        <v>0</v>
      </c>
      <c r="EB138" s="150">
        <f t="shared" si="1822"/>
        <v>0</v>
      </c>
      <c r="EC138" s="150">
        <f t="shared" si="1822"/>
        <v>0</v>
      </c>
      <c r="ED138" s="150">
        <f t="shared" si="1822"/>
        <v>0</v>
      </c>
      <c r="EE138" s="150">
        <f t="shared" si="1822"/>
        <v>0</v>
      </c>
      <c r="EF138" s="150">
        <f t="shared" si="1822"/>
        <v>0</v>
      </c>
      <c r="EG138" s="150">
        <f t="shared" si="1822"/>
        <v>0</v>
      </c>
      <c r="EH138" s="150">
        <f t="shared" si="1822"/>
        <v>0</v>
      </c>
      <c r="EI138" s="150">
        <f t="shared" si="1822"/>
        <v>0</v>
      </c>
      <c r="EJ138" s="150">
        <f t="shared" si="1822"/>
        <v>0</v>
      </c>
      <c r="EK138" s="150">
        <f t="shared" si="1822"/>
        <v>0</v>
      </c>
      <c r="EL138" s="150">
        <f t="shared" si="1822"/>
        <v>0</v>
      </c>
      <c r="EM138" s="150">
        <f t="shared" si="1822"/>
        <v>0</v>
      </c>
      <c r="EN138" s="150">
        <f t="shared" si="1822"/>
        <v>0</v>
      </c>
      <c r="EO138" s="150">
        <f t="shared" si="1822"/>
        <v>0</v>
      </c>
      <c r="EP138" s="150">
        <f t="shared" si="1822"/>
        <v>0</v>
      </c>
      <c r="EQ138" s="150">
        <f t="shared" si="1822"/>
        <v>0</v>
      </c>
      <c r="ER138" s="150">
        <f t="shared" si="1822"/>
        <v>0</v>
      </c>
      <c r="ES138" s="150">
        <f t="shared" si="1822"/>
        <v>0</v>
      </c>
      <c r="ET138" s="150">
        <f t="shared" si="1822"/>
        <v>0</v>
      </c>
      <c r="EU138" s="150">
        <f t="shared" si="1822"/>
        <v>0</v>
      </c>
      <c r="EV138" s="150">
        <f t="shared" si="1822"/>
        <v>0</v>
      </c>
      <c r="EW138" s="150">
        <f t="shared" si="1822"/>
        <v>0</v>
      </c>
      <c r="EX138" s="150">
        <f t="shared" si="1822"/>
        <v>0</v>
      </c>
      <c r="EY138" s="150">
        <f t="shared" si="1822"/>
        <v>0</v>
      </c>
      <c r="EZ138" s="150">
        <f t="shared" si="1822"/>
        <v>0</v>
      </c>
      <c r="FA138" s="150">
        <f t="shared" si="1822"/>
        <v>0</v>
      </c>
      <c r="FB138" s="150">
        <f t="shared" si="1822"/>
        <v>0</v>
      </c>
      <c r="FC138" s="150">
        <f t="shared" si="1822"/>
        <v>0</v>
      </c>
      <c r="FD138" s="150">
        <f t="shared" si="1822"/>
        <v>0</v>
      </c>
      <c r="FE138" s="150">
        <f t="shared" si="1822"/>
        <v>0</v>
      </c>
      <c r="FF138" s="150">
        <f t="shared" si="1822"/>
        <v>0</v>
      </c>
      <c r="FG138" s="150">
        <f t="shared" si="1822"/>
        <v>0</v>
      </c>
      <c r="FH138" s="150">
        <f t="shared" si="1822"/>
        <v>0</v>
      </c>
      <c r="FI138" s="150">
        <f t="shared" si="1822"/>
        <v>0</v>
      </c>
      <c r="FJ138" s="150">
        <f t="shared" si="1822"/>
        <v>0</v>
      </c>
      <c r="FK138" s="150">
        <f t="shared" si="1822"/>
        <v>0</v>
      </c>
      <c r="FL138" s="150">
        <f t="shared" si="1822"/>
        <v>0</v>
      </c>
      <c r="FM138" s="150">
        <f t="shared" si="1822"/>
        <v>0</v>
      </c>
      <c r="FN138" s="150">
        <f t="shared" si="1822"/>
        <v>0</v>
      </c>
      <c r="FO138" s="150">
        <f t="shared" ref="FO138:HZ138" si="1823">SUMPRODUCT(EL$69:FO$69,$N$103:$AQ$103)</f>
        <v>0</v>
      </c>
      <c r="FP138" s="150">
        <f t="shared" si="1823"/>
        <v>0</v>
      </c>
      <c r="FQ138" s="150">
        <f t="shared" si="1823"/>
        <v>0</v>
      </c>
      <c r="FR138" s="150">
        <f t="shared" si="1823"/>
        <v>0</v>
      </c>
      <c r="FS138" s="150">
        <f t="shared" si="1823"/>
        <v>0</v>
      </c>
      <c r="FT138" s="150">
        <f t="shared" si="1823"/>
        <v>0</v>
      </c>
      <c r="FU138" s="150">
        <f t="shared" si="1823"/>
        <v>0</v>
      </c>
      <c r="FV138" s="150">
        <f t="shared" si="1823"/>
        <v>0</v>
      </c>
      <c r="FW138" s="150">
        <f t="shared" si="1823"/>
        <v>0</v>
      </c>
      <c r="FX138" s="150">
        <f t="shared" si="1823"/>
        <v>0</v>
      </c>
      <c r="FY138" s="150">
        <f t="shared" si="1823"/>
        <v>0</v>
      </c>
      <c r="FZ138" s="150">
        <f t="shared" si="1823"/>
        <v>0</v>
      </c>
      <c r="GA138" s="150">
        <f t="shared" si="1823"/>
        <v>0</v>
      </c>
      <c r="GB138" s="150">
        <f t="shared" si="1823"/>
        <v>0</v>
      </c>
      <c r="GC138" s="150">
        <f t="shared" si="1823"/>
        <v>0</v>
      </c>
      <c r="GD138" s="150">
        <f t="shared" si="1823"/>
        <v>0</v>
      </c>
      <c r="GE138" s="150">
        <f t="shared" si="1823"/>
        <v>0</v>
      </c>
      <c r="GF138" s="150">
        <f t="shared" si="1823"/>
        <v>0</v>
      </c>
      <c r="GG138" s="150">
        <f t="shared" si="1823"/>
        <v>0</v>
      </c>
      <c r="GH138" s="150">
        <f t="shared" si="1823"/>
        <v>0</v>
      </c>
      <c r="GI138" s="150">
        <f t="shared" si="1823"/>
        <v>0</v>
      </c>
      <c r="GJ138" s="150">
        <f t="shared" si="1823"/>
        <v>0</v>
      </c>
      <c r="GK138" s="150">
        <f t="shared" si="1823"/>
        <v>0</v>
      </c>
      <c r="GL138" s="150">
        <f t="shared" si="1823"/>
        <v>0</v>
      </c>
      <c r="GM138" s="150">
        <f t="shared" si="1823"/>
        <v>0</v>
      </c>
      <c r="GN138" s="150">
        <f t="shared" si="1823"/>
        <v>0</v>
      </c>
      <c r="GO138" s="150">
        <f t="shared" si="1823"/>
        <v>0</v>
      </c>
      <c r="GP138" s="150">
        <f t="shared" si="1823"/>
        <v>0</v>
      </c>
      <c r="GQ138" s="150">
        <f t="shared" si="1823"/>
        <v>0</v>
      </c>
      <c r="GR138" s="150">
        <f t="shared" si="1823"/>
        <v>0</v>
      </c>
      <c r="GS138" s="150">
        <f t="shared" si="1823"/>
        <v>0</v>
      </c>
      <c r="GT138" s="150">
        <f t="shared" si="1823"/>
        <v>0</v>
      </c>
      <c r="GU138" s="150">
        <f t="shared" si="1823"/>
        <v>0</v>
      </c>
      <c r="GV138" s="150">
        <f t="shared" si="1823"/>
        <v>0</v>
      </c>
      <c r="GW138" s="150">
        <f t="shared" si="1823"/>
        <v>0</v>
      </c>
      <c r="GX138" s="150">
        <f t="shared" si="1823"/>
        <v>0</v>
      </c>
      <c r="GY138" s="150">
        <f t="shared" si="1823"/>
        <v>0</v>
      </c>
      <c r="GZ138" s="150">
        <f t="shared" si="1823"/>
        <v>0</v>
      </c>
      <c r="HA138" s="150">
        <f t="shared" si="1823"/>
        <v>0</v>
      </c>
      <c r="HB138" s="150">
        <f t="shared" si="1823"/>
        <v>0</v>
      </c>
      <c r="HC138" s="150">
        <f t="shared" si="1823"/>
        <v>0</v>
      </c>
      <c r="HD138" s="150">
        <f t="shared" si="1823"/>
        <v>0</v>
      </c>
      <c r="HE138" s="150">
        <f t="shared" si="1823"/>
        <v>0</v>
      </c>
      <c r="HF138" s="150">
        <f t="shared" si="1823"/>
        <v>0</v>
      </c>
      <c r="HG138" s="150">
        <f t="shared" si="1823"/>
        <v>0</v>
      </c>
      <c r="HH138" s="150">
        <f t="shared" si="1823"/>
        <v>0</v>
      </c>
      <c r="HI138" s="150">
        <f t="shared" si="1823"/>
        <v>0</v>
      </c>
      <c r="HJ138" s="150">
        <f t="shared" si="1823"/>
        <v>0</v>
      </c>
      <c r="HK138" s="150">
        <f t="shared" si="1823"/>
        <v>0</v>
      </c>
      <c r="HL138" s="150">
        <f t="shared" si="1823"/>
        <v>0</v>
      </c>
      <c r="HM138" s="150">
        <f t="shared" si="1823"/>
        <v>0</v>
      </c>
      <c r="HN138" s="150">
        <f t="shared" si="1823"/>
        <v>0</v>
      </c>
      <c r="HO138" s="150">
        <f t="shared" si="1823"/>
        <v>0</v>
      </c>
      <c r="HP138" s="150">
        <f t="shared" si="1823"/>
        <v>0</v>
      </c>
      <c r="HQ138" s="150">
        <f t="shared" si="1823"/>
        <v>0</v>
      </c>
      <c r="HR138" s="150">
        <f t="shared" si="1823"/>
        <v>0</v>
      </c>
      <c r="HS138" s="150">
        <f t="shared" si="1823"/>
        <v>0</v>
      </c>
      <c r="HT138" s="150">
        <f t="shared" si="1823"/>
        <v>0</v>
      </c>
      <c r="HU138" s="150">
        <f t="shared" si="1823"/>
        <v>0</v>
      </c>
      <c r="HV138" s="150">
        <f t="shared" si="1823"/>
        <v>0</v>
      </c>
      <c r="HW138" s="150">
        <f t="shared" si="1823"/>
        <v>0</v>
      </c>
      <c r="HX138" s="150">
        <f t="shared" si="1823"/>
        <v>0</v>
      </c>
      <c r="HY138" s="150">
        <f t="shared" si="1823"/>
        <v>0</v>
      </c>
      <c r="HZ138" s="150">
        <f t="shared" si="1823"/>
        <v>0</v>
      </c>
      <c r="IA138" s="150">
        <f t="shared" ref="IA138:KL138" si="1824">SUMPRODUCT(GX$69:IA$69,$N$103:$AQ$103)</f>
        <v>0</v>
      </c>
      <c r="IB138" s="150">
        <f t="shared" si="1824"/>
        <v>0</v>
      </c>
      <c r="IC138" s="150">
        <f t="shared" si="1824"/>
        <v>0</v>
      </c>
      <c r="ID138" s="150">
        <f t="shared" si="1824"/>
        <v>0</v>
      </c>
      <c r="IE138" s="150">
        <f t="shared" si="1824"/>
        <v>0</v>
      </c>
      <c r="IF138" s="150">
        <f t="shared" si="1824"/>
        <v>0</v>
      </c>
      <c r="IG138" s="150">
        <f t="shared" si="1824"/>
        <v>0</v>
      </c>
      <c r="IH138" s="150">
        <f t="shared" si="1824"/>
        <v>0</v>
      </c>
      <c r="II138" s="150">
        <f t="shared" si="1824"/>
        <v>0</v>
      </c>
      <c r="IJ138" s="150">
        <f t="shared" si="1824"/>
        <v>0</v>
      </c>
      <c r="IK138" s="150">
        <f t="shared" si="1824"/>
        <v>0</v>
      </c>
      <c r="IL138" s="150">
        <f t="shared" si="1824"/>
        <v>0</v>
      </c>
      <c r="IM138" s="150">
        <f t="shared" si="1824"/>
        <v>0</v>
      </c>
      <c r="IN138" s="150">
        <f t="shared" si="1824"/>
        <v>0</v>
      </c>
      <c r="IO138" s="150">
        <f t="shared" si="1824"/>
        <v>0</v>
      </c>
      <c r="IP138" s="150">
        <f t="shared" si="1824"/>
        <v>0</v>
      </c>
      <c r="IQ138" s="150">
        <f t="shared" si="1824"/>
        <v>0</v>
      </c>
      <c r="IR138" s="150">
        <f t="shared" si="1824"/>
        <v>0</v>
      </c>
      <c r="IS138" s="150">
        <f t="shared" si="1824"/>
        <v>0</v>
      </c>
      <c r="IT138" s="150">
        <f t="shared" si="1824"/>
        <v>0</v>
      </c>
      <c r="IU138" s="150">
        <f t="shared" si="1824"/>
        <v>0</v>
      </c>
      <c r="IV138" s="150">
        <f t="shared" si="1824"/>
        <v>0</v>
      </c>
      <c r="IW138" s="150">
        <f t="shared" si="1824"/>
        <v>0</v>
      </c>
      <c r="IX138" s="150">
        <f t="shared" si="1824"/>
        <v>0</v>
      </c>
      <c r="IY138" s="150">
        <f t="shared" si="1824"/>
        <v>0</v>
      </c>
      <c r="IZ138" s="150">
        <f t="shared" si="1824"/>
        <v>0</v>
      </c>
      <c r="JA138" s="150">
        <f t="shared" si="1824"/>
        <v>0</v>
      </c>
      <c r="JB138" s="150">
        <f t="shared" si="1824"/>
        <v>0</v>
      </c>
      <c r="JC138" s="150">
        <f t="shared" si="1824"/>
        <v>0</v>
      </c>
      <c r="JD138" s="150">
        <f t="shared" si="1824"/>
        <v>0</v>
      </c>
      <c r="JE138" s="150">
        <f t="shared" si="1824"/>
        <v>0</v>
      </c>
      <c r="JF138" s="150">
        <f t="shared" si="1824"/>
        <v>0</v>
      </c>
      <c r="JG138" s="150">
        <f t="shared" si="1824"/>
        <v>0</v>
      </c>
      <c r="JH138" s="150">
        <f t="shared" si="1824"/>
        <v>0</v>
      </c>
      <c r="JI138" s="150">
        <f t="shared" si="1824"/>
        <v>0</v>
      </c>
      <c r="JJ138" s="150">
        <f t="shared" si="1824"/>
        <v>0</v>
      </c>
      <c r="JK138" s="150">
        <f t="shared" si="1824"/>
        <v>0</v>
      </c>
      <c r="JL138" s="150">
        <f t="shared" si="1824"/>
        <v>0</v>
      </c>
      <c r="JM138" s="150">
        <f t="shared" si="1824"/>
        <v>0</v>
      </c>
      <c r="JN138" s="150">
        <f t="shared" si="1824"/>
        <v>0</v>
      </c>
      <c r="JO138" s="150">
        <f t="shared" si="1824"/>
        <v>0</v>
      </c>
      <c r="JP138" s="150">
        <f t="shared" si="1824"/>
        <v>0</v>
      </c>
      <c r="JQ138" s="150">
        <f t="shared" si="1824"/>
        <v>0</v>
      </c>
      <c r="JR138" s="150">
        <f t="shared" si="1824"/>
        <v>0</v>
      </c>
      <c r="JS138" s="150">
        <f t="shared" si="1824"/>
        <v>0</v>
      </c>
      <c r="JT138" s="150">
        <f t="shared" si="1824"/>
        <v>0</v>
      </c>
      <c r="JU138" s="150">
        <f t="shared" si="1824"/>
        <v>0</v>
      </c>
      <c r="JV138" s="150">
        <f t="shared" si="1824"/>
        <v>0</v>
      </c>
      <c r="JW138" s="150">
        <f t="shared" si="1824"/>
        <v>0</v>
      </c>
      <c r="JX138" s="150">
        <f t="shared" si="1824"/>
        <v>0</v>
      </c>
      <c r="JY138" s="150">
        <f t="shared" si="1824"/>
        <v>0</v>
      </c>
      <c r="JZ138" s="150">
        <f t="shared" si="1824"/>
        <v>0</v>
      </c>
      <c r="KA138" s="150">
        <f t="shared" si="1824"/>
        <v>0</v>
      </c>
      <c r="KB138" s="150">
        <f t="shared" si="1824"/>
        <v>0</v>
      </c>
      <c r="KC138" s="150">
        <f t="shared" si="1824"/>
        <v>0</v>
      </c>
      <c r="KD138" s="150">
        <f t="shared" si="1824"/>
        <v>0</v>
      </c>
      <c r="KE138" s="150">
        <f t="shared" si="1824"/>
        <v>0</v>
      </c>
      <c r="KF138" s="150">
        <f t="shared" si="1824"/>
        <v>0</v>
      </c>
      <c r="KG138" s="150">
        <f t="shared" si="1824"/>
        <v>0</v>
      </c>
      <c r="KH138" s="150">
        <f t="shared" si="1824"/>
        <v>0</v>
      </c>
      <c r="KI138" s="150">
        <f t="shared" si="1824"/>
        <v>0</v>
      </c>
      <c r="KJ138" s="150">
        <f t="shared" si="1824"/>
        <v>0</v>
      </c>
      <c r="KK138" s="150">
        <f t="shared" si="1824"/>
        <v>0</v>
      </c>
      <c r="KL138" s="150">
        <f t="shared" si="1824"/>
        <v>0</v>
      </c>
      <c r="KM138" s="150">
        <f t="shared" ref="KM138:MX138" si="1825">SUMPRODUCT(JJ$69:KM$69,$N$103:$AQ$103)</f>
        <v>0</v>
      </c>
      <c r="KN138" s="150">
        <f t="shared" si="1825"/>
        <v>0</v>
      </c>
      <c r="KO138" s="150">
        <f t="shared" si="1825"/>
        <v>0</v>
      </c>
      <c r="KP138" s="150">
        <f t="shared" si="1825"/>
        <v>0</v>
      </c>
      <c r="KQ138" s="150">
        <f t="shared" si="1825"/>
        <v>0</v>
      </c>
      <c r="KR138" s="150">
        <f t="shared" si="1825"/>
        <v>0</v>
      </c>
      <c r="KS138" s="150">
        <f t="shared" si="1825"/>
        <v>0</v>
      </c>
      <c r="KT138" s="150">
        <f t="shared" si="1825"/>
        <v>0</v>
      </c>
      <c r="KU138" s="150">
        <f t="shared" si="1825"/>
        <v>0</v>
      </c>
      <c r="KV138" s="150">
        <f t="shared" si="1825"/>
        <v>0</v>
      </c>
      <c r="KW138" s="150">
        <f t="shared" si="1825"/>
        <v>0</v>
      </c>
      <c r="KX138" s="150">
        <f t="shared" si="1825"/>
        <v>0</v>
      </c>
      <c r="KY138" s="150">
        <f t="shared" si="1825"/>
        <v>0</v>
      </c>
      <c r="KZ138" s="150">
        <f t="shared" si="1825"/>
        <v>0</v>
      </c>
      <c r="LA138" s="150">
        <f t="shared" si="1825"/>
        <v>0</v>
      </c>
      <c r="LB138" s="150">
        <f t="shared" si="1825"/>
        <v>0</v>
      </c>
      <c r="LC138" s="150">
        <f t="shared" si="1825"/>
        <v>0</v>
      </c>
      <c r="LD138" s="150">
        <f t="shared" si="1825"/>
        <v>0</v>
      </c>
      <c r="LE138" s="150">
        <f t="shared" si="1825"/>
        <v>0</v>
      </c>
      <c r="LF138" s="150">
        <f t="shared" si="1825"/>
        <v>0</v>
      </c>
      <c r="LG138" s="150">
        <f t="shared" si="1825"/>
        <v>0</v>
      </c>
      <c r="LH138" s="150">
        <f t="shared" si="1825"/>
        <v>0</v>
      </c>
      <c r="LI138" s="150">
        <f t="shared" si="1825"/>
        <v>0</v>
      </c>
      <c r="LJ138" s="150">
        <f t="shared" si="1825"/>
        <v>0</v>
      </c>
      <c r="LK138" s="150">
        <f t="shared" si="1825"/>
        <v>0</v>
      </c>
      <c r="LL138" s="150">
        <f t="shared" si="1825"/>
        <v>0</v>
      </c>
      <c r="LM138" s="150">
        <f t="shared" si="1825"/>
        <v>0</v>
      </c>
      <c r="LN138" s="150">
        <f t="shared" si="1825"/>
        <v>0</v>
      </c>
      <c r="LO138" s="150">
        <f t="shared" si="1825"/>
        <v>0</v>
      </c>
      <c r="LP138" s="150">
        <f t="shared" si="1825"/>
        <v>0</v>
      </c>
      <c r="LQ138" s="150">
        <f t="shared" si="1825"/>
        <v>0</v>
      </c>
      <c r="LR138" s="150">
        <f t="shared" si="1825"/>
        <v>0</v>
      </c>
      <c r="LS138" s="150">
        <f t="shared" si="1825"/>
        <v>0</v>
      </c>
      <c r="LT138" s="150">
        <f t="shared" si="1825"/>
        <v>0</v>
      </c>
      <c r="LU138" s="150">
        <f t="shared" si="1825"/>
        <v>0</v>
      </c>
      <c r="LV138" s="150">
        <f t="shared" si="1825"/>
        <v>0</v>
      </c>
      <c r="LW138" s="150">
        <f t="shared" si="1825"/>
        <v>0</v>
      </c>
      <c r="LX138" s="150">
        <f t="shared" si="1825"/>
        <v>0</v>
      </c>
      <c r="LY138" s="150">
        <f t="shared" si="1825"/>
        <v>0</v>
      </c>
      <c r="LZ138" s="150">
        <f t="shared" si="1825"/>
        <v>0</v>
      </c>
      <c r="MA138" s="150">
        <f t="shared" si="1825"/>
        <v>0</v>
      </c>
      <c r="MB138" s="150">
        <f t="shared" si="1825"/>
        <v>0</v>
      </c>
      <c r="MC138" s="150">
        <f t="shared" si="1825"/>
        <v>0</v>
      </c>
      <c r="MD138" s="150">
        <f t="shared" si="1825"/>
        <v>0</v>
      </c>
      <c r="ME138" s="150">
        <f t="shared" si="1825"/>
        <v>0</v>
      </c>
      <c r="MF138" s="150">
        <f t="shared" si="1825"/>
        <v>0</v>
      </c>
      <c r="MG138" s="150">
        <f t="shared" si="1825"/>
        <v>0</v>
      </c>
      <c r="MH138" s="150">
        <f t="shared" si="1825"/>
        <v>0</v>
      </c>
      <c r="MI138" s="150">
        <f t="shared" si="1825"/>
        <v>0</v>
      </c>
      <c r="MJ138" s="150">
        <f t="shared" si="1825"/>
        <v>0</v>
      </c>
      <c r="MK138" s="150">
        <f t="shared" si="1825"/>
        <v>0</v>
      </c>
      <c r="ML138" s="150">
        <f t="shared" si="1825"/>
        <v>0</v>
      </c>
      <c r="MM138" s="150">
        <f t="shared" si="1825"/>
        <v>0</v>
      </c>
      <c r="MN138" s="150">
        <f t="shared" si="1825"/>
        <v>0</v>
      </c>
      <c r="MO138" s="150">
        <f t="shared" si="1825"/>
        <v>0</v>
      </c>
      <c r="MP138" s="150">
        <f t="shared" si="1825"/>
        <v>0</v>
      </c>
      <c r="MQ138" s="150">
        <f t="shared" si="1825"/>
        <v>0</v>
      </c>
      <c r="MR138" s="150">
        <f t="shared" si="1825"/>
        <v>0</v>
      </c>
      <c r="MS138" s="150">
        <f t="shared" si="1825"/>
        <v>0</v>
      </c>
      <c r="MT138" s="150">
        <f t="shared" si="1825"/>
        <v>0</v>
      </c>
      <c r="MU138" s="150">
        <f t="shared" si="1825"/>
        <v>0</v>
      </c>
      <c r="MV138" s="150">
        <f t="shared" si="1825"/>
        <v>0</v>
      </c>
      <c r="MW138" s="150">
        <f t="shared" si="1825"/>
        <v>0</v>
      </c>
      <c r="MX138" s="150">
        <f t="shared" si="1825"/>
        <v>0</v>
      </c>
      <c r="MY138" s="150">
        <f t="shared" ref="MY138:NO138" si="1826">SUMPRODUCT(LV$69:MY$69,$N$103:$AQ$103)</f>
        <v>0</v>
      </c>
      <c r="MZ138" s="150">
        <f t="shared" si="1826"/>
        <v>0</v>
      </c>
      <c r="NA138" s="150">
        <f t="shared" si="1826"/>
        <v>0</v>
      </c>
      <c r="NB138" s="150">
        <f t="shared" si="1826"/>
        <v>0</v>
      </c>
      <c r="NC138" s="150">
        <f t="shared" si="1826"/>
        <v>0</v>
      </c>
      <c r="ND138" s="150">
        <f t="shared" si="1826"/>
        <v>0</v>
      </c>
      <c r="NE138" s="150">
        <f t="shared" si="1826"/>
        <v>0</v>
      </c>
      <c r="NF138" s="150">
        <f t="shared" si="1826"/>
        <v>0</v>
      </c>
      <c r="NG138" s="150">
        <f t="shared" si="1826"/>
        <v>0</v>
      </c>
      <c r="NH138" s="150">
        <f t="shared" si="1826"/>
        <v>0</v>
      </c>
      <c r="NI138" s="150">
        <f t="shared" si="1826"/>
        <v>0</v>
      </c>
      <c r="NJ138" s="150">
        <f t="shared" si="1826"/>
        <v>0</v>
      </c>
      <c r="NK138" s="150">
        <f t="shared" si="1826"/>
        <v>0</v>
      </c>
      <c r="NL138" s="150">
        <f t="shared" si="1826"/>
        <v>0</v>
      </c>
      <c r="NM138" s="150">
        <f t="shared" si="1826"/>
        <v>0</v>
      </c>
      <c r="NN138" s="150">
        <f t="shared" si="1826"/>
        <v>0</v>
      </c>
      <c r="NO138" s="151">
        <f t="shared" si="1826"/>
        <v>0</v>
      </c>
      <c r="NP138" s="147"/>
      <c r="NQ138" s="147"/>
    </row>
    <row r="139" spans="1:381" s="152" customFormat="1" x14ac:dyDescent="0.2">
      <c r="A139" s="147"/>
      <c r="B139" s="147"/>
      <c r="C139" s="147" t="s">
        <v>167</v>
      </c>
      <c r="D139" s="147"/>
      <c r="E139" s="147" t="s">
        <v>174</v>
      </c>
      <c r="F139" s="147"/>
      <c r="G139" s="147" t="s">
        <v>0</v>
      </c>
      <c r="H139" s="147"/>
      <c r="I139" s="147"/>
      <c r="J139" s="147"/>
      <c r="K139" s="148">
        <f t="shared" si="1784"/>
        <v>0</v>
      </c>
      <c r="L139" s="147"/>
      <c r="M139" s="147"/>
      <c r="N139" s="149">
        <f>$N$69*$AQ$104</f>
        <v>0</v>
      </c>
      <c r="O139" s="150">
        <f>SUMPRODUCT($N$69:O$69,$AP$104:$AQ$104)</f>
        <v>0</v>
      </c>
      <c r="P139" s="150">
        <f>SUMPRODUCT($N$69:P$69,$AO$104:$AQ$104)</f>
        <v>0</v>
      </c>
      <c r="Q139" s="150">
        <f>SUMPRODUCT($N$69:Q$69,$AN$104:$AQ$104)</f>
        <v>0</v>
      </c>
      <c r="R139" s="150">
        <f>SUMPRODUCT($N$69:R$69,$AM$104:$AQ$104)</f>
        <v>0</v>
      </c>
      <c r="S139" s="150">
        <f>SUMPRODUCT($N$69:S$69,$AL$104:$AQ$104)</f>
        <v>0</v>
      </c>
      <c r="T139" s="150">
        <f>SUMPRODUCT($N$69:T$69,$AK$104:$AQ$104)</f>
        <v>0</v>
      </c>
      <c r="U139" s="150">
        <f>SUMPRODUCT($N$69:U$69,$AJ$104:$AQ$104)</f>
        <v>0</v>
      </c>
      <c r="V139" s="150">
        <f>SUMPRODUCT($N$69:V$69,$AI$104:$AQ$104)</f>
        <v>0</v>
      </c>
      <c r="W139" s="150">
        <f>SUMPRODUCT($N$69:W$69,$AH$104:$AQ$104)</f>
        <v>0</v>
      </c>
      <c r="X139" s="150">
        <f>SUMPRODUCT($N$69:X$69,$AG$104:$AQ$104)</f>
        <v>0</v>
      </c>
      <c r="Y139" s="150">
        <f>SUMPRODUCT($N$69:Y$69,$AF$104:$AQ$104)</f>
        <v>0</v>
      </c>
      <c r="Z139" s="150">
        <f>SUMPRODUCT($N$69:Z$69,$AE$104:$AQ$104)</f>
        <v>0</v>
      </c>
      <c r="AA139" s="150">
        <f>SUMPRODUCT($N$69:AA$69,$AD$104:$AQ$104)</f>
        <v>0</v>
      </c>
      <c r="AB139" s="150">
        <f>SUMPRODUCT($N$69:AB$69,$AC$104:$AQ$104)</f>
        <v>0</v>
      </c>
      <c r="AC139" s="150">
        <f>SUMPRODUCT($N$69:AC$69,$AB$104:$AQ$104)</f>
        <v>0</v>
      </c>
      <c r="AD139" s="150">
        <f>SUMPRODUCT($N$69:AD$69,$AA$104:$AQ$104)</f>
        <v>0</v>
      </c>
      <c r="AE139" s="150">
        <f>SUMPRODUCT($N$69:AE$69,$Z$104:$AQ$104)</f>
        <v>0</v>
      </c>
      <c r="AF139" s="150">
        <f>SUMPRODUCT($N$69:AF$69,$Y$104:$AQ$104)</f>
        <v>0</v>
      </c>
      <c r="AG139" s="150">
        <f>SUMPRODUCT($N$69:AG$69,$X$104:$AQ$104)</f>
        <v>0</v>
      </c>
      <c r="AH139" s="150">
        <f>SUMPRODUCT($N$69:AH$69,$W$104:$AQ$104)</f>
        <v>0</v>
      </c>
      <c r="AI139" s="150">
        <f>SUMPRODUCT($N$69:AI$69,$V$104:$AQ$104)</f>
        <v>0</v>
      </c>
      <c r="AJ139" s="150">
        <f>SUMPRODUCT($N$69:AJ$69,$U$104:$AQ$104)</f>
        <v>0</v>
      </c>
      <c r="AK139" s="150">
        <f>SUMPRODUCT($N$69:AK$69,$T$104:$AQ$104)</f>
        <v>0</v>
      </c>
      <c r="AL139" s="150">
        <f>SUMPRODUCT($N$69:AL$69,$S$104:$AQ$104)</f>
        <v>0</v>
      </c>
      <c r="AM139" s="150">
        <f>SUMPRODUCT($N$69:AM$69,$R$104:$AQ$104)</f>
        <v>0</v>
      </c>
      <c r="AN139" s="150">
        <f>SUMPRODUCT($N$69:AN$69,$Q$104:$AQ$104)</f>
        <v>0</v>
      </c>
      <c r="AO139" s="150">
        <f>SUMPRODUCT($N$69:AO$69,$P$104:$AQ$104)</f>
        <v>0</v>
      </c>
      <c r="AP139" s="150">
        <f>SUMPRODUCT($N$69:AP$69,$O$104:$AQ$104)</f>
        <v>0</v>
      </c>
      <c r="AQ139" s="150">
        <f t="shared" ref="AQ139:DB139" si="1827">SUMPRODUCT(N$69:AQ$69,$N$104:$AQ$104)</f>
        <v>0</v>
      </c>
      <c r="AR139" s="150">
        <f t="shared" si="1827"/>
        <v>0</v>
      </c>
      <c r="AS139" s="150">
        <f t="shared" si="1827"/>
        <v>0</v>
      </c>
      <c r="AT139" s="150">
        <f t="shared" si="1827"/>
        <v>0</v>
      </c>
      <c r="AU139" s="150">
        <f t="shared" si="1827"/>
        <v>0</v>
      </c>
      <c r="AV139" s="150">
        <f t="shared" si="1827"/>
        <v>0</v>
      </c>
      <c r="AW139" s="150">
        <f t="shared" si="1827"/>
        <v>0</v>
      </c>
      <c r="AX139" s="150">
        <f t="shared" si="1827"/>
        <v>0</v>
      </c>
      <c r="AY139" s="150">
        <f t="shared" si="1827"/>
        <v>0</v>
      </c>
      <c r="AZ139" s="150">
        <f t="shared" si="1827"/>
        <v>0</v>
      </c>
      <c r="BA139" s="150">
        <f t="shared" si="1827"/>
        <v>0</v>
      </c>
      <c r="BB139" s="150">
        <f t="shared" si="1827"/>
        <v>0</v>
      </c>
      <c r="BC139" s="150">
        <f t="shared" si="1827"/>
        <v>0</v>
      </c>
      <c r="BD139" s="150">
        <f t="shared" si="1827"/>
        <v>0</v>
      </c>
      <c r="BE139" s="150">
        <f t="shared" si="1827"/>
        <v>0</v>
      </c>
      <c r="BF139" s="150">
        <f t="shared" si="1827"/>
        <v>0</v>
      </c>
      <c r="BG139" s="150">
        <f t="shared" si="1827"/>
        <v>0</v>
      </c>
      <c r="BH139" s="150">
        <f t="shared" si="1827"/>
        <v>0</v>
      </c>
      <c r="BI139" s="150">
        <f t="shared" si="1827"/>
        <v>0</v>
      </c>
      <c r="BJ139" s="150">
        <f t="shared" si="1827"/>
        <v>0</v>
      </c>
      <c r="BK139" s="150">
        <f t="shared" si="1827"/>
        <v>0</v>
      </c>
      <c r="BL139" s="150">
        <f t="shared" si="1827"/>
        <v>0</v>
      </c>
      <c r="BM139" s="150">
        <f t="shared" si="1827"/>
        <v>0</v>
      </c>
      <c r="BN139" s="150">
        <f t="shared" si="1827"/>
        <v>0</v>
      </c>
      <c r="BO139" s="150">
        <f t="shared" si="1827"/>
        <v>0</v>
      </c>
      <c r="BP139" s="150">
        <f t="shared" si="1827"/>
        <v>0</v>
      </c>
      <c r="BQ139" s="150">
        <f t="shared" si="1827"/>
        <v>0</v>
      </c>
      <c r="BR139" s="150">
        <f t="shared" si="1827"/>
        <v>0</v>
      </c>
      <c r="BS139" s="150">
        <f t="shared" si="1827"/>
        <v>0</v>
      </c>
      <c r="BT139" s="150">
        <f t="shared" si="1827"/>
        <v>0</v>
      </c>
      <c r="BU139" s="150">
        <f t="shared" si="1827"/>
        <v>0</v>
      </c>
      <c r="BV139" s="150">
        <f t="shared" si="1827"/>
        <v>0</v>
      </c>
      <c r="BW139" s="150">
        <f t="shared" si="1827"/>
        <v>0</v>
      </c>
      <c r="BX139" s="150">
        <f t="shared" si="1827"/>
        <v>0</v>
      </c>
      <c r="BY139" s="150">
        <f t="shared" si="1827"/>
        <v>0</v>
      </c>
      <c r="BZ139" s="150">
        <f t="shared" si="1827"/>
        <v>0</v>
      </c>
      <c r="CA139" s="150">
        <f t="shared" si="1827"/>
        <v>0</v>
      </c>
      <c r="CB139" s="150">
        <f t="shared" si="1827"/>
        <v>0</v>
      </c>
      <c r="CC139" s="150">
        <f t="shared" si="1827"/>
        <v>0</v>
      </c>
      <c r="CD139" s="150">
        <f t="shared" si="1827"/>
        <v>0</v>
      </c>
      <c r="CE139" s="150">
        <f t="shared" si="1827"/>
        <v>0</v>
      </c>
      <c r="CF139" s="150">
        <f t="shared" si="1827"/>
        <v>0</v>
      </c>
      <c r="CG139" s="150">
        <f t="shared" si="1827"/>
        <v>0</v>
      </c>
      <c r="CH139" s="150">
        <f t="shared" si="1827"/>
        <v>0</v>
      </c>
      <c r="CI139" s="150">
        <f t="shared" si="1827"/>
        <v>0</v>
      </c>
      <c r="CJ139" s="150">
        <f t="shared" si="1827"/>
        <v>0</v>
      </c>
      <c r="CK139" s="150">
        <f t="shared" si="1827"/>
        <v>0</v>
      </c>
      <c r="CL139" s="150">
        <f t="shared" si="1827"/>
        <v>0</v>
      </c>
      <c r="CM139" s="150">
        <f t="shared" si="1827"/>
        <v>0</v>
      </c>
      <c r="CN139" s="150">
        <f t="shared" si="1827"/>
        <v>0</v>
      </c>
      <c r="CO139" s="150">
        <f t="shared" si="1827"/>
        <v>0</v>
      </c>
      <c r="CP139" s="150">
        <f t="shared" si="1827"/>
        <v>0</v>
      </c>
      <c r="CQ139" s="150">
        <f t="shared" si="1827"/>
        <v>0</v>
      </c>
      <c r="CR139" s="150">
        <f t="shared" si="1827"/>
        <v>0</v>
      </c>
      <c r="CS139" s="150">
        <f t="shared" si="1827"/>
        <v>0</v>
      </c>
      <c r="CT139" s="150">
        <f t="shared" si="1827"/>
        <v>0</v>
      </c>
      <c r="CU139" s="150">
        <f t="shared" si="1827"/>
        <v>0</v>
      </c>
      <c r="CV139" s="150">
        <f t="shared" si="1827"/>
        <v>0</v>
      </c>
      <c r="CW139" s="150">
        <f t="shared" si="1827"/>
        <v>0</v>
      </c>
      <c r="CX139" s="150">
        <f t="shared" si="1827"/>
        <v>0</v>
      </c>
      <c r="CY139" s="150">
        <f t="shared" si="1827"/>
        <v>0</v>
      </c>
      <c r="CZ139" s="150">
        <f t="shared" si="1827"/>
        <v>0</v>
      </c>
      <c r="DA139" s="150">
        <f t="shared" si="1827"/>
        <v>0</v>
      </c>
      <c r="DB139" s="150">
        <f t="shared" si="1827"/>
        <v>0</v>
      </c>
      <c r="DC139" s="150">
        <f t="shared" ref="DC139:FN139" si="1828">SUMPRODUCT(BZ$69:DC$69,$N$104:$AQ$104)</f>
        <v>0</v>
      </c>
      <c r="DD139" s="150">
        <f t="shared" si="1828"/>
        <v>0</v>
      </c>
      <c r="DE139" s="150">
        <f t="shared" si="1828"/>
        <v>0</v>
      </c>
      <c r="DF139" s="150">
        <f t="shared" si="1828"/>
        <v>0</v>
      </c>
      <c r="DG139" s="150">
        <f t="shared" si="1828"/>
        <v>0</v>
      </c>
      <c r="DH139" s="150">
        <f t="shared" si="1828"/>
        <v>0</v>
      </c>
      <c r="DI139" s="150">
        <f t="shared" si="1828"/>
        <v>0</v>
      </c>
      <c r="DJ139" s="150">
        <f t="shared" si="1828"/>
        <v>0</v>
      </c>
      <c r="DK139" s="150">
        <f t="shared" si="1828"/>
        <v>0</v>
      </c>
      <c r="DL139" s="150">
        <f t="shared" si="1828"/>
        <v>0</v>
      </c>
      <c r="DM139" s="150">
        <f t="shared" si="1828"/>
        <v>0</v>
      </c>
      <c r="DN139" s="150">
        <f t="shared" si="1828"/>
        <v>0</v>
      </c>
      <c r="DO139" s="150">
        <f t="shared" si="1828"/>
        <v>0</v>
      </c>
      <c r="DP139" s="150">
        <f t="shared" si="1828"/>
        <v>0</v>
      </c>
      <c r="DQ139" s="150">
        <f t="shared" si="1828"/>
        <v>0</v>
      </c>
      <c r="DR139" s="150">
        <f t="shared" si="1828"/>
        <v>0</v>
      </c>
      <c r="DS139" s="150">
        <f t="shared" si="1828"/>
        <v>0</v>
      </c>
      <c r="DT139" s="150">
        <f t="shared" si="1828"/>
        <v>0</v>
      </c>
      <c r="DU139" s="150">
        <f t="shared" si="1828"/>
        <v>0</v>
      </c>
      <c r="DV139" s="150">
        <f t="shared" si="1828"/>
        <v>0</v>
      </c>
      <c r="DW139" s="150">
        <f t="shared" si="1828"/>
        <v>0</v>
      </c>
      <c r="DX139" s="150">
        <f t="shared" si="1828"/>
        <v>0</v>
      </c>
      <c r="DY139" s="150">
        <f t="shared" si="1828"/>
        <v>0</v>
      </c>
      <c r="DZ139" s="150">
        <f t="shared" si="1828"/>
        <v>0</v>
      </c>
      <c r="EA139" s="150">
        <f t="shared" si="1828"/>
        <v>0</v>
      </c>
      <c r="EB139" s="150">
        <f t="shared" si="1828"/>
        <v>0</v>
      </c>
      <c r="EC139" s="150">
        <f t="shared" si="1828"/>
        <v>0</v>
      </c>
      <c r="ED139" s="150">
        <f t="shared" si="1828"/>
        <v>0</v>
      </c>
      <c r="EE139" s="150">
        <f t="shared" si="1828"/>
        <v>0</v>
      </c>
      <c r="EF139" s="150">
        <f t="shared" si="1828"/>
        <v>0</v>
      </c>
      <c r="EG139" s="150">
        <f t="shared" si="1828"/>
        <v>0</v>
      </c>
      <c r="EH139" s="150">
        <f t="shared" si="1828"/>
        <v>0</v>
      </c>
      <c r="EI139" s="150">
        <f t="shared" si="1828"/>
        <v>0</v>
      </c>
      <c r="EJ139" s="150">
        <f t="shared" si="1828"/>
        <v>0</v>
      </c>
      <c r="EK139" s="150">
        <f t="shared" si="1828"/>
        <v>0</v>
      </c>
      <c r="EL139" s="150">
        <f t="shared" si="1828"/>
        <v>0</v>
      </c>
      <c r="EM139" s="150">
        <f t="shared" si="1828"/>
        <v>0</v>
      </c>
      <c r="EN139" s="150">
        <f t="shared" si="1828"/>
        <v>0</v>
      </c>
      <c r="EO139" s="150">
        <f t="shared" si="1828"/>
        <v>0</v>
      </c>
      <c r="EP139" s="150">
        <f t="shared" si="1828"/>
        <v>0</v>
      </c>
      <c r="EQ139" s="150">
        <f t="shared" si="1828"/>
        <v>0</v>
      </c>
      <c r="ER139" s="150">
        <f t="shared" si="1828"/>
        <v>0</v>
      </c>
      <c r="ES139" s="150">
        <f t="shared" si="1828"/>
        <v>0</v>
      </c>
      <c r="ET139" s="150">
        <f t="shared" si="1828"/>
        <v>0</v>
      </c>
      <c r="EU139" s="150">
        <f t="shared" si="1828"/>
        <v>0</v>
      </c>
      <c r="EV139" s="150">
        <f t="shared" si="1828"/>
        <v>0</v>
      </c>
      <c r="EW139" s="150">
        <f t="shared" si="1828"/>
        <v>0</v>
      </c>
      <c r="EX139" s="150">
        <f t="shared" si="1828"/>
        <v>0</v>
      </c>
      <c r="EY139" s="150">
        <f t="shared" si="1828"/>
        <v>0</v>
      </c>
      <c r="EZ139" s="150">
        <f t="shared" si="1828"/>
        <v>0</v>
      </c>
      <c r="FA139" s="150">
        <f t="shared" si="1828"/>
        <v>0</v>
      </c>
      <c r="FB139" s="150">
        <f t="shared" si="1828"/>
        <v>0</v>
      </c>
      <c r="FC139" s="150">
        <f t="shared" si="1828"/>
        <v>0</v>
      </c>
      <c r="FD139" s="150">
        <f t="shared" si="1828"/>
        <v>0</v>
      </c>
      <c r="FE139" s="150">
        <f t="shared" si="1828"/>
        <v>0</v>
      </c>
      <c r="FF139" s="150">
        <f t="shared" si="1828"/>
        <v>0</v>
      </c>
      <c r="FG139" s="150">
        <f t="shared" si="1828"/>
        <v>0</v>
      </c>
      <c r="FH139" s="150">
        <f t="shared" si="1828"/>
        <v>0</v>
      </c>
      <c r="FI139" s="150">
        <f t="shared" si="1828"/>
        <v>0</v>
      </c>
      <c r="FJ139" s="150">
        <f t="shared" si="1828"/>
        <v>0</v>
      </c>
      <c r="FK139" s="150">
        <f t="shared" si="1828"/>
        <v>0</v>
      </c>
      <c r="FL139" s="150">
        <f t="shared" si="1828"/>
        <v>0</v>
      </c>
      <c r="FM139" s="150">
        <f t="shared" si="1828"/>
        <v>0</v>
      </c>
      <c r="FN139" s="150">
        <f t="shared" si="1828"/>
        <v>0</v>
      </c>
      <c r="FO139" s="150">
        <f t="shared" ref="FO139:HZ139" si="1829">SUMPRODUCT(EL$69:FO$69,$N$104:$AQ$104)</f>
        <v>0</v>
      </c>
      <c r="FP139" s="150">
        <f t="shared" si="1829"/>
        <v>0</v>
      </c>
      <c r="FQ139" s="150">
        <f t="shared" si="1829"/>
        <v>0</v>
      </c>
      <c r="FR139" s="150">
        <f t="shared" si="1829"/>
        <v>0</v>
      </c>
      <c r="FS139" s="150">
        <f t="shared" si="1829"/>
        <v>0</v>
      </c>
      <c r="FT139" s="150">
        <f t="shared" si="1829"/>
        <v>0</v>
      </c>
      <c r="FU139" s="150">
        <f t="shared" si="1829"/>
        <v>0</v>
      </c>
      <c r="FV139" s="150">
        <f t="shared" si="1829"/>
        <v>0</v>
      </c>
      <c r="FW139" s="150">
        <f t="shared" si="1829"/>
        <v>0</v>
      </c>
      <c r="FX139" s="150">
        <f t="shared" si="1829"/>
        <v>0</v>
      </c>
      <c r="FY139" s="150">
        <f t="shared" si="1829"/>
        <v>0</v>
      </c>
      <c r="FZ139" s="150">
        <f t="shared" si="1829"/>
        <v>0</v>
      </c>
      <c r="GA139" s="150">
        <f t="shared" si="1829"/>
        <v>0</v>
      </c>
      <c r="GB139" s="150">
        <f t="shared" si="1829"/>
        <v>0</v>
      </c>
      <c r="GC139" s="150">
        <f t="shared" si="1829"/>
        <v>0</v>
      </c>
      <c r="GD139" s="150">
        <f t="shared" si="1829"/>
        <v>0</v>
      </c>
      <c r="GE139" s="150">
        <f t="shared" si="1829"/>
        <v>0</v>
      </c>
      <c r="GF139" s="150">
        <f t="shared" si="1829"/>
        <v>0</v>
      </c>
      <c r="GG139" s="150">
        <f t="shared" si="1829"/>
        <v>0</v>
      </c>
      <c r="GH139" s="150">
        <f t="shared" si="1829"/>
        <v>0</v>
      </c>
      <c r="GI139" s="150">
        <f t="shared" si="1829"/>
        <v>0</v>
      </c>
      <c r="GJ139" s="150">
        <f t="shared" si="1829"/>
        <v>0</v>
      </c>
      <c r="GK139" s="150">
        <f t="shared" si="1829"/>
        <v>0</v>
      </c>
      <c r="GL139" s="150">
        <f t="shared" si="1829"/>
        <v>0</v>
      </c>
      <c r="GM139" s="150">
        <f t="shared" si="1829"/>
        <v>0</v>
      </c>
      <c r="GN139" s="150">
        <f t="shared" si="1829"/>
        <v>0</v>
      </c>
      <c r="GO139" s="150">
        <f t="shared" si="1829"/>
        <v>0</v>
      </c>
      <c r="GP139" s="150">
        <f t="shared" si="1829"/>
        <v>0</v>
      </c>
      <c r="GQ139" s="150">
        <f t="shared" si="1829"/>
        <v>0</v>
      </c>
      <c r="GR139" s="150">
        <f t="shared" si="1829"/>
        <v>0</v>
      </c>
      <c r="GS139" s="150">
        <f t="shared" si="1829"/>
        <v>0</v>
      </c>
      <c r="GT139" s="150">
        <f t="shared" si="1829"/>
        <v>0</v>
      </c>
      <c r="GU139" s="150">
        <f t="shared" si="1829"/>
        <v>0</v>
      </c>
      <c r="GV139" s="150">
        <f t="shared" si="1829"/>
        <v>0</v>
      </c>
      <c r="GW139" s="150">
        <f t="shared" si="1829"/>
        <v>0</v>
      </c>
      <c r="GX139" s="150">
        <f t="shared" si="1829"/>
        <v>0</v>
      </c>
      <c r="GY139" s="150">
        <f t="shared" si="1829"/>
        <v>0</v>
      </c>
      <c r="GZ139" s="150">
        <f t="shared" si="1829"/>
        <v>0</v>
      </c>
      <c r="HA139" s="150">
        <f t="shared" si="1829"/>
        <v>0</v>
      </c>
      <c r="HB139" s="150">
        <f t="shared" si="1829"/>
        <v>0</v>
      </c>
      <c r="HC139" s="150">
        <f t="shared" si="1829"/>
        <v>0</v>
      </c>
      <c r="HD139" s="150">
        <f t="shared" si="1829"/>
        <v>0</v>
      </c>
      <c r="HE139" s="150">
        <f t="shared" si="1829"/>
        <v>0</v>
      </c>
      <c r="HF139" s="150">
        <f t="shared" si="1829"/>
        <v>0</v>
      </c>
      <c r="HG139" s="150">
        <f t="shared" si="1829"/>
        <v>0</v>
      </c>
      <c r="HH139" s="150">
        <f t="shared" si="1829"/>
        <v>0</v>
      </c>
      <c r="HI139" s="150">
        <f t="shared" si="1829"/>
        <v>0</v>
      </c>
      <c r="HJ139" s="150">
        <f t="shared" si="1829"/>
        <v>0</v>
      </c>
      <c r="HK139" s="150">
        <f t="shared" si="1829"/>
        <v>0</v>
      </c>
      <c r="HL139" s="150">
        <f t="shared" si="1829"/>
        <v>0</v>
      </c>
      <c r="HM139" s="150">
        <f t="shared" si="1829"/>
        <v>0</v>
      </c>
      <c r="HN139" s="150">
        <f t="shared" si="1829"/>
        <v>0</v>
      </c>
      <c r="HO139" s="150">
        <f t="shared" si="1829"/>
        <v>0</v>
      </c>
      <c r="HP139" s="150">
        <f t="shared" si="1829"/>
        <v>0</v>
      </c>
      <c r="HQ139" s="150">
        <f t="shared" si="1829"/>
        <v>0</v>
      </c>
      <c r="HR139" s="150">
        <f t="shared" si="1829"/>
        <v>0</v>
      </c>
      <c r="HS139" s="150">
        <f t="shared" si="1829"/>
        <v>0</v>
      </c>
      <c r="HT139" s="150">
        <f t="shared" si="1829"/>
        <v>0</v>
      </c>
      <c r="HU139" s="150">
        <f t="shared" si="1829"/>
        <v>0</v>
      </c>
      <c r="HV139" s="150">
        <f t="shared" si="1829"/>
        <v>0</v>
      </c>
      <c r="HW139" s="150">
        <f t="shared" si="1829"/>
        <v>0</v>
      </c>
      <c r="HX139" s="150">
        <f t="shared" si="1829"/>
        <v>0</v>
      </c>
      <c r="HY139" s="150">
        <f t="shared" si="1829"/>
        <v>0</v>
      </c>
      <c r="HZ139" s="150">
        <f t="shared" si="1829"/>
        <v>0</v>
      </c>
      <c r="IA139" s="150">
        <f t="shared" ref="IA139:KL139" si="1830">SUMPRODUCT(GX$69:IA$69,$N$104:$AQ$104)</f>
        <v>0</v>
      </c>
      <c r="IB139" s="150">
        <f t="shared" si="1830"/>
        <v>0</v>
      </c>
      <c r="IC139" s="150">
        <f t="shared" si="1830"/>
        <v>0</v>
      </c>
      <c r="ID139" s="150">
        <f t="shared" si="1830"/>
        <v>0</v>
      </c>
      <c r="IE139" s="150">
        <f t="shared" si="1830"/>
        <v>0</v>
      </c>
      <c r="IF139" s="150">
        <f t="shared" si="1830"/>
        <v>0</v>
      </c>
      <c r="IG139" s="150">
        <f t="shared" si="1830"/>
        <v>0</v>
      </c>
      <c r="IH139" s="150">
        <f t="shared" si="1830"/>
        <v>0</v>
      </c>
      <c r="II139" s="150">
        <f t="shared" si="1830"/>
        <v>0</v>
      </c>
      <c r="IJ139" s="150">
        <f t="shared" si="1830"/>
        <v>0</v>
      </c>
      <c r="IK139" s="150">
        <f t="shared" si="1830"/>
        <v>0</v>
      </c>
      <c r="IL139" s="150">
        <f t="shared" si="1830"/>
        <v>0</v>
      </c>
      <c r="IM139" s="150">
        <f t="shared" si="1830"/>
        <v>0</v>
      </c>
      <c r="IN139" s="150">
        <f t="shared" si="1830"/>
        <v>0</v>
      </c>
      <c r="IO139" s="150">
        <f t="shared" si="1830"/>
        <v>0</v>
      </c>
      <c r="IP139" s="150">
        <f t="shared" si="1830"/>
        <v>0</v>
      </c>
      <c r="IQ139" s="150">
        <f t="shared" si="1830"/>
        <v>0</v>
      </c>
      <c r="IR139" s="150">
        <f t="shared" si="1830"/>
        <v>0</v>
      </c>
      <c r="IS139" s="150">
        <f t="shared" si="1830"/>
        <v>0</v>
      </c>
      <c r="IT139" s="150">
        <f t="shared" si="1830"/>
        <v>0</v>
      </c>
      <c r="IU139" s="150">
        <f t="shared" si="1830"/>
        <v>0</v>
      </c>
      <c r="IV139" s="150">
        <f t="shared" si="1830"/>
        <v>0</v>
      </c>
      <c r="IW139" s="150">
        <f t="shared" si="1830"/>
        <v>0</v>
      </c>
      <c r="IX139" s="150">
        <f t="shared" si="1830"/>
        <v>0</v>
      </c>
      <c r="IY139" s="150">
        <f t="shared" si="1830"/>
        <v>0</v>
      </c>
      <c r="IZ139" s="150">
        <f t="shared" si="1830"/>
        <v>0</v>
      </c>
      <c r="JA139" s="150">
        <f t="shared" si="1830"/>
        <v>0</v>
      </c>
      <c r="JB139" s="150">
        <f t="shared" si="1830"/>
        <v>0</v>
      </c>
      <c r="JC139" s="150">
        <f t="shared" si="1830"/>
        <v>0</v>
      </c>
      <c r="JD139" s="150">
        <f t="shared" si="1830"/>
        <v>0</v>
      </c>
      <c r="JE139" s="150">
        <f t="shared" si="1830"/>
        <v>0</v>
      </c>
      <c r="JF139" s="150">
        <f t="shared" si="1830"/>
        <v>0</v>
      </c>
      <c r="JG139" s="150">
        <f t="shared" si="1830"/>
        <v>0</v>
      </c>
      <c r="JH139" s="150">
        <f t="shared" si="1830"/>
        <v>0</v>
      </c>
      <c r="JI139" s="150">
        <f t="shared" si="1830"/>
        <v>0</v>
      </c>
      <c r="JJ139" s="150">
        <f t="shared" si="1830"/>
        <v>0</v>
      </c>
      <c r="JK139" s="150">
        <f t="shared" si="1830"/>
        <v>0</v>
      </c>
      <c r="JL139" s="150">
        <f t="shared" si="1830"/>
        <v>0</v>
      </c>
      <c r="JM139" s="150">
        <f t="shared" si="1830"/>
        <v>0</v>
      </c>
      <c r="JN139" s="150">
        <f t="shared" si="1830"/>
        <v>0</v>
      </c>
      <c r="JO139" s="150">
        <f t="shared" si="1830"/>
        <v>0</v>
      </c>
      <c r="JP139" s="150">
        <f t="shared" si="1830"/>
        <v>0</v>
      </c>
      <c r="JQ139" s="150">
        <f t="shared" si="1830"/>
        <v>0</v>
      </c>
      <c r="JR139" s="150">
        <f t="shared" si="1830"/>
        <v>0</v>
      </c>
      <c r="JS139" s="150">
        <f t="shared" si="1830"/>
        <v>0</v>
      </c>
      <c r="JT139" s="150">
        <f t="shared" si="1830"/>
        <v>0</v>
      </c>
      <c r="JU139" s="150">
        <f t="shared" si="1830"/>
        <v>0</v>
      </c>
      <c r="JV139" s="150">
        <f t="shared" si="1830"/>
        <v>0</v>
      </c>
      <c r="JW139" s="150">
        <f t="shared" si="1830"/>
        <v>0</v>
      </c>
      <c r="JX139" s="150">
        <f t="shared" si="1830"/>
        <v>0</v>
      </c>
      <c r="JY139" s="150">
        <f t="shared" si="1830"/>
        <v>0</v>
      </c>
      <c r="JZ139" s="150">
        <f t="shared" si="1830"/>
        <v>0</v>
      </c>
      <c r="KA139" s="150">
        <f t="shared" si="1830"/>
        <v>0</v>
      </c>
      <c r="KB139" s="150">
        <f t="shared" si="1830"/>
        <v>0</v>
      </c>
      <c r="KC139" s="150">
        <f t="shared" si="1830"/>
        <v>0</v>
      </c>
      <c r="KD139" s="150">
        <f t="shared" si="1830"/>
        <v>0</v>
      </c>
      <c r="KE139" s="150">
        <f t="shared" si="1830"/>
        <v>0</v>
      </c>
      <c r="KF139" s="150">
        <f t="shared" si="1830"/>
        <v>0</v>
      </c>
      <c r="KG139" s="150">
        <f t="shared" si="1830"/>
        <v>0</v>
      </c>
      <c r="KH139" s="150">
        <f t="shared" si="1830"/>
        <v>0</v>
      </c>
      <c r="KI139" s="150">
        <f t="shared" si="1830"/>
        <v>0</v>
      </c>
      <c r="KJ139" s="150">
        <f t="shared" si="1830"/>
        <v>0</v>
      </c>
      <c r="KK139" s="150">
        <f t="shared" si="1830"/>
        <v>0</v>
      </c>
      <c r="KL139" s="150">
        <f t="shared" si="1830"/>
        <v>0</v>
      </c>
      <c r="KM139" s="150">
        <f t="shared" ref="KM139:MX139" si="1831">SUMPRODUCT(JJ$69:KM$69,$N$104:$AQ$104)</f>
        <v>0</v>
      </c>
      <c r="KN139" s="150">
        <f t="shared" si="1831"/>
        <v>0</v>
      </c>
      <c r="KO139" s="150">
        <f t="shared" si="1831"/>
        <v>0</v>
      </c>
      <c r="KP139" s="150">
        <f t="shared" si="1831"/>
        <v>0</v>
      </c>
      <c r="KQ139" s="150">
        <f t="shared" si="1831"/>
        <v>0</v>
      </c>
      <c r="KR139" s="150">
        <f t="shared" si="1831"/>
        <v>0</v>
      </c>
      <c r="KS139" s="150">
        <f t="shared" si="1831"/>
        <v>0</v>
      </c>
      <c r="KT139" s="150">
        <f t="shared" si="1831"/>
        <v>0</v>
      </c>
      <c r="KU139" s="150">
        <f t="shared" si="1831"/>
        <v>0</v>
      </c>
      <c r="KV139" s="150">
        <f t="shared" si="1831"/>
        <v>0</v>
      </c>
      <c r="KW139" s="150">
        <f t="shared" si="1831"/>
        <v>0</v>
      </c>
      <c r="KX139" s="150">
        <f t="shared" si="1831"/>
        <v>0</v>
      </c>
      <c r="KY139" s="150">
        <f t="shared" si="1831"/>
        <v>0</v>
      </c>
      <c r="KZ139" s="150">
        <f t="shared" si="1831"/>
        <v>0</v>
      </c>
      <c r="LA139" s="150">
        <f t="shared" si="1831"/>
        <v>0</v>
      </c>
      <c r="LB139" s="150">
        <f t="shared" si="1831"/>
        <v>0</v>
      </c>
      <c r="LC139" s="150">
        <f t="shared" si="1831"/>
        <v>0</v>
      </c>
      <c r="LD139" s="150">
        <f t="shared" si="1831"/>
        <v>0</v>
      </c>
      <c r="LE139" s="150">
        <f t="shared" si="1831"/>
        <v>0</v>
      </c>
      <c r="LF139" s="150">
        <f t="shared" si="1831"/>
        <v>0</v>
      </c>
      <c r="LG139" s="150">
        <f t="shared" si="1831"/>
        <v>0</v>
      </c>
      <c r="LH139" s="150">
        <f t="shared" si="1831"/>
        <v>0</v>
      </c>
      <c r="LI139" s="150">
        <f t="shared" si="1831"/>
        <v>0</v>
      </c>
      <c r="LJ139" s="150">
        <f t="shared" si="1831"/>
        <v>0</v>
      </c>
      <c r="LK139" s="150">
        <f t="shared" si="1831"/>
        <v>0</v>
      </c>
      <c r="LL139" s="150">
        <f t="shared" si="1831"/>
        <v>0</v>
      </c>
      <c r="LM139" s="150">
        <f t="shared" si="1831"/>
        <v>0</v>
      </c>
      <c r="LN139" s="150">
        <f t="shared" si="1831"/>
        <v>0</v>
      </c>
      <c r="LO139" s="150">
        <f t="shared" si="1831"/>
        <v>0</v>
      </c>
      <c r="LP139" s="150">
        <f t="shared" si="1831"/>
        <v>0</v>
      </c>
      <c r="LQ139" s="150">
        <f t="shared" si="1831"/>
        <v>0</v>
      </c>
      <c r="LR139" s="150">
        <f t="shared" si="1831"/>
        <v>0</v>
      </c>
      <c r="LS139" s="150">
        <f t="shared" si="1831"/>
        <v>0</v>
      </c>
      <c r="LT139" s="150">
        <f t="shared" si="1831"/>
        <v>0</v>
      </c>
      <c r="LU139" s="150">
        <f t="shared" si="1831"/>
        <v>0</v>
      </c>
      <c r="LV139" s="150">
        <f t="shared" si="1831"/>
        <v>0</v>
      </c>
      <c r="LW139" s="150">
        <f t="shared" si="1831"/>
        <v>0</v>
      </c>
      <c r="LX139" s="150">
        <f t="shared" si="1831"/>
        <v>0</v>
      </c>
      <c r="LY139" s="150">
        <f t="shared" si="1831"/>
        <v>0</v>
      </c>
      <c r="LZ139" s="150">
        <f t="shared" si="1831"/>
        <v>0</v>
      </c>
      <c r="MA139" s="150">
        <f t="shared" si="1831"/>
        <v>0</v>
      </c>
      <c r="MB139" s="150">
        <f t="shared" si="1831"/>
        <v>0</v>
      </c>
      <c r="MC139" s="150">
        <f t="shared" si="1831"/>
        <v>0</v>
      </c>
      <c r="MD139" s="150">
        <f t="shared" si="1831"/>
        <v>0</v>
      </c>
      <c r="ME139" s="150">
        <f t="shared" si="1831"/>
        <v>0</v>
      </c>
      <c r="MF139" s="150">
        <f t="shared" si="1831"/>
        <v>0</v>
      </c>
      <c r="MG139" s="150">
        <f t="shared" si="1831"/>
        <v>0</v>
      </c>
      <c r="MH139" s="150">
        <f t="shared" si="1831"/>
        <v>0</v>
      </c>
      <c r="MI139" s="150">
        <f t="shared" si="1831"/>
        <v>0</v>
      </c>
      <c r="MJ139" s="150">
        <f t="shared" si="1831"/>
        <v>0</v>
      </c>
      <c r="MK139" s="150">
        <f t="shared" si="1831"/>
        <v>0</v>
      </c>
      <c r="ML139" s="150">
        <f t="shared" si="1831"/>
        <v>0</v>
      </c>
      <c r="MM139" s="150">
        <f t="shared" si="1831"/>
        <v>0</v>
      </c>
      <c r="MN139" s="150">
        <f t="shared" si="1831"/>
        <v>0</v>
      </c>
      <c r="MO139" s="150">
        <f t="shared" si="1831"/>
        <v>0</v>
      </c>
      <c r="MP139" s="150">
        <f t="shared" si="1831"/>
        <v>0</v>
      </c>
      <c r="MQ139" s="150">
        <f t="shared" si="1831"/>
        <v>0</v>
      </c>
      <c r="MR139" s="150">
        <f t="shared" si="1831"/>
        <v>0</v>
      </c>
      <c r="MS139" s="150">
        <f t="shared" si="1831"/>
        <v>0</v>
      </c>
      <c r="MT139" s="150">
        <f t="shared" si="1831"/>
        <v>0</v>
      </c>
      <c r="MU139" s="150">
        <f t="shared" si="1831"/>
        <v>0</v>
      </c>
      <c r="MV139" s="150">
        <f t="shared" si="1831"/>
        <v>0</v>
      </c>
      <c r="MW139" s="150">
        <f t="shared" si="1831"/>
        <v>0</v>
      </c>
      <c r="MX139" s="150">
        <f t="shared" si="1831"/>
        <v>0</v>
      </c>
      <c r="MY139" s="150">
        <f t="shared" ref="MY139:NO139" si="1832">SUMPRODUCT(LV$69:MY$69,$N$104:$AQ$104)</f>
        <v>0</v>
      </c>
      <c r="MZ139" s="150">
        <f t="shared" si="1832"/>
        <v>0</v>
      </c>
      <c r="NA139" s="150">
        <f t="shared" si="1832"/>
        <v>0</v>
      </c>
      <c r="NB139" s="150">
        <f t="shared" si="1832"/>
        <v>0</v>
      </c>
      <c r="NC139" s="150">
        <f t="shared" si="1832"/>
        <v>0</v>
      </c>
      <c r="ND139" s="150">
        <f t="shared" si="1832"/>
        <v>0</v>
      </c>
      <c r="NE139" s="150">
        <f t="shared" si="1832"/>
        <v>0</v>
      </c>
      <c r="NF139" s="150">
        <f t="shared" si="1832"/>
        <v>0</v>
      </c>
      <c r="NG139" s="150">
        <f t="shared" si="1832"/>
        <v>0</v>
      </c>
      <c r="NH139" s="150">
        <f t="shared" si="1832"/>
        <v>0</v>
      </c>
      <c r="NI139" s="150">
        <f t="shared" si="1832"/>
        <v>0</v>
      </c>
      <c r="NJ139" s="150">
        <f t="shared" si="1832"/>
        <v>0</v>
      </c>
      <c r="NK139" s="150">
        <f t="shared" si="1832"/>
        <v>0</v>
      </c>
      <c r="NL139" s="150">
        <f t="shared" si="1832"/>
        <v>0</v>
      </c>
      <c r="NM139" s="150">
        <f t="shared" si="1832"/>
        <v>0</v>
      </c>
      <c r="NN139" s="150">
        <f t="shared" si="1832"/>
        <v>0</v>
      </c>
      <c r="NO139" s="151">
        <f t="shared" si="1832"/>
        <v>0</v>
      </c>
      <c r="NP139" s="147"/>
      <c r="NQ139" s="147"/>
    </row>
    <row r="140" spans="1:381" s="152" customFormat="1" x14ac:dyDescent="0.2">
      <c r="A140" s="147"/>
      <c r="B140" s="147"/>
      <c r="C140" s="147" t="s">
        <v>168</v>
      </c>
      <c r="D140" s="147"/>
      <c r="E140" s="147" t="s">
        <v>175</v>
      </c>
      <c r="F140" s="147"/>
      <c r="G140" s="147" t="s">
        <v>0</v>
      </c>
      <c r="H140" s="147"/>
      <c r="I140" s="147"/>
      <c r="J140" s="147"/>
      <c r="K140" s="148">
        <f t="shared" si="1784"/>
        <v>0</v>
      </c>
      <c r="L140" s="147"/>
      <c r="M140" s="147"/>
      <c r="N140" s="149">
        <f>$N$69*$AQ$105</f>
        <v>0</v>
      </c>
      <c r="O140" s="150">
        <f>SUMPRODUCT($N$69:O$69,$AP$105:$AQ$105)</f>
        <v>0</v>
      </c>
      <c r="P140" s="150">
        <f>SUMPRODUCT($N$69:P$69,$AO$105:$AQ$105)</f>
        <v>0</v>
      </c>
      <c r="Q140" s="150">
        <f>SUMPRODUCT($N$69:Q$69,$AN$105:$AQ$105)</f>
        <v>0</v>
      </c>
      <c r="R140" s="150">
        <f>SUMPRODUCT($N$69:R$69,$AM$105:$AQ$105)</f>
        <v>0</v>
      </c>
      <c r="S140" s="150">
        <f>SUMPRODUCT($N$69:S$69,$AL$105:$AQ$105)</f>
        <v>0</v>
      </c>
      <c r="T140" s="150">
        <f>SUMPRODUCT($N$69:T$69,$AK$105:$AQ$105)</f>
        <v>0</v>
      </c>
      <c r="U140" s="150">
        <f>SUMPRODUCT($N$69:U$69,$AJ$105:$AQ$105)</f>
        <v>0</v>
      </c>
      <c r="V140" s="150">
        <f>SUMPRODUCT($N$69:V$69,$AI$105:$AQ$105)</f>
        <v>0</v>
      </c>
      <c r="W140" s="150">
        <f>SUMPRODUCT($N$69:W$69,$AH$105:$AQ$105)</f>
        <v>0</v>
      </c>
      <c r="X140" s="150">
        <f>SUMPRODUCT($N$69:X$69,$AG$105:$AQ$105)</f>
        <v>0</v>
      </c>
      <c r="Y140" s="150">
        <f>SUMPRODUCT($N$69:Y$69,$AF$105:$AQ$105)</f>
        <v>0</v>
      </c>
      <c r="Z140" s="150">
        <f>SUMPRODUCT($N$69:Z$69,$AE$105:$AQ$105)</f>
        <v>0</v>
      </c>
      <c r="AA140" s="150">
        <f>SUMPRODUCT($N$69:AA$69,$AD$105:$AQ$105)</f>
        <v>0</v>
      </c>
      <c r="AB140" s="150">
        <f>SUMPRODUCT($N$69:AB$69,$AC$105:$AQ$105)</f>
        <v>0</v>
      </c>
      <c r="AC140" s="150">
        <f>SUMPRODUCT($N$69:AC$69,$AB$105:$AQ$105)</f>
        <v>0</v>
      </c>
      <c r="AD140" s="150">
        <f>SUMPRODUCT($N$69:AD$69,$AA$105:$AQ$105)</f>
        <v>0</v>
      </c>
      <c r="AE140" s="150">
        <f>SUMPRODUCT($N$69:AE$69,$Z$105:$AQ$105)</f>
        <v>0</v>
      </c>
      <c r="AF140" s="150">
        <f>SUMPRODUCT($N$69:AF$69,$Y$105:$AQ$105)</f>
        <v>0</v>
      </c>
      <c r="AG140" s="150">
        <f>SUMPRODUCT($N$69:AG$69,$X$105:$AQ$105)</f>
        <v>0</v>
      </c>
      <c r="AH140" s="150">
        <f>SUMPRODUCT($N$69:AH$69,$W$105:$AQ$105)</f>
        <v>0</v>
      </c>
      <c r="AI140" s="150">
        <f>SUMPRODUCT($N$69:AI$69,$V$105:$AQ$105)</f>
        <v>0</v>
      </c>
      <c r="AJ140" s="150">
        <f>SUMPRODUCT($N$69:AJ$69,$U$105:$AQ$105)</f>
        <v>0</v>
      </c>
      <c r="AK140" s="150">
        <f>SUMPRODUCT($N$69:AK$69,$T$105:$AQ$105)</f>
        <v>0</v>
      </c>
      <c r="AL140" s="150">
        <f>SUMPRODUCT($N$69:AL$69,$S$105:$AQ$105)</f>
        <v>0</v>
      </c>
      <c r="AM140" s="150">
        <f>SUMPRODUCT($N$69:AM$69,$R$105:$AQ$105)</f>
        <v>0</v>
      </c>
      <c r="AN140" s="150">
        <f>SUMPRODUCT($N$69:AN$69,$Q$105:$AQ$105)</f>
        <v>0</v>
      </c>
      <c r="AO140" s="150">
        <f>SUMPRODUCT($N$69:AO$69,$P$105:$AQ$105)</f>
        <v>0</v>
      </c>
      <c r="AP140" s="150">
        <f>SUMPRODUCT($N$69:AP$69,$O$105:$AQ$105)</f>
        <v>0</v>
      </c>
      <c r="AQ140" s="150">
        <f t="shared" ref="AQ140:DB140" si="1833">SUMPRODUCT(N$69:AQ$69,$N$105:$AQ$105)</f>
        <v>0</v>
      </c>
      <c r="AR140" s="150">
        <f t="shared" si="1833"/>
        <v>0</v>
      </c>
      <c r="AS140" s="150">
        <f t="shared" si="1833"/>
        <v>0</v>
      </c>
      <c r="AT140" s="150">
        <f t="shared" si="1833"/>
        <v>0</v>
      </c>
      <c r="AU140" s="150">
        <f t="shared" si="1833"/>
        <v>0</v>
      </c>
      <c r="AV140" s="150">
        <f t="shared" si="1833"/>
        <v>0</v>
      </c>
      <c r="AW140" s="150">
        <f t="shared" si="1833"/>
        <v>0</v>
      </c>
      <c r="AX140" s="150">
        <f t="shared" si="1833"/>
        <v>0</v>
      </c>
      <c r="AY140" s="150">
        <f t="shared" si="1833"/>
        <v>0</v>
      </c>
      <c r="AZ140" s="150">
        <f t="shared" si="1833"/>
        <v>0</v>
      </c>
      <c r="BA140" s="150">
        <f t="shared" si="1833"/>
        <v>0</v>
      </c>
      <c r="BB140" s="150">
        <f t="shared" si="1833"/>
        <v>0</v>
      </c>
      <c r="BC140" s="150">
        <f t="shared" si="1833"/>
        <v>0</v>
      </c>
      <c r="BD140" s="150">
        <f t="shared" si="1833"/>
        <v>0</v>
      </c>
      <c r="BE140" s="150">
        <f t="shared" si="1833"/>
        <v>0</v>
      </c>
      <c r="BF140" s="150">
        <f t="shared" si="1833"/>
        <v>0</v>
      </c>
      <c r="BG140" s="150">
        <f t="shared" si="1833"/>
        <v>0</v>
      </c>
      <c r="BH140" s="150">
        <f t="shared" si="1833"/>
        <v>0</v>
      </c>
      <c r="BI140" s="150">
        <f t="shared" si="1833"/>
        <v>0</v>
      </c>
      <c r="BJ140" s="150">
        <f t="shared" si="1833"/>
        <v>0</v>
      </c>
      <c r="BK140" s="150">
        <f t="shared" si="1833"/>
        <v>0</v>
      </c>
      <c r="BL140" s="150">
        <f t="shared" si="1833"/>
        <v>0</v>
      </c>
      <c r="BM140" s="150">
        <f t="shared" si="1833"/>
        <v>0</v>
      </c>
      <c r="BN140" s="150">
        <f t="shared" si="1833"/>
        <v>0</v>
      </c>
      <c r="BO140" s="150">
        <f t="shared" si="1833"/>
        <v>0</v>
      </c>
      <c r="BP140" s="150">
        <f t="shared" si="1833"/>
        <v>0</v>
      </c>
      <c r="BQ140" s="150">
        <f t="shared" si="1833"/>
        <v>0</v>
      </c>
      <c r="BR140" s="150">
        <f t="shared" si="1833"/>
        <v>0</v>
      </c>
      <c r="BS140" s="150">
        <f t="shared" si="1833"/>
        <v>0</v>
      </c>
      <c r="BT140" s="150">
        <f t="shared" si="1833"/>
        <v>0</v>
      </c>
      <c r="BU140" s="150">
        <f t="shared" si="1833"/>
        <v>0</v>
      </c>
      <c r="BV140" s="150">
        <f t="shared" si="1833"/>
        <v>0</v>
      </c>
      <c r="BW140" s="150">
        <f t="shared" si="1833"/>
        <v>0</v>
      </c>
      <c r="BX140" s="150">
        <f t="shared" si="1833"/>
        <v>0</v>
      </c>
      <c r="BY140" s="150">
        <f t="shared" si="1833"/>
        <v>0</v>
      </c>
      <c r="BZ140" s="150">
        <f t="shared" si="1833"/>
        <v>0</v>
      </c>
      <c r="CA140" s="150">
        <f t="shared" si="1833"/>
        <v>0</v>
      </c>
      <c r="CB140" s="150">
        <f t="shared" si="1833"/>
        <v>0</v>
      </c>
      <c r="CC140" s="150">
        <f t="shared" si="1833"/>
        <v>0</v>
      </c>
      <c r="CD140" s="150">
        <f t="shared" si="1833"/>
        <v>0</v>
      </c>
      <c r="CE140" s="150">
        <f t="shared" si="1833"/>
        <v>0</v>
      </c>
      <c r="CF140" s="150">
        <f t="shared" si="1833"/>
        <v>0</v>
      </c>
      <c r="CG140" s="150">
        <f t="shared" si="1833"/>
        <v>0</v>
      </c>
      <c r="CH140" s="150">
        <f t="shared" si="1833"/>
        <v>0</v>
      </c>
      <c r="CI140" s="150">
        <f t="shared" si="1833"/>
        <v>0</v>
      </c>
      <c r="CJ140" s="150">
        <f t="shared" si="1833"/>
        <v>0</v>
      </c>
      <c r="CK140" s="150">
        <f t="shared" si="1833"/>
        <v>0</v>
      </c>
      <c r="CL140" s="150">
        <f t="shared" si="1833"/>
        <v>0</v>
      </c>
      <c r="CM140" s="150">
        <f t="shared" si="1833"/>
        <v>0</v>
      </c>
      <c r="CN140" s="150">
        <f t="shared" si="1833"/>
        <v>0</v>
      </c>
      <c r="CO140" s="150">
        <f t="shared" si="1833"/>
        <v>0</v>
      </c>
      <c r="CP140" s="150">
        <f t="shared" si="1833"/>
        <v>0</v>
      </c>
      <c r="CQ140" s="150">
        <f t="shared" si="1833"/>
        <v>0</v>
      </c>
      <c r="CR140" s="150">
        <f t="shared" si="1833"/>
        <v>0</v>
      </c>
      <c r="CS140" s="150">
        <f t="shared" si="1833"/>
        <v>0</v>
      </c>
      <c r="CT140" s="150">
        <f t="shared" si="1833"/>
        <v>0</v>
      </c>
      <c r="CU140" s="150">
        <f t="shared" si="1833"/>
        <v>0</v>
      </c>
      <c r="CV140" s="150">
        <f t="shared" si="1833"/>
        <v>0</v>
      </c>
      <c r="CW140" s="150">
        <f t="shared" si="1833"/>
        <v>0</v>
      </c>
      <c r="CX140" s="150">
        <f t="shared" si="1833"/>
        <v>0</v>
      </c>
      <c r="CY140" s="150">
        <f t="shared" si="1833"/>
        <v>0</v>
      </c>
      <c r="CZ140" s="150">
        <f t="shared" si="1833"/>
        <v>0</v>
      </c>
      <c r="DA140" s="150">
        <f t="shared" si="1833"/>
        <v>0</v>
      </c>
      <c r="DB140" s="150">
        <f t="shared" si="1833"/>
        <v>0</v>
      </c>
      <c r="DC140" s="150">
        <f t="shared" ref="DC140:FN140" si="1834">SUMPRODUCT(BZ$69:DC$69,$N$105:$AQ$105)</f>
        <v>0</v>
      </c>
      <c r="DD140" s="150">
        <f t="shared" si="1834"/>
        <v>0</v>
      </c>
      <c r="DE140" s="150">
        <f t="shared" si="1834"/>
        <v>0</v>
      </c>
      <c r="DF140" s="150">
        <f t="shared" si="1834"/>
        <v>0</v>
      </c>
      <c r="DG140" s="150">
        <f t="shared" si="1834"/>
        <v>0</v>
      </c>
      <c r="DH140" s="150">
        <f t="shared" si="1834"/>
        <v>0</v>
      </c>
      <c r="DI140" s="150">
        <f t="shared" si="1834"/>
        <v>0</v>
      </c>
      <c r="DJ140" s="150">
        <f t="shared" si="1834"/>
        <v>0</v>
      </c>
      <c r="DK140" s="150">
        <f t="shared" si="1834"/>
        <v>0</v>
      </c>
      <c r="DL140" s="150">
        <f t="shared" si="1834"/>
        <v>0</v>
      </c>
      <c r="DM140" s="150">
        <f t="shared" si="1834"/>
        <v>0</v>
      </c>
      <c r="DN140" s="150">
        <f t="shared" si="1834"/>
        <v>0</v>
      </c>
      <c r="DO140" s="150">
        <f t="shared" si="1834"/>
        <v>0</v>
      </c>
      <c r="DP140" s="150">
        <f t="shared" si="1834"/>
        <v>0</v>
      </c>
      <c r="DQ140" s="150">
        <f t="shared" si="1834"/>
        <v>0</v>
      </c>
      <c r="DR140" s="150">
        <f t="shared" si="1834"/>
        <v>0</v>
      </c>
      <c r="DS140" s="150">
        <f t="shared" si="1834"/>
        <v>0</v>
      </c>
      <c r="DT140" s="150">
        <f t="shared" si="1834"/>
        <v>0</v>
      </c>
      <c r="DU140" s="150">
        <f t="shared" si="1834"/>
        <v>0</v>
      </c>
      <c r="DV140" s="150">
        <f t="shared" si="1834"/>
        <v>0</v>
      </c>
      <c r="DW140" s="150">
        <f t="shared" si="1834"/>
        <v>0</v>
      </c>
      <c r="DX140" s="150">
        <f t="shared" si="1834"/>
        <v>0</v>
      </c>
      <c r="DY140" s="150">
        <f t="shared" si="1834"/>
        <v>0</v>
      </c>
      <c r="DZ140" s="150">
        <f t="shared" si="1834"/>
        <v>0</v>
      </c>
      <c r="EA140" s="150">
        <f t="shared" si="1834"/>
        <v>0</v>
      </c>
      <c r="EB140" s="150">
        <f t="shared" si="1834"/>
        <v>0</v>
      </c>
      <c r="EC140" s="150">
        <f t="shared" si="1834"/>
        <v>0</v>
      </c>
      <c r="ED140" s="150">
        <f t="shared" si="1834"/>
        <v>0</v>
      </c>
      <c r="EE140" s="150">
        <f t="shared" si="1834"/>
        <v>0</v>
      </c>
      <c r="EF140" s="150">
        <f t="shared" si="1834"/>
        <v>0</v>
      </c>
      <c r="EG140" s="150">
        <f t="shared" si="1834"/>
        <v>0</v>
      </c>
      <c r="EH140" s="150">
        <f t="shared" si="1834"/>
        <v>0</v>
      </c>
      <c r="EI140" s="150">
        <f t="shared" si="1834"/>
        <v>0</v>
      </c>
      <c r="EJ140" s="150">
        <f t="shared" si="1834"/>
        <v>0</v>
      </c>
      <c r="EK140" s="150">
        <f t="shared" si="1834"/>
        <v>0</v>
      </c>
      <c r="EL140" s="150">
        <f t="shared" si="1834"/>
        <v>0</v>
      </c>
      <c r="EM140" s="150">
        <f t="shared" si="1834"/>
        <v>0</v>
      </c>
      <c r="EN140" s="150">
        <f t="shared" si="1834"/>
        <v>0</v>
      </c>
      <c r="EO140" s="150">
        <f t="shared" si="1834"/>
        <v>0</v>
      </c>
      <c r="EP140" s="150">
        <f t="shared" si="1834"/>
        <v>0</v>
      </c>
      <c r="EQ140" s="150">
        <f t="shared" si="1834"/>
        <v>0</v>
      </c>
      <c r="ER140" s="150">
        <f t="shared" si="1834"/>
        <v>0</v>
      </c>
      <c r="ES140" s="150">
        <f t="shared" si="1834"/>
        <v>0</v>
      </c>
      <c r="ET140" s="150">
        <f t="shared" si="1834"/>
        <v>0</v>
      </c>
      <c r="EU140" s="150">
        <f t="shared" si="1834"/>
        <v>0</v>
      </c>
      <c r="EV140" s="150">
        <f t="shared" si="1834"/>
        <v>0</v>
      </c>
      <c r="EW140" s="150">
        <f t="shared" si="1834"/>
        <v>0</v>
      </c>
      <c r="EX140" s="150">
        <f t="shared" si="1834"/>
        <v>0</v>
      </c>
      <c r="EY140" s="150">
        <f t="shared" si="1834"/>
        <v>0</v>
      </c>
      <c r="EZ140" s="150">
        <f t="shared" si="1834"/>
        <v>0</v>
      </c>
      <c r="FA140" s="150">
        <f t="shared" si="1834"/>
        <v>0</v>
      </c>
      <c r="FB140" s="150">
        <f t="shared" si="1834"/>
        <v>0</v>
      </c>
      <c r="FC140" s="150">
        <f t="shared" si="1834"/>
        <v>0</v>
      </c>
      <c r="FD140" s="150">
        <f t="shared" si="1834"/>
        <v>0</v>
      </c>
      <c r="FE140" s="150">
        <f t="shared" si="1834"/>
        <v>0</v>
      </c>
      <c r="FF140" s="150">
        <f t="shared" si="1834"/>
        <v>0</v>
      </c>
      <c r="FG140" s="150">
        <f t="shared" si="1834"/>
        <v>0</v>
      </c>
      <c r="FH140" s="150">
        <f t="shared" si="1834"/>
        <v>0</v>
      </c>
      <c r="FI140" s="150">
        <f t="shared" si="1834"/>
        <v>0</v>
      </c>
      <c r="FJ140" s="150">
        <f t="shared" si="1834"/>
        <v>0</v>
      </c>
      <c r="FK140" s="150">
        <f t="shared" si="1834"/>
        <v>0</v>
      </c>
      <c r="FL140" s="150">
        <f t="shared" si="1834"/>
        <v>0</v>
      </c>
      <c r="FM140" s="150">
        <f t="shared" si="1834"/>
        <v>0</v>
      </c>
      <c r="FN140" s="150">
        <f t="shared" si="1834"/>
        <v>0</v>
      </c>
      <c r="FO140" s="150">
        <f t="shared" ref="FO140:HZ140" si="1835">SUMPRODUCT(EL$69:FO$69,$N$105:$AQ$105)</f>
        <v>0</v>
      </c>
      <c r="FP140" s="150">
        <f t="shared" si="1835"/>
        <v>0</v>
      </c>
      <c r="FQ140" s="150">
        <f t="shared" si="1835"/>
        <v>0</v>
      </c>
      <c r="FR140" s="150">
        <f t="shared" si="1835"/>
        <v>0</v>
      </c>
      <c r="FS140" s="150">
        <f t="shared" si="1835"/>
        <v>0</v>
      </c>
      <c r="FT140" s="150">
        <f t="shared" si="1835"/>
        <v>0</v>
      </c>
      <c r="FU140" s="150">
        <f t="shared" si="1835"/>
        <v>0</v>
      </c>
      <c r="FV140" s="150">
        <f t="shared" si="1835"/>
        <v>0</v>
      </c>
      <c r="FW140" s="150">
        <f t="shared" si="1835"/>
        <v>0</v>
      </c>
      <c r="FX140" s="150">
        <f t="shared" si="1835"/>
        <v>0</v>
      </c>
      <c r="FY140" s="150">
        <f t="shared" si="1835"/>
        <v>0</v>
      </c>
      <c r="FZ140" s="150">
        <f t="shared" si="1835"/>
        <v>0</v>
      </c>
      <c r="GA140" s="150">
        <f t="shared" si="1835"/>
        <v>0</v>
      </c>
      <c r="GB140" s="150">
        <f t="shared" si="1835"/>
        <v>0</v>
      </c>
      <c r="GC140" s="150">
        <f t="shared" si="1835"/>
        <v>0</v>
      </c>
      <c r="GD140" s="150">
        <f t="shared" si="1835"/>
        <v>0</v>
      </c>
      <c r="GE140" s="150">
        <f t="shared" si="1835"/>
        <v>0</v>
      </c>
      <c r="GF140" s="150">
        <f t="shared" si="1835"/>
        <v>0</v>
      </c>
      <c r="GG140" s="150">
        <f t="shared" si="1835"/>
        <v>0</v>
      </c>
      <c r="GH140" s="150">
        <f t="shared" si="1835"/>
        <v>0</v>
      </c>
      <c r="GI140" s="150">
        <f t="shared" si="1835"/>
        <v>0</v>
      </c>
      <c r="GJ140" s="150">
        <f t="shared" si="1835"/>
        <v>0</v>
      </c>
      <c r="GK140" s="150">
        <f t="shared" si="1835"/>
        <v>0</v>
      </c>
      <c r="GL140" s="150">
        <f t="shared" si="1835"/>
        <v>0</v>
      </c>
      <c r="GM140" s="150">
        <f t="shared" si="1835"/>
        <v>0</v>
      </c>
      <c r="GN140" s="150">
        <f t="shared" si="1835"/>
        <v>0</v>
      </c>
      <c r="GO140" s="150">
        <f t="shared" si="1835"/>
        <v>0</v>
      </c>
      <c r="GP140" s="150">
        <f t="shared" si="1835"/>
        <v>0</v>
      </c>
      <c r="GQ140" s="150">
        <f t="shared" si="1835"/>
        <v>0</v>
      </c>
      <c r="GR140" s="150">
        <f t="shared" si="1835"/>
        <v>0</v>
      </c>
      <c r="GS140" s="150">
        <f t="shared" si="1835"/>
        <v>0</v>
      </c>
      <c r="GT140" s="150">
        <f t="shared" si="1835"/>
        <v>0</v>
      </c>
      <c r="GU140" s="150">
        <f t="shared" si="1835"/>
        <v>0</v>
      </c>
      <c r="GV140" s="150">
        <f t="shared" si="1835"/>
        <v>0</v>
      </c>
      <c r="GW140" s="150">
        <f t="shared" si="1835"/>
        <v>0</v>
      </c>
      <c r="GX140" s="150">
        <f t="shared" si="1835"/>
        <v>0</v>
      </c>
      <c r="GY140" s="150">
        <f t="shared" si="1835"/>
        <v>0</v>
      </c>
      <c r="GZ140" s="150">
        <f t="shared" si="1835"/>
        <v>0</v>
      </c>
      <c r="HA140" s="150">
        <f t="shared" si="1835"/>
        <v>0</v>
      </c>
      <c r="HB140" s="150">
        <f t="shared" si="1835"/>
        <v>0</v>
      </c>
      <c r="HC140" s="150">
        <f t="shared" si="1835"/>
        <v>0</v>
      </c>
      <c r="HD140" s="150">
        <f t="shared" si="1835"/>
        <v>0</v>
      </c>
      <c r="HE140" s="150">
        <f t="shared" si="1835"/>
        <v>0</v>
      </c>
      <c r="HF140" s="150">
        <f t="shared" si="1835"/>
        <v>0</v>
      </c>
      <c r="HG140" s="150">
        <f t="shared" si="1835"/>
        <v>0</v>
      </c>
      <c r="HH140" s="150">
        <f t="shared" si="1835"/>
        <v>0</v>
      </c>
      <c r="HI140" s="150">
        <f t="shared" si="1835"/>
        <v>0</v>
      </c>
      <c r="HJ140" s="150">
        <f t="shared" si="1835"/>
        <v>0</v>
      </c>
      <c r="HK140" s="150">
        <f t="shared" si="1835"/>
        <v>0</v>
      </c>
      <c r="HL140" s="150">
        <f t="shared" si="1835"/>
        <v>0</v>
      </c>
      <c r="HM140" s="150">
        <f t="shared" si="1835"/>
        <v>0</v>
      </c>
      <c r="HN140" s="150">
        <f t="shared" si="1835"/>
        <v>0</v>
      </c>
      <c r="HO140" s="150">
        <f t="shared" si="1835"/>
        <v>0</v>
      </c>
      <c r="HP140" s="150">
        <f t="shared" si="1835"/>
        <v>0</v>
      </c>
      <c r="HQ140" s="150">
        <f t="shared" si="1835"/>
        <v>0</v>
      </c>
      <c r="HR140" s="150">
        <f t="shared" si="1835"/>
        <v>0</v>
      </c>
      <c r="HS140" s="150">
        <f t="shared" si="1835"/>
        <v>0</v>
      </c>
      <c r="HT140" s="150">
        <f t="shared" si="1835"/>
        <v>0</v>
      </c>
      <c r="HU140" s="150">
        <f t="shared" si="1835"/>
        <v>0</v>
      </c>
      <c r="HV140" s="150">
        <f t="shared" si="1835"/>
        <v>0</v>
      </c>
      <c r="HW140" s="150">
        <f t="shared" si="1835"/>
        <v>0</v>
      </c>
      <c r="HX140" s="150">
        <f t="shared" si="1835"/>
        <v>0</v>
      </c>
      <c r="HY140" s="150">
        <f t="shared" si="1835"/>
        <v>0</v>
      </c>
      <c r="HZ140" s="150">
        <f t="shared" si="1835"/>
        <v>0</v>
      </c>
      <c r="IA140" s="150">
        <f t="shared" ref="IA140:KL140" si="1836">SUMPRODUCT(GX$69:IA$69,$N$105:$AQ$105)</f>
        <v>0</v>
      </c>
      <c r="IB140" s="150">
        <f t="shared" si="1836"/>
        <v>0</v>
      </c>
      <c r="IC140" s="150">
        <f t="shared" si="1836"/>
        <v>0</v>
      </c>
      <c r="ID140" s="150">
        <f t="shared" si="1836"/>
        <v>0</v>
      </c>
      <c r="IE140" s="150">
        <f t="shared" si="1836"/>
        <v>0</v>
      </c>
      <c r="IF140" s="150">
        <f t="shared" si="1836"/>
        <v>0</v>
      </c>
      <c r="IG140" s="150">
        <f t="shared" si="1836"/>
        <v>0</v>
      </c>
      <c r="IH140" s="150">
        <f t="shared" si="1836"/>
        <v>0</v>
      </c>
      <c r="II140" s="150">
        <f t="shared" si="1836"/>
        <v>0</v>
      </c>
      <c r="IJ140" s="150">
        <f t="shared" si="1836"/>
        <v>0</v>
      </c>
      <c r="IK140" s="150">
        <f t="shared" si="1836"/>
        <v>0</v>
      </c>
      <c r="IL140" s="150">
        <f t="shared" si="1836"/>
        <v>0</v>
      </c>
      <c r="IM140" s="150">
        <f t="shared" si="1836"/>
        <v>0</v>
      </c>
      <c r="IN140" s="150">
        <f t="shared" si="1836"/>
        <v>0</v>
      </c>
      <c r="IO140" s="150">
        <f t="shared" si="1836"/>
        <v>0</v>
      </c>
      <c r="IP140" s="150">
        <f t="shared" si="1836"/>
        <v>0</v>
      </c>
      <c r="IQ140" s="150">
        <f t="shared" si="1836"/>
        <v>0</v>
      </c>
      <c r="IR140" s="150">
        <f t="shared" si="1836"/>
        <v>0</v>
      </c>
      <c r="IS140" s="150">
        <f t="shared" si="1836"/>
        <v>0</v>
      </c>
      <c r="IT140" s="150">
        <f t="shared" si="1836"/>
        <v>0</v>
      </c>
      <c r="IU140" s="150">
        <f t="shared" si="1836"/>
        <v>0</v>
      </c>
      <c r="IV140" s="150">
        <f t="shared" si="1836"/>
        <v>0</v>
      </c>
      <c r="IW140" s="150">
        <f t="shared" si="1836"/>
        <v>0</v>
      </c>
      <c r="IX140" s="150">
        <f t="shared" si="1836"/>
        <v>0</v>
      </c>
      <c r="IY140" s="150">
        <f t="shared" si="1836"/>
        <v>0</v>
      </c>
      <c r="IZ140" s="150">
        <f t="shared" si="1836"/>
        <v>0</v>
      </c>
      <c r="JA140" s="150">
        <f t="shared" si="1836"/>
        <v>0</v>
      </c>
      <c r="JB140" s="150">
        <f t="shared" si="1836"/>
        <v>0</v>
      </c>
      <c r="JC140" s="150">
        <f t="shared" si="1836"/>
        <v>0</v>
      </c>
      <c r="JD140" s="150">
        <f t="shared" si="1836"/>
        <v>0</v>
      </c>
      <c r="JE140" s="150">
        <f t="shared" si="1836"/>
        <v>0</v>
      </c>
      <c r="JF140" s="150">
        <f t="shared" si="1836"/>
        <v>0</v>
      </c>
      <c r="JG140" s="150">
        <f t="shared" si="1836"/>
        <v>0</v>
      </c>
      <c r="JH140" s="150">
        <f t="shared" si="1836"/>
        <v>0</v>
      </c>
      <c r="JI140" s="150">
        <f t="shared" si="1836"/>
        <v>0</v>
      </c>
      <c r="JJ140" s="150">
        <f t="shared" si="1836"/>
        <v>0</v>
      </c>
      <c r="JK140" s="150">
        <f t="shared" si="1836"/>
        <v>0</v>
      </c>
      <c r="JL140" s="150">
        <f t="shared" si="1836"/>
        <v>0</v>
      </c>
      <c r="JM140" s="150">
        <f t="shared" si="1836"/>
        <v>0</v>
      </c>
      <c r="JN140" s="150">
        <f t="shared" si="1836"/>
        <v>0</v>
      </c>
      <c r="JO140" s="150">
        <f t="shared" si="1836"/>
        <v>0</v>
      </c>
      <c r="JP140" s="150">
        <f t="shared" si="1836"/>
        <v>0</v>
      </c>
      <c r="JQ140" s="150">
        <f t="shared" si="1836"/>
        <v>0</v>
      </c>
      <c r="JR140" s="150">
        <f t="shared" si="1836"/>
        <v>0</v>
      </c>
      <c r="JS140" s="150">
        <f t="shared" si="1836"/>
        <v>0</v>
      </c>
      <c r="JT140" s="150">
        <f t="shared" si="1836"/>
        <v>0</v>
      </c>
      <c r="JU140" s="150">
        <f t="shared" si="1836"/>
        <v>0</v>
      </c>
      <c r="JV140" s="150">
        <f t="shared" si="1836"/>
        <v>0</v>
      </c>
      <c r="JW140" s="150">
        <f t="shared" si="1836"/>
        <v>0</v>
      </c>
      <c r="JX140" s="150">
        <f t="shared" si="1836"/>
        <v>0</v>
      </c>
      <c r="JY140" s="150">
        <f t="shared" si="1836"/>
        <v>0</v>
      </c>
      <c r="JZ140" s="150">
        <f t="shared" si="1836"/>
        <v>0</v>
      </c>
      <c r="KA140" s="150">
        <f t="shared" si="1836"/>
        <v>0</v>
      </c>
      <c r="KB140" s="150">
        <f t="shared" si="1836"/>
        <v>0</v>
      </c>
      <c r="KC140" s="150">
        <f t="shared" si="1836"/>
        <v>0</v>
      </c>
      <c r="KD140" s="150">
        <f t="shared" si="1836"/>
        <v>0</v>
      </c>
      <c r="KE140" s="150">
        <f t="shared" si="1836"/>
        <v>0</v>
      </c>
      <c r="KF140" s="150">
        <f t="shared" si="1836"/>
        <v>0</v>
      </c>
      <c r="KG140" s="150">
        <f t="shared" si="1836"/>
        <v>0</v>
      </c>
      <c r="KH140" s="150">
        <f t="shared" si="1836"/>
        <v>0</v>
      </c>
      <c r="KI140" s="150">
        <f t="shared" si="1836"/>
        <v>0</v>
      </c>
      <c r="KJ140" s="150">
        <f t="shared" si="1836"/>
        <v>0</v>
      </c>
      <c r="KK140" s="150">
        <f t="shared" si="1836"/>
        <v>0</v>
      </c>
      <c r="KL140" s="150">
        <f t="shared" si="1836"/>
        <v>0</v>
      </c>
      <c r="KM140" s="150">
        <f t="shared" ref="KM140:MX140" si="1837">SUMPRODUCT(JJ$69:KM$69,$N$105:$AQ$105)</f>
        <v>0</v>
      </c>
      <c r="KN140" s="150">
        <f t="shared" si="1837"/>
        <v>0</v>
      </c>
      <c r="KO140" s="150">
        <f t="shared" si="1837"/>
        <v>0</v>
      </c>
      <c r="KP140" s="150">
        <f t="shared" si="1837"/>
        <v>0</v>
      </c>
      <c r="KQ140" s="150">
        <f t="shared" si="1837"/>
        <v>0</v>
      </c>
      <c r="KR140" s="150">
        <f t="shared" si="1837"/>
        <v>0</v>
      </c>
      <c r="KS140" s="150">
        <f t="shared" si="1837"/>
        <v>0</v>
      </c>
      <c r="KT140" s="150">
        <f t="shared" si="1837"/>
        <v>0</v>
      </c>
      <c r="KU140" s="150">
        <f t="shared" si="1837"/>
        <v>0</v>
      </c>
      <c r="KV140" s="150">
        <f t="shared" si="1837"/>
        <v>0</v>
      </c>
      <c r="KW140" s="150">
        <f t="shared" si="1837"/>
        <v>0</v>
      </c>
      <c r="KX140" s="150">
        <f t="shared" si="1837"/>
        <v>0</v>
      </c>
      <c r="KY140" s="150">
        <f t="shared" si="1837"/>
        <v>0</v>
      </c>
      <c r="KZ140" s="150">
        <f t="shared" si="1837"/>
        <v>0</v>
      </c>
      <c r="LA140" s="150">
        <f t="shared" si="1837"/>
        <v>0</v>
      </c>
      <c r="LB140" s="150">
        <f t="shared" si="1837"/>
        <v>0</v>
      </c>
      <c r="LC140" s="150">
        <f t="shared" si="1837"/>
        <v>0</v>
      </c>
      <c r="LD140" s="150">
        <f t="shared" si="1837"/>
        <v>0</v>
      </c>
      <c r="LE140" s="150">
        <f t="shared" si="1837"/>
        <v>0</v>
      </c>
      <c r="LF140" s="150">
        <f t="shared" si="1837"/>
        <v>0</v>
      </c>
      <c r="LG140" s="150">
        <f t="shared" si="1837"/>
        <v>0</v>
      </c>
      <c r="LH140" s="150">
        <f t="shared" si="1837"/>
        <v>0</v>
      </c>
      <c r="LI140" s="150">
        <f t="shared" si="1837"/>
        <v>0</v>
      </c>
      <c r="LJ140" s="150">
        <f t="shared" si="1837"/>
        <v>0</v>
      </c>
      <c r="LK140" s="150">
        <f t="shared" si="1837"/>
        <v>0</v>
      </c>
      <c r="LL140" s="150">
        <f t="shared" si="1837"/>
        <v>0</v>
      </c>
      <c r="LM140" s="150">
        <f t="shared" si="1837"/>
        <v>0</v>
      </c>
      <c r="LN140" s="150">
        <f t="shared" si="1837"/>
        <v>0</v>
      </c>
      <c r="LO140" s="150">
        <f t="shared" si="1837"/>
        <v>0</v>
      </c>
      <c r="LP140" s="150">
        <f t="shared" si="1837"/>
        <v>0</v>
      </c>
      <c r="LQ140" s="150">
        <f t="shared" si="1837"/>
        <v>0</v>
      </c>
      <c r="LR140" s="150">
        <f t="shared" si="1837"/>
        <v>0</v>
      </c>
      <c r="LS140" s="150">
        <f t="shared" si="1837"/>
        <v>0</v>
      </c>
      <c r="LT140" s="150">
        <f t="shared" si="1837"/>
        <v>0</v>
      </c>
      <c r="LU140" s="150">
        <f t="shared" si="1837"/>
        <v>0</v>
      </c>
      <c r="LV140" s="150">
        <f t="shared" si="1837"/>
        <v>0</v>
      </c>
      <c r="LW140" s="150">
        <f t="shared" si="1837"/>
        <v>0</v>
      </c>
      <c r="LX140" s="150">
        <f t="shared" si="1837"/>
        <v>0</v>
      </c>
      <c r="LY140" s="150">
        <f t="shared" si="1837"/>
        <v>0</v>
      </c>
      <c r="LZ140" s="150">
        <f t="shared" si="1837"/>
        <v>0</v>
      </c>
      <c r="MA140" s="150">
        <f t="shared" si="1837"/>
        <v>0</v>
      </c>
      <c r="MB140" s="150">
        <f t="shared" si="1837"/>
        <v>0</v>
      </c>
      <c r="MC140" s="150">
        <f t="shared" si="1837"/>
        <v>0</v>
      </c>
      <c r="MD140" s="150">
        <f t="shared" si="1837"/>
        <v>0</v>
      </c>
      <c r="ME140" s="150">
        <f t="shared" si="1837"/>
        <v>0</v>
      </c>
      <c r="MF140" s="150">
        <f t="shared" si="1837"/>
        <v>0</v>
      </c>
      <c r="MG140" s="150">
        <f t="shared" si="1837"/>
        <v>0</v>
      </c>
      <c r="MH140" s="150">
        <f t="shared" si="1837"/>
        <v>0</v>
      </c>
      <c r="MI140" s="150">
        <f t="shared" si="1837"/>
        <v>0</v>
      </c>
      <c r="MJ140" s="150">
        <f t="shared" si="1837"/>
        <v>0</v>
      </c>
      <c r="MK140" s="150">
        <f t="shared" si="1837"/>
        <v>0</v>
      </c>
      <c r="ML140" s="150">
        <f t="shared" si="1837"/>
        <v>0</v>
      </c>
      <c r="MM140" s="150">
        <f t="shared" si="1837"/>
        <v>0</v>
      </c>
      <c r="MN140" s="150">
        <f t="shared" si="1837"/>
        <v>0</v>
      </c>
      <c r="MO140" s="150">
        <f t="shared" si="1837"/>
        <v>0</v>
      </c>
      <c r="MP140" s="150">
        <f t="shared" si="1837"/>
        <v>0</v>
      </c>
      <c r="MQ140" s="150">
        <f t="shared" si="1837"/>
        <v>0</v>
      </c>
      <c r="MR140" s="150">
        <f t="shared" si="1837"/>
        <v>0</v>
      </c>
      <c r="MS140" s="150">
        <f t="shared" si="1837"/>
        <v>0</v>
      </c>
      <c r="MT140" s="150">
        <f t="shared" si="1837"/>
        <v>0</v>
      </c>
      <c r="MU140" s="150">
        <f t="shared" si="1837"/>
        <v>0</v>
      </c>
      <c r="MV140" s="150">
        <f t="shared" si="1837"/>
        <v>0</v>
      </c>
      <c r="MW140" s="150">
        <f t="shared" si="1837"/>
        <v>0</v>
      </c>
      <c r="MX140" s="150">
        <f t="shared" si="1837"/>
        <v>0</v>
      </c>
      <c r="MY140" s="150">
        <f t="shared" ref="MY140:NO140" si="1838">SUMPRODUCT(LV$69:MY$69,$N$105:$AQ$105)</f>
        <v>0</v>
      </c>
      <c r="MZ140" s="150">
        <f t="shared" si="1838"/>
        <v>0</v>
      </c>
      <c r="NA140" s="150">
        <f t="shared" si="1838"/>
        <v>0</v>
      </c>
      <c r="NB140" s="150">
        <f t="shared" si="1838"/>
        <v>0</v>
      </c>
      <c r="NC140" s="150">
        <f t="shared" si="1838"/>
        <v>0</v>
      </c>
      <c r="ND140" s="150">
        <f t="shared" si="1838"/>
        <v>0</v>
      </c>
      <c r="NE140" s="150">
        <f t="shared" si="1838"/>
        <v>0</v>
      </c>
      <c r="NF140" s="150">
        <f t="shared" si="1838"/>
        <v>0</v>
      </c>
      <c r="NG140" s="150">
        <f t="shared" si="1838"/>
        <v>0</v>
      </c>
      <c r="NH140" s="150">
        <f t="shared" si="1838"/>
        <v>0</v>
      </c>
      <c r="NI140" s="150">
        <f t="shared" si="1838"/>
        <v>0</v>
      </c>
      <c r="NJ140" s="150">
        <f t="shared" si="1838"/>
        <v>0</v>
      </c>
      <c r="NK140" s="150">
        <f t="shared" si="1838"/>
        <v>0</v>
      </c>
      <c r="NL140" s="150">
        <f t="shared" si="1838"/>
        <v>0</v>
      </c>
      <c r="NM140" s="150">
        <f t="shared" si="1838"/>
        <v>0</v>
      </c>
      <c r="NN140" s="150">
        <f t="shared" si="1838"/>
        <v>0</v>
      </c>
      <c r="NO140" s="151">
        <f t="shared" si="1838"/>
        <v>0</v>
      </c>
      <c r="NP140" s="147"/>
      <c r="NQ140" s="147"/>
    </row>
    <row r="141" spans="1:381" s="146" customFormat="1" x14ac:dyDescent="0.2">
      <c r="A141" s="141"/>
      <c r="B141" s="141"/>
      <c r="C141" s="141" t="s">
        <v>169</v>
      </c>
      <c r="D141" s="141"/>
      <c r="E141" s="141" t="s">
        <v>170</v>
      </c>
      <c r="F141" s="141"/>
      <c r="G141" s="141" t="s">
        <v>0</v>
      </c>
      <c r="H141" s="141"/>
      <c r="I141" s="141"/>
      <c r="J141" s="141"/>
      <c r="K141" s="142">
        <f t="shared" si="1784"/>
        <v>0</v>
      </c>
      <c r="L141" s="141"/>
      <c r="M141" s="141"/>
      <c r="N141" s="143">
        <f>N133+N135+N137+N139+N140</f>
        <v>0</v>
      </c>
      <c r="O141" s="144">
        <f t="shared" ref="O141:P141" si="1839">O133+O135+O137+O139+O140</f>
        <v>0</v>
      </c>
      <c r="P141" s="144">
        <f t="shared" si="1839"/>
        <v>0</v>
      </c>
      <c r="Q141" s="144">
        <f>Q133+Q135+Q137+Q139+Q140</f>
        <v>0</v>
      </c>
      <c r="R141" s="144">
        <f t="shared" ref="R141:CC141" si="1840">R133+R135+R137+R139+R140</f>
        <v>0</v>
      </c>
      <c r="S141" s="144">
        <f t="shared" si="1840"/>
        <v>0</v>
      </c>
      <c r="T141" s="144">
        <f t="shared" si="1840"/>
        <v>0</v>
      </c>
      <c r="U141" s="144">
        <f t="shared" si="1840"/>
        <v>0</v>
      </c>
      <c r="V141" s="144">
        <f t="shared" si="1840"/>
        <v>0</v>
      </c>
      <c r="W141" s="144">
        <f t="shared" si="1840"/>
        <v>0</v>
      </c>
      <c r="X141" s="144">
        <f t="shared" si="1840"/>
        <v>0</v>
      </c>
      <c r="Y141" s="144">
        <f t="shared" si="1840"/>
        <v>0</v>
      </c>
      <c r="Z141" s="144">
        <f t="shared" si="1840"/>
        <v>0</v>
      </c>
      <c r="AA141" s="144">
        <f t="shared" si="1840"/>
        <v>0</v>
      </c>
      <c r="AB141" s="144">
        <f t="shared" si="1840"/>
        <v>0</v>
      </c>
      <c r="AC141" s="144">
        <f t="shared" si="1840"/>
        <v>0</v>
      </c>
      <c r="AD141" s="144">
        <f t="shared" si="1840"/>
        <v>0</v>
      </c>
      <c r="AE141" s="144">
        <f t="shared" si="1840"/>
        <v>0</v>
      </c>
      <c r="AF141" s="144">
        <f t="shared" si="1840"/>
        <v>0</v>
      </c>
      <c r="AG141" s="144">
        <f t="shared" si="1840"/>
        <v>0</v>
      </c>
      <c r="AH141" s="144">
        <f t="shared" si="1840"/>
        <v>0</v>
      </c>
      <c r="AI141" s="144">
        <f t="shared" si="1840"/>
        <v>0</v>
      </c>
      <c r="AJ141" s="144">
        <f t="shared" si="1840"/>
        <v>0</v>
      </c>
      <c r="AK141" s="144">
        <f t="shared" si="1840"/>
        <v>0</v>
      </c>
      <c r="AL141" s="144">
        <f t="shared" si="1840"/>
        <v>0</v>
      </c>
      <c r="AM141" s="144">
        <f t="shared" si="1840"/>
        <v>0</v>
      </c>
      <c r="AN141" s="144">
        <f t="shared" si="1840"/>
        <v>0</v>
      </c>
      <c r="AO141" s="144">
        <f t="shared" si="1840"/>
        <v>0</v>
      </c>
      <c r="AP141" s="144">
        <f t="shared" si="1840"/>
        <v>0</v>
      </c>
      <c r="AQ141" s="144">
        <f t="shared" si="1840"/>
        <v>0</v>
      </c>
      <c r="AR141" s="144">
        <f t="shared" si="1840"/>
        <v>0</v>
      </c>
      <c r="AS141" s="144">
        <f t="shared" si="1840"/>
        <v>0</v>
      </c>
      <c r="AT141" s="144">
        <f t="shared" si="1840"/>
        <v>0</v>
      </c>
      <c r="AU141" s="144">
        <f t="shared" si="1840"/>
        <v>0</v>
      </c>
      <c r="AV141" s="144">
        <f t="shared" si="1840"/>
        <v>0</v>
      </c>
      <c r="AW141" s="144">
        <f t="shared" si="1840"/>
        <v>0</v>
      </c>
      <c r="AX141" s="144">
        <f t="shared" si="1840"/>
        <v>0</v>
      </c>
      <c r="AY141" s="144">
        <f t="shared" si="1840"/>
        <v>0</v>
      </c>
      <c r="AZ141" s="144">
        <f t="shared" si="1840"/>
        <v>0</v>
      </c>
      <c r="BA141" s="144">
        <f t="shared" si="1840"/>
        <v>0</v>
      </c>
      <c r="BB141" s="144">
        <f t="shared" si="1840"/>
        <v>0</v>
      </c>
      <c r="BC141" s="144">
        <f t="shared" si="1840"/>
        <v>0</v>
      </c>
      <c r="BD141" s="144">
        <f t="shared" si="1840"/>
        <v>0</v>
      </c>
      <c r="BE141" s="144">
        <f t="shared" si="1840"/>
        <v>0</v>
      </c>
      <c r="BF141" s="144">
        <f t="shared" si="1840"/>
        <v>0</v>
      </c>
      <c r="BG141" s="144">
        <f t="shared" si="1840"/>
        <v>0</v>
      </c>
      <c r="BH141" s="144">
        <f t="shared" si="1840"/>
        <v>0</v>
      </c>
      <c r="BI141" s="144">
        <f t="shared" si="1840"/>
        <v>0</v>
      </c>
      <c r="BJ141" s="144">
        <f t="shared" si="1840"/>
        <v>0</v>
      </c>
      <c r="BK141" s="144">
        <f t="shared" si="1840"/>
        <v>0</v>
      </c>
      <c r="BL141" s="144">
        <f t="shared" si="1840"/>
        <v>0</v>
      </c>
      <c r="BM141" s="144">
        <f t="shared" si="1840"/>
        <v>0</v>
      </c>
      <c r="BN141" s="144">
        <f t="shared" si="1840"/>
        <v>0</v>
      </c>
      <c r="BO141" s="144">
        <f t="shared" si="1840"/>
        <v>0</v>
      </c>
      <c r="BP141" s="144">
        <f t="shared" si="1840"/>
        <v>0</v>
      </c>
      <c r="BQ141" s="144">
        <f t="shared" si="1840"/>
        <v>0</v>
      </c>
      <c r="BR141" s="144">
        <f t="shared" si="1840"/>
        <v>0</v>
      </c>
      <c r="BS141" s="144">
        <f t="shared" si="1840"/>
        <v>0</v>
      </c>
      <c r="BT141" s="144">
        <f t="shared" si="1840"/>
        <v>0</v>
      </c>
      <c r="BU141" s="144">
        <f t="shared" si="1840"/>
        <v>0</v>
      </c>
      <c r="BV141" s="144">
        <f t="shared" si="1840"/>
        <v>0</v>
      </c>
      <c r="BW141" s="144">
        <f t="shared" si="1840"/>
        <v>0</v>
      </c>
      <c r="BX141" s="144">
        <f t="shared" si="1840"/>
        <v>0</v>
      </c>
      <c r="BY141" s="144">
        <f t="shared" si="1840"/>
        <v>0</v>
      </c>
      <c r="BZ141" s="144">
        <f t="shared" si="1840"/>
        <v>0</v>
      </c>
      <c r="CA141" s="144">
        <f t="shared" si="1840"/>
        <v>0</v>
      </c>
      <c r="CB141" s="144">
        <f t="shared" si="1840"/>
        <v>0</v>
      </c>
      <c r="CC141" s="144">
        <f t="shared" si="1840"/>
        <v>0</v>
      </c>
      <c r="CD141" s="144">
        <f t="shared" ref="CD141:EO141" si="1841">CD133+CD135+CD137+CD139+CD140</f>
        <v>0</v>
      </c>
      <c r="CE141" s="144">
        <f t="shared" si="1841"/>
        <v>0</v>
      </c>
      <c r="CF141" s="144">
        <f t="shared" si="1841"/>
        <v>0</v>
      </c>
      <c r="CG141" s="144">
        <f t="shared" si="1841"/>
        <v>0</v>
      </c>
      <c r="CH141" s="144">
        <f t="shared" si="1841"/>
        <v>0</v>
      </c>
      <c r="CI141" s="144">
        <f t="shared" si="1841"/>
        <v>0</v>
      </c>
      <c r="CJ141" s="144">
        <f t="shared" si="1841"/>
        <v>0</v>
      </c>
      <c r="CK141" s="144">
        <f t="shared" si="1841"/>
        <v>0</v>
      </c>
      <c r="CL141" s="144">
        <f t="shared" si="1841"/>
        <v>0</v>
      </c>
      <c r="CM141" s="144">
        <f t="shared" si="1841"/>
        <v>0</v>
      </c>
      <c r="CN141" s="144">
        <f t="shared" si="1841"/>
        <v>0</v>
      </c>
      <c r="CO141" s="144">
        <f t="shared" si="1841"/>
        <v>0</v>
      </c>
      <c r="CP141" s="144">
        <f t="shared" si="1841"/>
        <v>0</v>
      </c>
      <c r="CQ141" s="144">
        <f t="shared" si="1841"/>
        <v>0</v>
      </c>
      <c r="CR141" s="144">
        <f t="shared" si="1841"/>
        <v>0</v>
      </c>
      <c r="CS141" s="144">
        <f t="shared" si="1841"/>
        <v>0</v>
      </c>
      <c r="CT141" s="144">
        <f t="shared" si="1841"/>
        <v>0</v>
      </c>
      <c r="CU141" s="144">
        <f t="shared" si="1841"/>
        <v>0</v>
      </c>
      <c r="CV141" s="144">
        <f t="shared" si="1841"/>
        <v>0</v>
      </c>
      <c r="CW141" s="144">
        <f t="shared" si="1841"/>
        <v>0</v>
      </c>
      <c r="CX141" s="144">
        <f t="shared" si="1841"/>
        <v>0</v>
      </c>
      <c r="CY141" s="144">
        <f t="shared" si="1841"/>
        <v>0</v>
      </c>
      <c r="CZ141" s="144">
        <f t="shared" si="1841"/>
        <v>0</v>
      </c>
      <c r="DA141" s="144">
        <f t="shared" si="1841"/>
        <v>0</v>
      </c>
      <c r="DB141" s="144">
        <f t="shared" si="1841"/>
        <v>0</v>
      </c>
      <c r="DC141" s="144">
        <f t="shared" si="1841"/>
        <v>0</v>
      </c>
      <c r="DD141" s="144">
        <f t="shared" si="1841"/>
        <v>0</v>
      </c>
      <c r="DE141" s="144">
        <f t="shared" si="1841"/>
        <v>0</v>
      </c>
      <c r="DF141" s="144">
        <f t="shared" si="1841"/>
        <v>0</v>
      </c>
      <c r="DG141" s="144">
        <f t="shared" si="1841"/>
        <v>0</v>
      </c>
      <c r="DH141" s="144">
        <f t="shared" si="1841"/>
        <v>0</v>
      </c>
      <c r="DI141" s="144">
        <f t="shared" si="1841"/>
        <v>0</v>
      </c>
      <c r="DJ141" s="144">
        <f t="shared" si="1841"/>
        <v>0</v>
      </c>
      <c r="DK141" s="144">
        <f t="shared" si="1841"/>
        <v>0</v>
      </c>
      <c r="DL141" s="144">
        <f t="shared" si="1841"/>
        <v>0</v>
      </c>
      <c r="DM141" s="144">
        <f t="shared" si="1841"/>
        <v>0</v>
      </c>
      <c r="DN141" s="144">
        <f t="shared" si="1841"/>
        <v>0</v>
      </c>
      <c r="DO141" s="144">
        <f t="shared" si="1841"/>
        <v>0</v>
      </c>
      <c r="DP141" s="144">
        <f t="shared" si="1841"/>
        <v>0</v>
      </c>
      <c r="DQ141" s="144">
        <f t="shared" si="1841"/>
        <v>0</v>
      </c>
      <c r="DR141" s="144">
        <f t="shared" si="1841"/>
        <v>0</v>
      </c>
      <c r="DS141" s="144">
        <f t="shared" si="1841"/>
        <v>0</v>
      </c>
      <c r="DT141" s="144">
        <f t="shared" si="1841"/>
        <v>0</v>
      </c>
      <c r="DU141" s="144">
        <f t="shared" si="1841"/>
        <v>0</v>
      </c>
      <c r="DV141" s="144">
        <f t="shared" si="1841"/>
        <v>0</v>
      </c>
      <c r="DW141" s="144">
        <f t="shared" si="1841"/>
        <v>0</v>
      </c>
      <c r="DX141" s="144">
        <f t="shared" si="1841"/>
        <v>0</v>
      </c>
      <c r="DY141" s="144">
        <f t="shared" si="1841"/>
        <v>0</v>
      </c>
      <c r="DZ141" s="144">
        <f t="shared" si="1841"/>
        <v>0</v>
      </c>
      <c r="EA141" s="144">
        <f t="shared" si="1841"/>
        <v>0</v>
      </c>
      <c r="EB141" s="144">
        <f t="shared" si="1841"/>
        <v>0</v>
      </c>
      <c r="EC141" s="144">
        <f t="shared" si="1841"/>
        <v>0</v>
      </c>
      <c r="ED141" s="144">
        <f t="shared" si="1841"/>
        <v>0</v>
      </c>
      <c r="EE141" s="144">
        <f t="shared" si="1841"/>
        <v>0</v>
      </c>
      <c r="EF141" s="144">
        <f t="shared" si="1841"/>
        <v>0</v>
      </c>
      <c r="EG141" s="144">
        <f t="shared" si="1841"/>
        <v>0</v>
      </c>
      <c r="EH141" s="144">
        <f t="shared" si="1841"/>
        <v>0</v>
      </c>
      <c r="EI141" s="144">
        <f t="shared" si="1841"/>
        <v>0</v>
      </c>
      <c r="EJ141" s="144">
        <f t="shared" si="1841"/>
        <v>0</v>
      </c>
      <c r="EK141" s="144">
        <f t="shared" si="1841"/>
        <v>0</v>
      </c>
      <c r="EL141" s="144">
        <f t="shared" si="1841"/>
        <v>0</v>
      </c>
      <c r="EM141" s="144">
        <f t="shared" si="1841"/>
        <v>0</v>
      </c>
      <c r="EN141" s="144">
        <f t="shared" si="1841"/>
        <v>0</v>
      </c>
      <c r="EO141" s="144">
        <f t="shared" si="1841"/>
        <v>0</v>
      </c>
      <c r="EP141" s="144">
        <f t="shared" ref="EP141:HA141" si="1842">EP133+EP135+EP137+EP139+EP140</f>
        <v>0</v>
      </c>
      <c r="EQ141" s="144">
        <f t="shared" si="1842"/>
        <v>0</v>
      </c>
      <c r="ER141" s="144">
        <f t="shared" si="1842"/>
        <v>0</v>
      </c>
      <c r="ES141" s="144">
        <f t="shared" si="1842"/>
        <v>0</v>
      </c>
      <c r="ET141" s="144">
        <f t="shared" si="1842"/>
        <v>0</v>
      </c>
      <c r="EU141" s="144">
        <f t="shared" si="1842"/>
        <v>0</v>
      </c>
      <c r="EV141" s="144">
        <f t="shared" si="1842"/>
        <v>0</v>
      </c>
      <c r="EW141" s="144">
        <f t="shared" si="1842"/>
        <v>0</v>
      </c>
      <c r="EX141" s="144">
        <f t="shared" si="1842"/>
        <v>0</v>
      </c>
      <c r="EY141" s="144">
        <f t="shared" si="1842"/>
        <v>0</v>
      </c>
      <c r="EZ141" s="144">
        <f t="shared" si="1842"/>
        <v>0</v>
      </c>
      <c r="FA141" s="144">
        <f t="shared" si="1842"/>
        <v>0</v>
      </c>
      <c r="FB141" s="144">
        <f t="shared" si="1842"/>
        <v>0</v>
      </c>
      <c r="FC141" s="144">
        <f t="shared" si="1842"/>
        <v>0</v>
      </c>
      <c r="FD141" s="144">
        <f t="shared" si="1842"/>
        <v>0</v>
      </c>
      <c r="FE141" s="144">
        <f t="shared" si="1842"/>
        <v>0</v>
      </c>
      <c r="FF141" s="144">
        <f t="shared" si="1842"/>
        <v>0</v>
      </c>
      <c r="FG141" s="144">
        <f t="shared" si="1842"/>
        <v>0</v>
      </c>
      <c r="FH141" s="144">
        <f t="shared" si="1842"/>
        <v>0</v>
      </c>
      <c r="FI141" s="144">
        <f t="shared" si="1842"/>
        <v>0</v>
      </c>
      <c r="FJ141" s="144">
        <f t="shared" si="1842"/>
        <v>0</v>
      </c>
      <c r="FK141" s="144">
        <f t="shared" si="1842"/>
        <v>0</v>
      </c>
      <c r="FL141" s="144">
        <f t="shared" si="1842"/>
        <v>0</v>
      </c>
      <c r="FM141" s="144">
        <f t="shared" si="1842"/>
        <v>0</v>
      </c>
      <c r="FN141" s="144">
        <f t="shared" si="1842"/>
        <v>0</v>
      </c>
      <c r="FO141" s="144">
        <f t="shared" si="1842"/>
        <v>0</v>
      </c>
      <c r="FP141" s="144">
        <f t="shared" si="1842"/>
        <v>0</v>
      </c>
      <c r="FQ141" s="144">
        <f t="shared" si="1842"/>
        <v>0</v>
      </c>
      <c r="FR141" s="144">
        <f t="shared" si="1842"/>
        <v>0</v>
      </c>
      <c r="FS141" s="144">
        <f t="shared" si="1842"/>
        <v>0</v>
      </c>
      <c r="FT141" s="144">
        <f t="shared" si="1842"/>
        <v>0</v>
      </c>
      <c r="FU141" s="144">
        <f t="shared" si="1842"/>
        <v>0</v>
      </c>
      <c r="FV141" s="144">
        <f t="shared" si="1842"/>
        <v>0</v>
      </c>
      <c r="FW141" s="144">
        <f t="shared" si="1842"/>
        <v>0</v>
      </c>
      <c r="FX141" s="144">
        <f t="shared" si="1842"/>
        <v>0</v>
      </c>
      <c r="FY141" s="144">
        <f t="shared" si="1842"/>
        <v>0</v>
      </c>
      <c r="FZ141" s="144">
        <f t="shared" si="1842"/>
        <v>0</v>
      </c>
      <c r="GA141" s="144">
        <f t="shared" si="1842"/>
        <v>0</v>
      </c>
      <c r="GB141" s="144">
        <f t="shared" si="1842"/>
        <v>0</v>
      </c>
      <c r="GC141" s="144">
        <f t="shared" si="1842"/>
        <v>0</v>
      </c>
      <c r="GD141" s="144">
        <f t="shared" si="1842"/>
        <v>0</v>
      </c>
      <c r="GE141" s="144">
        <f t="shared" si="1842"/>
        <v>0</v>
      </c>
      <c r="GF141" s="144">
        <f t="shared" si="1842"/>
        <v>0</v>
      </c>
      <c r="GG141" s="144">
        <f t="shared" si="1842"/>
        <v>0</v>
      </c>
      <c r="GH141" s="144">
        <f t="shared" si="1842"/>
        <v>0</v>
      </c>
      <c r="GI141" s="144">
        <f t="shared" si="1842"/>
        <v>0</v>
      </c>
      <c r="GJ141" s="144">
        <f t="shared" si="1842"/>
        <v>0</v>
      </c>
      <c r="GK141" s="144">
        <f t="shared" si="1842"/>
        <v>0</v>
      </c>
      <c r="GL141" s="144">
        <f t="shared" si="1842"/>
        <v>0</v>
      </c>
      <c r="GM141" s="144">
        <f t="shared" si="1842"/>
        <v>0</v>
      </c>
      <c r="GN141" s="144">
        <f t="shared" si="1842"/>
        <v>0</v>
      </c>
      <c r="GO141" s="144">
        <f t="shared" si="1842"/>
        <v>0</v>
      </c>
      <c r="GP141" s="144">
        <f t="shared" si="1842"/>
        <v>0</v>
      </c>
      <c r="GQ141" s="144">
        <f t="shared" si="1842"/>
        <v>0</v>
      </c>
      <c r="GR141" s="144">
        <f t="shared" si="1842"/>
        <v>0</v>
      </c>
      <c r="GS141" s="144">
        <f t="shared" si="1842"/>
        <v>0</v>
      </c>
      <c r="GT141" s="144">
        <f t="shared" si="1842"/>
        <v>0</v>
      </c>
      <c r="GU141" s="144">
        <f t="shared" si="1842"/>
        <v>0</v>
      </c>
      <c r="GV141" s="144">
        <f t="shared" si="1842"/>
        <v>0</v>
      </c>
      <c r="GW141" s="144">
        <f t="shared" si="1842"/>
        <v>0</v>
      </c>
      <c r="GX141" s="144">
        <f t="shared" si="1842"/>
        <v>0</v>
      </c>
      <c r="GY141" s="144">
        <f t="shared" si="1842"/>
        <v>0</v>
      </c>
      <c r="GZ141" s="144">
        <f t="shared" si="1842"/>
        <v>0</v>
      </c>
      <c r="HA141" s="144">
        <f t="shared" si="1842"/>
        <v>0</v>
      </c>
      <c r="HB141" s="144">
        <f t="shared" ref="HB141:JM141" si="1843">HB133+HB135+HB137+HB139+HB140</f>
        <v>0</v>
      </c>
      <c r="HC141" s="144">
        <f t="shared" si="1843"/>
        <v>0</v>
      </c>
      <c r="HD141" s="144">
        <f t="shared" si="1843"/>
        <v>0</v>
      </c>
      <c r="HE141" s="144">
        <f t="shared" si="1843"/>
        <v>0</v>
      </c>
      <c r="HF141" s="144">
        <f t="shared" si="1843"/>
        <v>0</v>
      </c>
      <c r="HG141" s="144">
        <f t="shared" si="1843"/>
        <v>0</v>
      </c>
      <c r="HH141" s="144">
        <f t="shared" si="1843"/>
        <v>0</v>
      </c>
      <c r="HI141" s="144">
        <f t="shared" si="1843"/>
        <v>0</v>
      </c>
      <c r="HJ141" s="144">
        <f t="shared" si="1843"/>
        <v>0</v>
      </c>
      <c r="HK141" s="144">
        <f t="shared" si="1843"/>
        <v>0</v>
      </c>
      <c r="HL141" s="144">
        <f t="shared" si="1843"/>
        <v>0</v>
      </c>
      <c r="HM141" s="144">
        <f t="shared" si="1843"/>
        <v>0</v>
      </c>
      <c r="HN141" s="144">
        <f t="shared" si="1843"/>
        <v>0</v>
      </c>
      <c r="HO141" s="144">
        <f t="shared" si="1843"/>
        <v>0</v>
      </c>
      <c r="HP141" s="144">
        <f t="shared" si="1843"/>
        <v>0</v>
      </c>
      <c r="HQ141" s="144">
        <f t="shared" si="1843"/>
        <v>0</v>
      </c>
      <c r="HR141" s="144">
        <f t="shared" si="1843"/>
        <v>0</v>
      </c>
      <c r="HS141" s="144">
        <f t="shared" si="1843"/>
        <v>0</v>
      </c>
      <c r="HT141" s="144">
        <f t="shared" si="1843"/>
        <v>0</v>
      </c>
      <c r="HU141" s="144">
        <f t="shared" si="1843"/>
        <v>0</v>
      </c>
      <c r="HV141" s="144">
        <f t="shared" si="1843"/>
        <v>0</v>
      </c>
      <c r="HW141" s="144">
        <f t="shared" si="1843"/>
        <v>0</v>
      </c>
      <c r="HX141" s="144">
        <f t="shared" si="1843"/>
        <v>0</v>
      </c>
      <c r="HY141" s="144">
        <f t="shared" si="1843"/>
        <v>0</v>
      </c>
      <c r="HZ141" s="144">
        <f t="shared" si="1843"/>
        <v>0</v>
      </c>
      <c r="IA141" s="144">
        <f t="shared" si="1843"/>
        <v>0</v>
      </c>
      <c r="IB141" s="144">
        <f t="shared" si="1843"/>
        <v>0</v>
      </c>
      <c r="IC141" s="144">
        <f t="shared" si="1843"/>
        <v>0</v>
      </c>
      <c r="ID141" s="144">
        <f t="shared" si="1843"/>
        <v>0</v>
      </c>
      <c r="IE141" s="144">
        <f t="shared" si="1843"/>
        <v>0</v>
      </c>
      <c r="IF141" s="144">
        <f t="shared" si="1843"/>
        <v>0</v>
      </c>
      <c r="IG141" s="144">
        <f t="shared" si="1843"/>
        <v>0</v>
      </c>
      <c r="IH141" s="144">
        <f t="shared" si="1843"/>
        <v>0</v>
      </c>
      <c r="II141" s="144">
        <f t="shared" si="1843"/>
        <v>0</v>
      </c>
      <c r="IJ141" s="144">
        <f t="shared" si="1843"/>
        <v>0</v>
      </c>
      <c r="IK141" s="144">
        <f t="shared" si="1843"/>
        <v>0</v>
      </c>
      <c r="IL141" s="144">
        <f t="shared" si="1843"/>
        <v>0</v>
      </c>
      <c r="IM141" s="144">
        <f t="shared" si="1843"/>
        <v>0</v>
      </c>
      <c r="IN141" s="144">
        <f t="shared" si="1843"/>
        <v>0</v>
      </c>
      <c r="IO141" s="144">
        <f t="shared" si="1843"/>
        <v>0</v>
      </c>
      <c r="IP141" s="144">
        <f t="shared" si="1843"/>
        <v>0</v>
      </c>
      <c r="IQ141" s="144">
        <f t="shared" si="1843"/>
        <v>0</v>
      </c>
      <c r="IR141" s="144">
        <f t="shared" si="1843"/>
        <v>0</v>
      </c>
      <c r="IS141" s="144">
        <f t="shared" si="1843"/>
        <v>0</v>
      </c>
      <c r="IT141" s="144">
        <f t="shared" si="1843"/>
        <v>0</v>
      </c>
      <c r="IU141" s="144">
        <f t="shared" si="1843"/>
        <v>0</v>
      </c>
      <c r="IV141" s="144">
        <f t="shared" si="1843"/>
        <v>0</v>
      </c>
      <c r="IW141" s="144">
        <f t="shared" si="1843"/>
        <v>0</v>
      </c>
      <c r="IX141" s="144">
        <f t="shared" si="1843"/>
        <v>0</v>
      </c>
      <c r="IY141" s="144">
        <f t="shared" si="1843"/>
        <v>0</v>
      </c>
      <c r="IZ141" s="144">
        <f t="shared" si="1843"/>
        <v>0</v>
      </c>
      <c r="JA141" s="144">
        <f t="shared" si="1843"/>
        <v>0</v>
      </c>
      <c r="JB141" s="144">
        <f t="shared" si="1843"/>
        <v>0</v>
      </c>
      <c r="JC141" s="144">
        <f t="shared" si="1843"/>
        <v>0</v>
      </c>
      <c r="JD141" s="144">
        <f t="shared" si="1843"/>
        <v>0</v>
      </c>
      <c r="JE141" s="144">
        <f t="shared" si="1843"/>
        <v>0</v>
      </c>
      <c r="JF141" s="144">
        <f t="shared" si="1843"/>
        <v>0</v>
      </c>
      <c r="JG141" s="144">
        <f t="shared" si="1843"/>
        <v>0</v>
      </c>
      <c r="JH141" s="144">
        <f t="shared" si="1843"/>
        <v>0</v>
      </c>
      <c r="JI141" s="144">
        <f t="shared" si="1843"/>
        <v>0</v>
      </c>
      <c r="JJ141" s="144">
        <f t="shared" si="1843"/>
        <v>0</v>
      </c>
      <c r="JK141" s="144">
        <f t="shared" si="1843"/>
        <v>0</v>
      </c>
      <c r="JL141" s="144">
        <f t="shared" si="1843"/>
        <v>0</v>
      </c>
      <c r="JM141" s="144">
        <f t="shared" si="1843"/>
        <v>0</v>
      </c>
      <c r="JN141" s="144">
        <f t="shared" ref="JN141:LY141" si="1844">JN133+JN135+JN137+JN139+JN140</f>
        <v>0</v>
      </c>
      <c r="JO141" s="144">
        <f t="shared" si="1844"/>
        <v>0</v>
      </c>
      <c r="JP141" s="144">
        <f t="shared" si="1844"/>
        <v>0</v>
      </c>
      <c r="JQ141" s="144">
        <f t="shared" si="1844"/>
        <v>0</v>
      </c>
      <c r="JR141" s="144">
        <f t="shared" si="1844"/>
        <v>0</v>
      </c>
      <c r="JS141" s="144">
        <f t="shared" si="1844"/>
        <v>0</v>
      </c>
      <c r="JT141" s="144">
        <f t="shared" si="1844"/>
        <v>0</v>
      </c>
      <c r="JU141" s="144">
        <f t="shared" si="1844"/>
        <v>0</v>
      </c>
      <c r="JV141" s="144">
        <f t="shared" si="1844"/>
        <v>0</v>
      </c>
      <c r="JW141" s="144">
        <f t="shared" si="1844"/>
        <v>0</v>
      </c>
      <c r="JX141" s="144">
        <f t="shared" si="1844"/>
        <v>0</v>
      </c>
      <c r="JY141" s="144">
        <f t="shared" si="1844"/>
        <v>0</v>
      </c>
      <c r="JZ141" s="144">
        <f t="shared" si="1844"/>
        <v>0</v>
      </c>
      <c r="KA141" s="144">
        <f t="shared" si="1844"/>
        <v>0</v>
      </c>
      <c r="KB141" s="144">
        <f t="shared" si="1844"/>
        <v>0</v>
      </c>
      <c r="KC141" s="144">
        <f t="shared" si="1844"/>
        <v>0</v>
      </c>
      <c r="KD141" s="144">
        <f t="shared" si="1844"/>
        <v>0</v>
      </c>
      <c r="KE141" s="144">
        <f t="shared" si="1844"/>
        <v>0</v>
      </c>
      <c r="KF141" s="144">
        <f t="shared" si="1844"/>
        <v>0</v>
      </c>
      <c r="KG141" s="144">
        <f t="shared" si="1844"/>
        <v>0</v>
      </c>
      <c r="KH141" s="144">
        <f t="shared" si="1844"/>
        <v>0</v>
      </c>
      <c r="KI141" s="144">
        <f t="shared" si="1844"/>
        <v>0</v>
      </c>
      <c r="KJ141" s="144">
        <f t="shared" si="1844"/>
        <v>0</v>
      </c>
      <c r="KK141" s="144">
        <f t="shared" si="1844"/>
        <v>0</v>
      </c>
      <c r="KL141" s="144">
        <f t="shared" si="1844"/>
        <v>0</v>
      </c>
      <c r="KM141" s="144">
        <f t="shared" si="1844"/>
        <v>0</v>
      </c>
      <c r="KN141" s="144">
        <f t="shared" si="1844"/>
        <v>0</v>
      </c>
      <c r="KO141" s="144">
        <f t="shared" si="1844"/>
        <v>0</v>
      </c>
      <c r="KP141" s="144">
        <f t="shared" si="1844"/>
        <v>0</v>
      </c>
      <c r="KQ141" s="144">
        <f t="shared" si="1844"/>
        <v>0</v>
      </c>
      <c r="KR141" s="144">
        <f t="shared" si="1844"/>
        <v>0</v>
      </c>
      <c r="KS141" s="144">
        <f t="shared" si="1844"/>
        <v>0</v>
      </c>
      <c r="KT141" s="144">
        <f t="shared" si="1844"/>
        <v>0</v>
      </c>
      <c r="KU141" s="144">
        <f t="shared" si="1844"/>
        <v>0</v>
      </c>
      <c r="KV141" s="144">
        <f t="shared" si="1844"/>
        <v>0</v>
      </c>
      <c r="KW141" s="144">
        <f t="shared" si="1844"/>
        <v>0</v>
      </c>
      <c r="KX141" s="144">
        <f t="shared" si="1844"/>
        <v>0</v>
      </c>
      <c r="KY141" s="144">
        <f t="shared" si="1844"/>
        <v>0</v>
      </c>
      <c r="KZ141" s="144">
        <f t="shared" si="1844"/>
        <v>0</v>
      </c>
      <c r="LA141" s="144">
        <f t="shared" si="1844"/>
        <v>0</v>
      </c>
      <c r="LB141" s="144">
        <f t="shared" si="1844"/>
        <v>0</v>
      </c>
      <c r="LC141" s="144">
        <f t="shared" si="1844"/>
        <v>0</v>
      </c>
      <c r="LD141" s="144">
        <f t="shared" si="1844"/>
        <v>0</v>
      </c>
      <c r="LE141" s="144">
        <f t="shared" si="1844"/>
        <v>0</v>
      </c>
      <c r="LF141" s="144">
        <f t="shared" si="1844"/>
        <v>0</v>
      </c>
      <c r="LG141" s="144">
        <f t="shared" si="1844"/>
        <v>0</v>
      </c>
      <c r="LH141" s="144">
        <f t="shared" si="1844"/>
        <v>0</v>
      </c>
      <c r="LI141" s="144">
        <f t="shared" si="1844"/>
        <v>0</v>
      </c>
      <c r="LJ141" s="144">
        <f t="shared" si="1844"/>
        <v>0</v>
      </c>
      <c r="LK141" s="144">
        <f t="shared" si="1844"/>
        <v>0</v>
      </c>
      <c r="LL141" s="144">
        <f t="shared" si="1844"/>
        <v>0</v>
      </c>
      <c r="LM141" s="144">
        <f t="shared" si="1844"/>
        <v>0</v>
      </c>
      <c r="LN141" s="144">
        <f t="shared" si="1844"/>
        <v>0</v>
      </c>
      <c r="LO141" s="144">
        <f t="shared" si="1844"/>
        <v>0</v>
      </c>
      <c r="LP141" s="144">
        <f t="shared" si="1844"/>
        <v>0</v>
      </c>
      <c r="LQ141" s="144">
        <f t="shared" si="1844"/>
        <v>0</v>
      </c>
      <c r="LR141" s="144">
        <f t="shared" si="1844"/>
        <v>0</v>
      </c>
      <c r="LS141" s="144">
        <f t="shared" si="1844"/>
        <v>0</v>
      </c>
      <c r="LT141" s="144">
        <f t="shared" si="1844"/>
        <v>0</v>
      </c>
      <c r="LU141" s="144">
        <f t="shared" si="1844"/>
        <v>0</v>
      </c>
      <c r="LV141" s="144">
        <f t="shared" si="1844"/>
        <v>0</v>
      </c>
      <c r="LW141" s="144">
        <f t="shared" si="1844"/>
        <v>0</v>
      </c>
      <c r="LX141" s="144">
        <f t="shared" si="1844"/>
        <v>0</v>
      </c>
      <c r="LY141" s="144">
        <f t="shared" si="1844"/>
        <v>0</v>
      </c>
      <c r="LZ141" s="144">
        <f t="shared" ref="LZ141:NO141" si="1845">LZ133+LZ135+LZ137+LZ139+LZ140</f>
        <v>0</v>
      </c>
      <c r="MA141" s="144">
        <f t="shared" si="1845"/>
        <v>0</v>
      </c>
      <c r="MB141" s="144">
        <f t="shared" si="1845"/>
        <v>0</v>
      </c>
      <c r="MC141" s="144">
        <f t="shared" si="1845"/>
        <v>0</v>
      </c>
      <c r="MD141" s="144">
        <f t="shared" si="1845"/>
        <v>0</v>
      </c>
      <c r="ME141" s="144">
        <f t="shared" si="1845"/>
        <v>0</v>
      </c>
      <c r="MF141" s="144">
        <f t="shared" si="1845"/>
        <v>0</v>
      </c>
      <c r="MG141" s="144">
        <f t="shared" si="1845"/>
        <v>0</v>
      </c>
      <c r="MH141" s="144">
        <f t="shared" si="1845"/>
        <v>0</v>
      </c>
      <c r="MI141" s="144">
        <f t="shared" si="1845"/>
        <v>0</v>
      </c>
      <c r="MJ141" s="144">
        <f t="shared" si="1845"/>
        <v>0</v>
      </c>
      <c r="MK141" s="144">
        <f t="shared" si="1845"/>
        <v>0</v>
      </c>
      <c r="ML141" s="144">
        <f t="shared" si="1845"/>
        <v>0</v>
      </c>
      <c r="MM141" s="144">
        <f t="shared" si="1845"/>
        <v>0</v>
      </c>
      <c r="MN141" s="144">
        <f t="shared" si="1845"/>
        <v>0</v>
      </c>
      <c r="MO141" s="144">
        <f t="shared" si="1845"/>
        <v>0</v>
      </c>
      <c r="MP141" s="144">
        <f t="shared" si="1845"/>
        <v>0</v>
      </c>
      <c r="MQ141" s="144">
        <f t="shared" si="1845"/>
        <v>0</v>
      </c>
      <c r="MR141" s="144">
        <f t="shared" si="1845"/>
        <v>0</v>
      </c>
      <c r="MS141" s="144">
        <f t="shared" si="1845"/>
        <v>0</v>
      </c>
      <c r="MT141" s="144">
        <f t="shared" si="1845"/>
        <v>0</v>
      </c>
      <c r="MU141" s="144">
        <f t="shared" si="1845"/>
        <v>0</v>
      </c>
      <c r="MV141" s="144">
        <f t="shared" si="1845"/>
        <v>0</v>
      </c>
      <c r="MW141" s="144">
        <f t="shared" si="1845"/>
        <v>0</v>
      </c>
      <c r="MX141" s="144">
        <f t="shared" si="1845"/>
        <v>0</v>
      </c>
      <c r="MY141" s="144">
        <f t="shared" si="1845"/>
        <v>0</v>
      </c>
      <c r="MZ141" s="144">
        <f t="shared" si="1845"/>
        <v>0</v>
      </c>
      <c r="NA141" s="144">
        <f t="shared" si="1845"/>
        <v>0</v>
      </c>
      <c r="NB141" s="144">
        <f t="shared" si="1845"/>
        <v>0</v>
      </c>
      <c r="NC141" s="144">
        <f t="shared" si="1845"/>
        <v>0</v>
      </c>
      <c r="ND141" s="144">
        <f t="shared" si="1845"/>
        <v>0</v>
      </c>
      <c r="NE141" s="144">
        <f t="shared" si="1845"/>
        <v>0</v>
      </c>
      <c r="NF141" s="144">
        <f t="shared" si="1845"/>
        <v>0</v>
      </c>
      <c r="NG141" s="144">
        <f t="shared" si="1845"/>
        <v>0</v>
      </c>
      <c r="NH141" s="144">
        <f t="shared" si="1845"/>
        <v>0</v>
      </c>
      <c r="NI141" s="144">
        <f t="shared" si="1845"/>
        <v>0</v>
      </c>
      <c r="NJ141" s="144">
        <f t="shared" si="1845"/>
        <v>0</v>
      </c>
      <c r="NK141" s="144">
        <f t="shared" si="1845"/>
        <v>0</v>
      </c>
      <c r="NL141" s="144">
        <f t="shared" si="1845"/>
        <v>0</v>
      </c>
      <c r="NM141" s="144">
        <f t="shared" si="1845"/>
        <v>0</v>
      </c>
      <c r="NN141" s="144">
        <f t="shared" si="1845"/>
        <v>0</v>
      </c>
      <c r="NO141" s="145">
        <f t="shared" si="1845"/>
        <v>0</v>
      </c>
      <c r="NP141" s="141"/>
      <c r="NQ141" s="141"/>
    </row>
    <row r="142" spans="1:381" s="152" customFormat="1" x14ac:dyDescent="0.2">
      <c r="A142" s="147"/>
      <c r="B142" s="147"/>
      <c r="C142" s="147"/>
      <c r="D142" s="147"/>
      <c r="E142" s="147"/>
      <c r="F142" s="147"/>
      <c r="G142" s="147"/>
      <c r="H142" s="147"/>
      <c r="I142" s="147"/>
      <c r="J142" s="147"/>
      <c r="K142" s="142"/>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c r="DH142" s="147"/>
      <c r="DI142" s="147"/>
      <c r="DJ142" s="147"/>
      <c r="DK142" s="147"/>
      <c r="DL142" s="147"/>
      <c r="DM142" s="147"/>
      <c r="DN142" s="147"/>
      <c r="DO142" s="147"/>
      <c r="DP142" s="147"/>
      <c r="DQ142" s="147"/>
      <c r="DR142" s="147"/>
      <c r="DS142" s="147"/>
      <c r="DT142" s="147"/>
      <c r="DU142" s="147"/>
      <c r="DV142" s="147"/>
      <c r="DW142" s="147"/>
      <c r="DX142" s="147"/>
      <c r="DY142" s="147"/>
      <c r="DZ142" s="147"/>
      <c r="EA142" s="147"/>
      <c r="EB142" s="147"/>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7"/>
      <c r="FD142" s="147"/>
      <c r="FE142" s="147"/>
      <c r="FF142" s="147"/>
      <c r="FG142" s="147"/>
      <c r="FH142" s="147"/>
      <c r="FI142" s="147"/>
      <c r="FJ142" s="147"/>
      <c r="FK142" s="147"/>
      <c r="FL142" s="147"/>
      <c r="FM142" s="147"/>
      <c r="FN142" s="147"/>
      <c r="FO142" s="147"/>
      <c r="FP142" s="147"/>
      <c r="FQ142" s="147"/>
      <c r="FR142" s="147"/>
      <c r="FS142" s="147"/>
      <c r="FT142" s="147"/>
      <c r="FU142" s="147"/>
      <c r="FV142" s="147"/>
      <c r="FW142" s="147"/>
      <c r="FX142" s="147"/>
      <c r="FY142" s="147"/>
      <c r="FZ142" s="147"/>
      <c r="GA142" s="147"/>
      <c r="GB142" s="147"/>
      <c r="GC142" s="147"/>
      <c r="GD142" s="147"/>
      <c r="GE142" s="147"/>
      <c r="GF142" s="147"/>
      <c r="GG142" s="147"/>
      <c r="GH142" s="147"/>
      <c r="GI142" s="147"/>
      <c r="GJ142" s="147"/>
      <c r="GK142" s="147"/>
      <c r="GL142" s="147"/>
      <c r="GM142" s="147"/>
      <c r="GN142" s="147"/>
      <c r="GO142" s="147"/>
      <c r="GP142" s="147"/>
      <c r="GQ142" s="147"/>
      <c r="GR142" s="147"/>
      <c r="GS142" s="147"/>
      <c r="GT142" s="147"/>
      <c r="GU142" s="147"/>
      <c r="GV142" s="147"/>
      <c r="GW142" s="147"/>
      <c r="GX142" s="147"/>
      <c r="GY142" s="147"/>
      <c r="GZ142" s="147"/>
      <c r="HA142" s="147"/>
      <c r="HB142" s="147"/>
      <c r="HC142" s="147"/>
      <c r="HD142" s="147"/>
      <c r="HE142" s="147"/>
      <c r="HF142" s="147"/>
      <c r="HG142" s="147"/>
      <c r="HH142" s="147"/>
      <c r="HI142" s="147"/>
      <c r="HJ142" s="147"/>
      <c r="HK142" s="147"/>
      <c r="HL142" s="147"/>
      <c r="HM142" s="147"/>
      <c r="HN142" s="147"/>
      <c r="HO142" s="147"/>
      <c r="HP142" s="147"/>
      <c r="HQ142" s="147"/>
      <c r="HR142" s="147"/>
      <c r="HS142" s="147"/>
      <c r="HT142" s="147"/>
      <c r="HU142" s="147"/>
      <c r="HV142" s="147"/>
      <c r="HW142" s="147"/>
      <c r="HX142" s="147"/>
      <c r="HY142" s="147"/>
      <c r="HZ142" s="147"/>
      <c r="IA142" s="147"/>
      <c r="IB142" s="147"/>
      <c r="IC142" s="147"/>
      <c r="ID142" s="147"/>
      <c r="IE142" s="147"/>
      <c r="IF142" s="147"/>
      <c r="IG142" s="147"/>
      <c r="IH142" s="147"/>
      <c r="II142" s="147"/>
      <c r="IJ142" s="147"/>
      <c r="IK142" s="147"/>
      <c r="IL142" s="147"/>
      <c r="IM142" s="147"/>
      <c r="IN142" s="147"/>
      <c r="IO142" s="147"/>
      <c r="IP142" s="147"/>
      <c r="IQ142" s="147"/>
      <c r="IR142" s="147"/>
      <c r="IS142" s="147"/>
      <c r="IT142" s="147"/>
      <c r="IU142" s="147"/>
      <c r="IV142" s="147"/>
      <c r="IW142" s="147"/>
      <c r="IX142" s="147"/>
      <c r="IY142" s="147"/>
      <c r="IZ142" s="147"/>
      <c r="JA142" s="147"/>
      <c r="JB142" s="147"/>
      <c r="JC142" s="147"/>
      <c r="JD142" s="147"/>
      <c r="JE142" s="147"/>
      <c r="JF142" s="147"/>
      <c r="JG142" s="147"/>
      <c r="JH142" s="147"/>
      <c r="JI142" s="147"/>
      <c r="JJ142" s="147"/>
      <c r="JK142" s="147"/>
      <c r="JL142" s="147"/>
      <c r="JM142" s="147"/>
      <c r="JN142" s="147"/>
      <c r="JO142" s="147"/>
      <c r="JP142" s="147"/>
      <c r="JQ142" s="147"/>
      <c r="JR142" s="147"/>
      <c r="JS142" s="147"/>
      <c r="JT142" s="147"/>
      <c r="JU142" s="147"/>
      <c r="JV142" s="147"/>
      <c r="JW142" s="147"/>
      <c r="JX142" s="147"/>
      <c r="JY142" s="147"/>
      <c r="JZ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G142" s="147"/>
      <c r="LH142" s="147"/>
      <c r="LI142" s="147"/>
      <c r="LJ142" s="147"/>
      <c r="LK142" s="147"/>
      <c r="LL142" s="147"/>
      <c r="LM142" s="147"/>
      <c r="LN142" s="147"/>
      <c r="LO142" s="147"/>
      <c r="LP142" s="147"/>
      <c r="LQ142" s="147"/>
      <c r="LR142" s="147"/>
      <c r="LS142" s="147"/>
      <c r="LT142" s="147"/>
      <c r="LU142" s="147"/>
      <c r="LV142" s="147"/>
      <c r="LW142" s="147"/>
      <c r="LX142" s="147"/>
      <c r="LY142" s="147"/>
      <c r="LZ142" s="147"/>
      <c r="MA142" s="147"/>
      <c r="MB142" s="147"/>
      <c r="MC142" s="147"/>
      <c r="MD142" s="147"/>
      <c r="ME142" s="147"/>
      <c r="MF142" s="147"/>
      <c r="MG142" s="147"/>
      <c r="MH142" s="147"/>
      <c r="MI142" s="147"/>
      <c r="MJ142" s="147"/>
      <c r="MK142" s="147"/>
      <c r="ML142" s="147"/>
      <c r="MM142" s="147"/>
      <c r="MN142" s="147"/>
      <c r="MO142" s="147"/>
      <c r="MP142" s="147"/>
      <c r="MQ142" s="147"/>
      <c r="MR142" s="147"/>
      <c r="MS142" s="147"/>
      <c r="MT142" s="147"/>
      <c r="MU142" s="147"/>
      <c r="MV142" s="147"/>
      <c r="MW142" s="147"/>
      <c r="MX142" s="147"/>
      <c r="MY142" s="147"/>
      <c r="MZ142" s="147"/>
      <c r="NA142" s="147"/>
      <c r="NB142" s="147"/>
      <c r="NC142" s="147"/>
      <c r="ND142" s="147"/>
      <c r="NE142" s="147"/>
      <c r="NF142" s="147"/>
      <c r="NG142" s="147"/>
      <c r="NH142" s="147"/>
      <c r="NI142" s="147"/>
      <c r="NJ142" s="147"/>
      <c r="NK142" s="147"/>
      <c r="NL142" s="147"/>
      <c r="NM142" s="147"/>
      <c r="NN142" s="147"/>
      <c r="NO142" s="147"/>
      <c r="NP142" s="147"/>
      <c r="NQ142" s="147"/>
    </row>
    <row r="143" spans="1:381" s="10" customFormat="1" x14ac:dyDescent="0.2">
      <c r="A143" s="8"/>
      <c r="B143" s="8"/>
      <c r="C143" s="136" t="s">
        <v>20</v>
      </c>
      <c r="D143" s="136"/>
      <c r="E143" s="136" t="s">
        <v>163</v>
      </c>
      <c r="F143" s="8"/>
      <c r="G143" s="8" t="s">
        <v>0</v>
      </c>
      <c r="H143" s="8"/>
      <c r="I143" s="7"/>
      <c r="J143" s="8"/>
      <c r="K143" s="9">
        <f t="shared" ref="K143:K152" si="1846">SUM(N143:NO143)</f>
        <v>0</v>
      </c>
      <c r="L143" s="8"/>
      <c r="M143" s="8"/>
      <c r="N143" s="33">
        <f>$N$71*$AQ$97</f>
        <v>0</v>
      </c>
      <c r="O143" s="34">
        <f>SUMPRODUCT($N$71:O$71,$AP$97:$AQ$97)</f>
        <v>0</v>
      </c>
      <c r="P143" s="34">
        <f>SUMPRODUCT($N$71:P$71,$AO$97:$AQ$97)</f>
        <v>0</v>
      </c>
      <c r="Q143" s="34">
        <f>SUMPRODUCT($N$71:Q$71,$AN$97:$AQ$97)</f>
        <v>0</v>
      </c>
      <c r="R143" s="34">
        <f>SUMPRODUCT($N$71:R$71,$AM$97:$AQ$97)</f>
        <v>0</v>
      </c>
      <c r="S143" s="34">
        <f>SUMPRODUCT($N$71:S$71,$AL$97:$AQ$97)</f>
        <v>0</v>
      </c>
      <c r="T143" s="34">
        <f>SUMPRODUCT($N$71:T$71,$AK$97:$AQ$97)</f>
        <v>0</v>
      </c>
      <c r="U143" s="34">
        <f>SUMPRODUCT($N$71:U$71,$AJ$97:$AQ$97)</f>
        <v>0</v>
      </c>
      <c r="V143" s="34">
        <f>SUMPRODUCT($N$71:V$71,$AI$97:$AQ$97)</f>
        <v>0</v>
      </c>
      <c r="W143" s="34">
        <f>SUMPRODUCT($N$71:W$71,$AH$97:$AQ$97)</f>
        <v>0</v>
      </c>
      <c r="X143" s="34">
        <f>SUMPRODUCT($N$71:X$71,$AG$97:$AQ$97)</f>
        <v>0</v>
      </c>
      <c r="Y143" s="34">
        <f>SUMPRODUCT($N$71:Y$71,$AF$97:$AQ$97)</f>
        <v>0</v>
      </c>
      <c r="Z143" s="34">
        <f>SUMPRODUCT($N$71:Z$71,$AE$97:$AQ$97)</f>
        <v>0</v>
      </c>
      <c r="AA143" s="34">
        <f>SUMPRODUCT($N$71:AA$71,$AD$97:$AQ$97)</f>
        <v>0</v>
      </c>
      <c r="AB143" s="34">
        <f>SUMPRODUCT($N$71:AB$71,$AC$97:$AQ$97)</f>
        <v>0</v>
      </c>
      <c r="AC143" s="34">
        <f>SUMPRODUCT($N$71:AC$71,$AB$97:$AQ$97)</f>
        <v>0</v>
      </c>
      <c r="AD143" s="34">
        <f>SUMPRODUCT($N$71:AD$71,$AA$97:$AQ$97)</f>
        <v>0</v>
      </c>
      <c r="AE143" s="34">
        <f>SUMPRODUCT($N$71:AE$71,$Z$97:$AQ$97)</f>
        <v>0</v>
      </c>
      <c r="AF143" s="34">
        <f>SUMPRODUCT($N$71:AF$71,$Y$97:$AQ$97)</f>
        <v>0</v>
      </c>
      <c r="AG143" s="34">
        <f>SUMPRODUCT($N$71:AG$71,$X$97:$AQ$97)</f>
        <v>0</v>
      </c>
      <c r="AH143" s="34">
        <f>SUMPRODUCT($N$71:AH$71,$W$97:$AQ$97)</f>
        <v>0</v>
      </c>
      <c r="AI143" s="34">
        <f>SUMPRODUCT($N$71:AI$71,$V$97:$AQ$97)</f>
        <v>0</v>
      </c>
      <c r="AJ143" s="34">
        <f>SUMPRODUCT($N$71:AJ$71,$U$97:$AQ$97)</f>
        <v>0</v>
      </c>
      <c r="AK143" s="34">
        <f>SUMPRODUCT($N$71:AK$71,$T$97:$AQ$97)</f>
        <v>0</v>
      </c>
      <c r="AL143" s="34">
        <f>SUMPRODUCT($N$71:AL$71,$S$97:$AQ$97)</f>
        <v>0</v>
      </c>
      <c r="AM143" s="34">
        <f>SUMPRODUCT($N$71:AM$71,$R$97:$AQ$97)</f>
        <v>0</v>
      </c>
      <c r="AN143" s="34">
        <f>SUMPRODUCT($N$71:AN$71,$Q$97:$AQ$97)</f>
        <v>0</v>
      </c>
      <c r="AO143" s="34">
        <f>SUMPRODUCT($N$71:AO$71,$P$97:$AQ$97)</f>
        <v>0</v>
      </c>
      <c r="AP143" s="34">
        <f>SUMPRODUCT($N$71:AP$71,$O$97:$AQ$97)</f>
        <v>0</v>
      </c>
      <c r="AQ143" s="34">
        <f>SUMPRODUCT(N$71:AQ$71,$N$97:$AQ$97)</f>
        <v>0</v>
      </c>
      <c r="AR143" s="34">
        <f t="shared" ref="AR143:AX143" si="1847">SUMPRODUCT(O$71:AR$71,$N$97:$AQ$97)</f>
        <v>0</v>
      </c>
      <c r="AS143" s="34">
        <f t="shared" si="1847"/>
        <v>0</v>
      </c>
      <c r="AT143" s="34">
        <f t="shared" si="1847"/>
        <v>0</v>
      </c>
      <c r="AU143" s="34">
        <f t="shared" si="1847"/>
        <v>0</v>
      </c>
      <c r="AV143" s="34">
        <f t="shared" si="1847"/>
        <v>0</v>
      </c>
      <c r="AW143" s="34">
        <f t="shared" si="1847"/>
        <v>0</v>
      </c>
      <c r="AX143" s="34">
        <f t="shared" si="1847"/>
        <v>0</v>
      </c>
      <c r="AY143" s="34">
        <f t="shared" ref="AY143" si="1848">SUMPRODUCT(V$71:AY$71,$N$97:$AQ$97)</f>
        <v>0</v>
      </c>
      <c r="AZ143" s="34">
        <f t="shared" ref="AZ143" si="1849">SUMPRODUCT(W$71:AZ$71,$N$97:$AQ$97)</f>
        <v>0</v>
      </c>
      <c r="BA143" s="34">
        <f t="shared" ref="BA143" si="1850">SUMPRODUCT(X$71:BA$71,$N$97:$AQ$97)</f>
        <v>0</v>
      </c>
      <c r="BB143" s="34">
        <f t="shared" ref="BB143" si="1851">SUMPRODUCT(Y$71:BB$71,$N$97:$AQ$97)</f>
        <v>0</v>
      </c>
      <c r="BC143" s="34">
        <f t="shared" ref="BC143" si="1852">SUMPRODUCT(Z$71:BC$71,$N$97:$AQ$97)</f>
        <v>0</v>
      </c>
      <c r="BD143" s="34">
        <f t="shared" ref="BD143" si="1853">SUMPRODUCT(AA$71:BD$71,$N$97:$AQ$97)</f>
        <v>0</v>
      </c>
      <c r="BE143" s="34">
        <f t="shared" ref="BE143" si="1854">SUMPRODUCT(AB$71:BE$71,$N$97:$AQ$97)</f>
        <v>0</v>
      </c>
      <c r="BF143" s="34">
        <f t="shared" ref="BF143" si="1855">SUMPRODUCT(AC$71:BF$71,$N$97:$AQ$97)</f>
        <v>0</v>
      </c>
      <c r="BG143" s="34">
        <f t="shared" ref="BG143" si="1856">SUMPRODUCT(AD$71:BG$71,$N$97:$AQ$97)</f>
        <v>0</v>
      </c>
      <c r="BH143" s="34">
        <f t="shared" ref="BH143" si="1857">SUMPRODUCT(AE$71:BH$71,$N$97:$AQ$97)</f>
        <v>0</v>
      </c>
      <c r="BI143" s="34">
        <f t="shared" ref="BI143" si="1858">SUMPRODUCT(AF$71:BI$71,$N$97:$AQ$97)</f>
        <v>0</v>
      </c>
      <c r="BJ143" s="34">
        <f t="shared" ref="BJ143" si="1859">SUMPRODUCT(AG$71:BJ$71,$N$97:$AQ$97)</f>
        <v>0</v>
      </c>
      <c r="BK143" s="34">
        <f t="shared" ref="BK143" si="1860">SUMPRODUCT(AH$71:BK$71,$N$97:$AQ$97)</f>
        <v>0</v>
      </c>
      <c r="BL143" s="34">
        <f t="shared" ref="BL143" si="1861">SUMPRODUCT(AI$71:BL$71,$N$97:$AQ$97)</f>
        <v>0</v>
      </c>
      <c r="BM143" s="34">
        <f t="shared" ref="BM143" si="1862">SUMPRODUCT(AJ$71:BM$71,$N$97:$AQ$97)</f>
        <v>0</v>
      </c>
      <c r="BN143" s="34">
        <f t="shared" ref="BN143" si="1863">SUMPRODUCT(AK$71:BN$71,$N$97:$AQ$97)</f>
        <v>0</v>
      </c>
      <c r="BO143" s="34">
        <f t="shared" ref="BO143" si="1864">SUMPRODUCT(AL$71:BO$71,$N$97:$AQ$97)</f>
        <v>0</v>
      </c>
      <c r="BP143" s="34">
        <f t="shared" ref="BP143" si="1865">SUMPRODUCT(AM$71:BP$71,$N$97:$AQ$97)</f>
        <v>0</v>
      </c>
      <c r="BQ143" s="34">
        <f t="shared" ref="BQ143" si="1866">SUMPRODUCT(AN$71:BQ$71,$N$97:$AQ$97)</f>
        <v>0</v>
      </c>
      <c r="BR143" s="34">
        <f t="shared" ref="BR143" si="1867">SUMPRODUCT(AO$71:BR$71,$N$97:$AQ$97)</f>
        <v>0</v>
      </c>
      <c r="BS143" s="34">
        <f t="shared" ref="BS143" si="1868">SUMPRODUCT(AP$71:BS$71,$N$97:$AQ$97)</f>
        <v>0</v>
      </c>
      <c r="BT143" s="34">
        <f t="shared" ref="BT143" si="1869">SUMPRODUCT(AQ$71:BT$71,$N$97:$AQ$97)</f>
        <v>0</v>
      </c>
      <c r="BU143" s="34">
        <f t="shared" ref="BU143" si="1870">SUMPRODUCT(AR$71:BU$71,$N$97:$AQ$97)</f>
        <v>0</v>
      </c>
      <c r="BV143" s="34">
        <f t="shared" ref="BV143" si="1871">SUMPRODUCT(AS$71:BV$71,$N$97:$AQ$97)</f>
        <v>0</v>
      </c>
      <c r="BW143" s="34">
        <f t="shared" ref="BW143" si="1872">SUMPRODUCT(AT$71:BW$71,$N$97:$AQ$97)</f>
        <v>0</v>
      </c>
      <c r="BX143" s="34">
        <f t="shared" ref="BX143" si="1873">SUMPRODUCT(AU$71:BX$71,$N$97:$AQ$97)</f>
        <v>0</v>
      </c>
      <c r="BY143" s="34">
        <f t="shared" ref="BY143" si="1874">SUMPRODUCT(AV$71:BY$71,$N$97:$AQ$97)</f>
        <v>0</v>
      </c>
      <c r="BZ143" s="34">
        <f t="shared" ref="BZ143" si="1875">SUMPRODUCT(AW$71:BZ$71,$N$97:$AQ$97)</f>
        <v>0</v>
      </c>
      <c r="CA143" s="34">
        <f t="shared" ref="CA143" si="1876">SUMPRODUCT(AX$71:CA$71,$N$97:$AQ$97)</f>
        <v>0</v>
      </c>
      <c r="CB143" s="34">
        <f t="shared" ref="CB143" si="1877">SUMPRODUCT(AY$71:CB$71,$N$97:$AQ$97)</f>
        <v>0</v>
      </c>
      <c r="CC143" s="34">
        <f t="shared" ref="CC143" si="1878">SUMPRODUCT(AZ$71:CC$71,$N$97:$AQ$97)</f>
        <v>0</v>
      </c>
      <c r="CD143" s="34">
        <f t="shared" ref="CD143" si="1879">SUMPRODUCT(BA$71:CD$71,$N$97:$AQ$97)</f>
        <v>0</v>
      </c>
      <c r="CE143" s="34">
        <f t="shared" ref="CE143" si="1880">SUMPRODUCT(BB$71:CE$71,$N$97:$AQ$97)</f>
        <v>0</v>
      </c>
      <c r="CF143" s="34">
        <f t="shared" ref="CF143" si="1881">SUMPRODUCT(BC$71:CF$71,$N$97:$AQ$97)</f>
        <v>0</v>
      </c>
      <c r="CG143" s="34">
        <f t="shared" ref="CG143" si="1882">SUMPRODUCT(BD$71:CG$71,$N$97:$AQ$97)</f>
        <v>0</v>
      </c>
      <c r="CH143" s="34">
        <f t="shared" ref="CH143" si="1883">SUMPRODUCT(BE$71:CH$71,$N$97:$AQ$97)</f>
        <v>0</v>
      </c>
      <c r="CI143" s="34">
        <f t="shared" ref="CI143" si="1884">SUMPRODUCT(BF$71:CI$71,$N$97:$AQ$97)</f>
        <v>0</v>
      </c>
      <c r="CJ143" s="34">
        <f t="shared" ref="CJ143" si="1885">SUMPRODUCT(BG$71:CJ$71,$N$97:$AQ$97)</f>
        <v>0</v>
      </c>
      <c r="CK143" s="34">
        <f t="shared" ref="CK143" si="1886">SUMPRODUCT(BH$71:CK$71,$N$97:$AQ$97)</f>
        <v>0</v>
      </c>
      <c r="CL143" s="34">
        <f t="shared" ref="CL143" si="1887">SUMPRODUCT(BI$71:CL$71,$N$97:$AQ$97)</f>
        <v>0</v>
      </c>
      <c r="CM143" s="34">
        <f t="shared" ref="CM143" si="1888">SUMPRODUCT(BJ$71:CM$71,$N$97:$AQ$97)</f>
        <v>0</v>
      </c>
      <c r="CN143" s="34">
        <f t="shared" ref="CN143" si="1889">SUMPRODUCT(BK$71:CN$71,$N$97:$AQ$97)</f>
        <v>0</v>
      </c>
      <c r="CO143" s="34">
        <f t="shared" ref="CO143" si="1890">SUMPRODUCT(BL$71:CO$71,$N$97:$AQ$97)</f>
        <v>0</v>
      </c>
      <c r="CP143" s="34">
        <f t="shared" ref="CP143" si="1891">SUMPRODUCT(BM$71:CP$71,$N$97:$AQ$97)</f>
        <v>0</v>
      </c>
      <c r="CQ143" s="34">
        <f t="shared" ref="CQ143" si="1892">SUMPRODUCT(BN$71:CQ$71,$N$97:$AQ$97)</f>
        <v>0</v>
      </c>
      <c r="CR143" s="34">
        <f t="shared" ref="CR143" si="1893">SUMPRODUCT(BO$71:CR$71,$N$97:$AQ$97)</f>
        <v>0</v>
      </c>
      <c r="CS143" s="34">
        <f t="shared" ref="CS143" si="1894">SUMPRODUCT(BP$71:CS$71,$N$97:$AQ$97)</f>
        <v>0</v>
      </c>
      <c r="CT143" s="34">
        <f t="shared" ref="CT143" si="1895">SUMPRODUCT(BQ$71:CT$71,$N$97:$AQ$97)</f>
        <v>0</v>
      </c>
      <c r="CU143" s="34">
        <f t="shared" ref="CU143" si="1896">SUMPRODUCT(BR$71:CU$71,$N$97:$AQ$97)</f>
        <v>0</v>
      </c>
      <c r="CV143" s="34">
        <f t="shared" ref="CV143" si="1897">SUMPRODUCT(BS$71:CV$71,$N$97:$AQ$97)</f>
        <v>0</v>
      </c>
      <c r="CW143" s="34">
        <f t="shared" ref="CW143" si="1898">SUMPRODUCT(BT$71:CW$71,$N$97:$AQ$97)</f>
        <v>0</v>
      </c>
      <c r="CX143" s="34">
        <f t="shared" ref="CX143" si="1899">SUMPRODUCT(BU$71:CX$71,$N$97:$AQ$97)</f>
        <v>0</v>
      </c>
      <c r="CY143" s="34">
        <f t="shared" ref="CY143" si="1900">SUMPRODUCT(BV$71:CY$71,$N$97:$AQ$97)</f>
        <v>0</v>
      </c>
      <c r="CZ143" s="34">
        <f t="shared" ref="CZ143" si="1901">SUMPRODUCT(BW$71:CZ$71,$N$97:$AQ$97)</f>
        <v>0</v>
      </c>
      <c r="DA143" s="34">
        <f t="shared" ref="DA143" si="1902">SUMPRODUCT(BX$71:DA$71,$N$97:$AQ$97)</f>
        <v>0</v>
      </c>
      <c r="DB143" s="34">
        <f t="shared" ref="DB143" si="1903">SUMPRODUCT(BY$71:DB$71,$N$97:$AQ$97)</f>
        <v>0</v>
      </c>
      <c r="DC143" s="34">
        <f t="shared" ref="DC143" si="1904">SUMPRODUCT(BZ$71:DC$71,$N$97:$AQ$97)</f>
        <v>0</v>
      </c>
      <c r="DD143" s="34">
        <f t="shared" ref="DD143" si="1905">SUMPRODUCT(CA$71:DD$71,$N$97:$AQ$97)</f>
        <v>0</v>
      </c>
      <c r="DE143" s="34">
        <f t="shared" ref="DE143" si="1906">SUMPRODUCT(CB$71:DE$71,$N$97:$AQ$97)</f>
        <v>0</v>
      </c>
      <c r="DF143" s="34">
        <f t="shared" ref="DF143" si="1907">SUMPRODUCT(CC$71:DF$71,$N$97:$AQ$97)</f>
        <v>0</v>
      </c>
      <c r="DG143" s="34">
        <f t="shared" ref="DG143" si="1908">SUMPRODUCT(CD$71:DG$71,$N$97:$AQ$97)</f>
        <v>0</v>
      </c>
      <c r="DH143" s="34">
        <f t="shared" ref="DH143" si="1909">SUMPRODUCT(CE$71:DH$71,$N$97:$AQ$97)</f>
        <v>0</v>
      </c>
      <c r="DI143" s="34">
        <f t="shared" ref="DI143" si="1910">SUMPRODUCT(CF$71:DI$71,$N$97:$AQ$97)</f>
        <v>0</v>
      </c>
      <c r="DJ143" s="34">
        <f t="shared" ref="DJ143" si="1911">SUMPRODUCT(CG$71:DJ$71,$N$97:$AQ$97)</f>
        <v>0</v>
      </c>
      <c r="DK143" s="34">
        <f t="shared" ref="DK143" si="1912">SUMPRODUCT(CH$71:DK$71,$N$97:$AQ$97)</f>
        <v>0</v>
      </c>
      <c r="DL143" s="34">
        <f t="shared" ref="DL143" si="1913">SUMPRODUCT(CI$71:DL$71,$N$97:$AQ$97)</f>
        <v>0</v>
      </c>
      <c r="DM143" s="34">
        <f t="shared" ref="DM143" si="1914">SUMPRODUCT(CJ$71:DM$71,$N$97:$AQ$97)</f>
        <v>0</v>
      </c>
      <c r="DN143" s="34">
        <f t="shared" ref="DN143" si="1915">SUMPRODUCT(CK$71:DN$71,$N$97:$AQ$97)</f>
        <v>0</v>
      </c>
      <c r="DO143" s="34">
        <f t="shared" ref="DO143" si="1916">SUMPRODUCT(CL$71:DO$71,$N$97:$AQ$97)</f>
        <v>0</v>
      </c>
      <c r="DP143" s="34">
        <f t="shared" ref="DP143" si="1917">SUMPRODUCT(CM$71:DP$71,$N$97:$AQ$97)</f>
        <v>0</v>
      </c>
      <c r="DQ143" s="34">
        <f t="shared" ref="DQ143" si="1918">SUMPRODUCT(CN$71:DQ$71,$N$97:$AQ$97)</f>
        <v>0</v>
      </c>
      <c r="DR143" s="34">
        <f t="shared" ref="DR143" si="1919">SUMPRODUCT(CO$71:DR$71,$N$97:$AQ$97)</f>
        <v>0</v>
      </c>
      <c r="DS143" s="34">
        <f t="shared" ref="DS143" si="1920">SUMPRODUCT(CP$71:DS$71,$N$97:$AQ$97)</f>
        <v>0</v>
      </c>
      <c r="DT143" s="34">
        <f t="shared" ref="DT143" si="1921">SUMPRODUCT(CQ$71:DT$71,$N$97:$AQ$97)</f>
        <v>0</v>
      </c>
      <c r="DU143" s="34">
        <f t="shared" ref="DU143" si="1922">SUMPRODUCT(CR$71:DU$71,$N$97:$AQ$97)</f>
        <v>0</v>
      </c>
      <c r="DV143" s="34">
        <f t="shared" ref="DV143" si="1923">SUMPRODUCT(CS$71:DV$71,$N$97:$AQ$97)</f>
        <v>0</v>
      </c>
      <c r="DW143" s="34">
        <f t="shared" ref="DW143" si="1924">SUMPRODUCT(CT$71:DW$71,$N$97:$AQ$97)</f>
        <v>0</v>
      </c>
      <c r="DX143" s="34">
        <f t="shared" ref="DX143" si="1925">SUMPRODUCT(CU$71:DX$71,$N$97:$AQ$97)</f>
        <v>0</v>
      </c>
      <c r="DY143" s="34">
        <f t="shared" ref="DY143" si="1926">SUMPRODUCT(CV$71:DY$71,$N$97:$AQ$97)</f>
        <v>0</v>
      </c>
      <c r="DZ143" s="34">
        <f t="shared" ref="DZ143" si="1927">SUMPRODUCT(CW$71:DZ$71,$N$97:$AQ$97)</f>
        <v>0</v>
      </c>
      <c r="EA143" s="34">
        <f t="shared" ref="EA143" si="1928">SUMPRODUCT(CX$71:EA$71,$N$97:$AQ$97)</f>
        <v>0</v>
      </c>
      <c r="EB143" s="34">
        <f t="shared" ref="EB143" si="1929">SUMPRODUCT(CY$71:EB$71,$N$97:$AQ$97)</f>
        <v>0</v>
      </c>
      <c r="EC143" s="34">
        <f t="shared" ref="EC143" si="1930">SUMPRODUCT(CZ$71:EC$71,$N$97:$AQ$97)</f>
        <v>0</v>
      </c>
      <c r="ED143" s="34">
        <f t="shared" ref="ED143" si="1931">SUMPRODUCT(DA$71:ED$71,$N$97:$AQ$97)</f>
        <v>0</v>
      </c>
      <c r="EE143" s="34">
        <f t="shared" ref="EE143" si="1932">SUMPRODUCT(DB$71:EE$71,$N$97:$AQ$97)</f>
        <v>0</v>
      </c>
      <c r="EF143" s="34">
        <f t="shared" ref="EF143" si="1933">SUMPRODUCT(DC$71:EF$71,$N$97:$AQ$97)</f>
        <v>0</v>
      </c>
      <c r="EG143" s="34">
        <f t="shared" ref="EG143" si="1934">SUMPRODUCT(DD$71:EG$71,$N$97:$AQ$97)</f>
        <v>0</v>
      </c>
      <c r="EH143" s="34">
        <f t="shared" ref="EH143" si="1935">SUMPRODUCT(DE$71:EH$71,$N$97:$AQ$97)</f>
        <v>0</v>
      </c>
      <c r="EI143" s="34">
        <f t="shared" ref="EI143" si="1936">SUMPRODUCT(DF$71:EI$71,$N$97:$AQ$97)</f>
        <v>0</v>
      </c>
      <c r="EJ143" s="34">
        <f t="shared" ref="EJ143" si="1937">SUMPRODUCT(DG$71:EJ$71,$N$97:$AQ$97)</f>
        <v>0</v>
      </c>
      <c r="EK143" s="34">
        <f t="shared" ref="EK143" si="1938">SUMPRODUCT(DH$71:EK$71,$N$97:$AQ$97)</f>
        <v>0</v>
      </c>
      <c r="EL143" s="34">
        <f t="shared" ref="EL143" si="1939">SUMPRODUCT(DI$71:EL$71,$N$97:$AQ$97)</f>
        <v>0</v>
      </c>
      <c r="EM143" s="34">
        <f t="shared" ref="EM143" si="1940">SUMPRODUCT(DJ$71:EM$71,$N$97:$AQ$97)</f>
        <v>0</v>
      </c>
      <c r="EN143" s="34">
        <f t="shared" ref="EN143" si="1941">SUMPRODUCT(DK$71:EN$71,$N$97:$AQ$97)</f>
        <v>0</v>
      </c>
      <c r="EO143" s="34">
        <f t="shared" ref="EO143" si="1942">SUMPRODUCT(DL$71:EO$71,$N$97:$AQ$97)</f>
        <v>0</v>
      </c>
      <c r="EP143" s="34">
        <f t="shared" ref="EP143" si="1943">SUMPRODUCT(DM$71:EP$71,$N$97:$AQ$97)</f>
        <v>0</v>
      </c>
      <c r="EQ143" s="34">
        <f t="shared" ref="EQ143" si="1944">SUMPRODUCT(DN$71:EQ$71,$N$97:$AQ$97)</f>
        <v>0</v>
      </c>
      <c r="ER143" s="34">
        <f t="shared" ref="ER143" si="1945">SUMPRODUCT(DO$71:ER$71,$N$97:$AQ$97)</f>
        <v>0</v>
      </c>
      <c r="ES143" s="34">
        <f t="shared" ref="ES143" si="1946">SUMPRODUCT(DP$71:ES$71,$N$97:$AQ$97)</f>
        <v>0</v>
      </c>
      <c r="ET143" s="34">
        <f t="shared" ref="ET143" si="1947">SUMPRODUCT(DQ$71:ET$71,$N$97:$AQ$97)</f>
        <v>0</v>
      </c>
      <c r="EU143" s="34">
        <f t="shared" ref="EU143" si="1948">SUMPRODUCT(DR$71:EU$71,$N$97:$AQ$97)</f>
        <v>0</v>
      </c>
      <c r="EV143" s="34">
        <f t="shared" ref="EV143" si="1949">SUMPRODUCT(DS$71:EV$71,$N$97:$AQ$97)</f>
        <v>0</v>
      </c>
      <c r="EW143" s="34">
        <f t="shared" ref="EW143" si="1950">SUMPRODUCT(DT$71:EW$71,$N$97:$AQ$97)</f>
        <v>0</v>
      </c>
      <c r="EX143" s="34">
        <f t="shared" ref="EX143" si="1951">SUMPRODUCT(DU$71:EX$71,$N$97:$AQ$97)</f>
        <v>0</v>
      </c>
      <c r="EY143" s="34">
        <f t="shared" ref="EY143" si="1952">SUMPRODUCT(DV$71:EY$71,$N$97:$AQ$97)</f>
        <v>0</v>
      </c>
      <c r="EZ143" s="34">
        <f t="shared" ref="EZ143" si="1953">SUMPRODUCT(DW$71:EZ$71,$N$97:$AQ$97)</f>
        <v>0</v>
      </c>
      <c r="FA143" s="34">
        <f t="shared" ref="FA143" si="1954">SUMPRODUCT(DX$71:FA$71,$N$97:$AQ$97)</f>
        <v>0</v>
      </c>
      <c r="FB143" s="34">
        <f t="shared" ref="FB143" si="1955">SUMPRODUCT(DY$71:FB$71,$N$97:$AQ$97)</f>
        <v>0</v>
      </c>
      <c r="FC143" s="34">
        <f t="shared" ref="FC143" si="1956">SUMPRODUCT(DZ$71:FC$71,$N$97:$AQ$97)</f>
        <v>0</v>
      </c>
      <c r="FD143" s="34">
        <f t="shared" ref="FD143" si="1957">SUMPRODUCT(EA$71:FD$71,$N$97:$AQ$97)</f>
        <v>0</v>
      </c>
      <c r="FE143" s="34">
        <f t="shared" ref="FE143" si="1958">SUMPRODUCT(EB$71:FE$71,$N$97:$AQ$97)</f>
        <v>0</v>
      </c>
      <c r="FF143" s="34">
        <f t="shared" ref="FF143" si="1959">SUMPRODUCT(EC$71:FF$71,$N$97:$AQ$97)</f>
        <v>0</v>
      </c>
      <c r="FG143" s="34">
        <f t="shared" ref="FG143" si="1960">SUMPRODUCT(ED$71:FG$71,$N$97:$AQ$97)</f>
        <v>0</v>
      </c>
      <c r="FH143" s="34">
        <f t="shared" ref="FH143" si="1961">SUMPRODUCT(EE$71:FH$71,$N$97:$AQ$97)</f>
        <v>0</v>
      </c>
      <c r="FI143" s="34">
        <f t="shared" ref="FI143" si="1962">SUMPRODUCT(EF$71:FI$71,$N$97:$AQ$97)</f>
        <v>0</v>
      </c>
      <c r="FJ143" s="34">
        <f t="shared" ref="FJ143" si="1963">SUMPRODUCT(EG$71:FJ$71,$N$97:$AQ$97)</f>
        <v>0</v>
      </c>
      <c r="FK143" s="34">
        <f t="shared" ref="FK143" si="1964">SUMPRODUCT(EH$71:FK$71,$N$97:$AQ$97)</f>
        <v>0</v>
      </c>
      <c r="FL143" s="34">
        <f t="shared" ref="FL143" si="1965">SUMPRODUCT(EI$71:FL$71,$N$97:$AQ$97)</f>
        <v>0</v>
      </c>
      <c r="FM143" s="34">
        <f t="shared" ref="FM143" si="1966">SUMPRODUCT(EJ$71:FM$71,$N$97:$AQ$97)</f>
        <v>0</v>
      </c>
      <c r="FN143" s="34">
        <f t="shared" ref="FN143" si="1967">SUMPRODUCT(EK$71:FN$71,$N$97:$AQ$97)</f>
        <v>0</v>
      </c>
      <c r="FO143" s="34">
        <f t="shared" ref="FO143" si="1968">SUMPRODUCT(EL$71:FO$71,$N$97:$AQ$97)</f>
        <v>0</v>
      </c>
      <c r="FP143" s="34">
        <f t="shared" ref="FP143" si="1969">SUMPRODUCT(EM$71:FP$71,$N$97:$AQ$97)</f>
        <v>0</v>
      </c>
      <c r="FQ143" s="34">
        <f t="shared" ref="FQ143" si="1970">SUMPRODUCT(EN$71:FQ$71,$N$97:$AQ$97)</f>
        <v>0</v>
      </c>
      <c r="FR143" s="34">
        <f t="shared" ref="FR143" si="1971">SUMPRODUCT(EO$71:FR$71,$N$97:$AQ$97)</f>
        <v>0</v>
      </c>
      <c r="FS143" s="34">
        <f t="shared" ref="FS143" si="1972">SUMPRODUCT(EP$71:FS$71,$N$97:$AQ$97)</f>
        <v>0</v>
      </c>
      <c r="FT143" s="34">
        <f t="shared" ref="FT143" si="1973">SUMPRODUCT(EQ$71:FT$71,$N$97:$AQ$97)</f>
        <v>0</v>
      </c>
      <c r="FU143" s="34">
        <f t="shared" ref="FU143" si="1974">SUMPRODUCT(ER$71:FU$71,$N$97:$AQ$97)</f>
        <v>0</v>
      </c>
      <c r="FV143" s="34">
        <f t="shared" ref="FV143" si="1975">SUMPRODUCT(ES$71:FV$71,$N$97:$AQ$97)</f>
        <v>0</v>
      </c>
      <c r="FW143" s="34">
        <f t="shared" ref="FW143" si="1976">SUMPRODUCT(ET$71:FW$71,$N$97:$AQ$97)</f>
        <v>0</v>
      </c>
      <c r="FX143" s="34">
        <f t="shared" ref="FX143" si="1977">SUMPRODUCT(EU$71:FX$71,$N$97:$AQ$97)</f>
        <v>0</v>
      </c>
      <c r="FY143" s="34">
        <f t="shared" ref="FY143" si="1978">SUMPRODUCT(EV$71:FY$71,$N$97:$AQ$97)</f>
        <v>0</v>
      </c>
      <c r="FZ143" s="34">
        <f t="shared" ref="FZ143" si="1979">SUMPRODUCT(EW$71:FZ$71,$N$97:$AQ$97)</f>
        <v>0</v>
      </c>
      <c r="GA143" s="34">
        <f t="shared" ref="GA143" si="1980">SUMPRODUCT(EX$71:GA$71,$N$97:$AQ$97)</f>
        <v>0</v>
      </c>
      <c r="GB143" s="34">
        <f t="shared" ref="GB143" si="1981">SUMPRODUCT(EY$71:GB$71,$N$97:$AQ$97)</f>
        <v>0</v>
      </c>
      <c r="GC143" s="34">
        <f t="shared" ref="GC143" si="1982">SUMPRODUCT(EZ$71:GC$71,$N$97:$AQ$97)</f>
        <v>0</v>
      </c>
      <c r="GD143" s="34">
        <f t="shared" ref="GD143" si="1983">SUMPRODUCT(FA$71:GD$71,$N$97:$AQ$97)</f>
        <v>0</v>
      </c>
      <c r="GE143" s="34">
        <f t="shared" ref="GE143" si="1984">SUMPRODUCT(FB$71:GE$71,$N$97:$AQ$97)</f>
        <v>0</v>
      </c>
      <c r="GF143" s="34">
        <f t="shared" ref="GF143" si="1985">SUMPRODUCT(FC$71:GF$71,$N$97:$AQ$97)</f>
        <v>0</v>
      </c>
      <c r="GG143" s="34">
        <f t="shared" ref="GG143" si="1986">SUMPRODUCT(FD$71:GG$71,$N$97:$AQ$97)</f>
        <v>0</v>
      </c>
      <c r="GH143" s="34">
        <f t="shared" ref="GH143" si="1987">SUMPRODUCT(FE$71:GH$71,$N$97:$AQ$97)</f>
        <v>0</v>
      </c>
      <c r="GI143" s="34">
        <f t="shared" ref="GI143" si="1988">SUMPRODUCT(FF$71:GI$71,$N$97:$AQ$97)</f>
        <v>0</v>
      </c>
      <c r="GJ143" s="34">
        <f t="shared" ref="GJ143" si="1989">SUMPRODUCT(FG$71:GJ$71,$N$97:$AQ$97)</f>
        <v>0</v>
      </c>
      <c r="GK143" s="34">
        <f t="shared" ref="GK143" si="1990">SUMPRODUCT(FH$71:GK$71,$N$97:$AQ$97)</f>
        <v>0</v>
      </c>
      <c r="GL143" s="34">
        <f t="shared" ref="GL143" si="1991">SUMPRODUCT(FI$71:GL$71,$N$97:$AQ$97)</f>
        <v>0</v>
      </c>
      <c r="GM143" s="34">
        <f t="shared" ref="GM143" si="1992">SUMPRODUCT(FJ$71:GM$71,$N$97:$AQ$97)</f>
        <v>0</v>
      </c>
      <c r="GN143" s="34">
        <f t="shared" ref="GN143" si="1993">SUMPRODUCT(FK$71:GN$71,$N$97:$AQ$97)</f>
        <v>0</v>
      </c>
      <c r="GO143" s="34">
        <f t="shared" ref="GO143" si="1994">SUMPRODUCT(FL$71:GO$71,$N$97:$AQ$97)</f>
        <v>0</v>
      </c>
      <c r="GP143" s="34">
        <f t="shared" ref="GP143" si="1995">SUMPRODUCT(FM$71:GP$71,$N$97:$AQ$97)</f>
        <v>0</v>
      </c>
      <c r="GQ143" s="34">
        <f t="shared" ref="GQ143" si="1996">SUMPRODUCT(FN$71:GQ$71,$N$97:$AQ$97)</f>
        <v>0</v>
      </c>
      <c r="GR143" s="34">
        <f t="shared" ref="GR143" si="1997">SUMPRODUCT(FO$71:GR$71,$N$97:$AQ$97)</f>
        <v>0</v>
      </c>
      <c r="GS143" s="34">
        <f t="shared" ref="GS143" si="1998">SUMPRODUCT(FP$71:GS$71,$N$97:$AQ$97)</f>
        <v>0</v>
      </c>
      <c r="GT143" s="34">
        <f t="shared" ref="GT143" si="1999">SUMPRODUCT(FQ$71:GT$71,$N$97:$AQ$97)</f>
        <v>0</v>
      </c>
      <c r="GU143" s="34">
        <f t="shared" ref="GU143" si="2000">SUMPRODUCT(FR$71:GU$71,$N$97:$AQ$97)</f>
        <v>0</v>
      </c>
      <c r="GV143" s="34">
        <f t="shared" ref="GV143" si="2001">SUMPRODUCT(FS$71:GV$71,$N$97:$AQ$97)</f>
        <v>0</v>
      </c>
      <c r="GW143" s="34">
        <f t="shared" ref="GW143" si="2002">SUMPRODUCT(FT$71:GW$71,$N$97:$AQ$97)</f>
        <v>0</v>
      </c>
      <c r="GX143" s="34">
        <f t="shared" ref="GX143" si="2003">SUMPRODUCT(FU$71:GX$71,$N$97:$AQ$97)</f>
        <v>0</v>
      </c>
      <c r="GY143" s="34">
        <f t="shared" ref="GY143" si="2004">SUMPRODUCT(FV$71:GY$71,$N$97:$AQ$97)</f>
        <v>0</v>
      </c>
      <c r="GZ143" s="34">
        <f t="shared" ref="GZ143" si="2005">SUMPRODUCT(FW$71:GZ$71,$N$97:$AQ$97)</f>
        <v>0</v>
      </c>
      <c r="HA143" s="34">
        <f t="shared" ref="HA143" si="2006">SUMPRODUCT(FX$71:HA$71,$N$97:$AQ$97)</f>
        <v>0</v>
      </c>
      <c r="HB143" s="34">
        <f t="shared" ref="HB143" si="2007">SUMPRODUCT(FY$71:HB$71,$N$97:$AQ$97)</f>
        <v>0</v>
      </c>
      <c r="HC143" s="34">
        <f t="shared" ref="HC143" si="2008">SUMPRODUCT(FZ$71:HC$71,$N$97:$AQ$97)</f>
        <v>0</v>
      </c>
      <c r="HD143" s="34">
        <f t="shared" ref="HD143" si="2009">SUMPRODUCT(GA$71:HD$71,$N$97:$AQ$97)</f>
        <v>0</v>
      </c>
      <c r="HE143" s="34">
        <f t="shared" ref="HE143" si="2010">SUMPRODUCT(GB$71:HE$71,$N$97:$AQ$97)</f>
        <v>0</v>
      </c>
      <c r="HF143" s="34">
        <f t="shared" ref="HF143" si="2011">SUMPRODUCT(GC$71:HF$71,$N$97:$AQ$97)</f>
        <v>0</v>
      </c>
      <c r="HG143" s="34">
        <f t="shared" ref="HG143" si="2012">SUMPRODUCT(GD$71:HG$71,$N$97:$AQ$97)</f>
        <v>0</v>
      </c>
      <c r="HH143" s="34">
        <f t="shared" ref="HH143" si="2013">SUMPRODUCT(GE$71:HH$71,$N$97:$AQ$97)</f>
        <v>0</v>
      </c>
      <c r="HI143" s="34">
        <f t="shared" ref="HI143" si="2014">SUMPRODUCT(GF$71:HI$71,$N$97:$AQ$97)</f>
        <v>0</v>
      </c>
      <c r="HJ143" s="34">
        <f t="shared" ref="HJ143" si="2015">SUMPRODUCT(GG$71:HJ$71,$N$97:$AQ$97)</f>
        <v>0</v>
      </c>
      <c r="HK143" s="34">
        <f t="shared" ref="HK143" si="2016">SUMPRODUCT(GH$71:HK$71,$N$97:$AQ$97)</f>
        <v>0</v>
      </c>
      <c r="HL143" s="34">
        <f t="shared" ref="HL143" si="2017">SUMPRODUCT(GI$71:HL$71,$N$97:$AQ$97)</f>
        <v>0</v>
      </c>
      <c r="HM143" s="34">
        <f t="shared" ref="HM143" si="2018">SUMPRODUCT(GJ$71:HM$71,$N$97:$AQ$97)</f>
        <v>0</v>
      </c>
      <c r="HN143" s="34">
        <f t="shared" ref="HN143" si="2019">SUMPRODUCT(GK$71:HN$71,$N$97:$AQ$97)</f>
        <v>0</v>
      </c>
      <c r="HO143" s="34">
        <f t="shared" ref="HO143" si="2020">SUMPRODUCT(GL$71:HO$71,$N$97:$AQ$97)</f>
        <v>0</v>
      </c>
      <c r="HP143" s="34">
        <f t="shared" ref="HP143" si="2021">SUMPRODUCT(GM$71:HP$71,$N$97:$AQ$97)</f>
        <v>0</v>
      </c>
      <c r="HQ143" s="34">
        <f t="shared" ref="HQ143" si="2022">SUMPRODUCT(GN$71:HQ$71,$N$97:$AQ$97)</f>
        <v>0</v>
      </c>
      <c r="HR143" s="34">
        <f t="shared" ref="HR143" si="2023">SUMPRODUCT(GO$71:HR$71,$N$97:$AQ$97)</f>
        <v>0</v>
      </c>
      <c r="HS143" s="34">
        <f t="shared" ref="HS143" si="2024">SUMPRODUCT(GP$71:HS$71,$N$97:$AQ$97)</f>
        <v>0</v>
      </c>
      <c r="HT143" s="34">
        <f t="shared" ref="HT143" si="2025">SUMPRODUCT(GQ$71:HT$71,$N$97:$AQ$97)</f>
        <v>0</v>
      </c>
      <c r="HU143" s="34">
        <f t="shared" ref="HU143" si="2026">SUMPRODUCT(GR$71:HU$71,$N$97:$AQ$97)</f>
        <v>0</v>
      </c>
      <c r="HV143" s="34">
        <f t="shared" ref="HV143" si="2027">SUMPRODUCT(GS$71:HV$71,$N$97:$AQ$97)</f>
        <v>0</v>
      </c>
      <c r="HW143" s="34">
        <f t="shared" ref="HW143" si="2028">SUMPRODUCT(GT$71:HW$71,$N$97:$AQ$97)</f>
        <v>0</v>
      </c>
      <c r="HX143" s="34">
        <f t="shared" ref="HX143" si="2029">SUMPRODUCT(GU$71:HX$71,$N$97:$AQ$97)</f>
        <v>0</v>
      </c>
      <c r="HY143" s="34">
        <f t="shared" ref="HY143" si="2030">SUMPRODUCT(GV$71:HY$71,$N$97:$AQ$97)</f>
        <v>0</v>
      </c>
      <c r="HZ143" s="34">
        <f t="shared" ref="HZ143" si="2031">SUMPRODUCT(GW$71:HZ$71,$N$97:$AQ$97)</f>
        <v>0</v>
      </c>
      <c r="IA143" s="34">
        <f t="shared" ref="IA143" si="2032">SUMPRODUCT(GX$71:IA$71,$N$97:$AQ$97)</f>
        <v>0</v>
      </c>
      <c r="IB143" s="34">
        <f t="shared" ref="IB143" si="2033">SUMPRODUCT(GY$71:IB$71,$N$97:$AQ$97)</f>
        <v>0</v>
      </c>
      <c r="IC143" s="34">
        <f t="shared" ref="IC143" si="2034">SUMPRODUCT(GZ$71:IC$71,$N$97:$AQ$97)</f>
        <v>0</v>
      </c>
      <c r="ID143" s="34">
        <f t="shared" ref="ID143" si="2035">SUMPRODUCT(HA$71:ID$71,$N$97:$AQ$97)</f>
        <v>0</v>
      </c>
      <c r="IE143" s="34">
        <f t="shared" ref="IE143" si="2036">SUMPRODUCT(HB$71:IE$71,$N$97:$AQ$97)</f>
        <v>0</v>
      </c>
      <c r="IF143" s="34">
        <f t="shared" ref="IF143" si="2037">SUMPRODUCT(HC$71:IF$71,$N$97:$AQ$97)</f>
        <v>0</v>
      </c>
      <c r="IG143" s="34">
        <f t="shared" ref="IG143" si="2038">SUMPRODUCT(HD$71:IG$71,$N$97:$AQ$97)</f>
        <v>0</v>
      </c>
      <c r="IH143" s="34">
        <f t="shared" ref="IH143" si="2039">SUMPRODUCT(HE$71:IH$71,$N$97:$AQ$97)</f>
        <v>0</v>
      </c>
      <c r="II143" s="34">
        <f t="shared" ref="II143" si="2040">SUMPRODUCT(HF$71:II$71,$N$97:$AQ$97)</f>
        <v>0</v>
      </c>
      <c r="IJ143" s="34">
        <f t="shared" ref="IJ143" si="2041">SUMPRODUCT(HG$71:IJ$71,$N$97:$AQ$97)</f>
        <v>0</v>
      </c>
      <c r="IK143" s="34">
        <f t="shared" ref="IK143" si="2042">SUMPRODUCT(HH$71:IK$71,$N$97:$AQ$97)</f>
        <v>0</v>
      </c>
      <c r="IL143" s="34">
        <f t="shared" ref="IL143" si="2043">SUMPRODUCT(HI$71:IL$71,$N$97:$AQ$97)</f>
        <v>0</v>
      </c>
      <c r="IM143" s="34">
        <f t="shared" ref="IM143" si="2044">SUMPRODUCT(HJ$71:IM$71,$N$97:$AQ$97)</f>
        <v>0</v>
      </c>
      <c r="IN143" s="34">
        <f t="shared" ref="IN143" si="2045">SUMPRODUCT(HK$71:IN$71,$N$97:$AQ$97)</f>
        <v>0</v>
      </c>
      <c r="IO143" s="34">
        <f t="shared" ref="IO143" si="2046">SUMPRODUCT(HL$71:IO$71,$N$97:$AQ$97)</f>
        <v>0</v>
      </c>
      <c r="IP143" s="34">
        <f t="shared" ref="IP143" si="2047">SUMPRODUCT(HM$71:IP$71,$N$97:$AQ$97)</f>
        <v>0</v>
      </c>
      <c r="IQ143" s="34">
        <f t="shared" ref="IQ143" si="2048">SUMPRODUCT(HN$71:IQ$71,$N$97:$AQ$97)</f>
        <v>0</v>
      </c>
      <c r="IR143" s="34">
        <f t="shared" ref="IR143" si="2049">SUMPRODUCT(HO$71:IR$71,$N$97:$AQ$97)</f>
        <v>0</v>
      </c>
      <c r="IS143" s="34">
        <f t="shared" ref="IS143" si="2050">SUMPRODUCT(HP$71:IS$71,$N$97:$AQ$97)</f>
        <v>0</v>
      </c>
      <c r="IT143" s="34">
        <f t="shared" ref="IT143" si="2051">SUMPRODUCT(HQ$71:IT$71,$N$97:$AQ$97)</f>
        <v>0</v>
      </c>
      <c r="IU143" s="34">
        <f t="shared" ref="IU143" si="2052">SUMPRODUCT(HR$71:IU$71,$N$97:$AQ$97)</f>
        <v>0</v>
      </c>
      <c r="IV143" s="34">
        <f t="shared" ref="IV143" si="2053">SUMPRODUCT(HS$71:IV$71,$N$97:$AQ$97)</f>
        <v>0</v>
      </c>
      <c r="IW143" s="34">
        <f t="shared" ref="IW143" si="2054">SUMPRODUCT(HT$71:IW$71,$N$97:$AQ$97)</f>
        <v>0</v>
      </c>
      <c r="IX143" s="34">
        <f t="shared" ref="IX143" si="2055">SUMPRODUCT(HU$71:IX$71,$N$97:$AQ$97)</f>
        <v>0</v>
      </c>
      <c r="IY143" s="34">
        <f t="shared" ref="IY143" si="2056">SUMPRODUCT(HV$71:IY$71,$N$97:$AQ$97)</f>
        <v>0</v>
      </c>
      <c r="IZ143" s="34">
        <f t="shared" ref="IZ143" si="2057">SUMPRODUCT(HW$71:IZ$71,$N$97:$AQ$97)</f>
        <v>0</v>
      </c>
      <c r="JA143" s="34">
        <f t="shared" ref="JA143" si="2058">SUMPRODUCT(HX$71:JA$71,$N$97:$AQ$97)</f>
        <v>0</v>
      </c>
      <c r="JB143" s="34">
        <f t="shared" ref="JB143" si="2059">SUMPRODUCT(HY$71:JB$71,$N$97:$AQ$97)</f>
        <v>0</v>
      </c>
      <c r="JC143" s="34">
        <f t="shared" ref="JC143" si="2060">SUMPRODUCT(HZ$71:JC$71,$N$97:$AQ$97)</f>
        <v>0</v>
      </c>
      <c r="JD143" s="34">
        <f t="shared" ref="JD143" si="2061">SUMPRODUCT(IA$71:JD$71,$N$97:$AQ$97)</f>
        <v>0</v>
      </c>
      <c r="JE143" s="34">
        <f t="shared" ref="JE143" si="2062">SUMPRODUCT(IB$71:JE$71,$N$97:$AQ$97)</f>
        <v>0</v>
      </c>
      <c r="JF143" s="34">
        <f t="shared" ref="JF143" si="2063">SUMPRODUCT(IC$71:JF$71,$N$97:$AQ$97)</f>
        <v>0</v>
      </c>
      <c r="JG143" s="34">
        <f t="shared" ref="JG143" si="2064">SUMPRODUCT(ID$71:JG$71,$N$97:$AQ$97)</f>
        <v>0</v>
      </c>
      <c r="JH143" s="34">
        <f t="shared" ref="JH143" si="2065">SUMPRODUCT(IE$71:JH$71,$N$97:$AQ$97)</f>
        <v>0</v>
      </c>
      <c r="JI143" s="34">
        <f t="shared" ref="JI143" si="2066">SUMPRODUCT(IF$71:JI$71,$N$97:$AQ$97)</f>
        <v>0</v>
      </c>
      <c r="JJ143" s="34">
        <f t="shared" ref="JJ143" si="2067">SUMPRODUCT(IG$71:JJ$71,$N$97:$AQ$97)</f>
        <v>0</v>
      </c>
      <c r="JK143" s="34">
        <f t="shared" ref="JK143" si="2068">SUMPRODUCT(IH$71:JK$71,$N$97:$AQ$97)</f>
        <v>0</v>
      </c>
      <c r="JL143" s="34">
        <f t="shared" ref="JL143" si="2069">SUMPRODUCT(II$71:JL$71,$N$97:$AQ$97)</f>
        <v>0</v>
      </c>
      <c r="JM143" s="34">
        <f t="shared" ref="JM143" si="2070">SUMPRODUCT(IJ$71:JM$71,$N$97:$AQ$97)</f>
        <v>0</v>
      </c>
      <c r="JN143" s="34">
        <f t="shared" ref="JN143" si="2071">SUMPRODUCT(IK$71:JN$71,$N$97:$AQ$97)</f>
        <v>0</v>
      </c>
      <c r="JO143" s="34">
        <f t="shared" ref="JO143" si="2072">SUMPRODUCT(IL$71:JO$71,$N$97:$AQ$97)</f>
        <v>0</v>
      </c>
      <c r="JP143" s="34">
        <f t="shared" ref="JP143" si="2073">SUMPRODUCT(IM$71:JP$71,$N$97:$AQ$97)</f>
        <v>0</v>
      </c>
      <c r="JQ143" s="34">
        <f t="shared" ref="JQ143" si="2074">SUMPRODUCT(IN$71:JQ$71,$N$97:$AQ$97)</f>
        <v>0</v>
      </c>
      <c r="JR143" s="34">
        <f t="shared" ref="JR143" si="2075">SUMPRODUCT(IO$71:JR$71,$N$97:$AQ$97)</f>
        <v>0</v>
      </c>
      <c r="JS143" s="34">
        <f t="shared" ref="JS143" si="2076">SUMPRODUCT(IP$71:JS$71,$N$97:$AQ$97)</f>
        <v>0</v>
      </c>
      <c r="JT143" s="34">
        <f t="shared" ref="JT143" si="2077">SUMPRODUCT(IQ$71:JT$71,$N$97:$AQ$97)</f>
        <v>0</v>
      </c>
      <c r="JU143" s="34">
        <f t="shared" ref="JU143" si="2078">SUMPRODUCT(IR$71:JU$71,$N$97:$AQ$97)</f>
        <v>0</v>
      </c>
      <c r="JV143" s="34">
        <f t="shared" ref="JV143" si="2079">SUMPRODUCT(IS$71:JV$71,$N$97:$AQ$97)</f>
        <v>0</v>
      </c>
      <c r="JW143" s="34">
        <f t="shared" ref="JW143" si="2080">SUMPRODUCT(IT$71:JW$71,$N$97:$AQ$97)</f>
        <v>0</v>
      </c>
      <c r="JX143" s="34">
        <f t="shared" ref="JX143" si="2081">SUMPRODUCT(IU$71:JX$71,$N$97:$AQ$97)</f>
        <v>0</v>
      </c>
      <c r="JY143" s="34">
        <f t="shared" ref="JY143" si="2082">SUMPRODUCT(IV$71:JY$71,$N$97:$AQ$97)</f>
        <v>0</v>
      </c>
      <c r="JZ143" s="34">
        <f t="shared" ref="JZ143" si="2083">SUMPRODUCT(IW$71:JZ$71,$N$97:$AQ$97)</f>
        <v>0</v>
      </c>
      <c r="KA143" s="34">
        <f t="shared" ref="KA143" si="2084">SUMPRODUCT(IX$71:KA$71,$N$97:$AQ$97)</f>
        <v>0</v>
      </c>
      <c r="KB143" s="34">
        <f t="shared" ref="KB143" si="2085">SUMPRODUCT(IY$71:KB$71,$N$97:$AQ$97)</f>
        <v>0</v>
      </c>
      <c r="KC143" s="34">
        <f t="shared" ref="KC143" si="2086">SUMPRODUCT(IZ$71:KC$71,$N$97:$AQ$97)</f>
        <v>0</v>
      </c>
      <c r="KD143" s="34">
        <f t="shared" ref="KD143" si="2087">SUMPRODUCT(JA$71:KD$71,$N$97:$AQ$97)</f>
        <v>0</v>
      </c>
      <c r="KE143" s="34">
        <f t="shared" ref="KE143" si="2088">SUMPRODUCT(JB$71:KE$71,$N$97:$AQ$97)</f>
        <v>0</v>
      </c>
      <c r="KF143" s="34">
        <f t="shared" ref="KF143" si="2089">SUMPRODUCT(JC$71:KF$71,$N$97:$AQ$97)</f>
        <v>0</v>
      </c>
      <c r="KG143" s="34">
        <f t="shared" ref="KG143" si="2090">SUMPRODUCT(JD$71:KG$71,$N$97:$AQ$97)</f>
        <v>0</v>
      </c>
      <c r="KH143" s="34">
        <f t="shared" ref="KH143" si="2091">SUMPRODUCT(JE$71:KH$71,$N$97:$AQ$97)</f>
        <v>0</v>
      </c>
      <c r="KI143" s="34">
        <f t="shared" ref="KI143" si="2092">SUMPRODUCT(JF$71:KI$71,$N$97:$AQ$97)</f>
        <v>0</v>
      </c>
      <c r="KJ143" s="34">
        <f t="shared" ref="KJ143" si="2093">SUMPRODUCT(JG$71:KJ$71,$N$97:$AQ$97)</f>
        <v>0</v>
      </c>
      <c r="KK143" s="34">
        <f t="shared" ref="KK143" si="2094">SUMPRODUCT(JH$71:KK$71,$N$97:$AQ$97)</f>
        <v>0</v>
      </c>
      <c r="KL143" s="34">
        <f t="shared" ref="KL143" si="2095">SUMPRODUCT(JI$71:KL$71,$N$97:$AQ$97)</f>
        <v>0</v>
      </c>
      <c r="KM143" s="34">
        <f t="shared" ref="KM143" si="2096">SUMPRODUCT(JJ$71:KM$71,$N$97:$AQ$97)</f>
        <v>0</v>
      </c>
      <c r="KN143" s="34">
        <f t="shared" ref="KN143" si="2097">SUMPRODUCT(JK$71:KN$71,$N$97:$AQ$97)</f>
        <v>0</v>
      </c>
      <c r="KO143" s="34">
        <f t="shared" ref="KO143" si="2098">SUMPRODUCT(JL$71:KO$71,$N$97:$AQ$97)</f>
        <v>0</v>
      </c>
      <c r="KP143" s="34">
        <f t="shared" ref="KP143" si="2099">SUMPRODUCT(JM$71:KP$71,$N$97:$AQ$97)</f>
        <v>0</v>
      </c>
      <c r="KQ143" s="34">
        <f t="shared" ref="KQ143" si="2100">SUMPRODUCT(JN$71:KQ$71,$N$97:$AQ$97)</f>
        <v>0</v>
      </c>
      <c r="KR143" s="34">
        <f t="shared" ref="KR143" si="2101">SUMPRODUCT(JO$71:KR$71,$N$97:$AQ$97)</f>
        <v>0</v>
      </c>
      <c r="KS143" s="34">
        <f t="shared" ref="KS143" si="2102">SUMPRODUCT(JP$71:KS$71,$N$97:$AQ$97)</f>
        <v>0</v>
      </c>
      <c r="KT143" s="34">
        <f t="shared" ref="KT143" si="2103">SUMPRODUCT(JQ$71:KT$71,$N$97:$AQ$97)</f>
        <v>0</v>
      </c>
      <c r="KU143" s="34">
        <f t="shared" ref="KU143" si="2104">SUMPRODUCT(JR$71:KU$71,$N$97:$AQ$97)</f>
        <v>0</v>
      </c>
      <c r="KV143" s="34">
        <f t="shared" ref="KV143" si="2105">SUMPRODUCT(JS$71:KV$71,$N$97:$AQ$97)</f>
        <v>0</v>
      </c>
      <c r="KW143" s="34">
        <f t="shared" ref="KW143" si="2106">SUMPRODUCT(JT$71:KW$71,$N$97:$AQ$97)</f>
        <v>0</v>
      </c>
      <c r="KX143" s="34">
        <f t="shared" ref="KX143" si="2107">SUMPRODUCT(JU$71:KX$71,$N$97:$AQ$97)</f>
        <v>0</v>
      </c>
      <c r="KY143" s="34">
        <f t="shared" ref="KY143" si="2108">SUMPRODUCT(JV$71:KY$71,$N$97:$AQ$97)</f>
        <v>0</v>
      </c>
      <c r="KZ143" s="34">
        <f t="shared" ref="KZ143" si="2109">SUMPRODUCT(JW$71:KZ$71,$N$97:$AQ$97)</f>
        <v>0</v>
      </c>
      <c r="LA143" s="34">
        <f t="shared" ref="LA143" si="2110">SUMPRODUCT(JX$71:LA$71,$N$97:$AQ$97)</f>
        <v>0</v>
      </c>
      <c r="LB143" s="34">
        <f t="shared" ref="LB143" si="2111">SUMPRODUCT(JY$71:LB$71,$N$97:$AQ$97)</f>
        <v>0</v>
      </c>
      <c r="LC143" s="34">
        <f t="shared" ref="LC143" si="2112">SUMPRODUCT(JZ$71:LC$71,$N$97:$AQ$97)</f>
        <v>0</v>
      </c>
      <c r="LD143" s="34">
        <f t="shared" ref="LD143" si="2113">SUMPRODUCT(KA$71:LD$71,$N$97:$AQ$97)</f>
        <v>0</v>
      </c>
      <c r="LE143" s="34">
        <f t="shared" ref="LE143" si="2114">SUMPRODUCT(KB$71:LE$71,$N$97:$AQ$97)</f>
        <v>0</v>
      </c>
      <c r="LF143" s="34">
        <f t="shared" ref="LF143" si="2115">SUMPRODUCT(KC$71:LF$71,$N$97:$AQ$97)</f>
        <v>0</v>
      </c>
      <c r="LG143" s="34">
        <f t="shared" ref="LG143" si="2116">SUMPRODUCT(KD$71:LG$71,$N$97:$AQ$97)</f>
        <v>0</v>
      </c>
      <c r="LH143" s="34">
        <f t="shared" ref="LH143" si="2117">SUMPRODUCT(KE$71:LH$71,$N$97:$AQ$97)</f>
        <v>0</v>
      </c>
      <c r="LI143" s="34">
        <f t="shared" ref="LI143" si="2118">SUMPRODUCT(KF$71:LI$71,$N$97:$AQ$97)</f>
        <v>0</v>
      </c>
      <c r="LJ143" s="34">
        <f t="shared" ref="LJ143" si="2119">SUMPRODUCT(KG$71:LJ$71,$N$97:$AQ$97)</f>
        <v>0</v>
      </c>
      <c r="LK143" s="34">
        <f t="shared" ref="LK143" si="2120">SUMPRODUCT(KH$71:LK$71,$N$97:$AQ$97)</f>
        <v>0</v>
      </c>
      <c r="LL143" s="34">
        <f t="shared" ref="LL143" si="2121">SUMPRODUCT(KI$71:LL$71,$N$97:$AQ$97)</f>
        <v>0</v>
      </c>
      <c r="LM143" s="34">
        <f t="shared" ref="LM143" si="2122">SUMPRODUCT(KJ$71:LM$71,$N$97:$AQ$97)</f>
        <v>0</v>
      </c>
      <c r="LN143" s="34">
        <f t="shared" ref="LN143" si="2123">SUMPRODUCT(KK$71:LN$71,$N$97:$AQ$97)</f>
        <v>0</v>
      </c>
      <c r="LO143" s="34">
        <f t="shared" ref="LO143" si="2124">SUMPRODUCT(KL$71:LO$71,$N$97:$AQ$97)</f>
        <v>0</v>
      </c>
      <c r="LP143" s="34">
        <f t="shared" ref="LP143" si="2125">SUMPRODUCT(KM$71:LP$71,$N$97:$AQ$97)</f>
        <v>0</v>
      </c>
      <c r="LQ143" s="34">
        <f t="shared" ref="LQ143" si="2126">SUMPRODUCT(KN$71:LQ$71,$N$97:$AQ$97)</f>
        <v>0</v>
      </c>
      <c r="LR143" s="34">
        <f t="shared" ref="LR143" si="2127">SUMPRODUCT(KO$71:LR$71,$N$97:$AQ$97)</f>
        <v>0</v>
      </c>
      <c r="LS143" s="34">
        <f t="shared" ref="LS143" si="2128">SUMPRODUCT(KP$71:LS$71,$N$97:$AQ$97)</f>
        <v>0</v>
      </c>
      <c r="LT143" s="34">
        <f t="shared" ref="LT143" si="2129">SUMPRODUCT(KQ$71:LT$71,$N$97:$AQ$97)</f>
        <v>0</v>
      </c>
      <c r="LU143" s="34">
        <f t="shared" ref="LU143" si="2130">SUMPRODUCT(KR$71:LU$71,$N$97:$AQ$97)</f>
        <v>0</v>
      </c>
      <c r="LV143" s="34">
        <f t="shared" ref="LV143" si="2131">SUMPRODUCT(KS$71:LV$71,$N$97:$AQ$97)</f>
        <v>0</v>
      </c>
      <c r="LW143" s="34">
        <f t="shared" ref="LW143" si="2132">SUMPRODUCT(KT$71:LW$71,$N$97:$AQ$97)</f>
        <v>0</v>
      </c>
      <c r="LX143" s="34">
        <f t="shared" ref="LX143" si="2133">SUMPRODUCT(KU$71:LX$71,$N$97:$AQ$97)</f>
        <v>0</v>
      </c>
      <c r="LY143" s="34">
        <f t="shared" ref="LY143" si="2134">SUMPRODUCT(KV$71:LY$71,$N$97:$AQ$97)</f>
        <v>0</v>
      </c>
      <c r="LZ143" s="34">
        <f t="shared" ref="LZ143" si="2135">SUMPRODUCT(KW$71:LZ$71,$N$97:$AQ$97)</f>
        <v>0</v>
      </c>
      <c r="MA143" s="34">
        <f t="shared" ref="MA143" si="2136">SUMPRODUCT(KX$71:MA$71,$N$97:$AQ$97)</f>
        <v>0</v>
      </c>
      <c r="MB143" s="34">
        <f t="shared" ref="MB143" si="2137">SUMPRODUCT(KY$71:MB$71,$N$97:$AQ$97)</f>
        <v>0</v>
      </c>
      <c r="MC143" s="34">
        <f t="shared" ref="MC143" si="2138">SUMPRODUCT(KZ$71:MC$71,$N$97:$AQ$97)</f>
        <v>0</v>
      </c>
      <c r="MD143" s="34">
        <f t="shared" ref="MD143" si="2139">SUMPRODUCT(LA$71:MD$71,$N$97:$AQ$97)</f>
        <v>0</v>
      </c>
      <c r="ME143" s="34">
        <f t="shared" ref="ME143" si="2140">SUMPRODUCT(LB$71:ME$71,$N$97:$AQ$97)</f>
        <v>0</v>
      </c>
      <c r="MF143" s="34">
        <f t="shared" ref="MF143" si="2141">SUMPRODUCT(LC$71:MF$71,$N$97:$AQ$97)</f>
        <v>0</v>
      </c>
      <c r="MG143" s="34">
        <f t="shared" ref="MG143" si="2142">SUMPRODUCT(LD$71:MG$71,$N$97:$AQ$97)</f>
        <v>0</v>
      </c>
      <c r="MH143" s="34">
        <f t="shared" ref="MH143" si="2143">SUMPRODUCT(LE$71:MH$71,$N$97:$AQ$97)</f>
        <v>0</v>
      </c>
      <c r="MI143" s="34">
        <f t="shared" ref="MI143" si="2144">SUMPRODUCT(LF$71:MI$71,$N$97:$AQ$97)</f>
        <v>0</v>
      </c>
      <c r="MJ143" s="34">
        <f t="shared" ref="MJ143" si="2145">SUMPRODUCT(LG$71:MJ$71,$N$97:$AQ$97)</f>
        <v>0</v>
      </c>
      <c r="MK143" s="34">
        <f t="shared" ref="MK143" si="2146">SUMPRODUCT(LH$71:MK$71,$N$97:$AQ$97)</f>
        <v>0</v>
      </c>
      <c r="ML143" s="34">
        <f t="shared" ref="ML143" si="2147">SUMPRODUCT(LI$71:ML$71,$N$97:$AQ$97)</f>
        <v>0</v>
      </c>
      <c r="MM143" s="34">
        <f t="shared" ref="MM143" si="2148">SUMPRODUCT(LJ$71:MM$71,$N$97:$AQ$97)</f>
        <v>0</v>
      </c>
      <c r="MN143" s="34">
        <f t="shared" ref="MN143" si="2149">SUMPRODUCT(LK$71:MN$71,$N$97:$AQ$97)</f>
        <v>0</v>
      </c>
      <c r="MO143" s="34">
        <f t="shared" ref="MO143" si="2150">SUMPRODUCT(LL$71:MO$71,$N$97:$AQ$97)</f>
        <v>0</v>
      </c>
      <c r="MP143" s="34">
        <f t="shared" ref="MP143" si="2151">SUMPRODUCT(LM$71:MP$71,$N$97:$AQ$97)</f>
        <v>0</v>
      </c>
      <c r="MQ143" s="34">
        <f t="shared" ref="MQ143" si="2152">SUMPRODUCT(LN$71:MQ$71,$N$97:$AQ$97)</f>
        <v>0</v>
      </c>
      <c r="MR143" s="34">
        <f t="shared" ref="MR143" si="2153">SUMPRODUCT(LO$71:MR$71,$N$97:$AQ$97)</f>
        <v>0</v>
      </c>
      <c r="MS143" s="34">
        <f t="shared" ref="MS143" si="2154">SUMPRODUCT(LP$71:MS$71,$N$97:$AQ$97)</f>
        <v>0</v>
      </c>
      <c r="MT143" s="34">
        <f t="shared" ref="MT143" si="2155">SUMPRODUCT(LQ$71:MT$71,$N$97:$AQ$97)</f>
        <v>0</v>
      </c>
      <c r="MU143" s="34">
        <f t="shared" ref="MU143" si="2156">SUMPRODUCT(LR$71:MU$71,$N$97:$AQ$97)</f>
        <v>0</v>
      </c>
      <c r="MV143" s="34">
        <f t="shared" ref="MV143" si="2157">SUMPRODUCT(LS$71:MV$71,$N$97:$AQ$97)</f>
        <v>0</v>
      </c>
      <c r="MW143" s="34">
        <f t="shared" ref="MW143" si="2158">SUMPRODUCT(LT$71:MW$71,$N$97:$AQ$97)</f>
        <v>0</v>
      </c>
      <c r="MX143" s="34">
        <f t="shared" ref="MX143" si="2159">SUMPRODUCT(LU$71:MX$71,$N$97:$AQ$97)</f>
        <v>0</v>
      </c>
      <c r="MY143" s="34">
        <f t="shared" ref="MY143" si="2160">SUMPRODUCT(LV$71:MY$71,$N$97:$AQ$97)</f>
        <v>0</v>
      </c>
      <c r="MZ143" s="34">
        <f t="shared" ref="MZ143" si="2161">SUMPRODUCT(LW$71:MZ$71,$N$97:$AQ$97)</f>
        <v>0</v>
      </c>
      <c r="NA143" s="34">
        <f t="shared" ref="NA143" si="2162">SUMPRODUCT(LX$71:NA$71,$N$97:$AQ$97)</f>
        <v>0</v>
      </c>
      <c r="NB143" s="34">
        <f t="shared" ref="NB143" si="2163">SUMPRODUCT(LY$71:NB$71,$N$97:$AQ$97)</f>
        <v>0</v>
      </c>
      <c r="NC143" s="34">
        <f t="shared" ref="NC143" si="2164">SUMPRODUCT(LZ$71:NC$71,$N$97:$AQ$97)</f>
        <v>0</v>
      </c>
      <c r="ND143" s="34">
        <f t="shared" ref="ND143" si="2165">SUMPRODUCT(MA$71:ND$71,$N$97:$AQ$97)</f>
        <v>0</v>
      </c>
      <c r="NE143" s="34">
        <f t="shared" ref="NE143" si="2166">SUMPRODUCT(MB$71:NE$71,$N$97:$AQ$97)</f>
        <v>0</v>
      </c>
      <c r="NF143" s="34">
        <f t="shared" ref="NF143" si="2167">SUMPRODUCT(MC$71:NF$71,$N$97:$AQ$97)</f>
        <v>0</v>
      </c>
      <c r="NG143" s="34">
        <f t="shared" ref="NG143" si="2168">SUMPRODUCT(MD$71:NG$71,$N$97:$AQ$97)</f>
        <v>0</v>
      </c>
      <c r="NH143" s="34">
        <f t="shared" ref="NH143" si="2169">SUMPRODUCT(ME$71:NH$71,$N$97:$AQ$97)</f>
        <v>0</v>
      </c>
      <c r="NI143" s="34">
        <f t="shared" ref="NI143" si="2170">SUMPRODUCT(MF$71:NI$71,$N$97:$AQ$97)</f>
        <v>0</v>
      </c>
      <c r="NJ143" s="34">
        <f t="shared" ref="NJ143" si="2171">SUMPRODUCT(MG$71:NJ$71,$N$97:$AQ$97)</f>
        <v>0</v>
      </c>
      <c r="NK143" s="34">
        <f t="shared" ref="NK143" si="2172">SUMPRODUCT(MH$71:NK$71,$N$97:$AQ$97)</f>
        <v>0</v>
      </c>
      <c r="NL143" s="34">
        <f t="shared" ref="NL143" si="2173">SUMPRODUCT(MI$71:NL$71,$N$97:$AQ$97)</f>
        <v>0</v>
      </c>
      <c r="NM143" s="34">
        <f t="shared" ref="NM143" si="2174">SUMPRODUCT(MJ$71:NM$71,$N$97:$AQ$97)</f>
        <v>0</v>
      </c>
      <c r="NN143" s="34">
        <f t="shared" ref="NN143" si="2175">SUMPRODUCT(MK$71:NN$71,$N$97:$AQ$97)</f>
        <v>0</v>
      </c>
      <c r="NO143" s="35">
        <f t="shared" ref="NO143" si="2176">SUMPRODUCT(ML$71:NO$71,$N$97:$AQ$97)</f>
        <v>0</v>
      </c>
      <c r="NP143" s="8"/>
      <c r="NQ143" s="8"/>
    </row>
    <row r="144" spans="1:381" s="31" customFormat="1" x14ac:dyDescent="0.2">
      <c r="A144" s="14"/>
      <c r="B144" s="14"/>
      <c r="C144" s="137" t="s">
        <v>164</v>
      </c>
      <c r="D144" s="137"/>
      <c r="E144" s="137" t="s">
        <v>171</v>
      </c>
      <c r="F144" s="14"/>
      <c r="G144" s="14" t="s">
        <v>0</v>
      </c>
      <c r="H144" s="14"/>
      <c r="I144" s="153"/>
      <c r="J144" s="14"/>
      <c r="K144" s="30">
        <f t="shared" si="1846"/>
        <v>0</v>
      </c>
      <c r="L144" s="14"/>
      <c r="M144" s="14"/>
      <c r="N144" s="69">
        <f>$N$71*$AQ$98</f>
        <v>0</v>
      </c>
      <c r="O144" s="70">
        <f>SUMPRODUCT($N$71:O$71,$AP$98:$AQ$98)</f>
        <v>0</v>
      </c>
      <c r="P144" s="70">
        <f>SUMPRODUCT($N$71:P$71,$AO$98:$AQ$98)</f>
        <v>0</v>
      </c>
      <c r="Q144" s="70">
        <f>SUMPRODUCT($N$71:Q$71,$AN$98:$AQ$98)</f>
        <v>0</v>
      </c>
      <c r="R144" s="70">
        <f>SUMPRODUCT($N$71:R$71,$AM$98:$AQ$98)</f>
        <v>0</v>
      </c>
      <c r="S144" s="70">
        <f>SUMPRODUCT($N$71:S$71,$AL$98:$AQ$98)</f>
        <v>0</v>
      </c>
      <c r="T144" s="70">
        <f>SUMPRODUCT($N$71:T$71,$AK$98:$AQ$98)</f>
        <v>0</v>
      </c>
      <c r="U144" s="70">
        <f>SUMPRODUCT($N$71:U$71,$AJ$98:$AQ$98)</f>
        <v>0</v>
      </c>
      <c r="V144" s="70">
        <f>SUMPRODUCT($N$71:V$71,$AI$98:$AQ$98)</f>
        <v>0</v>
      </c>
      <c r="W144" s="70">
        <f>SUMPRODUCT($N$71:W$71,$AH$98:$AQ$98)</f>
        <v>0</v>
      </c>
      <c r="X144" s="70">
        <f>SUMPRODUCT($N$71:X$71,$AG$98:$AQ$98)</f>
        <v>0</v>
      </c>
      <c r="Y144" s="70">
        <f>SUMPRODUCT($N$71:Y$71,$AF$98:$AQ$98)</f>
        <v>0</v>
      </c>
      <c r="Z144" s="70">
        <f>SUMPRODUCT($N$71:Z$71,$AE$98:$AQ$98)</f>
        <v>0</v>
      </c>
      <c r="AA144" s="70">
        <f>SUMPRODUCT($N$71:AA$71,$AD$98:$AQ$98)</f>
        <v>0</v>
      </c>
      <c r="AB144" s="70">
        <f>SUMPRODUCT($N$71:AB$71,$AC$98:$AQ$98)</f>
        <v>0</v>
      </c>
      <c r="AC144" s="70">
        <f>SUMPRODUCT($N$71:AC$71,$AB$98:$AQ$98)</f>
        <v>0</v>
      </c>
      <c r="AD144" s="70">
        <f>SUMPRODUCT($N$71:AD$71,$AA$98:$AQ$98)</f>
        <v>0</v>
      </c>
      <c r="AE144" s="70">
        <f>SUMPRODUCT($N$71:AE$71,$Z$98:$AQ$98)</f>
        <v>0</v>
      </c>
      <c r="AF144" s="70">
        <f>SUMPRODUCT($N$71:AF$71,$Y$98:$AQ$98)</f>
        <v>0</v>
      </c>
      <c r="AG144" s="70">
        <f>SUMPRODUCT($N$71:AG$71,$X$98:$AQ$98)</f>
        <v>0</v>
      </c>
      <c r="AH144" s="70">
        <f>SUMPRODUCT($N$71:AH$71,$W$98:$AQ$98)</f>
        <v>0</v>
      </c>
      <c r="AI144" s="70">
        <f>SUMPRODUCT($N$71:AI$71,$V$98:$AQ$98)</f>
        <v>0</v>
      </c>
      <c r="AJ144" s="70">
        <f>SUMPRODUCT($N$71:AJ$71,$U$98:$AQ$98)</f>
        <v>0</v>
      </c>
      <c r="AK144" s="70">
        <f>SUMPRODUCT($N$71:AK$71,$T$98:$AQ$98)</f>
        <v>0</v>
      </c>
      <c r="AL144" s="70">
        <f>SUMPRODUCT($N$71:AL$71,$S$98:$AQ$98)</f>
        <v>0</v>
      </c>
      <c r="AM144" s="70">
        <f>SUMPRODUCT($N$71:AM$71,$R$98:$AQ$98)</f>
        <v>0</v>
      </c>
      <c r="AN144" s="70">
        <f>SUMPRODUCT($N$71:AN$71,$Q$98:$AQ$98)</f>
        <v>0</v>
      </c>
      <c r="AO144" s="70">
        <f>SUMPRODUCT($N$71:AO$71,$P$98:$AQ$98)</f>
        <v>0</v>
      </c>
      <c r="AP144" s="70">
        <f>SUMPRODUCT($N$71:AP$71,$O$98:$AQ$98)</f>
        <v>0</v>
      </c>
      <c r="AQ144" s="70">
        <f t="shared" ref="AQ144:DB144" si="2177">SUMPRODUCT(N$71:AQ$71,$N$98:$AQ$98)</f>
        <v>0</v>
      </c>
      <c r="AR144" s="70">
        <f t="shared" si="2177"/>
        <v>0</v>
      </c>
      <c r="AS144" s="70">
        <f t="shared" si="2177"/>
        <v>0</v>
      </c>
      <c r="AT144" s="70">
        <f t="shared" si="2177"/>
        <v>0</v>
      </c>
      <c r="AU144" s="70">
        <f t="shared" si="2177"/>
        <v>0</v>
      </c>
      <c r="AV144" s="70">
        <f t="shared" si="2177"/>
        <v>0</v>
      </c>
      <c r="AW144" s="70">
        <f t="shared" si="2177"/>
        <v>0</v>
      </c>
      <c r="AX144" s="70">
        <f t="shared" si="2177"/>
        <v>0</v>
      </c>
      <c r="AY144" s="70">
        <f t="shared" si="2177"/>
        <v>0</v>
      </c>
      <c r="AZ144" s="70">
        <f t="shared" si="2177"/>
        <v>0</v>
      </c>
      <c r="BA144" s="70">
        <f t="shared" si="2177"/>
        <v>0</v>
      </c>
      <c r="BB144" s="70">
        <f t="shared" si="2177"/>
        <v>0</v>
      </c>
      <c r="BC144" s="70">
        <f t="shared" si="2177"/>
        <v>0</v>
      </c>
      <c r="BD144" s="70">
        <f t="shared" si="2177"/>
        <v>0</v>
      </c>
      <c r="BE144" s="70">
        <f t="shared" si="2177"/>
        <v>0</v>
      </c>
      <c r="BF144" s="70">
        <f t="shared" si="2177"/>
        <v>0</v>
      </c>
      <c r="BG144" s="70">
        <f t="shared" si="2177"/>
        <v>0</v>
      </c>
      <c r="BH144" s="70">
        <f t="shared" si="2177"/>
        <v>0</v>
      </c>
      <c r="BI144" s="70">
        <f t="shared" si="2177"/>
        <v>0</v>
      </c>
      <c r="BJ144" s="70">
        <f t="shared" si="2177"/>
        <v>0</v>
      </c>
      <c r="BK144" s="70">
        <f t="shared" si="2177"/>
        <v>0</v>
      </c>
      <c r="BL144" s="70">
        <f t="shared" si="2177"/>
        <v>0</v>
      </c>
      <c r="BM144" s="70">
        <f t="shared" si="2177"/>
        <v>0</v>
      </c>
      <c r="BN144" s="70">
        <f t="shared" si="2177"/>
        <v>0</v>
      </c>
      <c r="BO144" s="70">
        <f t="shared" si="2177"/>
        <v>0</v>
      </c>
      <c r="BP144" s="70">
        <f t="shared" si="2177"/>
        <v>0</v>
      </c>
      <c r="BQ144" s="70">
        <f t="shared" si="2177"/>
        <v>0</v>
      </c>
      <c r="BR144" s="70">
        <f t="shared" si="2177"/>
        <v>0</v>
      </c>
      <c r="BS144" s="70">
        <f t="shared" si="2177"/>
        <v>0</v>
      </c>
      <c r="BT144" s="70">
        <f t="shared" si="2177"/>
        <v>0</v>
      </c>
      <c r="BU144" s="70">
        <f t="shared" si="2177"/>
        <v>0</v>
      </c>
      <c r="BV144" s="70">
        <f t="shared" si="2177"/>
        <v>0</v>
      </c>
      <c r="BW144" s="70">
        <f t="shared" si="2177"/>
        <v>0</v>
      </c>
      <c r="BX144" s="70">
        <f t="shared" si="2177"/>
        <v>0</v>
      </c>
      <c r="BY144" s="70">
        <f t="shared" si="2177"/>
        <v>0</v>
      </c>
      <c r="BZ144" s="70">
        <f t="shared" si="2177"/>
        <v>0</v>
      </c>
      <c r="CA144" s="70">
        <f t="shared" si="2177"/>
        <v>0</v>
      </c>
      <c r="CB144" s="70">
        <f t="shared" si="2177"/>
        <v>0</v>
      </c>
      <c r="CC144" s="70">
        <f t="shared" si="2177"/>
        <v>0</v>
      </c>
      <c r="CD144" s="70">
        <f t="shared" si="2177"/>
        <v>0</v>
      </c>
      <c r="CE144" s="70">
        <f t="shared" si="2177"/>
        <v>0</v>
      </c>
      <c r="CF144" s="70">
        <f t="shared" si="2177"/>
        <v>0</v>
      </c>
      <c r="CG144" s="70">
        <f t="shared" si="2177"/>
        <v>0</v>
      </c>
      <c r="CH144" s="70">
        <f t="shared" si="2177"/>
        <v>0</v>
      </c>
      <c r="CI144" s="70">
        <f t="shared" si="2177"/>
        <v>0</v>
      </c>
      <c r="CJ144" s="70">
        <f t="shared" si="2177"/>
        <v>0</v>
      </c>
      <c r="CK144" s="70">
        <f t="shared" si="2177"/>
        <v>0</v>
      </c>
      <c r="CL144" s="70">
        <f t="shared" si="2177"/>
        <v>0</v>
      </c>
      <c r="CM144" s="70">
        <f t="shared" si="2177"/>
        <v>0</v>
      </c>
      <c r="CN144" s="70">
        <f t="shared" si="2177"/>
        <v>0</v>
      </c>
      <c r="CO144" s="70">
        <f t="shared" si="2177"/>
        <v>0</v>
      </c>
      <c r="CP144" s="70">
        <f t="shared" si="2177"/>
        <v>0</v>
      </c>
      <c r="CQ144" s="70">
        <f t="shared" si="2177"/>
        <v>0</v>
      </c>
      <c r="CR144" s="70">
        <f t="shared" si="2177"/>
        <v>0</v>
      </c>
      <c r="CS144" s="70">
        <f t="shared" si="2177"/>
        <v>0</v>
      </c>
      <c r="CT144" s="70">
        <f t="shared" si="2177"/>
        <v>0</v>
      </c>
      <c r="CU144" s="70">
        <f t="shared" si="2177"/>
        <v>0</v>
      </c>
      <c r="CV144" s="70">
        <f t="shared" si="2177"/>
        <v>0</v>
      </c>
      <c r="CW144" s="70">
        <f t="shared" si="2177"/>
        <v>0</v>
      </c>
      <c r="CX144" s="70">
        <f t="shared" si="2177"/>
        <v>0</v>
      </c>
      <c r="CY144" s="70">
        <f t="shared" si="2177"/>
        <v>0</v>
      </c>
      <c r="CZ144" s="70">
        <f t="shared" si="2177"/>
        <v>0</v>
      </c>
      <c r="DA144" s="70">
        <f t="shared" si="2177"/>
        <v>0</v>
      </c>
      <c r="DB144" s="70">
        <f t="shared" si="2177"/>
        <v>0</v>
      </c>
      <c r="DC144" s="70">
        <f t="shared" ref="DC144:FN144" si="2178">SUMPRODUCT(BZ$71:DC$71,$N$98:$AQ$98)</f>
        <v>0</v>
      </c>
      <c r="DD144" s="70">
        <f t="shared" si="2178"/>
        <v>0</v>
      </c>
      <c r="DE144" s="70">
        <f t="shared" si="2178"/>
        <v>0</v>
      </c>
      <c r="DF144" s="70">
        <f t="shared" si="2178"/>
        <v>0</v>
      </c>
      <c r="DG144" s="70">
        <f t="shared" si="2178"/>
        <v>0</v>
      </c>
      <c r="DH144" s="70">
        <f t="shared" si="2178"/>
        <v>0</v>
      </c>
      <c r="DI144" s="70">
        <f t="shared" si="2178"/>
        <v>0</v>
      </c>
      <c r="DJ144" s="70">
        <f t="shared" si="2178"/>
        <v>0</v>
      </c>
      <c r="DK144" s="70">
        <f t="shared" si="2178"/>
        <v>0</v>
      </c>
      <c r="DL144" s="70">
        <f t="shared" si="2178"/>
        <v>0</v>
      </c>
      <c r="DM144" s="70">
        <f t="shared" si="2178"/>
        <v>0</v>
      </c>
      <c r="DN144" s="70">
        <f t="shared" si="2178"/>
        <v>0</v>
      </c>
      <c r="DO144" s="70">
        <f t="shared" si="2178"/>
        <v>0</v>
      </c>
      <c r="DP144" s="70">
        <f t="shared" si="2178"/>
        <v>0</v>
      </c>
      <c r="DQ144" s="70">
        <f t="shared" si="2178"/>
        <v>0</v>
      </c>
      <c r="DR144" s="70">
        <f t="shared" si="2178"/>
        <v>0</v>
      </c>
      <c r="DS144" s="70">
        <f t="shared" si="2178"/>
        <v>0</v>
      </c>
      <c r="DT144" s="70">
        <f t="shared" si="2178"/>
        <v>0</v>
      </c>
      <c r="DU144" s="70">
        <f t="shared" si="2178"/>
        <v>0</v>
      </c>
      <c r="DV144" s="70">
        <f t="shared" si="2178"/>
        <v>0</v>
      </c>
      <c r="DW144" s="70">
        <f t="shared" si="2178"/>
        <v>0</v>
      </c>
      <c r="DX144" s="70">
        <f t="shared" si="2178"/>
        <v>0</v>
      </c>
      <c r="DY144" s="70">
        <f t="shared" si="2178"/>
        <v>0</v>
      </c>
      <c r="DZ144" s="70">
        <f t="shared" si="2178"/>
        <v>0</v>
      </c>
      <c r="EA144" s="70">
        <f t="shared" si="2178"/>
        <v>0</v>
      </c>
      <c r="EB144" s="70">
        <f t="shared" si="2178"/>
        <v>0</v>
      </c>
      <c r="EC144" s="70">
        <f t="shared" si="2178"/>
        <v>0</v>
      </c>
      <c r="ED144" s="70">
        <f t="shared" si="2178"/>
        <v>0</v>
      </c>
      <c r="EE144" s="70">
        <f t="shared" si="2178"/>
        <v>0</v>
      </c>
      <c r="EF144" s="70">
        <f t="shared" si="2178"/>
        <v>0</v>
      </c>
      <c r="EG144" s="70">
        <f t="shared" si="2178"/>
        <v>0</v>
      </c>
      <c r="EH144" s="70">
        <f t="shared" si="2178"/>
        <v>0</v>
      </c>
      <c r="EI144" s="70">
        <f t="shared" si="2178"/>
        <v>0</v>
      </c>
      <c r="EJ144" s="70">
        <f t="shared" si="2178"/>
        <v>0</v>
      </c>
      <c r="EK144" s="70">
        <f t="shared" si="2178"/>
        <v>0</v>
      </c>
      <c r="EL144" s="70">
        <f t="shared" si="2178"/>
        <v>0</v>
      </c>
      <c r="EM144" s="70">
        <f t="shared" si="2178"/>
        <v>0</v>
      </c>
      <c r="EN144" s="70">
        <f t="shared" si="2178"/>
        <v>0</v>
      </c>
      <c r="EO144" s="70">
        <f t="shared" si="2178"/>
        <v>0</v>
      </c>
      <c r="EP144" s="70">
        <f t="shared" si="2178"/>
        <v>0</v>
      </c>
      <c r="EQ144" s="70">
        <f t="shared" si="2178"/>
        <v>0</v>
      </c>
      <c r="ER144" s="70">
        <f t="shared" si="2178"/>
        <v>0</v>
      </c>
      <c r="ES144" s="70">
        <f t="shared" si="2178"/>
        <v>0</v>
      </c>
      <c r="ET144" s="70">
        <f t="shared" si="2178"/>
        <v>0</v>
      </c>
      <c r="EU144" s="70">
        <f t="shared" si="2178"/>
        <v>0</v>
      </c>
      <c r="EV144" s="70">
        <f t="shared" si="2178"/>
        <v>0</v>
      </c>
      <c r="EW144" s="70">
        <f t="shared" si="2178"/>
        <v>0</v>
      </c>
      <c r="EX144" s="70">
        <f t="shared" si="2178"/>
        <v>0</v>
      </c>
      <c r="EY144" s="70">
        <f t="shared" si="2178"/>
        <v>0</v>
      </c>
      <c r="EZ144" s="70">
        <f t="shared" si="2178"/>
        <v>0</v>
      </c>
      <c r="FA144" s="70">
        <f t="shared" si="2178"/>
        <v>0</v>
      </c>
      <c r="FB144" s="70">
        <f t="shared" si="2178"/>
        <v>0</v>
      </c>
      <c r="FC144" s="70">
        <f t="shared" si="2178"/>
        <v>0</v>
      </c>
      <c r="FD144" s="70">
        <f t="shared" si="2178"/>
        <v>0</v>
      </c>
      <c r="FE144" s="70">
        <f t="shared" si="2178"/>
        <v>0</v>
      </c>
      <c r="FF144" s="70">
        <f t="shared" si="2178"/>
        <v>0</v>
      </c>
      <c r="FG144" s="70">
        <f t="shared" si="2178"/>
        <v>0</v>
      </c>
      <c r="FH144" s="70">
        <f t="shared" si="2178"/>
        <v>0</v>
      </c>
      <c r="FI144" s="70">
        <f t="shared" si="2178"/>
        <v>0</v>
      </c>
      <c r="FJ144" s="70">
        <f t="shared" si="2178"/>
        <v>0</v>
      </c>
      <c r="FK144" s="70">
        <f t="shared" si="2178"/>
        <v>0</v>
      </c>
      <c r="FL144" s="70">
        <f t="shared" si="2178"/>
        <v>0</v>
      </c>
      <c r="FM144" s="70">
        <f t="shared" si="2178"/>
        <v>0</v>
      </c>
      <c r="FN144" s="70">
        <f t="shared" si="2178"/>
        <v>0</v>
      </c>
      <c r="FO144" s="70">
        <f t="shared" ref="FO144:HZ144" si="2179">SUMPRODUCT(EL$71:FO$71,$N$98:$AQ$98)</f>
        <v>0</v>
      </c>
      <c r="FP144" s="70">
        <f t="shared" si="2179"/>
        <v>0</v>
      </c>
      <c r="FQ144" s="70">
        <f t="shared" si="2179"/>
        <v>0</v>
      </c>
      <c r="FR144" s="70">
        <f t="shared" si="2179"/>
        <v>0</v>
      </c>
      <c r="FS144" s="70">
        <f t="shared" si="2179"/>
        <v>0</v>
      </c>
      <c r="FT144" s="70">
        <f t="shared" si="2179"/>
        <v>0</v>
      </c>
      <c r="FU144" s="70">
        <f t="shared" si="2179"/>
        <v>0</v>
      </c>
      <c r="FV144" s="70">
        <f t="shared" si="2179"/>
        <v>0</v>
      </c>
      <c r="FW144" s="70">
        <f t="shared" si="2179"/>
        <v>0</v>
      </c>
      <c r="FX144" s="70">
        <f t="shared" si="2179"/>
        <v>0</v>
      </c>
      <c r="FY144" s="70">
        <f t="shared" si="2179"/>
        <v>0</v>
      </c>
      <c r="FZ144" s="70">
        <f t="shared" si="2179"/>
        <v>0</v>
      </c>
      <c r="GA144" s="70">
        <f t="shared" si="2179"/>
        <v>0</v>
      </c>
      <c r="GB144" s="70">
        <f t="shared" si="2179"/>
        <v>0</v>
      </c>
      <c r="GC144" s="70">
        <f t="shared" si="2179"/>
        <v>0</v>
      </c>
      <c r="GD144" s="70">
        <f t="shared" si="2179"/>
        <v>0</v>
      </c>
      <c r="GE144" s="70">
        <f t="shared" si="2179"/>
        <v>0</v>
      </c>
      <c r="GF144" s="70">
        <f t="shared" si="2179"/>
        <v>0</v>
      </c>
      <c r="GG144" s="70">
        <f t="shared" si="2179"/>
        <v>0</v>
      </c>
      <c r="GH144" s="70">
        <f t="shared" si="2179"/>
        <v>0</v>
      </c>
      <c r="GI144" s="70">
        <f t="shared" si="2179"/>
        <v>0</v>
      </c>
      <c r="GJ144" s="70">
        <f t="shared" si="2179"/>
        <v>0</v>
      </c>
      <c r="GK144" s="70">
        <f t="shared" si="2179"/>
        <v>0</v>
      </c>
      <c r="GL144" s="70">
        <f t="shared" si="2179"/>
        <v>0</v>
      </c>
      <c r="GM144" s="70">
        <f t="shared" si="2179"/>
        <v>0</v>
      </c>
      <c r="GN144" s="70">
        <f t="shared" si="2179"/>
        <v>0</v>
      </c>
      <c r="GO144" s="70">
        <f t="shared" si="2179"/>
        <v>0</v>
      </c>
      <c r="GP144" s="70">
        <f t="shared" si="2179"/>
        <v>0</v>
      </c>
      <c r="GQ144" s="70">
        <f t="shared" si="2179"/>
        <v>0</v>
      </c>
      <c r="GR144" s="70">
        <f t="shared" si="2179"/>
        <v>0</v>
      </c>
      <c r="GS144" s="70">
        <f t="shared" si="2179"/>
        <v>0</v>
      </c>
      <c r="GT144" s="70">
        <f t="shared" si="2179"/>
        <v>0</v>
      </c>
      <c r="GU144" s="70">
        <f t="shared" si="2179"/>
        <v>0</v>
      </c>
      <c r="GV144" s="70">
        <f t="shared" si="2179"/>
        <v>0</v>
      </c>
      <c r="GW144" s="70">
        <f t="shared" si="2179"/>
        <v>0</v>
      </c>
      <c r="GX144" s="70">
        <f t="shared" si="2179"/>
        <v>0</v>
      </c>
      <c r="GY144" s="70">
        <f t="shared" si="2179"/>
        <v>0</v>
      </c>
      <c r="GZ144" s="70">
        <f t="shared" si="2179"/>
        <v>0</v>
      </c>
      <c r="HA144" s="70">
        <f t="shared" si="2179"/>
        <v>0</v>
      </c>
      <c r="HB144" s="70">
        <f t="shared" si="2179"/>
        <v>0</v>
      </c>
      <c r="HC144" s="70">
        <f t="shared" si="2179"/>
        <v>0</v>
      </c>
      <c r="HD144" s="70">
        <f t="shared" si="2179"/>
        <v>0</v>
      </c>
      <c r="HE144" s="70">
        <f t="shared" si="2179"/>
        <v>0</v>
      </c>
      <c r="HF144" s="70">
        <f t="shared" si="2179"/>
        <v>0</v>
      </c>
      <c r="HG144" s="70">
        <f t="shared" si="2179"/>
        <v>0</v>
      </c>
      <c r="HH144" s="70">
        <f t="shared" si="2179"/>
        <v>0</v>
      </c>
      <c r="HI144" s="70">
        <f t="shared" si="2179"/>
        <v>0</v>
      </c>
      <c r="HJ144" s="70">
        <f t="shared" si="2179"/>
        <v>0</v>
      </c>
      <c r="HK144" s="70">
        <f t="shared" si="2179"/>
        <v>0</v>
      </c>
      <c r="HL144" s="70">
        <f t="shared" si="2179"/>
        <v>0</v>
      </c>
      <c r="HM144" s="70">
        <f t="shared" si="2179"/>
        <v>0</v>
      </c>
      <c r="HN144" s="70">
        <f t="shared" si="2179"/>
        <v>0</v>
      </c>
      <c r="HO144" s="70">
        <f t="shared" si="2179"/>
        <v>0</v>
      </c>
      <c r="HP144" s="70">
        <f t="shared" si="2179"/>
        <v>0</v>
      </c>
      <c r="HQ144" s="70">
        <f t="shared" si="2179"/>
        <v>0</v>
      </c>
      <c r="HR144" s="70">
        <f t="shared" si="2179"/>
        <v>0</v>
      </c>
      <c r="HS144" s="70">
        <f t="shared" si="2179"/>
        <v>0</v>
      </c>
      <c r="HT144" s="70">
        <f t="shared" si="2179"/>
        <v>0</v>
      </c>
      <c r="HU144" s="70">
        <f t="shared" si="2179"/>
        <v>0</v>
      </c>
      <c r="HV144" s="70">
        <f t="shared" si="2179"/>
        <v>0</v>
      </c>
      <c r="HW144" s="70">
        <f t="shared" si="2179"/>
        <v>0</v>
      </c>
      <c r="HX144" s="70">
        <f t="shared" si="2179"/>
        <v>0</v>
      </c>
      <c r="HY144" s="70">
        <f t="shared" si="2179"/>
        <v>0</v>
      </c>
      <c r="HZ144" s="70">
        <f t="shared" si="2179"/>
        <v>0</v>
      </c>
      <c r="IA144" s="70">
        <f t="shared" ref="IA144:KL144" si="2180">SUMPRODUCT(GX$71:IA$71,$N$98:$AQ$98)</f>
        <v>0</v>
      </c>
      <c r="IB144" s="70">
        <f t="shared" si="2180"/>
        <v>0</v>
      </c>
      <c r="IC144" s="70">
        <f t="shared" si="2180"/>
        <v>0</v>
      </c>
      <c r="ID144" s="70">
        <f t="shared" si="2180"/>
        <v>0</v>
      </c>
      <c r="IE144" s="70">
        <f t="shared" si="2180"/>
        <v>0</v>
      </c>
      <c r="IF144" s="70">
        <f t="shared" si="2180"/>
        <v>0</v>
      </c>
      <c r="IG144" s="70">
        <f t="shared" si="2180"/>
        <v>0</v>
      </c>
      <c r="IH144" s="70">
        <f t="shared" si="2180"/>
        <v>0</v>
      </c>
      <c r="II144" s="70">
        <f t="shared" si="2180"/>
        <v>0</v>
      </c>
      <c r="IJ144" s="70">
        <f t="shared" si="2180"/>
        <v>0</v>
      </c>
      <c r="IK144" s="70">
        <f t="shared" si="2180"/>
        <v>0</v>
      </c>
      <c r="IL144" s="70">
        <f t="shared" si="2180"/>
        <v>0</v>
      </c>
      <c r="IM144" s="70">
        <f t="shared" si="2180"/>
        <v>0</v>
      </c>
      <c r="IN144" s="70">
        <f t="shared" si="2180"/>
        <v>0</v>
      </c>
      <c r="IO144" s="70">
        <f t="shared" si="2180"/>
        <v>0</v>
      </c>
      <c r="IP144" s="70">
        <f t="shared" si="2180"/>
        <v>0</v>
      </c>
      <c r="IQ144" s="70">
        <f t="shared" si="2180"/>
        <v>0</v>
      </c>
      <c r="IR144" s="70">
        <f t="shared" si="2180"/>
        <v>0</v>
      </c>
      <c r="IS144" s="70">
        <f t="shared" si="2180"/>
        <v>0</v>
      </c>
      <c r="IT144" s="70">
        <f t="shared" si="2180"/>
        <v>0</v>
      </c>
      <c r="IU144" s="70">
        <f t="shared" si="2180"/>
        <v>0</v>
      </c>
      <c r="IV144" s="70">
        <f t="shared" si="2180"/>
        <v>0</v>
      </c>
      <c r="IW144" s="70">
        <f t="shared" si="2180"/>
        <v>0</v>
      </c>
      <c r="IX144" s="70">
        <f t="shared" si="2180"/>
        <v>0</v>
      </c>
      <c r="IY144" s="70">
        <f t="shared" si="2180"/>
        <v>0</v>
      </c>
      <c r="IZ144" s="70">
        <f t="shared" si="2180"/>
        <v>0</v>
      </c>
      <c r="JA144" s="70">
        <f t="shared" si="2180"/>
        <v>0</v>
      </c>
      <c r="JB144" s="70">
        <f t="shared" si="2180"/>
        <v>0</v>
      </c>
      <c r="JC144" s="70">
        <f t="shared" si="2180"/>
        <v>0</v>
      </c>
      <c r="JD144" s="70">
        <f t="shared" si="2180"/>
        <v>0</v>
      </c>
      <c r="JE144" s="70">
        <f t="shared" si="2180"/>
        <v>0</v>
      </c>
      <c r="JF144" s="70">
        <f t="shared" si="2180"/>
        <v>0</v>
      </c>
      <c r="JG144" s="70">
        <f t="shared" si="2180"/>
        <v>0</v>
      </c>
      <c r="JH144" s="70">
        <f t="shared" si="2180"/>
        <v>0</v>
      </c>
      <c r="JI144" s="70">
        <f t="shared" si="2180"/>
        <v>0</v>
      </c>
      <c r="JJ144" s="70">
        <f t="shared" si="2180"/>
        <v>0</v>
      </c>
      <c r="JK144" s="70">
        <f t="shared" si="2180"/>
        <v>0</v>
      </c>
      <c r="JL144" s="70">
        <f t="shared" si="2180"/>
        <v>0</v>
      </c>
      <c r="JM144" s="70">
        <f t="shared" si="2180"/>
        <v>0</v>
      </c>
      <c r="JN144" s="70">
        <f t="shared" si="2180"/>
        <v>0</v>
      </c>
      <c r="JO144" s="70">
        <f t="shared" si="2180"/>
        <v>0</v>
      </c>
      <c r="JP144" s="70">
        <f t="shared" si="2180"/>
        <v>0</v>
      </c>
      <c r="JQ144" s="70">
        <f t="shared" si="2180"/>
        <v>0</v>
      </c>
      <c r="JR144" s="70">
        <f t="shared" si="2180"/>
        <v>0</v>
      </c>
      <c r="JS144" s="70">
        <f t="shared" si="2180"/>
        <v>0</v>
      </c>
      <c r="JT144" s="70">
        <f t="shared" si="2180"/>
        <v>0</v>
      </c>
      <c r="JU144" s="70">
        <f t="shared" si="2180"/>
        <v>0</v>
      </c>
      <c r="JV144" s="70">
        <f t="shared" si="2180"/>
        <v>0</v>
      </c>
      <c r="JW144" s="70">
        <f t="shared" si="2180"/>
        <v>0</v>
      </c>
      <c r="JX144" s="70">
        <f t="shared" si="2180"/>
        <v>0</v>
      </c>
      <c r="JY144" s="70">
        <f t="shared" si="2180"/>
        <v>0</v>
      </c>
      <c r="JZ144" s="70">
        <f t="shared" si="2180"/>
        <v>0</v>
      </c>
      <c r="KA144" s="70">
        <f t="shared" si="2180"/>
        <v>0</v>
      </c>
      <c r="KB144" s="70">
        <f t="shared" si="2180"/>
        <v>0</v>
      </c>
      <c r="KC144" s="70">
        <f t="shared" si="2180"/>
        <v>0</v>
      </c>
      <c r="KD144" s="70">
        <f t="shared" si="2180"/>
        <v>0</v>
      </c>
      <c r="KE144" s="70">
        <f t="shared" si="2180"/>
        <v>0</v>
      </c>
      <c r="KF144" s="70">
        <f t="shared" si="2180"/>
        <v>0</v>
      </c>
      <c r="KG144" s="70">
        <f t="shared" si="2180"/>
        <v>0</v>
      </c>
      <c r="KH144" s="70">
        <f t="shared" si="2180"/>
        <v>0</v>
      </c>
      <c r="KI144" s="70">
        <f t="shared" si="2180"/>
        <v>0</v>
      </c>
      <c r="KJ144" s="70">
        <f t="shared" si="2180"/>
        <v>0</v>
      </c>
      <c r="KK144" s="70">
        <f t="shared" si="2180"/>
        <v>0</v>
      </c>
      <c r="KL144" s="70">
        <f t="shared" si="2180"/>
        <v>0</v>
      </c>
      <c r="KM144" s="70">
        <f t="shared" ref="KM144:MX144" si="2181">SUMPRODUCT(JJ$71:KM$71,$N$98:$AQ$98)</f>
        <v>0</v>
      </c>
      <c r="KN144" s="70">
        <f t="shared" si="2181"/>
        <v>0</v>
      </c>
      <c r="KO144" s="70">
        <f t="shared" si="2181"/>
        <v>0</v>
      </c>
      <c r="KP144" s="70">
        <f t="shared" si="2181"/>
        <v>0</v>
      </c>
      <c r="KQ144" s="70">
        <f t="shared" si="2181"/>
        <v>0</v>
      </c>
      <c r="KR144" s="70">
        <f t="shared" si="2181"/>
        <v>0</v>
      </c>
      <c r="KS144" s="70">
        <f t="shared" si="2181"/>
        <v>0</v>
      </c>
      <c r="KT144" s="70">
        <f t="shared" si="2181"/>
        <v>0</v>
      </c>
      <c r="KU144" s="70">
        <f t="shared" si="2181"/>
        <v>0</v>
      </c>
      <c r="KV144" s="70">
        <f t="shared" si="2181"/>
        <v>0</v>
      </c>
      <c r="KW144" s="70">
        <f t="shared" si="2181"/>
        <v>0</v>
      </c>
      <c r="KX144" s="70">
        <f t="shared" si="2181"/>
        <v>0</v>
      </c>
      <c r="KY144" s="70">
        <f t="shared" si="2181"/>
        <v>0</v>
      </c>
      <c r="KZ144" s="70">
        <f t="shared" si="2181"/>
        <v>0</v>
      </c>
      <c r="LA144" s="70">
        <f t="shared" si="2181"/>
        <v>0</v>
      </c>
      <c r="LB144" s="70">
        <f t="shared" si="2181"/>
        <v>0</v>
      </c>
      <c r="LC144" s="70">
        <f t="shared" si="2181"/>
        <v>0</v>
      </c>
      <c r="LD144" s="70">
        <f t="shared" si="2181"/>
        <v>0</v>
      </c>
      <c r="LE144" s="70">
        <f t="shared" si="2181"/>
        <v>0</v>
      </c>
      <c r="LF144" s="70">
        <f t="shared" si="2181"/>
        <v>0</v>
      </c>
      <c r="LG144" s="70">
        <f t="shared" si="2181"/>
        <v>0</v>
      </c>
      <c r="LH144" s="70">
        <f t="shared" si="2181"/>
        <v>0</v>
      </c>
      <c r="LI144" s="70">
        <f t="shared" si="2181"/>
        <v>0</v>
      </c>
      <c r="LJ144" s="70">
        <f t="shared" si="2181"/>
        <v>0</v>
      </c>
      <c r="LK144" s="70">
        <f t="shared" si="2181"/>
        <v>0</v>
      </c>
      <c r="LL144" s="70">
        <f t="shared" si="2181"/>
        <v>0</v>
      </c>
      <c r="LM144" s="70">
        <f t="shared" si="2181"/>
        <v>0</v>
      </c>
      <c r="LN144" s="70">
        <f t="shared" si="2181"/>
        <v>0</v>
      </c>
      <c r="LO144" s="70">
        <f t="shared" si="2181"/>
        <v>0</v>
      </c>
      <c r="LP144" s="70">
        <f t="shared" si="2181"/>
        <v>0</v>
      </c>
      <c r="LQ144" s="70">
        <f t="shared" si="2181"/>
        <v>0</v>
      </c>
      <c r="LR144" s="70">
        <f t="shared" si="2181"/>
        <v>0</v>
      </c>
      <c r="LS144" s="70">
        <f t="shared" si="2181"/>
        <v>0</v>
      </c>
      <c r="LT144" s="70">
        <f t="shared" si="2181"/>
        <v>0</v>
      </c>
      <c r="LU144" s="70">
        <f t="shared" si="2181"/>
        <v>0</v>
      </c>
      <c r="LV144" s="70">
        <f t="shared" si="2181"/>
        <v>0</v>
      </c>
      <c r="LW144" s="70">
        <f t="shared" si="2181"/>
        <v>0</v>
      </c>
      <c r="LX144" s="70">
        <f t="shared" si="2181"/>
        <v>0</v>
      </c>
      <c r="LY144" s="70">
        <f t="shared" si="2181"/>
        <v>0</v>
      </c>
      <c r="LZ144" s="70">
        <f t="shared" si="2181"/>
        <v>0</v>
      </c>
      <c r="MA144" s="70">
        <f t="shared" si="2181"/>
        <v>0</v>
      </c>
      <c r="MB144" s="70">
        <f t="shared" si="2181"/>
        <v>0</v>
      </c>
      <c r="MC144" s="70">
        <f t="shared" si="2181"/>
        <v>0</v>
      </c>
      <c r="MD144" s="70">
        <f t="shared" si="2181"/>
        <v>0</v>
      </c>
      <c r="ME144" s="70">
        <f t="shared" si="2181"/>
        <v>0</v>
      </c>
      <c r="MF144" s="70">
        <f t="shared" si="2181"/>
        <v>0</v>
      </c>
      <c r="MG144" s="70">
        <f t="shared" si="2181"/>
        <v>0</v>
      </c>
      <c r="MH144" s="70">
        <f t="shared" si="2181"/>
        <v>0</v>
      </c>
      <c r="MI144" s="70">
        <f t="shared" si="2181"/>
        <v>0</v>
      </c>
      <c r="MJ144" s="70">
        <f t="shared" si="2181"/>
        <v>0</v>
      </c>
      <c r="MK144" s="70">
        <f t="shared" si="2181"/>
        <v>0</v>
      </c>
      <c r="ML144" s="70">
        <f t="shared" si="2181"/>
        <v>0</v>
      </c>
      <c r="MM144" s="70">
        <f t="shared" si="2181"/>
        <v>0</v>
      </c>
      <c r="MN144" s="70">
        <f t="shared" si="2181"/>
        <v>0</v>
      </c>
      <c r="MO144" s="70">
        <f t="shared" si="2181"/>
        <v>0</v>
      </c>
      <c r="MP144" s="70">
        <f t="shared" si="2181"/>
        <v>0</v>
      </c>
      <c r="MQ144" s="70">
        <f t="shared" si="2181"/>
        <v>0</v>
      </c>
      <c r="MR144" s="70">
        <f t="shared" si="2181"/>
        <v>0</v>
      </c>
      <c r="MS144" s="70">
        <f t="shared" si="2181"/>
        <v>0</v>
      </c>
      <c r="MT144" s="70">
        <f t="shared" si="2181"/>
        <v>0</v>
      </c>
      <c r="MU144" s="70">
        <f t="shared" si="2181"/>
        <v>0</v>
      </c>
      <c r="MV144" s="70">
        <f t="shared" si="2181"/>
        <v>0</v>
      </c>
      <c r="MW144" s="70">
        <f t="shared" si="2181"/>
        <v>0</v>
      </c>
      <c r="MX144" s="70">
        <f t="shared" si="2181"/>
        <v>0</v>
      </c>
      <c r="MY144" s="70">
        <f t="shared" ref="MY144:NO144" si="2182">SUMPRODUCT(LV$71:MY$71,$N$98:$AQ$98)</f>
        <v>0</v>
      </c>
      <c r="MZ144" s="70">
        <f t="shared" si="2182"/>
        <v>0</v>
      </c>
      <c r="NA144" s="70">
        <f t="shared" si="2182"/>
        <v>0</v>
      </c>
      <c r="NB144" s="70">
        <f t="shared" si="2182"/>
        <v>0</v>
      </c>
      <c r="NC144" s="70">
        <f t="shared" si="2182"/>
        <v>0</v>
      </c>
      <c r="ND144" s="70">
        <f t="shared" si="2182"/>
        <v>0</v>
      </c>
      <c r="NE144" s="70">
        <f t="shared" si="2182"/>
        <v>0</v>
      </c>
      <c r="NF144" s="70">
        <f t="shared" si="2182"/>
        <v>0</v>
      </c>
      <c r="NG144" s="70">
        <f t="shared" si="2182"/>
        <v>0</v>
      </c>
      <c r="NH144" s="70">
        <f t="shared" si="2182"/>
        <v>0</v>
      </c>
      <c r="NI144" s="70">
        <f t="shared" si="2182"/>
        <v>0</v>
      </c>
      <c r="NJ144" s="70">
        <f t="shared" si="2182"/>
        <v>0</v>
      </c>
      <c r="NK144" s="70">
        <f t="shared" si="2182"/>
        <v>0</v>
      </c>
      <c r="NL144" s="70">
        <f t="shared" si="2182"/>
        <v>0</v>
      </c>
      <c r="NM144" s="70">
        <f t="shared" si="2182"/>
        <v>0</v>
      </c>
      <c r="NN144" s="70">
        <f t="shared" si="2182"/>
        <v>0</v>
      </c>
      <c r="NO144" s="71">
        <f t="shared" si="2182"/>
        <v>0</v>
      </c>
      <c r="NP144" s="14"/>
      <c r="NQ144" s="14"/>
    </row>
    <row r="145" spans="1:381" s="31" customFormat="1" x14ac:dyDescent="0.2">
      <c r="A145" s="14"/>
      <c r="B145" s="14"/>
      <c r="C145" s="137" t="s">
        <v>147</v>
      </c>
      <c r="D145" s="137"/>
      <c r="E145" s="137" t="s">
        <v>146</v>
      </c>
      <c r="F145" s="14"/>
      <c r="G145" s="14" t="s">
        <v>0</v>
      </c>
      <c r="H145" s="14"/>
      <c r="I145" s="14"/>
      <c r="J145" s="14"/>
      <c r="K145" s="30">
        <f t="shared" si="1846"/>
        <v>0</v>
      </c>
      <c r="L145" s="14"/>
      <c r="M145" s="14"/>
      <c r="N145" s="69">
        <f>$N$71*$AQ$99</f>
        <v>0</v>
      </c>
      <c r="O145" s="70">
        <f>SUMPRODUCT($N$71:O$71,$AP$99:$AQ$99)</f>
        <v>0</v>
      </c>
      <c r="P145" s="70">
        <f>SUMPRODUCT($N$71:P$71,$AO$99:$AQ$99)</f>
        <v>0</v>
      </c>
      <c r="Q145" s="70">
        <f>SUMPRODUCT($N$71:Q$71,$AN$99:$AQ$99)</f>
        <v>0</v>
      </c>
      <c r="R145" s="70">
        <f>SUMPRODUCT($N$71:R$71,$AM$99:$AQ$99)</f>
        <v>0</v>
      </c>
      <c r="S145" s="70">
        <f>SUMPRODUCT($N$71:S$71,$AL$99:$AQ$99)</f>
        <v>0</v>
      </c>
      <c r="T145" s="70">
        <f>SUMPRODUCT($N$71:T$71,$AK$99:$AQ$99)</f>
        <v>0</v>
      </c>
      <c r="U145" s="70">
        <f>SUMPRODUCT($N$71:U$71,$AJ$99:$AQ$99)</f>
        <v>0</v>
      </c>
      <c r="V145" s="70">
        <f>SUMPRODUCT($N$71:V$71,$AI$99:$AQ$99)</f>
        <v>0</v>
      </c>
      <c r="W145" s="70">
        <f>SUMPRODUCT($N$71:W$71,$AH$99:$AQ$99)</f>
        <v>0</v>
      </c>
      <c r="X145" s="70">
        <f>SUMPRODUCT($N$71:X$71,$AG$99:$AQ$99)</f>
        <v>0</v>
      </c>
      <c r="Y145" s="70">
        <f>SUMPRODUCT($N$71:Y$71,$AF$99:$AQ$99)</f>
        <v>0</v>
      </c>
      <c r="Z145" s="70">
        <f>SUMPRODUCT($N$71:Z$71,$AE$99:$AQ$99)</f>
        <v>0</v>
      </c>
      <c r="AA145" s="70">
        <f>SUMPRODUCT($N$71:AA$71,$AD$99:$AQ$99)</f>
        <v>0</v>
      </c>
      <c r="AB145" s="70">
        <f>SUMPRODUCT($N$71:AB$71,$AC$99:$AQ$99)</f>
        <v>0</v>
      </c>
      <c r="AC145" s="70">
        <f>SUMPRODUCT($N$71:AC$71,$AB$99:$AQ$99)</f>
        <v>0</v>
      </c>
      <c r="AD145" s="70">
        <f>SUMPRODUCT($N$71:AD$71,$AA$99:$AQ$99)</f>
        <v>0</v>
      </c>
      <c r="AE145" s="70">
        <f>SUMPRODUCT($N$71:AE$71,$Z$99:$AQ$99)</f>
        <v>0</v>
      </c>
      <c r="AF145" s="70">
        <f>SUMPRODUCT($N$71:AF$71,$Y$99:$AQ$99)</f>
        <v>0</v>
      </c>
      <c r="AG145" s="70">
        <f>SUMPRODUCT($N$71:AG$71,$X$99:$AQ$99)</f>
        <v>0</v>
      </c>
      <c r="AH145" s="70">
        <f>SUMPRODUCT($N$71:AH$71,$W$99:$AQ$99)</f>
        <v>0</v>
      </c>
      <c r="AI145" s="70">
        <f>SUMPRODUCT($N$71:AI$71,$V$99:$AQ$99)</f>
        <v>0</v>
      </c>
      <c r="AJ145" s="70">
        <f>SUMPRODUCT($N$71:AJ$71,$U$99:$AQ$99)</f>
        <v>0</v>
      </c>
      <c r="AK145" s="70">
        <f>SUMPRODUCT($N$71:AK$71,$T$99:$AQ$99)</f>
        <v>0</v>
      </c>
      <c r="AL145" s="70">
        <f>SUMPRODUCT($N$71:AL$71,$S$99:$AQ$99)</f>
        <v>0</v>
      </c>
      <c r="AM145" s="70">
        <f>SUMPRODUCT($N$71:AM$71,$R$99:$AQ$99)</f>
        <v>0</v>
      </c>
      <c r="AN145" s="70">
        <f>SUMPRODUCT($N$71:AN$71,$Q$99:$AQ$99)</f>
        <v>0</v>
      </c>
      <c r="AO145" s="70">
        <f>SUMPRODUCT($N$71:AO$71,$P$99:$AQ$99)</f>
        <v>0</v>
      </c>
      <c r="AP145" s="70">
        <f>SUMPRODUCT($N$71:AP$71,$O$99:$AQ$99)</f>
        <v>0</v>
      </c>
      <c r="AQ145" s="70">
        <f t="shared" ref="AQ145:DB145" si="2183">SUMPRODUCT(N$71:AQ$71,$N$99:$AQ$99)</f>
        <v>0</v>
      </c>
      <c r="AR145" s="70">
        <f t="shared" si="2183"/>
        <v>0</v>
      </c>
      <c r="AS145" s="70">
        <f t="shared" si="2183"/>
        <v>0</v>
      </c>
      <c r="AT145" s="70">
        <f t="shared" si="2183"/>
        <v>0</v>
      </c>
      <c r="AU145" s="70">
        <f t="shared" si="2183"/>
        <v>0</v>
      </c>
      <c r="AV145" s="70">
        <f t="shared" si="2183"/>
        <v>0</v>
      </c>
      <c r="AW145" s="70">
        <f t="shared" si="2183"/>
        <v>0</v>
      </c>
      <c r="AX145" s="70">
        <f t="shared" si="2183"/>
        <v>0</v>
      </c>
      <c r="AY145" s="70">
        <f t="shared" si="2183"/>
        <v>0</v>
      </c>
      <c r="AZ145" s="70">
        <f t="shared" si="2183"/>
        <v>0</v>
      </c>
      <c r="BA145" s="70">
        <f t="shared" si="2183"/>
        <v>0</v>
      </c>
      <c r="BB145" s="70">
        <f t="shared" si="2183"/>
        <v>0</v>
      </c>
      <c r="BC145" s="70">
        <f t="shared" si="2183"/>
        <v>0</v>
      </c>
      <c r="BD145" s="70">
        <f t="shared" si="2183"/>
        <v>0</v>
      </c>
      <c r="BE145" s="70">
        <f t="shared" si="2183"/>
        <v>0</v>
      </c>
      <c r="BF145" s="70">
        <f t="shared" si="2183"/>
        <v>0</v>
      </c>
      <c r="BG145" s="70">
        <f t="shared" si="2183"/>
        <v>0</v>
      </c>
      <c r="BH145" s="70">
        <f t="shared" si="2183"/>
        <v>0</v>
      </c>
      <c r="BI145" s="70">
        <f t="shared" si="2183"/>
        <v>0</v>
      </c>
      <c r="BJ145" s="70">
        <f t="shared" si="2183"/>
        <v>0</v>
      </c>
      <c r="BK145" s="70">
        <f t="shared" si="2183"/>
        <v>0</v>
      </c>
      <c r="BL145" s="70">
        <f t="shared" si="2183"/>
        <v>0</v>
      </c>
      <c r="BM145" s="70">
        <f t="shared" si="2183"/>
        <v>0</v>
      </c>
      <c r="BN145" s="70">
        <f t="shared" si="2183"/>
        <v>0</v>
      </c>
      <c r="BO145" s="70">
        <f t="shared" si="2183"/>
        <v>0</v>
      </c>
      <c r="BP145" s="70">
        <f t="shared" si="2183"/>
        <v>0</v>
      </c>
      <c r="BQ145" s="70">
        <f t="shared" si="2183"/>
        <v>0</v>
      </c>
      <c r="BR145" s="70">
        <f t="shared" si="2183"/>
        <v>0</v>
      </c>
      <c r="BS145" s="70">
        <f t="shared" si="2183"/>
        <v>0</v>
      </c>
      <c r="BT145" s="70">
        <f t="shared" si="2183"/>
        <v>0</v>
      </c>
      <c r="BU145" s="70">
        <f t="shared" si="2183"/>
        <v>0</v>
      </c>
      <c r="BV145" s="70">
        <f t="shared" si="2183"/>
        <v>0</v>
      </c>
      <c r="BW145" s="70">
        <f t="shared" si="2183"/>
        <v>0</v>
      </c>
      <c r="BX145" s="70">
        <f t="shared" si="2183"/>
        <v>0</v>
      </c>
      <c r="BY145" s="70">
        <f t="shared" si="2183"/>
        <v>0</v>
      </c>
      <c r="BZ145" s="70">
        <f t="shared" si="2183"/>
        <v>0</v>
      </c>
      <c r="CA145" s="70">
        <f t="shared" si="2183"/>
        <v>0</v>
      </c>
      <c r="CB145" s="70">
        <f t="shared" si="2183"/>
        <v>0</v>
      </c>
      <c r="CC145" s="70">
        <f t="shared" si="2183"/>
        <v>0</v>
      </c>
      <c r="CD145" s="70">
        <f t="shared" si="2183"/>
        <v>0</v>
      </c>
      <c r="CE145" s="70">
        <f t="shared" si="2183"/>
        <v>0</v>
      </c>
      <c r="CF145" s="70">
        <f t="shared" si="2183"/>
        <v>0</v>
      </c>
      <c r="CG145" s="70">
        <f t="shared" si="2183"/>
        <v>0</v>
      </c>
      <c r="CH145" s="70">
        <f t="shared" si="2183"/>
        <v>0</v>
      </c>
      <c r="CI145" s="70">
        <f t="shared" si="2183"/>
        <v>0</v>
      </c>
      <c r="CJ145" s="70">
        <f t="shared" si="2183"/>
        <v>0</v>
      </c>
      <c r="CK145" s="70">
        <f t="shared" si="2183"/>
        <v>0</v>
      </c>
      <c r="CL145" s="70">
        <f t="shared" si="2183"/>
        <v>0</v>
      </c>
      <c r="CM145" s="70">
        <f t="shared" si="2183"/>
        <v>0</v>
      </c>
      <c r="CN145" s="70">
        <f t="shared" si="2183"/>
        <v>0</v>
      </c>
      <c r="CO145" s="70">
        <f t="shared" si="2183"/>
        <v>0</v>
      </c>
      <c r="CP145" s="70">
        <f t="shared" si="2183"/>
        <v>0</v>
      </c>
      <c r="CQ145" s="70">
        <f t="shared" si="2183"/>
        <v>0</v>
      </c>
      <c r="CR145" s="70">
        <f t="shared" si="2183"/>
        <v>0</v>
      </c>
      <c r="CS145" s="70">
        <f t="shared" si="2183"/>
        <v>0</v>
      </c>
      <c r="CT145" s="70">
        <f t="shared" si="2183"/>
        <v>0</v>
      </c>
      <c r="CU145" s="70">
        <f t="shared" si="2183"/>
        <v>0</v>
      </c>
      <c r="CV145" s="70">
        <f t="shared" si="2183"/>
        <v>0</v>
      </c>
      <c r="CW145" s="70">
        <f t="shared" si="2183"/>
        <v>0</v>
      </c>
      <c r="CX145" s="70">
        <f t="shared" si="2183"/>
        <v>0</v>
      </c>
      <c r="CY145" s="70">
        <f t="shared" si="2183"/>
        <v>0</v>
      </c>
      <c r="CZ145" s="70">
        <f t="shared" si="2183"/>
        <v>0</v>
      </c>
      <c r="DA145" s="70">
        <f t="shared" si="2183"/>
        <v>0</v>
      </c>
      <c r="DB145" s="70">
        <f t="shared" si="2183"/>
        <v>0</v>
      </c>
      <c r="DC145" s="70">
        <f t="shared" ref="DC145:FN145" si="2184">SUMPRODUCT(BZ$71:DC$71,$N$99:$AQ$99)</f>
        <v>0</v>
      </c>
      <c r="DD145" s="70">
        <f t="shared" si="2184"/>
        <v>0</v>
      </c>
      <c r="DE145" s="70">
        <f t="shared" si="2184"/>
        <v>0</v>
      </c>
      <c r="DF145" s="70">
        <f t="shared" si="2184"/>
        <v>0</v>
      </c>
      <c r="DG145" s="70">
        <f t="shared" si="2184"/>
        <v>0</v>
      </c>
      <c r="DH145" s="70">
        <f t="shared" si="2184"/>
        <v>0</v>
      </c>
      <c r="DI145" s="70">
        <f t="shared" si="2184"/>
        <v>0</v>
      </c>
      <c r="DJ145" s="70">
        <f t="shared" si="2184"/>
        <v>0</v>
      </c>
      <c r="DK145" s="70">
        <f t="shared" si="2184"/>
        <v>0</v>
      </c>
      <c r="DL145" s="70">
        <f t="shared" si="2184"/>
        <v>0</v>
      </c>
      <c r="DM145" s="70">
        <f t="shared" si="2184"/>
        <v>0</v>
      </c>
      <c r="DN145" s="70">
        <f t="shared" si="2184"/>
        <v>0</v>
      </c>
      <c r="DO145" s="70">
        <f t="shared" si="2184"/>
        <v>0</v>
      </c>
      <c r="DP145" s="70">
        <f t="shared" si="2184"/>
        <v>0</v>
      </c>
      <c r="DQ145" s="70">
        <f t="shared" si="2184"/>
        <v>0</v>
      </c>
      <c r="DR145" s="70">
        <f t="shared" si="2184"/>
        <v>0</v>
      </c>
      <c r="DS145" s="70">
        <f t="shared" si="2184"/>
        <v>0</v>
      </c>
      <c r="DT145" s="70">
        <f t="shared" si="2184"/>
        <v>0</v>
      </c>
      <c r="DU145" s="70">
        <f t="shared" si="2184"/>
        <v>0</v>
      </c>
      <c r="DV145" s="70">
        <f t="shared" si="2184"/>
        <v>0</v>
      </c>
      <c r="DW145" s="70">
        <f t="shared" si="2184"/>
        <v>0</v>
      </c>
      <c r="DX145" s="70">
        <f t="shared" si="2184"/>
        <v>0</v>
      </c>
      <c r="DY145" s="70">
        <f t="shared" si="2184"/>
        <v>0</v>
      </c>
      <c r="DZ145" s="70">
        <f t="shared" si="2184"/>
        <v>0</v>
      </c>
      <c r="EA145" s="70">
        <f t="shared" si="2184"/>
        <v>0</v>
      </c>
      <c r="EB145" s="70">
        <f t="shared" si="2184"/>
        <v>0</v>
      </c>
      <c r="EC145" s="70">
        <f t="shared" si="2184"/>
        <v>0</v>
      </c>
      <c r="ED145" s="70">
        <f t="shared" si="2184"/>
        <v>0</v>
      </c>
      <c r="EE145" s="70">
        <f t="shared" si="2184"/>
        <v>0</v>
      </c>
      <c r="EF145" s="70">
        <f t="shared" si="2184"/>
        <v>0</v>
      </c>
      <c r="EG145" s="70">
        <f t="shared" si="2184"/>
        <v>0</v>
      </c>
      <c r="EH145" s="70">
        <f t="shared" si="2184"/>
        <v>0</v>
      </c>
      <c r="EI145" s="70">
        <f t="shared" si="2184"/>
        <v>0</v>
      </c>
      <c r="EJ145" s="70">
        <f t="shared" si="2184"/>
        <v>0</v>
      </c>
      <c r="EK145" s="70">
        <f t="shared" si="2184"/>
        <v>0</v>
      </c>
      <c r="EL145" s="70">
        <f t="shared" si="2184"/>
        <v>0</v>
      </c>
      <c r="EM145" s="70">
        <f t="shared" si="2184"/>
        <v>0</v>
      </c>
      <c r="EN145" s="70">
        <f t="shared" si="2184"/>
        <v>0</v>
      </c>
      <c r="EO145" s="70">
        <f t="shared" si="2184"/>
        <v>0</v>
      </c>
      <c r="EP145" s="70">
        <f t="shared" si="2184"/>
        <v>0</v>
      </c>
      <c r="EQ145" s="70">
        <f t="shared" si="2184"/>
        <v>0</v>
      </c>
      <c r="ER145" s="70">
        <f t="shared" si="2184"/>
        <v>0</v>
      </c>
      <c r="ES145" s="70">
        <f t="shared" si="2184"/>
        <v>0</v>
      </c>
      <c r="ET145" s="70">
        <f t="shared" si="2184"/>
        <v>0</v>
      </c>
      <c r="EU145" s="70">
        <f t="shared" si="2184"/>
        <v>0</v>
      </c>
      <c r="EV145" s="70">
        <f t="shared" si="2184"/>
        <v>0</v>
      </c>
      <c r="EW145" s="70">
        <f t="shared" si="2184"/>
        <v>0</v>
      </c>
      <c r="EX145" s="70">
        <f t="shared" si="2184"/>
        <v>0</v>
      </c>
      <c r="EY145" s="70">
        <f t="shared" si="2184"/>
        <v>0</v>
      </c>
      <c r="EZ145" s="70">
        <f t="shared" si="2184"/>
        <v>0</v>
      </c>
      <c r="FA145" s="70">
        <f t="shared" si="2184"/>
        <v>0</v>
      </c>
      <c r="FB145" s="70">
        <f t="shared" si="2184"/>
        <v>0</v>
      </c>
      <c r="FC145" s="70">
        <f t="shared" si="2184"/>
        <v>0</v>
      </c>
      <c r="FD145" s="70">
        <f t="shared" si="2184"/>
        <v>0</v>
      </c>
      <c r="FE145" s="70">
        <f t="shared" si="2184"/>
        <v>0</v>
      </c>
      <c r="FF145" s="70">
        <f t="shared" si="2184"/>
        <v>0</v>
      </c>
      <c r="FG145" s="70">
        <f t="shared" si="2184"/>
        <v>0</v>
      </c>
      <c r="FH145" s="70">
        <f t="shared" si="2184"/>
        <v>0</v>
      </c>
      <c r="FI145" s="70">
        <f t="shared" si="2184"/>
        <v>0</v>
      </c>
      <c r="FJ145" s="70">
        <f t="shared" si="2184"/>
        <v>0</v>
      </c>
      <c r="FK145" s="70">
        <f t="shared" si="2184"/>
        <v>0</v>
      </c>
      <c r="FL145" s="70">
        <f t="shared" si="2184"/>
        <v>0</v>
      </c>
      <c r="FM145" s="70">
        <f t="shared" si="2184"/>
        <v>0</v>
      </c>
      <c r="FN145" s="70">
        <f t="shared" si="2184"/>
        <v>0</v>
      </c>
      <c r="FO145" s="70">
        <f t="shared" ref="FO145:HZ145" si="2185">SUMPRODUCT(EL$71:FO$71,$N$99:$AQ$99)</f>
        <v>0</v>
      </c>
      <c r="FP145" s="70">
        <f t="shared" si="2185"/>
        <v>0</v>
      </c>
      <c r="FQ145" s="70">
        <f t="shared" si="2185"/>
        <v>0</v>
      </c>
      <c r="FR145" s="70">
        <f t="shared" si="2185"/>
        <v>0</v>
      </c>
      <c r="FS145" s="70">
        <f t="shared" si="2185"/>
        <v>0</v>
      </c>
      <c r="FT145" s="70">
        <f t="shared" si="2185"/>
        <v>0</v>
      </c>
      <c r="FU145" s="70">
        <f t="shared" si="2185"/>
        <v>0</v>
      </c>
      <c r="FV145" s="70">
        <f t="shared" si="2185"/>
        <v>0</v>
      </c>
      <c r="FW145" s="70">
        <f t="shared" si="2185"/>
        <v>0</v>
      </c>
      <c r="FX145" s="70">
        <f t="shared" si="2185"/>
        <v>0</v>
      </c>
      <c r="FY145" s="70">
        <f t="shared" si="2185"/>
        <v>0</v>
      </c>
      <c r="FZ145" s="70">
        <f t="shared" si="2185"/>
        <v>0</v>
      </c>
      <c r="GA145" s="70">
        <f t="shared" si="2185"/>
        <v>0</v>
      </c>
      <c r="GB145" s="70">
        <f t="shared" si="2185"/>
        <v>0</v>
      </c>
      <c r="GC145" s="70">
        <f t="shared" si="2185"/>
        <v>0</v>
      </c>
      <c r="GD145" s="70">
        <f t="shared" si="2185"/>
        <v>0</v>
      </c>
      <c r="GE145" s="70">
        <f t="shared" si="2185"/>
        <v>0</v>
      </c>
      <c r="GF145" s="70">
        <f t="shared" si="2185"/>
        <v>0</v>
      </c>
      <c r="GG145" s="70">
        <f t="shared" si="2185"/>
        <v>0</v>
      </c>
      <c r="GH145" s="70">
        <f t="shared" si="2185"/>
        <v>0</v>
      </c>
      <c r="GI145" s="70">
        <f t="shared" si="2185"/>
        <v>0</v>
      </c>
      <c r="GJ145" s="70">
        <f t="shared" si="2185"/>
        <v>0</v>
      </c>
      <c r="GK145" s="70">
        <f t="shared" si="2185"/>
        <v>0</v>
      </c>
      <c r="GL145" s="70">
        <f t="shared" si="2185"/>
        <v>0</v>
      </c>
      <c r="GM145" s="70">
        <f t="shared" si="2185"/>
        <v>0</v>
      </c>
      <c r="GN145" s="70">
        <f t="shared" si="2185"/>
        <v>0</v>
      </c>
      <c r="GO145" s="70">
        <f t="shared" si="2185"/>
        <v>0</v>
      </c>
      <c r="GP145" s="70">
        <f t="shared" si="2185"/>
        <v>0</v>
      </c>
      <c r="GQ145" s="70">
        <f t="shared" si="2185"/>
        <v>0</v>
      </c>
      <c r="GR145" s="70">
        <f t="shared" si="2185"/>
        <v>0</v>
      </c>
      <c r="GS145" s="70">
        <f t="shared" si="2185"/>
        <v>0</v>
      </c>
      <c r="GT145" s="70">
        <f t="shared" si="2185"/>
        <v>0</v>
      </c>
      <c r="GU145" s="70">
        <f t="shared" si="2185"/>
        <v>0</v>
      </c>
      <c r="GV145" s="70">
        <f t="shared" si="2185"/>
        <v>0</v>
      </c>
      <c r="GW145" s="70">
        <f t="shared" si="2185"/>
        <v>0</v>
      </c>
      <c r="GX145" s="70">
        <f t="shared" si="2185"/>
        <v>0</v>
      </c>
      <c r="GY145" s="70">
        <f t="shared" si="2185"/>
        <v>0</v>
      </c>
      <c r="GZ145" s="70">
        <f t="shared" si="2185"/>
        <v>0</v>
      </c>
      <c r="HA145" s="70">
        <f t="shared" si="2185"/>
        <v>0</v>
      </c>
      <c r="HB145" s="70">
        <f t="shared" si="2185"/>
        <v>0</v>
      </c>
      <c r="HC145" s="70">
        <f t="shared" si="2185"/>
        <v>0</v>
      </c>
      <c r="HD145" s="70">
        <f t="shared" si="2185"/>
        <v>0</v>
      </c>
      <c r="HE145" s="70">
        <f t="shared" si="2185"/>
        <v>0</v>
      </c>
      <c r="HF145" s="70">
        <f t="shared" si="2185"/>
        <v>0</v>
      </c>
      <c r="HG145" s="70">
        <f t="shared" si="2185"/>
        <v>0</v>
      </c>
      <c r="HH145" s="70">
        <f t="shared" si="2185"/>
        <v>0</v>
      </c>
      <c r="HI145" s="70">
        <f t="shared" si="2185"/>
        <v>0</v>
      </c>
      <c r="HJ145" s="70">
        <f t="shared" si="2185"/>
        <v>0</v>
      </c>
      <c r="HK145" s="70">
        <f t="shared" si="2185"/>
        <v>0</v>
      </c>
      <c r="HL145" s="70">
        <f t="shared" si="2185"/>
        <v>0</v>
      </c>
      <c r="HM145" s="70">
        <f t="shared" si="2185"/>
        <v>0</v>
      </c>
      <c r="HN145" s="70">
        <f t="shared" si="2185"/>
        <v>0</v>
      </c>
      <c r="HO145" s="70">
        <f t="shared" si="2185"/>
        <v>0</v>
      </c>
      <c r="HP145" s="70">
        <f t="shared" si="2185"/>
        <v>0</v>
      </c>
      <c r="HQ145" s="70">
        <f t="shared" si="2185"/>
        <v>0</v>
      </c>
      <c r="HR145" s="70">
        <f t="shared" si="2185"/>
        <v>0</v>
      </c>
      <c r="HS145" s="70">
        <f t="shared" si="2185"/>
        <v>0</v>
      </c>
      <c r="HT145" s="70">
        <f t="shared" si="2185"/>
        <v>0</v>
      </c>
      <c r="HU145" s="70">
        <f t="shared" si="2185"/>
        <v>0</v>
      </c>
      <c r="HV145" s="70">
        <f t="shared" si="2185"/>
        <v>0</v>
      </c>
      <c r="HW145" s="70">
        <f t="shared" si="2185"/>
        <v>0</v>
      </c>
      <c r="HX145" s="70">
        <f t="shared" si="2185"/>
        <v>0</v>
      </c>
      <c r="HY145" s="70">
        <f t="shared" si="2185"/>
        <v>0</v>
      </c>
      <c r="HZ145" s="70">
        <f t="shared" si="2185"/>
        <v>0</v>
      </c>
      <c r="IA145" s="70">
        <f t="shared" ref="IA145:KL145" si="2186">SUMPRODUCT(GX$71:IA$71,$N$99:$AQ$99)</f>
        <v>0</v>
      </c>
      <c r="IB145" s="70">
        <f t="shared" si="2186"/>
        <v>0</v>
      </c>
      <c r="IC145" s="70">
        <f t="shared" si="2186"/>
        <v>0</v>
      </c>
      <c r="ID145" s="70">
        <f t="shared" si="2186"/>
        <v>0</v>
      </c>
      <c r="IE145" s="70">
        <f t="shared" si="2186"/>
        <v>0</v>
      </c>
      <c r="IF145" s="70">
        <f t="shared" si="2186"/>
        <v>0</v>
      </c>
      <c r="IG145" s="70">
        <f t="shared" si="2186"/>
        <v>0</v>
      </c>
      <c r="IH145" s="70">
        <f t="shared" si="2186"/>
        <v>0</v>
      </c>
      <c r="II145" s="70">
        <f t="shared" si="2186"/>
        <v>0</v>
      </c>
      <c r="IJ145" s="70">
        <f t="shared" si="2186"/>
        <v>0</v>
      </c>
      <c r="IK145" s="70">
        <f t="shared" si="2186"/>
        <v>0</v>
      </c>
      <c r="IL145" s="70">
        <f t="shared" si="2186"/>
        <v>0</v>
      </c>
      <c r="IM145" s="70">
        <f t="shared" si="2186"/>
        <v>0</v>
      </c>
      <c r="IN145" s="70">
        <f t="shared" si="2186"/>
        <v>0</v>
      </c>
      <c r="IO145" s="70">
        <f t="shared" si="2186"/>
        <v>0</v>
      </c>
      <c r="IP145" s="70">
        <f t="shared" si="2186"/>
        <v>0</v>
      </c>
      <c r="IQ145" s="70">
        <f t="shared" si="2186"/>
        <v>0</v>
      </c>
      <c r="IR145" s="70">
        <f t="shared" si="2186"/>
        <v>0</v>
      </c>
      <c r="IS145" s="70">
        <f t="shared" si="2186"/>
        <v>0</v>
      </c>
      <c r="IT145" s="70">
        <f t="shared" si="2186"/>
        <v>0</v>
      </c>
      <c r="IU145" s="70">
        <f t="shared" si="2186"/>
        <v>0</v>
      </c>
      <c r="IV145" s="70">
        <f t="shared" si="2186"/>
        <v>0</v>
      </c>
      <c r="IW145" s="70">
        <f t="shared" si="2186"/>
        <v>0</v>
      </c>
      <c r="IX145" s="70">
        <f t="shared" si="2186"/>
        <v>0</v>
      </c>
      <c r="IY145" s="70">
        <f t="shared" si="2186"/>
        <v>0</v>
      </c>
      <c r="IZ145" s="70">
        <f t="shared" si="2186"/>
        <v>0</v>
      </c>
      <c r="JA145" s="70">
        <f t="shared" si="2186"/>
        <v>0</v>
      </c>
      <c r="JB145" s="70">
        <f t="shared" si="2186"/>
        <v>0</v>
      </c>
      <c r="JC145" s="70">
        <f t="shared" si="2186"/>
        <v>0</v>
      </c>
      <c r="JD145" s="70">
        <f t="shared" si="2186"/>
        <v>0</v>
      </c>
      <c r="JE145" s="70">
        <f t="shared" si="2186"/>
        <v>0</v>
      </c>
      <c r="JF145" s="70">
        <f t="shared" si="2186"/>
        <v>0</v>
      </c>
      <c r="JG145" s="70">
        <f t="shared" si="2186"/>
        <v>0</v>
      </c>
      <c r="JH145" s="70">
        <f t="shared" si="2186"/>
        <v>0</v>
      </c>
      <c r="JI145" s="70">
        <f t="shared" si="2186"/>
        <v>0</v>
      </c>
      <c r="JJ145" s="70">
        <f t="shared" si="2186"/>
        <v>0</v>
      </c>
      <c r="JK145" s="70">
        <f t="shared" si="2186"/>
        <v>0</v>
      </c>
      <c r="JL145" s="70">
        <f t="shared" si="2186"/>
        <v>0</v>
      </c>
      <c r="JM145" s="70">
        <f t="shared" si="2186"/>
        <v>0</v>
      </c>
      <c r="JN145" s="70">
        <f t="shared" si="2186"/>
        <v>0</v>
      </c>
      <c r="JO145" s="70">
        <f t="shared" si="2186"/>
        <v>0</v>
      </c>
      <c r="JP145" s="70">
        <f t="shared" si="2186"/>
        <v>0</v>
      </c>
      <c r="JQ145" s="70">
        <f t="shared" si="2186"/>
        <v>0</v>
      </c>
      <c r="JR145" s="70">
        <f t="shared" si="2186"/>
        <v>0</v>
      </c>
      <c r="JS145" s="70">
        <f t="shared" si="2186"/>
        <v>0</v>
      </c>
      <c r="JT145" s="70">
        <f t="shared" si="2186"/>
        <v>0</v>
      </c>
      <c r="JU145" s="70">
        <f t="shared" si="2186"/>
        <v>0</v>
      </c>
      <c r="JV145" s="70">
        <f t="shared" si="2186"/>
        <v>0</v>
      </c>
      <c r="JW145" s="70">
        <f t="shared" si="2186"/>
        <v>0</v>
      </c>
      <c r="JX145" s="70">
        <f t="shared" si="2186"/>
        <v>0</v>
      </c>
      <c r="JY145" s="70">
        <f t="shared" si="2186"/>
        <v>0</v>
      </c>
      <c r="JZ145" s="70">
        <f t="shared" si="2186"/>
        <v>0</v>
      </c>
      <c r="KA145" s="70">
        <f t="shared" si="2186"/>
        <v>0</v>
      </c>
      <c r="KB145" s="70">
        <f t="shared" si="2186"/>
        <v>0</v>
      </c>
      <c r="KC145" s="70">
        <f t="shared" si="2186"/>
        <v>0</v>
      </c>
      <c r="KD145" s="70">
        <f t="shared" si="2186"/>
        <v>0</v>
      </c>
      <c r="KE145" s="70">
        <f t="shared" si="2186"/>
        <v>0</v>
      </c>
      <c r="KF145" s="70">
        <f t="shared" si="2186"/>
        <v>0</v>
      </c>
      <c r="KG145" s="70">
        <f t="shared" si="2186"/>
        <v>0</v>
      </c>
      <c r="KH145" s="70">
        <f t="shared" si="2186"/>
        <v>0</v>
      </c>
      <c r="KI145" s="70">
        <f t="shared" si="2186"/>
        <v>0</v>
      </c>
      <c r="KJ145" s="70">
        <f t="shared" si="2186"/>
        <v>0</v>
      </c>
      <c r="KK145" s="70">
        <f t="shared" si="2186"/>
        <v>0</v>
      </c>
      <c r="KL145" s="70">
        <f t="shared" si="2186"/>
        <v>0</v>
      </c>
      <c r="KM145" s="70">
        <f t="shared" ref="KM145:MX145" si="2187">SUMPRODUCT(JJ$71:KM$71,$N$99:$AQ$99)</f>
        <v>0</v>
      </c>
      <c r="KN145" s="70">
        <f t="shared" si="2187"/>
        <v>0</v>
      </c>
      <c r="KO145" s="70">
        <f t="shared" si="2187"/>
        <v>0</v>
      </c>
      <c r="KP145" s="70">
        <f t="shared" si="2187"/>
        <v>0</v>
      </c>
      <c r="KQ145" s="70">
        <f t="shared" si="2187"/>
        <v>0</v>
      </c>
      <c r="KR145" s="70">
        <f t="shared" si="2187"/>
        <v>0</v>
      </c>
      <c r="KS145" s="70">
        <f t="shared" si="2187"/>
        <v>0</v>
      </c>
      <c r="KT145" s="70">
        <f t="shared" si="2187"/>
        <v>0</v>
      </c>
      <c r="KU145" s="70">
        <f t="shared" si="2187"/>
        <v>0</v>
      </c>
      <c r="KV145" s="70">
        <f t="shared" si="2187"/>
        <v>0</v>
      </c>
      <c r="KW145" s="70">
        <f t="shared" si="2187"/>
        <v>0</v>
      </c>
      <c r="KX145" s="70">
        <f t="shared" si="2187"/>
        <v>0</v>
      </c>
      <c r="KY145" s="70">
        <f t="shared" si="2187"/>
        <v>0</v>
      </c>
      <c r="KZ145" s="70">
        <f t="shared" si="2187"/>
        <v>0</v>
      </c>
      <c r="LA145" s="70">
        <f t="shared" si="2187"/>
        <v>0</v>
      </c>
      <c r="LB145" s="70">
        <f t="shared" si="2187"/>
        <v>0</v>
      </c>
      <c r="LC145" s="70">
        <f t="shared" si="2187"/>
        <v>0</v>
      </c>
      <c r="LD145" s="70">
        <f t="shared" si="2187"/>
        <v>0</v>
      </c>
      <c r="LE145" s="70">
        <f t="shared" si="2187"/>
        <v>0</v>
      </c>
      <c r="LF145" s="70">
        <f t="shared" si="2187"/>
        <v>0</v>
      </c>
      <c r="LG145" s="70">
        <f t="shared" si="2187"/>
        <v>0</v>
      </c>
      <c r="LH145" s="70">
        <f t="shared" si="2187"/>
        <v>0</v>
      </c>
      <c r="LI145" s="70">
        <f t="shared" si="2187"/>
        <v>0</v>
      </c>
      <c r="LJ145" s="70">
        <f t="shared" si="2187"/>
        <v>0</v>
      </c>
      <c r="LK145" s="70">
        <f t="shared" si="2187"/>
        <v>0</v>
      </c>
      <c r="LL145" s="70">
        <f t="shared" si="2187"/>
        <v>0</v>
      </c>
      <c r="LM145" s="70">
        <f t="shared" si="2187"/>
        <v>0</v>
      </c>
      <c r="LN145" s="70">
        <f t="shared" si="2187"/>
        <v>0</v>
      </c>
      <c r="LO145" s="70">
        <f t="shared" si="2187"/>
        <v>0</v>
      </c>
      <c r="LP145" s="70">
        <f t="shared" si="2187"/>
        <v>0</v>
      </c>
      <c r="LQ145" s="70">
        <f t="shared" si="2187"/>
        <v>0</v>
      </c>
      <c r="LR145" s="70">
        <f t="shared" si="2187"/>
        <v>0</v>
      </c>
      <c r="LS145" s="70">
        <f t="shared" si="2187"/>
        <v>0</v>
      </c>
      <c r="LT145" s="70">
        <f t="shared" si="2187"/>
        <v>0</v>
      </c>
      <c r="LU145" s="70">
        <f t="shared" si="2187"/>
        <v>0</v>
      </c>
      <c r="LV145" s="70">
        <f t="shared" si="2187"/>
        <v>0</v>
      </c>
      <c r="LW145" s="70">
        <f t="shared" si="2187"/>
        <v>0</v>
      </c>
      <c r="LX145" s="70">
        <f t="shared" si="2187"/>
        <v>0</v>
      </c>
      <c r="LY145" s="70">
        <f t="shared" si="2187"/>
        <v>0</v>
      </c>
      <c r="LZ145" s="70">
        <f t="shared" si="2187"/>
        <v>0</v>
      </c>
      <c r="MA145" s="70">
        <f t="shared" si="2187"/>
        <v>0</v>
      </c>
      <c r="MB145" s="70">
        <f t="shared" si="2187"/>
        <v>0</v>
      </c>
      <c r="MC145" s="70">
        <f t="shared" si="2187"/>
        <v>0</v>
      </c>
      <c r="MD145" s="70">
        <f t="shared" si="2187"/>
        <v>0</v>
      </c>
      <c r="ME145" s="70">
        <f t="shared" si="2187"/>
        <v>0</v>
      </c>
      <c r="MF145" s="70">
        <f t="shared" si="2187"/>
        <v>0</v>
      </c>
      <c r="MG145" s="70">
        <f t="shared" si="2187"/>
        <v>0</v>
      </c>
      <c r="MH145" s="70">
        <f t="shared" si="2187"/>
        <v>0</v>
      </c>
      <c r="MI145" s="70">
        <f t="shared" si="2187"/>
        <v>0</v>
      </c>
      <c r="MJ145" s="70">
        <f t="shared" si="2187"/>
        <v>0</v>
      </c>
      <c r="MK145" s="70">
        <f t="shared" si="2187"/>
        <v>0</v>
      </c>
      <c r="ML145" s="70">
        <f t="shared" si="2187"/>
        <v>0</v>
      </c>
      <c r="MM145" s="70">
        <f t="shared" si="2187"/>
        <v>0</v>
      </c>
      <c r="MN145" s="70">
        <f t="shared" si="2187"/>
        <v>0</v>
      </c>
      <c r="MO145" s="70">
        <f t="shared" si="2187"/>
        <v>0</v>
      </c>
      <c r="MP145" s="70">
        <f t="shared" si="2187"/>
        <v>0</v>
      </c>
      <c r="MQ145" s="70">
        <f t="shared" si="2187"/>
        <v>0</v>
      </c>
      <c r="MR145" s="70">
        <f t="shared" si="2187"/>
        <v>0</v>
      </c>
      <c r="MS145" s="70">
        <f t="shared" si="2187"/>
        <v>0</v>
      </c>
      <c r="MT145" s="70">
        <f t="shared" si="2187"/>
        <v>0</v>
      </c>
      <c r="MU145" s="70">
        <f t="shared" si="2187"/>
        <v>0</v>
      </c>
      <c r="MV145" s="70">
        <f t="shared" si="2187"/>
        <v>0</v>
      </c>
      <c r="MW145" s="70">
        <f t="shared" si="2187"/>
        <v>0</v>
      </c>
      <c r="MX145" s="70">
        <f t="shared" si="2187"/>
        <v>0</v>
      </c>
      <c r="MY145" s="70">
        <f t="shared" ref="MY145:NO145" si="2188">SUMPRODUCT(LV$71:MY$71,$N$99:$AQ$99)</f>
        <v>0</v>
      </c>
      <c r="MZ145" s="70">
        <f t="shared" si="2188"/>
        <v>0</v>
      </c>
      <c r="NA145" s="70">
        <f t="shared" si="2188"/>
        <v>0</v>
      </c>
      <c r="NB145" s="70">
        <f t="shared" si="2188"/>
        <v>0</v>
      </c>
      <c r="NC145" s="70">
        <f t="shared" si="2188"/>
        <v>0</v>
      </c>
      <c r="ND145" s="70">
        <f t="shared" si="2188"/>
        <v>0</v>
      </c>
      <c r="NE145" s="70">
        <f t="shared" si="2188"/>
        <v>0</v>
      </c>
      <c r="NF145" s="70">
        <f t="shared" si="2188"/>
        <v>0</v>
      </c>
      <c r="NG145" s="70">
        <f t="shared" si="2188"/>
        <v>0</v>
      </c>
      <c r="NH145" s="70">
        <f t="shared" si="2188"/>
        <v>0</v>
      </c>
      <c r="NI145" s="70">
        <f t="shared" si="2188"/>
        <v>0</v>
      </c>
      <c r="NJ145" s="70">
        <f t="shared" si="2188"/>
        <v>0</v>
      </c>
      <c r="NK145" s="70">
        <f t="shared" si="2188"/>
        <v>0</v>
      </c>
      <c r="NL145" s="70">
        <f t="shared" si="2188"/>
        <v>0</v>
      </c>
      <c r="NM145" s="70">
        <f t="shared" si="2188"/>
        <v>0</v>
      </c>
      <c r="NN145" s="70">
        <f t="shared" si="2188"/>
        <v>0</v>
      </c>
      <c r="NO145" s="71">
        <f t="shared" si="2188"/>
        <v>0</v>
      </c>
      <c r="NP145" s="14"/>
      <c r="NQ145" s="14"/>
    </row>
    <row r="146" spans="1:381" s="31" customFormat="1" x14ac:dyDescent="0.2">
      <c r="A146" s="14"/>
      <c r="B146" s="14"/>
      <c r="C146" s="137" t="s">
        <v>165</v>
      </c>
      <c r="D146" s="137"/>
      <c r="E146" s="137" t="s">
        <v>172</v>
      </c>
      <c r="F146" s="14"/>
      <c r="G146" s="14" t="s">
        <v>0</v>
      </c>
      <c r="H146" s="14"/>
      <c r="I146" s="14"/>
      <c r="J146" s="14"/>
      <c r="K146" s="30">
        <f t="shared" si="1846"/>
        <v>0</v>
      </c>
      <c r="L146" s="14"/>
      <c r="M146" s="14"/>
      <c r="N146" s="69">
        <f>$N$71*$AQ$100</f>
        <v>0</v>
      </c>
      <c r="O146" s="70">
        <f>SUMPRODUCT($N$71:O$71,$AP$100:$AQ$100)</f>
        <v>0</v>
      </c>
      <c r="P146" s="70">
        <f>SUMPRODUCT($N$71:P$71,$AO$100:$AQ$100)</f>
        <v>0</v>
      </c>
      <c r="Q146" s="70">
        <f>SUMPRODUCT($N$71:Q$71,$AN$100:$AQ$100)</f>
        <v>0</v>
      </c>
      <c r="R146" s="70">
        <f>SUMPRODUCT($N$71:R$71,$AM$100:$AQ$100)</f>
        <v>0</v>
      </c>
      <c r="S146" s="70">
        <f>SUMPRODUCT($N$71:S$71,$AL$100:$AQ$100)</f>
        <v>0</v>
      </c>
      <c r="T146" s="70">
        <f>SUMPRODUCT($N$71:T$71,$AK$100:$AQ$100)</f>
        <v>0</v>
      </c>
      <c r="U146" s="70">
        <f>SUMPRODUCT($N$71:U$71,$AJ$100:$AQ$100)</f>
        <v>0</v>
      </c>
      <c r="V146" s="70">
        <f>SUMPRODUCT($N$71:V$71,$AI$100:$AQ$100)</f>
        <v>0</v>
      </c>
      <c r="W146" s="70">
        <f>SUMPRODUCT($N$71:W$71,$AH$100:$AQ$100)</f>
        <v>0</v>
      </c>
      <c r="X146" s="70">
        <f>SUMPRODUCT($N$71:X$71,$AG$100:$AQ$100)</f>
        <v>0</v>
      </c>
      <c r="Y146" s="70">
        <f>SUMPRODUCT($N$71:Y$71,$AF$100:$AQ$100)</f>
        <v>0</v>
      </c>
      <c r="Z146" s="70">
        <f>SUMPRODUCT($N$71:Z$71,$AE$100:$AQ$100)</f>
        <v>0</v>
      </c>
      <c r="AA146" s="70">
        <f>SUMPRODUCT($N$71:AA$71,$AD$100:$AQ$100)</f>
        <v>0</v>
      </c>
      <c r="AB146" s="70">
        <f>SUMPRODUCT($N$71:AB$71,$AC$100:$AQ$100)</f>
        <v>0</v>
      </c>
      <c r="AC146" s="70">
        <f>SUMPRODUCT($N$71:AC$71,$AB$100:$AQ$100)</f>
        <v>0</v>
      </c>
      <c r="AD146" s="70">
        <f>SUMPRODUCT($N$71:AD$71,$AA$100:$AQ$100)</f>
        <v>0</v>
      </c>
      <c r="AE146" s="70">
        <f>SUMPRODUCT($N$71:AE$71,$Z$100:$AQ$100)</f>
        <v>0</v>
      </c>
      <c r="AF146" s="70">
        <f>SUMPRODUCT($N$71:AF$71,$Y$100:$AQ$100)</f>
        <v>0</v>
      </c>
      <c r="AG146" s="70">
        <f>SUMPRODUCT($N$71:AG$71,$X$100:$AQ$100)</f>
        <v>0</v>
      </c>
      <c r="AH146" s="70">
        <f>SUMPRODUCT($N$71:AH$71,$W$100:$AQ$100)</f>
        <v>0</v>
      </c>
      <c r="AI146" s="70">
        <f>SUMPRODUCT($N$71:AI$71,$V$100:$AQ$100)</f>
        <v>0</v>
      </c>
      <c r="AJ146" s="70">
        <f>SUMPRODUCT($N$71:AJ$71,$U$100:$AQ$100)</f>
        <v>0</v>
      </c>
      <c r="AK146" s="70">
        <f>SUMPRODUCT($N$71:AK$71,$T$100:$AQ$100)</f>
        <v>0</v>
      </c>
      <c r="AL146" s="70">
        <f>SUMPRODUCT($N$71:AL$71,$S$100:$AQ$100)</f>
        <v>0</v>
      </c>
      <c r="AM146" s="70">
        <f>SUMPRODUCT($N$71:AM$71,$R$100:$AQ$100)</f>
        <v>0</v>
      </c>
      <c r="AN146" s="70">
        <f>SUMPRODUCT($N$71:AN$71,$Q$100:$AQ$100)</f>
        <v>0</v>
      </c>
      <c r="AO146" s="70">
        <f>SUMPRODUCT($N$71:AO$71,$P$100:$AQ$100)</f>
        <v>0</v>
      </c>
      <c r="AP146" s="70">
        <f>SUMPRODUCT($N$71:AP$71,$O$100:$AQ$100)</f>
        <v>0</v>
      </c>
      <c r="AQ146" s="70">
        <f t="shared" ref="AQ146:DB146" si="2189">SUMPRODUCT(N$71:AQ$71,$N$100:$AQ$100)</f>
        <v>0</v>
      </c>
      <c r="AR146" s="70">
        <f t="shared" si="2189"/>
        <v>0</v>
      </c>
      <c r="AS146" s="70">
        <f t="shared" si="2189"/>
        <v>0</v>
      </c>
      <c r="AT146" s="70">
        <f t="shared" si="2189"/>
        <v>0</v>
      </c>
      <c r="AU146" s="70">
        <f t="shared" si="2189"/>
        <v>0</v>
      </c>
      <c r="AV146" s="70">
        <f t="shared" si="2189"/>
        <v>0</v>
      </c>
      <c r="AW146" s="70">
        <f t="shared" si="2189"/>
        <v>0</v>
      </c>
      <c r="AX146" s="70">
        <f t="shared" si="2189"/>
        <v>0</v>
      </c>
      <c r="AY146" s="70">
        <f t="shared" si="2189"/>
        <v>0</v>
      </c>
      <c r="AZ146" s="70">
        <f t="shared" si="2189"/>
        <v>0</v>
      </c>
      <c r="BA146" s="70">
        <f t="shared" si="2189"/>
        <v>0</v>
      </c>
      <c r="BB146" s="70">
        <f t="shared" si="2189"/>
        <v>0</v>
      </c>
      <c r="BC146" s="70">
        <f t="shared" si="2189"/>
        <v>0</v>
      </c>
      <c r="BD146" s="70">
        <f t="shared" si="2189"/>
        <v>0</v>
      </c>
      <c r="BE146" s="70">
        <f t="shared" si="2189"/>
        <v>0</v>
      </c>
      <c r="BF146" s="70">
        <f t="shared" si="2189"/>
        <v>0</v>
      </c>
      <c r="BG146" s="70">
        <f t="shared" si="2189"/>
        <v>0</v>
      </c>
      <c r="BH146" s="70">
        <f t="shared" si="2189"/>
        <v>0</v>
      </c>
      <c r="BI146" s="70">
        <f t="shared" si="2189"/>
        <v>0</v>
      </c>
      <c r="BJ146" s="70">
        <f t="shared" si="2189"/>
        <v>0</v>
      </c>
      <c r="BK146" s="70">
        <f t="shared" si="2189"/>
        <v>0</v>
      </c>
      <c r="BL146" s="70">
        <f t="shared" si="2189"/>
        <v>0</v>
      </c>
      <c r="BM146" s="70">
        <f t="shared" si="2189"/>
        <v>0</v>
      </c>
      <c r="BN146" s="70">
        <f t="shared" si="2189"/>
        <v>0</v>
      </c>
      <c r="BO146" s="70">
        <f t="shared" si="2189"/>
        <v>0</v>
      </c>
      <c r="BP146" s="70">
        <f t="shared" si="2189"/>
        <v>0</v>
      </c>
      <c r="BQ146" s="70">
        <f t="shared" si="2189"/>
        <v>0</v>
      </c>
      <c r="BR146" s="70">
        <f t="shared" si="2189"/>
        <v>0</v>
      </c>
      <c r="BS146" s="70">
        <f t="shared" si="2189"/>
        <v>0</v>
      </c>
      <c r="BT146" s="70">
        <f t="shared" si="2189"/>
        <v>0</v>
      </c>
      <c r="BU146" s="70">
        <f t="shared" si="2189"/>
        <v>0</v>
      </c>
      <c r="BV146" s="70">
        <f t="shared" si="2189"/>
        <v>0</v>
      </c>
      <c r="BW146" s="70">
        <f t="shared" si="2189"/>
        <v>0</v>
      </c>
      <c r="BX146" s="70">
        <f t="shared" si="2189"/>
        <v>0</v>
      </c>
      <c r="BY146" s="70">
        <f t="shared" si="2189"/>
        <v>0</v>
      </c>
      <c r="BZ146" s="70">
        <f t="shared" si="2189"/>
        <v>0</v>
      </c>
      <c r="CA146" s="70">
        <f t="shared" si="2189"/>
        <v>0</v>
      </c>
      <c r="CB146" s="70">
        <f t="shared" si="2189"/>
        <v>0</v>
      </c>
      <c r="CC146" s="70">
        <f t="shared" si="2189"/>
        <v>0</v>
      </c>
      <c r="CD146" s="70">
        <f t="shared" si="2189"/>
        <v>0</v>
      </c>
      <c r="CE146" s="70">
        <f t="shared" si="2189"/>
        <v>0</v>
      </c>
      <c r="CF146" s="70">
        <f t="shared" si="2189"/>
        <v>0</v>
      </c>
      <c r="CG146" s="70">
        <f t="shared" si="2189"/>
        <v>0</v>
      </c>
      <c r="CH146" s="70">
        <f t="shared" si="2189"/>
        <v>0</v>
      </c>
      <c r="CI146" s="70">
        <f t="shared" si="2189"/>
        <v>0</v>
      </c>
      <c r="CJ146" s="70">
        <f t="shared" si="2189"/>
        <v>0</v>
      </c>
      <c r="CK146" s="70">
        <f t="shared" si="2189"/>
        <v>0</v>
      </c>
      <c r="CL146" s="70">
        <f t="shared" si="2189"/>
        <v>0</v>
      </c>
      <c r="CM146" s="70">
        <f t="shared" si="2189"/>
        <v>0</v>
      </c>
      <c r="CN146" s="70">
        <f t="shared" si="2189"/>
        <v>0</v>
      </c>
      <c r="CO146" s="70">
        <f t="shared" si="2189"/>
        <v>0</v>
      </c>
      <c r="CP146" s="70">
        <f t="shared" si="2189"/>
        <v>0</v>
      </c>
      <c r="CQ146" s="70">
        <f t="shared" si="2189"/>
        <v>0</v>
      </c>
      <c r="CR146" s="70">
        <f t="shared" si="2189"/>
        <v>0</v>
      </c>
      <c r="CS146" s="70">
        <f t="shared" si="2189"/>
        <v>0</v>
      </c>
      <c r="CT146" s="70">
        <f t="shared" si="2189"/>
        <v>0</v>
      </c>
      <c r="CU146" s="70">
        <f t="shared" si="2189"/>
        <v>0</v>
      </c>
      <c r="CV146" s="70">
        <f t="shared" si="2189"/>
        <v>0</v>
      </c>
      <c r="CW146" s="70">
        <f t="shared" si="2189"/>
        <v>0</v>
      </c>
      <c r="CX146" s="70">
        <f t="shared" si="2189"/>
        <v>0</v>
      </c>
      <c r="CY146" s="70">
        <f t="shared" si="2189"/>
        <v>0</v>
      </c>
      <c r="CZ146" s="70">
        <f t="shared" si="2189"/>
        <v>0</v>
      </c>
      <c r="DA146" s="70">
        <f t="shared" si="2189"/>
        <v>0</v>
      </c>
      <c r="DB146" s="70">
        <f t="shared" si="2189"/>
        <v>0</v>
      </c>
      <c r="DC146" s="70">
        <f t="shared" ref="DC146:FN146" si="2190">SUMPRODUCT(BZ$71:DC$71,$N$100:$AQ$100)</f>
        <v>0</v>
      </c>
      <c r="DD146" s="70">
        <f t="shared" si="2190"/>
        <v>0</v>
      </c>
      <c r="DE146" s="70">
        <f t="shared" si="2190"/>
        <v>0</v>
      </c>
      <c r="DF146" s="70">
        <f t="shared" si="2190"/>
        <v>0</v>
      </c>
      <c r="DG146" s="70">
        <f t="shared" si="2190"/>
        <v>0</v>
      </c>
      <c r="DH146" s="70">
        <f t="shared" si="2190"/>
        <v>0</v>
      </c>
      <c r="DI146" s="70">
        <f t="shared" si="2190"/>
        <v>0</v>
      </c>
      <c r="DJ146" s="70">
        <f t="shared" si="2190"/>
        <v>0</v>
      </c>
      <c r="DK146" s="70">
        <f t="shared" si="2190"/>
        <v>0</v>
      </c>
      <c r="DL146" s="70">
        <f t="shared" si="2190"/>
        <v>0</v>
      </c>
      <c r="DM146" s="70">
        <f t="shared" si="2190"/>
        <v>0</v>
      </c>
      <c r="DN146" s="70">
        <f t="shared" si="2190"/>
        <v>0</v>
      </c>
      <c r="DO146" s="70">
        <f t="shared" si="2190"/>
        <v>0</v>
      </c>
      <c r="DP146" s="70">
        <f t="shared" si="2190"/>
        <v>0</v>
      </c>
      <c r="DQ146" s="70">
        <f t="shared" si="2190"/>
        <v>0</v>
      </c>
      <c r="DR146" s="70">
        <f t="shared" si="2190"/>
        <v>0</v>
      </c>
      <c r="DS146" s="70">
        <f t="shared" si="2190"/>
        <v>0</v>
      </c>
      <c r="DT146" s="70">
        <f t="shared" si="2190"/>
        <v>0</v>
      </c>
      <c r="DU146" s="70">
        <f t="shared" si="2190"/>
        <v>0</v>
      </c>
      <c r="DV146" s="70">
        <f t="shared" si="2190"/>
        <v>0</v>
      </c>
      <c r="DW146" s="70">
        <f t="shared" si="2190"/>
        <v>0</v>
      </c>
      <c r="DX146" s="70">
        <f t="shared" si="2190"/>
        <v>0</v>
      </c>
      <c r="DY146" s="70">
        <f t="shared" si="2190"/>
        <v>0</v>
      </c>
      <c r="DZ146" s="70">
        <f t="shared" si="2190"/>
        <v>0</v>
      </c>
      <c r="EA146" s="70">
        <f t="shared" si="2190"/>
        <v>0</v>
      </c>
      <c r="EB146" s="70">
        <f t="shared" si="2190"/>
        <v>0</v>
      </c>
      <c r="EC146" s="70">
        <f t="shared" si="2190"/>
        <v>0</v>
      </c>
      <c r="ED146" s="70">
        <f t="shared" si="2190"/>
        <v>0</v>
      </c>
      <c r="EE146" s="70">
        <f t="shared" si="2190"/>
        <v>0</v>
      </c>
      <c r="EF146" s="70">
        <f t="shared" si="2190"/>
        <v>0</v>
      </c>
      <c r="EG146" s="70">
        <f t="shared" si="2190"/>
        <v>0</v>
      </c>
      <c r="EH146" s="70">
        <f t="shared" si="2190"/>
        <v>0</v>
      </c>
      <c r="EI146" s="70">
        <f t="shared" si="2190"/>
        <v>0</v>
      </c>
      <c r="EJ146" s="70">
        <f t="shared" si="2190"/>
        <v>0</v>
      </c>
      <c r="EK146" s="70">
        <f t="shared" si="2190"/>
        <v>0</v>
      </c>
      <c r="EL146" s="70">
        <f t="shared" si="2190"/>
        <v>0</v>
      </c>
      <c r="EM146" s="70">
        <f t="shared" si="2190"/>
        <v>0</v>
      </c>
      <c r="EN146" s="70">
        <f t="shared" si="2190"/>
        <v>0</v>
      </c>
      <c r="EO146" s="70">
        <f t="shared" si="2190"/>
        <v>0</v>
      </c>
      <c r="EP146" s="70">
        <f t="shared" si="2190"/>
        <v>0</v>
      </c>
      <c r="EQ146" s="70">
        <f t="shared" si="2190"/>
        <v>0</v>
      </c>
      <c r="ER146" s="70">
        <f t="shared" si="2190"/>
        <v>0</v>
      </c>
      <c r="ES146" s="70">
        <f t="shared" si="2190"/>
        <v>0</v>
      </c>
      <c r="ET146" s="70">
        <f t="shared" si="2190"/>
        <v>0</v>
      </c>
      <c r="EU146" s="70">
        <f t="shared" si="2190"/>
        <v>0</v>
      </c>
      <c r="EV146" s="70">
        <f t="shared" si="2190"/>
        <v>0</v>
      </c>
      <c r="EW146" s="70">
        <f t="shared" si="2190"/>
        <v>0</v>
      </c>
      <c r="EX146" s="70">
        <f t="shared" si="2190"/>
        <v>0</v>
      </c>
      <c r="EY146" s="70">
        <f t="shared" si="2190"/>
        <v>0</v>
      </c>
      <c r="EZ146" s="70">
        <f t="shared" si="2190"/>
        <v>0</v>
      </c>
      <c r="FA146" s="70">
        <f t="shared" si="2190"/>
        <v>0</v>
      </c>
      <c r="FB146" s="70">
        <f t="shared" si="2190"/>
        <v>0</v>
      </c>
      <c r="FC146" s="70">
        <f t="shared" si="2190"/>
        <v>0</v>
      </c>
      <c r="FD146" s="70">
        <f t="shared" si="2190"/>
        <v>0</v>
      </c>
      <c r="FE146" s="70">
        <f t="shared" si="2190"/>
        <v>0</v>
      </c>
      <c r="FF146" s="70">
        <f t="shared" si="2190"/>
        <v>0</v>
      </c>
      <c r="FG146" s="70">
        <f t="shared" si="2190"/>
        <v>0</v>
      </c>
      <c r="FH146" s="70">
        <f t="shared" si="2190"/>
        <v>0</v>
      </c>
      <c r="FI146" s="70">
        <f t="shared" si="2190"/>
        <v>0</v>
      </c>
      <c r="FJ146" s="70">
        <f t="shared" si="2190"/>
        <v>0</v>
      </c>
      <c r="FK146" s="70">
        <f t="shared" si="2190"/>
        <v>0</v>
      </c>
      <c r="FL146" s="70">
        <f t="shared" si="2190"/>
        <v>0</v>
      </c>
      <c r="FM146" s="70">
        <f t="shared" si="2190"/>
        <v>0</v>
      </c>
      <c r="FN146" s="70">
        <f t="shared" si="2190"/>
        <v>0</v>
      </c>
      <c r="FO146" s="70">
        <f t="shared" ref="FO146:HZ146" si="2191">SUMPRODUCT(EL$71:FO$71,$N$100:$AQ$100)</f>
        <v>0</v>
      </c>
      <c r="FP146" s="70">
        <f t="shared" si="2191"/>
        <v>0</v>
      </c>
      <c r="FQ146" s="70">
        <f t="shared" si="2191"/>
        <v>0</v>
      </c>
      <c r="FR146" s="70">
        <f t="shared" si="2191"/>
        <v>0</v>
      </c>
      <c r="FS146" s="70">
        <f t="shared" si="2191"/>
        <v>0</v>
      </c>
      <c r="FT146" s="70">
        <f t="shared" si="2191"/>
        <v>0</v>
      </c>
      <c r="FU146" s="70">
        <f t="shared" si="2191"/>
        <v>0</v>
      </c>
      <c r="FV146" s="70">
        <f t="shared" si="2191"/>
        <v>0</v>
      </c>
      <c r="FW146" s="70">
        <f t="shared" si="2191"/>
        <v>0</v>
      </c>
      <c r="FX146" s="70">
        <f t="shared" si="2191"/>
        <v>0</v>
      </c>
      <c r="FY146" s="70">
        <f t="shared" si="2191"/>
        <v>0</v>
      </c>
      <c r="FZ146" s="70">
        <f t="shared" si="2191"/>
        <v>0</v>
      </c>
      <c r="GA146" s="70">
        <f t="shared" si="2191"/>
        <v>0</v>
      </c>
      <c r="GB146" s="70">
        <f t="shared" si="2191"/>
        <v>0</v>
      </c>
      <c r="GC146" s="70">
        <f t="shared" si="2191"/>
        <v>0</v>
      </c>
      <c r="GD146" s="70">
        <f t="shared" si="2191"/>
        <v>0</v>
      </c>
      <c r="GE146" s="70">
        <f t="shared" si="2191"/>
        <v>0</v>
      </c>
      <c r="GF146" s="70">
        <f t="shared" si="2191"/>
        <v>0</v>
      </c>
      <c r="GG146" s="70">
        <f t="shared" si="2191"/>
        <v>0</v>
      </c>
      <c r="GH146" s="70">
        <f t="shared" si="2191"/>
        <v>0</v>
      </c>
      <c r="GI146" s="70">
        <f t="shared" si="2191"/>
        <v>0</v>
      </c>
      <c r="GJ146" s="70">
        <f t="shared" si="2191"/>
        <v>0</v>
      </c>
      <c r="GK146" s="70">
        <f t="shared" si="2191"/>
        <v>0</v>
      </c>
      <c r="GL146" s="70">
        <f t="shared" si="2191"/>
        <v>0</v>
      </c>
      <c r="GM146" s="70">
        <f t="shared" si="2191"/>
        <v>0</v>
      </c>
      <c r="GN146" s="70">
        <f t="shared" si="2191"/>
        <v>0</v>
      </c>
      <c r="GO146" s="70">
        <f t="shared" si="2191"/>
        <v>0</v>
      </c>
      <c r="GP146" s="70">
        <f t="shared" si="2191"/>
        <v>0</v>
      </c>
      <c r="GQ146" s="70">
        <f t="shared" si="2191"/>
        <v>0</v>
      </c>
      <c r="GR146" s="70">
        <f t="shared" si="2191"/>
        <v>0</v>
      </c>
      <c r="GS146" s="70">
        <f t="shared" si="2191"/>
        <v>0</v>
      </c>
      <c r="GT146" s="70">
        <f t="shared" si="2191"/>
        <v>0</v>
      </c>
      <c r="GU146" s="70">
        <f t="shared" si="2191"/>
        <v>0</v>
      </c>
      <c r="GV146" s="70">
        <f t="shared" si="2191"/>
        <v>0</v>
      </c>
      <c r="GW146" s="70">
        <f t="shared" si="2191"/>
        <v>0</v>
      </c>
      <c r="GX146" s="70">
        <f t="shared" si="2191"/>
        <v>0</v>
      </c>
      <c r="GY146" s="70">
        <f t="shared" si="2191"/>
        <v>0</v>
      </c>
      <c r="GZ146" s="70">
        <f t="shared" si="2191"/>
        <v>0</v>
      </c>
      <c r="HA146" s="70">
        <f t="shared" si="2191"/>
        <v>0</v>
      </c>
      <c r="HB146" s="70">
        <f t="shared" si="2191"/>
        <v>0</v>
      </c>
      <c r="HC146" s="70">
        <f t="shared" si="2191"/>
        <v>0</v>
      </c>
      <c r="HD146" s="70">
        <f t="shared" si="2191"/>
        <v>0</v>
      </c>
      <c r="HE146" s="70">
        <f t="shared" si="2191"/>
        <v>0</v>
      </c>
      <c r="HF146" s="70">
        <f t="shared" si="2191"/>
        <v>0</v>
      </c>
      <c r="HG146" s="70">
        <f t="shared" si="2191"/>
        <v>0</v>
      </c>
      <c r="HH146" s="70">
        <f t="shared" si="2191"/>
        <v>0</v>
      </c>
      <c r="HI146" s="70">
        <f t="shared" si="2191"/>
        <v>0</v>
      </c>
      <c r="HJ146" s="70">
        <f t="shared" si="2191"/>
        <v>0</v>
      </c>
      <c r="HK146" s="70">
        <f t="shared" si="2191"/>
        <v>0</v>
      </c>
      <c r="HL146" s="70">
        <f t="shared" si="2191"/>
        <v>0</v>
      </c>
      <c r="HM146" s="70">
        <f t="shared" si="2191"/>
        <v>0</v>
      </c>
      <c r="HN146" s="70">
        <f t="shared" si="2191"/>
        <v>0</v>
      </c>
      <c r="HO146" s="70">
        <f t="shared" si="2191"/>
        <v>0</v>
      </c>
      <c r="HP146" s="70">
        <f t="shared" si="2191"/>
        <v>0</v>
      </c>
      <c r="HQ146" s="70">
        <f t="shared" si="2191"/>
        <v>0</v>
      </c>
      <c r="HR146" s="70">
        <f t="shared" si="2191"/>
        <v>0</v>
      </c>
      <c r="HS146" s="70">
        <f t="shared" si="2191"/>
        <v>0</v>
      </c>
      <c r="HT146" s="70">
        <f t="shared" si="2191"/>
        <v>0</v>
      </c>
      <c r="HU146" s="70">
        <f t="shared" si="2191"/>
        <v>0</v>
      </c>
      <c r="HV146" s="70">
        <f t="shared" si="2191"/>
        <v>0</v>
      </c>
      <c r="HW146" s="70">
        <f t="shared" si="2191"/>
        <v>0</v>
      </c>
      <c r="HX146" s="70">
        <f t="shared" si="2191"/>
        <v>0</v>
      </c>
      <c r="HY146" s="70">
        <f t="shared" si="2191"/>
        <v>0</v>
      </c>
      <c r="HZ146" s="70">
        <f t="shared" si="2191"/>
        <v>0</v>
      </c>
      <c r="IA146" s="70">
        <f t="shared" ref="IA146:KL146" si="2192">SUMPRODUCT(GX$71:IA$71,$N$100:$AQ$100)</f>
        <v>0</v>
      </c>
      <c r="IB146" s="70">
        <f t="shared" si="2192"/>
        <v>0</v>
      </c>
      <c r="IC146" s="70">
        <f t="shared" si="2192"/>
        <v>0</v>
      </c>
      <c r="ID146" s="70">
        <f t="shared" si="2192"/>
        <v>0</v>
      </c>
      <c r="IE146" s="70">
        <f t="shared" si="2192"/>
        <v>0</v>
      </c>
      <c r="IF146" s="70">
        <f t="shared" si="2192"/>
        <v>0</v>
      </c>
      <c r="IG146" s="70">
        <f t="shared" si="2192"/>
        <v>0</v>
      </c>
      <c r="IH146" s="70">
        <f t="shared" si="2192"/>
        <v>0</v>
      </c>
      <c r="II146" s="70">
        <f t="shared" si="2192"/>
        <v>0</v>
      </c>
      <c r="IJ146" s="70">
        <f t="shared" si="2192"/>
        <v>0</v>
      </c>
      <c r="IK146" s="70">
        <f t="shared" si="2192"/>
        <v>0</v>
      </c>
      <c r="IL146" s="70">
        <f t="shared" si="2192"/>
        <v>0</v>
      </c>
      <c r="IM146" s="70">
        <f t="shared" si="2192"/>
        <v>0</v>
      </c>
      <c r="IN146" s="70">
        <f t="shared" si="2192"/>
        <v>0</v>
      </c>
      <c r="IO146" s="70">
        <f t="shared" si="2192"/>
        <v>0</v>
      </c>
      <c r="IP146" s="70">
        <f t="shared" si="2192"/>
        <v>0</v>
      </c>
      <c r="IQ146" s="70">
        <f t="shared" si="2192"/>
        <v>0</v>
      </c>
      <c r="IR146" s="70">
        <f t="shared" si="2192"/>
        <v>0</v>
      </c>
      <c r="IS146" s="70">
        <f t="shared" si="2192"/>
        <v>0</v>
      </c>
      <c r="IT146" s="70">
        <f t="shared" si="2192"/>
        <v>0</v>
      </c>
      <c r="IU146" s="70">
        <f t="shared" si="2192"/>
        <v>0</v>
      </c>
      <c r="IV146" s="70">
        <f t="shared" si="2192"/>
        <v>0</v>
      </c>
      <c r="IW146" s="70">
        <f t="shared" si="2192"/>
        <v>0</v>
      </c>
      <c r="IX146" s="70">
        <f t="shared" si="2192"/>
        <v>0</v>
      </c>
      <c r="IY146" s="70">
        <f t="shared" si="2192"/>
        <v>0</v>
      </c>
      <c r="IZ146" s="70">
        <f t="shared" si="2192"/>
        <v>0</v>
      </c>
      <c r="JA146" s="70">
        <f t="shared" si="2192"/>
        <v>0</v>
      </c>
      <c r="JB146" s="70">
        <f t="shared" si="2192"/>
        <v>0</v>
      </c>
      <c r="JC146" s="70">
        <f t="shared" si="2192"/>
        <v>0</v>
      </c>
      <c r="JD146" s="70">
        <f t="shared" si="2192"/>
        <v>0</v>
      </c>
      <c r="JE146" s="70">
        <f t="shared" si="2192"/>
        <v>0</v>
      </c>
      <c r="JF146" s="70">
        <f t="shared" si="2192"/>
        <v>0</v>
      </c>
      <c r="JG146" s="70">
        <f t="shared" si="2192"/>
        <v>0</v>
      </c>
      <c r="JH146" s="70">
        <f t="shared" si="2192"/>
        <v>0</v>
      </c>
      <c r="JI146" s="70">
        <f t="shared" si="2192"/>
        <v>0</v>
      </c>
      <c r="JJ146" s="70">
        <f t="shared" si="2192"/>
        <v>0</v>
      </c>
      <c r="JK146" s="70">
        <f t="shared" si="2192"/>
        <v>0</v>
      </c>
      <c r="JL146" s="70">
        <f t="shared" si="2192"/>
        <v>0</v>
      </c>
      <c r="JM146" s="70">
        <f t="shared" si="2192"/>
        <v>0</v>
      </c>
      <c r="JN146" s="70">
        <f t="shared" si="2192"/>
        <v>0</v>
      </c>
      <c r="JO146" s="70">
        <f t="shared" si="2192"/>
        <v>0</v>
      </c>
      <c r="JP146" s="70">
        <f t="shared" si="2192"/>
        <v>0</v>
      </c>
      <c r="JQ146" s="70">
        <f t="shared" si="2192"/>
        <v>0</v>
      </c>
      <c r="JR146" s="70">
        <f t="shared" si="2192"/>
        <v>0</v>
      </c>
      <c r="JS146" s="70">
        <f t="shared" si="2192"/>
        <v>0</v>
      </c>
      <c r="JT146" s="70">
        <f t="shared" si="2192"/>
        <v>0</v>
      </c>
      <c r="JU146" s="70">
        <f t="shared" si="2192"/>
        <v>0</v>
      </c>
      <c r="JV146" s="70">
        <f t="shared" si="2192"/>
        <v>0</v>
      </c>
      <c r="JW146" s="70">
        <f t="shared" si="2192"/>
        <v>0</v>
      </c>
      <c r="JX146" s="70">
        <f t="shared" si="2192"/>
        <v>0</v>
      </c>
      <c r="JY146" s="70">
        <f t="shared" si="2192"/>
        <v>0</v>
      </c>
      <c r="JZ146" s="70">
        <f t="shared" si="2192"/>
        <v>0</v>
      </c>
      <c r="KA146" s="70">
        <f t="shared" si="2192"/>
        <v>0</v>
      </c>
      <c r="KB146" s="70">
        <f t="shared" si="2192"/>
        <v>0</v>
      </c>
      <c r="KC146" s="70">
        <f t="shared" si="2192"/>
        <v>0</v>
      </c>
      <c r="KD146" s="70">
        <f t="shared" si="2192"/>
        <v>0</v>
      </c>
      <c r="KE146" s="70">
        <f t="shared" si="2192"/>
        <v>0</v>
      </c>
      <c r="KF146" s="70">
        <f t="shared" si="2192"/>
        <v>0</v>
      </c>
      <c r="KG146" s="70">
        <f t="shared" si="2192"/>
        <v>0</v>
      </c>
      <c r="KH146" s="70">
        <f t="shared" si="2192"/>
        <v>0</v>
      </c>
      <c r="KI146" s="70">
        <f t="shared" si="2192"/>
        <v>0</v>
      </c>
      <c r="KJ146" s="70">
        <f t="shared" si="2192"/>
        <v>0</v>
      </c>
      <c r="KK146" s="70">
        <f t="shared" si="2192"/>
        <v>0</v>
      </c>
      <c r="KL146" s="70">
        <f t="shared" si="2192"/>
        <v>0</v>
      </c>
      <c r="KM146" s="70">
        <f t="shared" ref="KM146:MX146" si="2193">SUMPRODUCT(JJ$71:KM$71,$N$100:$AQ$100)</f>
        <v>0</v>
      </c>
      <c r="KN146" s="70">
        <f t="shared" si="2193"/>
        <v>0</v>
      </c>
      <c r="KO146" s="70">
        <f t="shared" si="2193"/>
        <v>0</v>
      </c>
      <c r="KP146" s="70">
        <f t="shared" si="2193"/>
        <v>0</v>
      </c>
      <c r="KQ146" s="70">
        <f t="shared" si="2193"/>
        <v>0</v>
      </c>
      <c r="KR146" s="70">
        <f t="shared" si="2193"/>
        <v>0</v>
      </c>
      <c r="KS146" s="70">
        <f t="shared" si="2193"/>
        <v>0</v>
      </c>
      <c r="KT146" s="70">
        <f t="shared" si="2193"/>
        <v>0</v>
      </c>
      <c r="KU146" s="70">
        <f t="shared" si="2193"/>
        <v>0</v>
      </c>
      <c r="KV146" s="70">
        <f t="shared" si="2193"/>
        <v>0</v>
      </c>
      <c r="KW146" s="70">
        <f t="shared" si="2193"/>
        <v>0</v>
      </c>
      <c r="KX146" s="70">
        <f t="shared" si="2193"/>
        <v>0</v>
      </c>
      <c r="KY146" s="70">
        <f t="shared" si="2193"/>
        <v>0</v>
      </c>
      <c r="KZ146" s="70">
        <f t="shared" si="2193"/>
        <v>0</v>
      </c>
      <c r="LA146" s="70">
        <f t="shared" si="2193"/>
        <v>0</v>
      </c>
      <c r="LB146" s="70">
        <f t="shared" si="2193"/>
        <v>0</v>
      </c>
      <c r="LC146" s="70">
        <f t="shared" si="2193"/>
        <v>0</v>
      </c>
      <c r="LD146" s="70">
        <f t="shared" si="2193"/>
        <v>0</v>
      </c>
      <c r="LE146" s="70">
        <f t="shared" si="2193"/>
        <v>0</v>
      </c>
      <c r="LF146" s="70">
        <f t="shared" si="2193"/>
        <v>0</v>
      </c>
      <c r="LG146" s="70">
        <f t="shared" si="2193"/>
        <v>0</v>
      </c>
      <c r="LH146" s="70">
        <f t="shared" si="2193"/>
        <v>0</v>
      </c>
      <c r="LI146" s="70">
        <f t="shared" si="2193"/>
        <v>0</v>
      </c>
      <c r="LJ146" s="70">
        <f t="shared" si="2193"/>
        <v>0</v>
      </c>
      <c r="LK146" s="70">
        <f t="shared" si="2193"/>
        <v>0</v>
      </c>
      <c r="LL146" s="70">
        <f t="shared" si="2193"/>
        <v>0</v>
      </c>
      <c r="LM146" s="70">
        <f t="shared" si="2193"/>
        <v>0</v>
      </c>
      <c r="LN146" s="70">
        <f t="shared" si="2193"/>
        <v>0</v>
      </c>
      <c r="LO146" s="70">
        <f t="shared" si="2193"/>
        <v>0</v>
      </c>
      <c r="LP146" s="70">
        <f t="shared" si="2193"/>
        <v>0</v>
      </c>
      <c r="LQ146" s="70">
        <f t="shared" si="2193"/>
        <v>0</v>
      </c>
      <c r="LR146" s="70">
        <f t="shared" si="2193"/>
        <v>0</v>
      </c>
      <c r="LS146" s="70">
        <f t="shared" si="2193"/>
        <v>0</v>
      </c>
      <c r="LT146" s="70">
        <f t="shared" si="2193"/>
        <v>0</v>
      </c>
      <c r="LU146" s="70">
        <f t="shared" si="2193"/>
        <v>0</v>
      </c>
      <c r="LV146" s="70">
        <f t="shared" si="2193"/>
        <v>0</v>
      </c>
      <c r="LW146" s="70">
        <f t="shared" si="2193"/>
        <v>0</v>
      </c>
      <c r="LX146" s="70">
        <f t="shared" si="2193"/>
        <v>0</v>
      </c>
      <c r="LY146" s="70">
        <f t="shared" si="2193"/>
        <v>0</v>
      </c>
      <c r="LZ146" s="70">
        <f t="shared" si="2193"/>
        <v>0</v>
      </c>
      <c r="MA146" s="70">
        <f t="shared" si="2193"/>
        <v>0</v>
      </c>
      <c r="MB146" s="70">
        <f t="shared" si="2193"/>
        <v>0</v>
      </c>
      <c r="MC146" s="70">
        <f t="shared" si="2193"/>
        <v>0</v>
      </c>
      <c r="MD146" s="70">
        <f t="shared" si="2193"/>
        <v>0</v>
      </c>
      <c r="ME146" s="70">
        <f t="shared" si="2193"/>
        <v>0</v>
      </c>
      <c r="MF146" s="70">
        <f t="shared" si="2193"/>
        <v>0</v>
      </c>
      <c r="MG146" s="70">
        <f t="shared" si="2193"/>
        <v>0</v>
      </c>
      <c r="MH146" s="70">
        <f t="shared" si="2193"/>
        <v>0</v>
      </c>
      <c r="MI146" s="70">
        <f t="shared" si="2193"/>
        <v>0</v>
      </c>
      <c r="MJ146" s="70">
        <f t="shared" si="2193"/>
        <v>0</v>
      </c>
      <c r="MK146" s="70">
        <f t="shared" si="2193"/>
        <v>0</v>
      </c>
      <c r="ML146" s="70">
        <f t="shared" si="2193"/>
        <v>0</v>
      </c>
      <c r="MM146" s="70">
        <f t="shared" si="2193"/>
        <v>0</v>
      </c>
      <c r="MN146" s="70">
        <f t="shared" si="2193"/>
        <v>0</v>
      </c>
      <c r="MO146" s="70">
        <f t="shared" si="2193"/>
        <v>0</v>
      </c>
      <c r="MP146" s="70">
        <f t="shared" si="2193"/>
        <v>0</v>
      </c>
      <c r="MQ146" s="70">
        <f t="shared" si="2193"/>
        <v>0</v>
      </c>
      <c r="MR146" s="70">
        <f t="shared" si="2193"/>
        <v>0</v>
      </c>
      <c r="MS146" s="70">
        <f t="shared" si="2193"/>
        <v>0</v>
      </c>
      <c r="MT146" s="70">
        <f t="shared" si="2193"/>
        <v>0</v>
      </c>
      <c r="MU146" s="70">
        <f t="shared" si="2193"/>
        <v>0</v>
      </c>
      <c r="MV146" s="70">
        <f t="shared" si="2193"/>
        <v>0</v>
      </c>
      <c r="MW146" s="70">
        <f t="shared" si="2193"/>
        <v>0</v>
      </c>
      <c r="MX146" s="70">
        <f t="shared" si="2193"/>
        <v>0</v>
      </c>
      <c r="MY146" s="70">
        <f t="shared" ref="MY146:NO146" si="2194">SUMPRODUCT(LV$71:MY$71,$N$100:$AQ$100)</f>
        <v>0</v>
      </c>
      <c r="MZ146" s="70">
        <f t="shared" si="2194"/>
        <v>0</v>
      </c>
      <c r="NA146" s="70">
        <f t="shared" si="2194"/>
        <v>0</v>
      </c>
      <c r="NB146" s="70">
        <f t="shared" si="2194"/>
        <v>0</v>
      </c>
      <c r="NC146" s="70">
        <f t="shared" si="2194"/>
        <v>0</v>
      </c>
      <c r="ND146" s="70">
        <f t="shared" si="2194"/>
        <v>0</v>
      </c>
      <c r="NE146" s="70">
        <f t="shared" si="2194"/>
        <v>0</v>
      </c>
      <c r="NF146" s="70">
        <f t="shared" si="2194"/>
        <v>0</v>
      </c>
      <c r="NG146" s="70">
        <f t="shared" si="2194"/>
        <v>0</v>
      </c>
      <c r="NH146" s="70">
        <f t="shared" si="2194"/>
        <v>0</v>
      </c>
      <c r="NI146" s="70">
        <f t="shared" si="2194"/>
        <v>0</v>
      </c>
      <c r="NJ146" s="70">
        <f t="shared" si="2194"/>
        <v>0</v>
      </c>
      <c r="NK146" s="70">
        <f t="shared" si="2194"/>
        <v>0</v>
      </c>
      <c r="NL146" s="70">
        <f t="shared" si="2194"/>
        <v>0</v>
      </c>
      <c r="NM146" s="70">
        <f t="shared" si="2194"/>
        <v>0</v>
      </c>
      <c r="NN146" s="70">
        <f t="shared" si="2194"/>
        <v>0</v>
      </c>
      <c r="NO146" s="71">
        <f t="shared" si="2194"/>
        <v>0</v>
      </c>
      <c r="NP146" s="14"/>
      <c r="NQ146" s="14"/>
    </row>
    <row r="147" spans="1:381" s="31" customFormat="1" x14ac:dyDescent="0.2">
      <c r="A147" s="14"/>
      <c r="B147" s="14"/>
      <c r="C147" s="137" t="s">
        <v>150</v>
      </c>
      <c r="D147" s="137"/>
      <c r="E147" s="137" t="s">
        <v>151</v>
      </c>
      <c r="F147" s="14"/>
      <c r="G147" s="14" t="s">
        <v>0</v>
      </c>
      <c r="H147" s="14"/>
      <c r="I147" s="14"/>
      <c r="J147" s="14"/>
      <c r="K147" s="30">
        <f t="shared" si="1846"/>
        <v>0</v>
      </c>
      <c r="L147" s="14"/>
      <c r="M147" s="14"/>
      <c r="N147" s="69">
        <f>$N$71*$AQ$101</f>
        <v>0</v>
      </c>
      <c r="O147" s="70">
        <f>SUMPRODUCT($N$71:O$71,$AP$101:$AQ$101)</f>
        <v>0</v>
      </c>
      <c r="P147" s="70">
        <f>SUMPRODUCT($N$71:P$71,$AO$101:$AQ$101)</f>
        <v>0</v>
      </c>
      <c r="Q147" s="70">
        <f>SUMPRODUCT($N$71:Q$71,$AN$101:$AQ$101)</f>
        <v>0</v>
      </c>
      <c r="R147" s="70">
        <f>SUMPRODUCT($N$71:R$71,$AM$101:$AQ$101)</f>
        <v>0</v>
      </c>
      <c r="S147" s="70">
        <f>SUMPRODUCT($N$71:S$71,$AL$101:$AQ$101)</f>
        <v>0</v>
      </c>
      <c r="T147" s="70">
        <f>SUMPRODUCT($N$71:T$71,$AK$101:$AQ$101)</f>
        <v>0</v>
      </c>
      <c r="U147" s="70">
        <f>SUMPRODUCT($N$71:U$71,$AJ$101:$AQ$101)</f>
        <v>0</v>
      </c>
      <c r="V147" s="70">
        <f>SUMPRODUCT($N$71:V$71,$AI$101:$AQ$101)</f>
        <v>0</v>
      </c>
      <c r="W147" s="70">
        <f>SUMPRODUCT($N$71:W$71,$AH$101:$AQ$101)</f>
        <v>0</v>
      </c>
      <c r="X147" s="70">
        <f>SUMPRODUCT($N$71:X$71,$AG$101:$AQ$101)</f>
        <v>0</v>
      </c>
      <c r="Y147" s="70">
        <f>SUMPRODUCT($N$71:Y$71,$AF$101:$AQ$101)</f>
        <v>0</v>
      </c>
      <c r="Z147" s="70">
        <f>SUMPRODUCT($N$71:Z$71,$AE$101:$AQ$101)</f>
        <v>0</v>
      </c>
      <c r="AA147" s="70">
        <f>SUMPRODUCT($N$71:AA$71,$AD$101:$AQ$101)</f>
        <v>0</v>
      </c>
      <c r="AB147" s="70">
        <f>SUMPRODUCT($N$71:AB$71,$AC$101:$AQ$101)</f>
        <v>0</v>
      </c>
      <c r="AC147" s="70">
        <f>SUMPRODUCT($N$71:AC$71,$AB$101:$AQ$101)</f>
        <v>0</v>
      </c>
      <c r="AD147" s="70">
        <f>SUMPRODUCT($N$71:AD$71,$AA$101:$AQ$101)</f>
        <v>0</v>
      </c>
      <c r="AE147" s="70">
        <f>SUMPRODUCT($N$71:AE$71,$Z$101:$AQ$101)</f>
        <v>0</v>
      </c>
      <c r="AF147" s="70">
        <f>SUMPRODUCT($N$71:AF$71,$Y$101:$AQ$101)</f>
        <v>0</v>
      </c>
      <c r="AG147" s="70">
        <f>SUMPRODUCT($N$71:AG$71,$X$101:$AQ$101)</f>
        <v>0</v>
      </c>
      <c r="AH147" s="70">
        <f>SUMPRODUCT($N$71:AH$71,$W$101:$AQ$101)</f>
        <v>0</v>
      </c>
      <c r="AI147" s="70">
        <f>SUMPRODUCT($N$71:AI$71,$V$101:$AQ$101)</f>
        <v>0</v>
      </c>
      <c r="AJ147" s="70">
        <f>SUMPRODUCT($N$71:AJ$71,$U$101:$AQ$101)</f>
        <v>0</v>
      </c>
      <c r="AK147" s="70">
        <f>SUMPRODUCT($N$71:AK$71,$T$101:$AQ$101)</f>
        <v>0</v>
      </c>
      <c r="AL147" s="70">
        <f>SUMPRODUCT($N$71:AL$71,$S$101:$AQ$101)</f>
        <v>0</v>
      </c>
      <c r="AM147" s="70">
        <f>SUMPRODUCT($N$71:AM$71,$R$101:$AQ$101)</f>
        <v>0</v>
      </c>
      <c r="AN147" s="70">
        <f>SUMPRODUCT($N$71:AN$71,$Q$101:$AQ$101)</f>
        <v>0</v>
      </c>
      <c r="AO147" s="70">
        <f>SUMPRODUCT($N$71:AO$71,$P$101:$AQ$101)</f>
        <v>0</v>
      </c>
      <c r="AP147" s="70">
        <f>SUMPRODUCT($N$71:AP$71,$O$101:$AQ$101)</f>
        <v>0</v>
      </c>
      <c r="AQ147" s="70">
        <f t="shared" ref="AQ147:DB147" si="2195">SUMPRODUCT(N$71:AQ$71,$N$101:$AQ$101)</f>
        <v>0</v>
      </c>
      <c r="AR147" s="70">
        <f t="shared" si="2195"/>
        <v>0</v>
      </c>
      <c r="AS147" s="70">
        <f t="shared" si="2195"/>
        <v>0</v>
      </c>
      <c r="AT147" s="70">
        <f t="shared" si="2195"/>
        <v>0</v>
      </c>
      <c r="AU147" s="70">
        <f t="shared" si="2195"/>
        <v>0</v>
      </c>
      <c r="AV147" s="70">
        <f t="shared" si="2195"/>
        <v>0</v>
      </c>
      <c r="AW147" s="70">
        <f t="shared" si="2195"/>
        <v>0</v>
      </c>
      <c r="AX147" s="70">
        <f t="shared" si="2195"/>
        <v>0</v>
      </c>
      <c r="AY147" s="70">
        <f t="shared" si="2195"/>
        <v>0</v>
      </c>
      <c r="AZ147" s="70">
        <f t="shared" si="2195"/>
        <v>0</v>
      </c>
      <c r="BA147" s="70">
        <f t="shared" si="2195"/>
        <v>0</v>
      </c>
      <c r="BB147" s="70">
        <f t="shared" si="2195"/>
        <v>0</v>
      </c>
      <c r="BC147" s="70">
        <f t="shared" si="2195"/>
        <v>0</v>
      </c>
      <c r="BD147" s="70">
        <f t="shared" si="2195"/>
        <v>0</v>
      </c>
      <c r="BE147" s="70">
        <f t="shared" si="2195"/>
        <v>0</v>
      </c>
      <c r="BF147" s="70">
        <f t="shared" si="2195"/>
        <v>0</v>
      </c>
      <c r="BG147" s="70">
        <f t="shared" si="2195"/>
        <v>0</v>
      </c>
      <c r="BH147" s="70">
        <f t="shared" si="2195"/>
        <v>0</v>
      </c>
      <c r="BI147" s="70">
        <f t="shared" si="2195"/>
        <v>0</v>
      </c>
      <c r="BJ147" s="70">
        <f t="shared" si="2195"/>
        <v>0</v>
      </c>
      <c r="BK147" s="70">
        <f t="shared" si="2195"/>
        <v>0</v>
      </c>
      <c r="BL147" s="70">
        <f t="shared" si="2195"/>
        <v>0</v>
      </c>
      <c r="BM147" s="70">
        <f t="shared" si="2195"/>
        <v>0</v>
      </c>
      <c r="BN147" s="70">
        <f t="shared" si="2195"/>
        <v>0</v>
      </c>
      <c r="BO147" s="70">
        <f t="shared" si="2195"/>
        <v>0</v>
      </c>
      <c r="BP147" s="70">
        <f t="shared" si="2195"/>
        <v>0</v>
      </c>
      <c r="BQ147" s="70">
        <f t="shared" si="2195"/>
        <v>0</v>
      </c>
      <c r="BR147" s="70">
        <f t="shared" si="2195"/>
        <v>0</v>
      </c>
      <c r="BS147" s="70">
        <f t="shared" si="2195"/>
        <v>0</v>
      </c>
      <c r="BT147" s="70">
        <f t="shared" si="2195"/>
        <v>0</v>
      </c>
      <c r="BU147" s="70">
        <f t="shared" si="2195"/>
        <v>0</v>
      </c>
      <c r="BV147" s="70">
        <f t="shared" si="2195"/>
        <v>0</v>
      </c>
      <c r="BW147" s="70">
        <f t="shared" si="2195"/>
        <v>0</v>
      </c>
      <c r="BX147" s="70">
        <f t="shared" si="2195"/>
        <v>0</v>
      </c>
      <c r="BY147" s="70">
        <f t="shared" si="2195"/>
        <v>0</v>
      </c>
      <c r="BZ147" s="70">
        <f t="shared" si="2195"/>
        <v>0</v>
      </c>
      <c r="CA147" s="70">
        <f t="shared" si="2195"/>
        <v>0</v>
      </c>
      <c r="CB147" s="70">
        <f t="shared" si="2195"/>
        <v>0</v>
      </c>
      <c r="CC147" s="70">
        <f t="shared" si="2195"/>
        <v>0</v>
      </c>
      <c r="CD147" s="70">
        <f t="shared" si="2195"/>
        <v>0</v>
      </c>
      <c r="CE147" s="70">
        <f t="shared" si="2195"/>
        <v>0</v>
      </c>
      <c r="CF147" s="70">
        <f t="shared" si="2195"/>
        <v>0</v>
      </c>
      <c r="CG147" s="70">
        <f t="shared" si="2195"/>
        <v>0</v>
      </c>
      <c r="CH147" s="70">
        <f t="shared" si="2195"/>
        <v>0</v>
      </c>
      <c r="CI147" s="70">
        <f t="shared" si="2195"/>
        <v>0</v>
      </c>
      <c r="CJ147" s="70">
        <f t="shared" si="2195"/>
        <v>0</v>
      </c>
      <c r="CK147" s="70">
        <f t="shared" si="2195"/>
        <v>0</v>
      </c>
      <c r="CL147" s="70">
        <f t="shared" si="2195"/>
        <v>0</v>
      </c>
      <c r="CM147" s="70">
        <f t="shared" si="2195"/>
        <v>0</v>
      </c>
      <c r="CN147" s="70">
        <f t="shared" si="2195"/>
        <v>0</v>
      </c>
      <c r="CO147" s="70">
        <f t="shared" si="2195"/>
        <v>0</v>
      </c>
      <c r="CP147" s="70">
        <f t="shared" si="2195"/>
        <v>0</v>
      </c>
      <c r="CQ147" s="70">
        <f t="shared" si="2195"/>
        <v>0</v>
      </c>
      <c r="CR147" s="70">
        <f t="shared" si="2195"/>
        <v>0</v>
      </c>
      <c r="CS147" s="70">
        <f t="shared" si="2195"/>
        <v>0</v>
      </c>
      <c r="CT147" s="70">
        <f t="shared" si="2195"/>
        <v>0</v>
      </c>
      <c r="CU147" s="70">
        <f t="shared" si="2195"/>
        <v>0</v>
      </c>
      <c r="CV147" s="70">
        <f t="shared" si="2195"/>
        <v>0</v>
      </c>
      <c r="CW147" s="70">
        <f t="shared" si="2195"/>
        <v>0</v>
      </c>
      <c r="CX147" s="70">
        <f t="shared" si="2195"/>
        <v>0</v>
      </c>
      <c r="CY147" s="70">
        <f t="shared" si="2195"/>
        <v>0</v>
      </c>
      <c r="CZ147" s="70">
        <f t="shared" si="2195"/>
        <v>0</v>
      </c>
      <c r="DA147" s="70">
        <f t="shared" si="2195"/>
        <v>0</v>
      </c>
      <c r="DB147" s="70">
        <f t="shared" si="2195"/>
        <v>0</v>
      </c>
      <c r="DC147" s="70">
        <f t="shared" ref="DC147:FN147" si="2196">SUMPRODUCT(BZ$71:DC$71,$N$101:$AQ$101)</f>
        <v>0</v>
      </c>
      <c r="DD147" s="70">
        <f t="shared" si="2196"/>
        <v>0</v>
      </c>
      <c r="DE147" s="70">
        <f t="shared" si="2196"/>
        <v>0</v>
      </c>
      <c r="DF147" s="70">
        <f t="shared" si="2196"/>
        <v>0</v>
      </c>
      <c r="DG147" s="70">
        <f t="shared" si="2196"/>
        <v>0</v>
      </c>
      <c r="DH147" s="70">
        <f t="shared" si="2196"/>
        <v>0</v>
      </c>
      <c r="DI147" s="70">
        <f t="shared" si="2196"/>
        <v>0</v>
      </c>
      <c r="DJ147" s="70">
        <f t="shared" si="2196"/>
        <v>0</v>
      </c>
      <c r="DK147" s="70">
        <f t="shared" si="2196"/>
        <v>0</v>
      </c>
      <c r="DL147" s="70">
        <f t="shared" si="2196"/>
        <v>0</v>
      </c>
      <c r="DM147" s="70">
        <f t="shared" si="2196"/>
        <v>0</v>
      </c>
      <c r="DN147" s="70">
        <f t="shared" si="2196"/>
        <v>0</v>
      </c>
      <c r="DO147" s="70">
        <f t="shared" si="2196"/>
        <v>0</v>
      </c>
      <c r="DP147" s="70">
        <f t="shared" si="2196"/>
        <v>0</v>
      </c>
      <c r="DQ147" s="70">
        <f t="shared" si="2196"/>
        <v>0</v>
      </c>
      <c r="DR147" s="70">
        <f t="shared" si="2196"/>
        <v>0</v>
      </c>
      <c r="DS147" s="70">
        <f t="shared" si="2196"/>
        <v>0</v>
      </c>
      <c r="DT147" s="70">
        <f t="shared" si="2196"/>
        <v>0</v>
      </c>
      <c r="DU147" s="70">
        <f t="shared" si="2196"/>
        <v>0</v>
      </c>
      <c r="DV147" s="70">
        <f t="shared" si="2196"/>
        <v>0</v>
      </c>
      <c r="DW147" s="70">
        <f t="shared" si="2196"/>
        <v>0</v>
      </c>
      <c r="DX147" s="70">
        <f t="shared" si="2196"/>
        <v>0</v>
      </c>
      <c r="DY147" s="70">
        <f t="shared" si="2196"/>
        <v>0</v>
      </c>
      <c r="DZ147" s="70">
        <f t="shared" si="2196"/>
        <v>0</v>
      </c>
      <c r="EA147" s="70">
        <f t="shared" si="2196"/>
        <v>0</v>
      </c>
      <c r="EB147" s="70">
        <f t="shared" si="2196"/>
        <v>0</v>
      </c>
      <c r="EC147" s="70">
        <f t="shared" si="2196"/>
        <v>0</v>
      </c>
      <c r="ED147" s="70">
        <f t="shared" si="2196"/>
        <v>0</v>
      </c>
      <c r="EE147" s="70">
        <f t="shared" si="2196"/>
        <v>0</v>
      </c>
      <c r="EF147" s="70">
        <f t="shared" si="2196"/>
        <v>0</v>
      </c>
      <c r="EG147" s="70">
        <f t="shared" si="2196"/>
        <v>0</v>
      </c>
      <c r="EH147" s="70">
        <f t="shared" si="2196"/>
        <v>0</v>
      </c>
      <c r="EI147" s="70">
        <f t="shared" si="2196"/>
        <v>0</v>
      </c>
      <c r="EJ147" s="70">
        <f t="shared" si="2196"/>
        <v>0</v>
      </c>
      <c r="EK147" s="70">
        <f t="shared" si="2196"/>
        <v>0</v>
      </c>
      <c r="EL147" s="70">
        <f t="shared" si="2196"/>
        <v>0</v>
      </c>
      <c r="EM147" s="70">
        <f t="shared" si="2196"/>
        <v>0</v>
      </c>
      <c r="EN147" s="70">
        <f t="shared" si="2196"/>
        <v>0</v>
      </c>
      <c r="EO147" s="70">
        <f t="shared" si="2196"/>
        <v>0</v>
      </c>
      <c r="EP147" s="70">
        <f t="shared" si="2196"/>
        <v>0</v>
      </c>
      <c r="EQ147" s="70">
        <f t="shared" si="2196"/>
        <v>0</v>
      </c>
      <c r="ER147" s="70">
        <f t="shared" si="2196"/>
        <v>0</v>
      </c>
      <c r="ES147" s="70">
        <f t="shared" si="2196"/>
        <v>0</v>
      </c>
      <c r="ET147" s="70">
        <f t="shared" si="2196"/>
        <v>0</v>
      </c>
      <c r="EU147" s="70">
        <f t="shared" si="2196"/>
        <v>0</v>
      </c>
      <c r="EV147" s="70">
        <f t="shared" si="2196"/>
        <v>0</v>
      </c>
      <c r="EW147" s="70">
        <f t="shared" si="2196"/>
        <v>0</v>
      </c>
      <c r="EX147" s="70">
        <f t="shared" si="2196"/>
        <v>0</v>
      </c>
      <c r="EY147" s="70">
        <f t="shared" si="2196"/>
        <v>0</v>
      </c>
      <c r="EZ147" s="70">
        <f t="shared" si="2196"/>
        <v>0</v>
      </c>
      <c r="FA147" s="70">
        <f t="shared" si="2196"/>
        <v>0</v>
      </c>
      <c r="FB147" s="70">
        <f t="shared" si="2196"/>
        <v>0</v>
      </c>
      <c r="FC147" s="70">
        <f t="shared" si="2196"/>
        <v>0</v>
      </c>
      <c r="FD147" s="70">
        <f t="shared" si="2196"/>
        <v>0</v>
      </c>
      <c r="FE147" s="70">
        <f t="shared" si="2196"/>
        <v>0</v>
      </c>
      <c r="FF147" s="70">
        <f t="shared" si="2196"/>
        <v>0</v>
      </c>
      <c r="FG147" s="70">
        <f t="shared" si="2196"/>
        <v>0</v>
      </c>
      <c r="FH147" s="70">
        <f t="shared" si="2196"/>
        <v>0</v>
      </c>
      <c r="FI147" s="70">
        <f t="shared" si="2196"/>
        <v>0</v>
      </c>
      <c r="FJ147" s="70">
        <f t="shared" si="2196"/>
        <v>0</v>
      </c>
      <c r="FK147" s="70">
        <f t="shared" si="2196"/>
        <v>0</v>
      </c>
      <c r="FL147" s="70">
        <f t="shared" si="2196"/>
        <v>0</v>
      </c>
      <c r="FM147" s="70">
        <f t="shared" si="2196"/>
        <v>0</v>
      </c>
      <c r="FN147" s="70">
        <f t="shared" si="2196"/>
        <v>0</v>
      </c>
      <c r="FO147" s="70">
        <f t="shared" ref="FO147:HZ147" si="2197">SUMPRODUCT(EL$71:FO$71,$N$101:$AQ$101)</f>
        <v>0</v>
      </c>
      <c r="FP147" s="70">
        <f t="shared" si="2197"/>
        <v>0</v>
      </c>
      <c r="FQ147" s="70">
        <f t="shared" si="2197"/>
        <v>0</v>
      </c>
      <c r="FR147" s="70">
        <f t="shared" si="2197"/>
        <v>0</v>
      </c>
      <c r="FS147" s="70">
        <f t="shared" si="2197"/>
        <v>0</v>
      </c>
      <c r="FT147" s="70">
        <f t="shared" si="2197"/>
        <v>0</v>
      </c>
      <c r="FU147" s="70">
        <f t="shared" si="2197"/>
        <v>0</v>
      </c>
      <c r="FV147" s="70">
        <f t="shared" si="2197"/>
        <v>0</v>
      </c>
      <c r="FW147" s="70">
        <f t="shared" si="2197"/>
        <v>0</v>
      </c>
      <c r="FX147" s="70">
        <f t="shared" si="2197"/>
        <v>0</v>
      </c>
      <c r="FY147" s="70">
        <f t="shared" si="2197"/>
        <v>0</v>
      </c>
      <c r="FZ147" s="70">
        <f t="shared" si="2197"/>
        <v>0</v>
      </c>
      <c r="GA147" s="70">
        <f t="shared" si="2197"/>
        <v>0</v>
      </c>
      <c r="GB147" s="70">
        <f t="shared" si="2197"/>
        <v>0</v>
      </c>
      <c r="GC147" s="70">
        <f t="shared" si="2197"/>
        <v>0</v>
      </c>
      <c r="GD147" s="70">
        <f t="shared" si="2197"/>
        <v>0</v>
      </c>
      <c r="GE147" s="70">
        <f t="shared" si="2197"/>
        <v>0</v>
      </c>
      <c r="GF147" s="70">
        <f t="shared" si="2197"/>
        <v>0</v>
      </c>
      <c r="GG147" s="70">
        <f t="shared" si="2197"/>
        <v>0</v>
      </c>
      <c r="GH147" s="70">
        <f t="shared" si="2197"/>
        <v>0</v>
      </c>
      <c r="GI147" s="70">
        <f t="shared" si="2197"/>
        <v>0</v>
      </c>
      <c r="GJ147" s="70">
        <f t="shared" si="2197"/>
        <v>0</v>
      </c>
      <c r="GK147" s="70">
        <f t="shared" si="2197"/>
        <v>0</v>
      </c>
      <c r="GL147" s="70">
        <f t="shared" si="2197"/>
        <v>0</v>
      </c>
      <c r="GM147" s="70">
        <f t="shared" si="2197"/>
        <v>0</v>
      </c>
      <c r="GN147" s="70">
        <f t="shared" si="2197"/>
        <v>0</v>
      </c>
      <c r="GO147" s="70">
        <f t="shared" si="2197"/>
        <v>0</v>
      </c>
      <c r="GP147" s="70">
        <f t="shared" si="2197"/>
        <v>0</v>
      </c>
      <c r="GQ147" s="70">
        <f t="shared" si="2197"/>
        <v>0</v>
      </c>
      <c r="GR147" s="70">
        <f t="shared" si="2197"/>
        <v>0</v>
      </c>
      <c r="GS147" s="70">
        <f t="shared" si="2197"/>
        <v>0</v>
      </c>
      <c r="GT147" s="70">
        <f t="shared" si="2197"/>
        <v>0</v>
      </c>
      <c r="GU147" s="70">
        <f t="shared" si="2197"/>
        <v>0</v>
      </c>
      <c r="GV147" s="70">
        <f t="shared" si="2197"/>
        <v>0</v>
      </c>
      <c r="GW147" s="70">
        <f t="shared" si="2197"/>
        <v>0</v>
      </c>
      <c r="GX147" s="70">
        <f t="shared" si="2197"/>
        <v>0</v>
      </c>
      <c r="GY147" s="70">
        <f t="shared" si="2197"/>
        <v>0</v>
      </c>
      <c r="GZ147" s="70">
        <f t="shared" si="2197"/>
        <v>0</v>
      </c>
      <c r="HA147" s="70">
        <f t="shared" si="2197"/>
        <v>0</v>
      </c>
      <c r="HB147" s="70">
        <f t="shared" si="2197"/>
        <v>0</v>
      </c>
      <c r="HC147" s="70">
        <f t="shared" si="2197"/>
        <v>0</v>
      </c>
      <c r="HD147" s="70">
        <f t="shared" si="2197"/>
        <v>0</v>
      </c>
      <c r="HE147" s="70">
        <f t="shared" si="2197"/>
        <v>0</v>
      </c>
      <c r="HF147" s="70">
        <f t="shared" si="2197"/>
        <v>0</v>
      </c>
      <c r="HG147" s="70">
        <f t="shared" si="2197"/>
        <v>0</v>
      </c>
      <c r="HH147" s="70">
        <f t="shared" si="2197"/>
        <v>0</v>
      </c>
      <c r="HI147" s="70">
        <f t="shared" si="2197"/>
        <v>0</v>
      </c>
      <c r="HJ147" s="70">
        <f t="shared" si="2197"/>
        <v>0</v>
      </c>
      <c r="HK147" s="70">
        <f t="shared" si="2197"/>
        <v>0</v>
      </c>
      <c r="HL147" s="70">
        <f t="shared" si="2197"/>
        <v>0</v>
      </c>
      <c r="HM147" s="70">
        <f t="shared" si="2197"/>
        <v>0</v>
      </c>
      <c r="HN147" s="70">
        <f t="shared" si="2197"/>
        <v>0</v>
      </c>
      <c r="HO147" s="70">
        <f t="shared" si="2197"/>
        <v>0</v>
      </c>
      <c r="HP147" s="70">
        <f t="shared" si="2197"/>
        <v>0</v>
      </c>
      <c r="HQ147" s="70">
        <f t="shared" si="2197"/>
        <v>0</v>
      </c>
      <c r="HR147" s="70">
        <f t="shared" si="2197"/>
        <v>0</v>
      </c>
      <c r="HS147" s="70">
        <f t="shared" si="2197"/>
        <v>0</v>
      </c>
      <c r="HT147" s="70">
        <f t="shared" si="2197"/>
        <v>0</v>
      </c>
      <c r="HU147" s="70">
        <f t="shared" si="2197"/>
        <v>0</v>
      </c>
      <c r="HV147" s="70">
        <f t="shared" si="2197"/>
        <v>0</v>
      </c>
      <c r="HW147" s="70">
        <f t="shared" si="2197"/>
        <v>0</v>
      </c>
      <c r="HX147" s="70">
        <f t="shared" si="2197"/>
        <v>0</v>
      </c>
      <c r="HY147" s="70">
        <f t="shared" si="2197"/>
        <v>0</v>
      </c>
      <c r="HZ147" s="70">
        <f t="shared" si="2197"/>
        <v>0</v>
      </c>
      <c r="IA147" s="70">
        <f t="shared" ref="IA147:KL147" si="2198">SUMPRODUCT(GX$71:IA$71,$N$101:$AQ$101)</f>
        <v>0</v>
      </c>
      <c r="IB147" s="70">
        <f t="shared" si="2198"/>
        <v>0</v>
      </c>
      <c r="IC147" s="70">
        <f t="shared" si="2198"/>
        <v>0</v>
      </c>
      <c r="ID147" s="70">
        <f t="shared" si="2198"/>
        <v>0</v>
      </c>
      <c r="IE147" s="70">
        <f t="shared" si="2198"/>
        <v>0</v>
      </c>
      <c r="IF147" s="70">
        <f t="shared" si="2198"/>
        <v>0</v>
      </c>
      <c r="IG147" s="70">
        <f t="shared" si="2198"/>
        <v>0</v>
      </c>
      <c r="IH147" s="70">
        <f t="shared" si="2198"/>
        <v>0</v>
      </c>
      <c r="II147" s="70">
        <f t="shared" si="2198"/>
        <v>0</v>
      </c>
      <c r="IJ147" s="70">
        <f t="shared" si="2198"/>
        <v>0</v>
      </c>
      <c r="IK147" s="70">
        <f t="shared" si="2198"/>
        <v>0</v>
      </c>
      <c r="IL147" s="70">
        <f t="shared" si="2198"/>
        <v>0</v>
      </c>
      <c r="IM147" s="70">
        <f t="shared" si="2198"/>
        <v>0</v>
      </c>
      <c r="IN147" s="70">
        <f t="shared" si="2198"/>
        <v>0</v>
      </c>
      <c r="IO147" s="70">
        <f t="shared" si="2198"/>
        <v>0</v>
      </c>
      <c r="IP147" s="70">
        <f t="shared" si="2198"/>
        <v>0</v>
      </c>
      <c r="IQ147" s="70">
        <f t="shared" si="2198"/>
        <v>0</v>
      </c>
      <c r="IR147" s="70">
        <f t="shared" si="2198"/>
        <v>0</v>
      </c>
      <c r="IS147" s="70">
        <f t="shared" si="2198"/>
        <v>0</v>
      </c>
      <c r="IT147" s="70">
        <f t="shared" si="2198"/>
        <v>0</v>
      </c>
      <c r="IU147" s="70">
        <f t="shared" si="2198"/>
        <v>0</v>
      </c>
      <c r="IV147" s="70">
        <f t="shared" si="2198"/>
        <v>0</v>
      </c>
      <c r="IW147" s="70">
        <f t="shared" si="2198"/>
        <v>0</v>
      </c>
      <c r="IX147" s="70">
        <f t="shared" si="2198"/>
        <v>0</v>
      </c>
      <c r="IY147" s="70">
        <f t="shared" si="2198"/>
        <v>0</v>
      </c>
      <c r="IZ147" s="70">
        <f t="shared" si="2198"/>
        <v>0</v>
      </c>
      <c r="JA147" s="70">
        <f t="shared" si="2198"/>
        <v>0</v>
      </c>
      <c r="JB147" s="70">
        <f t="shared" si="2198"/>
        <v>0</v>
      </c>
      <c r="JC147" s="70">
        <f t="shared" si="2198"/>
        <v>0</v>
      </c>
      <c r="JD147" s="70">
        <f t="shared" si="2198"/>
        <v>0</v>
      </c>
      <c r="JE147" s="70">
        <f t="shared" si="2198"/>
        <v>0</v>
      </c>
      <c r="JF147" s="70">
        <f t="shared" si="2198"/>
        <v>0</v>
      </c>
      <c r="JG147" s="70">
        <f t="shared" si="2198"/>
        <v>0</v>
      </c>
      <c r="JH147" s="70">
        <f t="shared" si="2198"/>
        <v>0</v>
      </c>
      <c r="JI147" s="70">
        <f t="shared" si="2198"/>
        <v>0</v>
      </c>
      <c r="JJ147" s="70">
        <f t="shared" si="2198"/>
        <v>0</v>
      </c>
      <c r="JK147" s="70">
        <f t="shared" si="2198"/>
        <v>0</v>
      </c>
      <c r="JL147" s="70">
        <f t="shared" si="2198"/>
        <v>0</v>
      </c>
      <c r="JM147" s="70">
        <f t="shared" si="2198"/>
        <v>0</v>
      </c>
      <c r="JN147" s="70">
        <f t="shared" si="2198"/>
        <v>0</v>
      </c>
      <c r="JO147" s="70">
        <f t="shared" si="2198"/>
        <v>0</v>
      </c>
      <c r="JP147" s="70">
        <f t="shared" si="2198"/>
        <v>0</v>
      </c>
      <c r="JQ147" s="70">
        <f t="shared" si="2198"/>
        <v>0</v>
      </c>
      <c r="JR147" s="70">
        <f t="shared" si="2198"/>
        <v>0</v>
      </c>
      <c r="JS147" s="70">
        <f t="shared" si="2198"/>
        <v>0</v>
      </c>
      <c r="JT147" s="70">
        <f t="shared" si="2198"/>
        <v>0</v>
      </c>
      <c r="JU147" s="70">
        <f t="shared" si="2198"/>
        <v>0</v>
      </c>
      <c r="JV147" s="70">
        <f t="shared" si="2198"/>
        <v>0</v>
      </c>
      <c r="JW147" s="70">
        <f t="shared" si="2198"/>
        <v>0</v>
      </c>
      <c r="JX147" s="70">
        <f t="shared" si="2198"/>
        <v>0</v>
      </c>
      <c r="JY147" s="70">
        <f t="shared" si="2198"/>
        <v>0</v>
      </c>
      <c r="JZ147" s="70">
        <f t="shared" si="2198"/>
        <v>0</v>
      </c>
      <c r="KA147" s="70">
        <f t="shared" si="2198"/>
        <v>0</v>
      </c>
      <c r="KB147" s="70">
        <f t="shared" si="2198"/>
        <v>0</v>
      </c>
      <c r="KC147" s="70">
        <f t="shared" si="2198"/>
        <v>0</v>
      </c>
      <c r="KD147" s="70">
        <f t="shared" si="2198"/>
        <v>0</v>
      </c>
      <c r="KE147" s="70">
        <f t="shared" si="2198"/>
        <v>0</v>
      </c>
      <c r="KF147" s="70">
        <f t="shared" si="2198"/>
        <v>0</v>
      </c>
      <c r="KG147" s="70">
        <f t="shared" si="2198"/>
        <v>0</v>
      </c>
      <c r="KH147" s="70">
        <f t="shared" si="2198"/>
        <v>0</v>
      </c>
      <c r="KI147" s="70">
        <f t="shared" si="2198"/>
        <v>0</v>
      </c>
      <c r="KJ147" s="70">
        <f t="shared" si="2198"/>
        <v>0</v>
      </c>
      <c r="KK147" s="70">
        <f t="shared" si="2198"/>
        <v>0</v>
      </c>
      <c r="KL147" s="70">
        <f t="shared" si="2198"/>
        <v>0</v>
      </c>
      <c r="KM147" s="70">
        <f t="shared" ref="KM147:MX147" si="2199">SUMPRODUCT(JJ$71:KM$71,$N$101:$AQ$101)</f>
        <v>0</v>
      </c>
      <c r="KN147" s="70">
        <f t="shared" si="2199"/>
        <v>0</v>
      </c>
      <c r="KO147" s="70">
        <f t="shared" si="2199"/>
        <v>0</v>
      </c>
      <c r="KP147" s="70">
        <f t="shared" si="2199"/>
        <v>0</v>
      </c>
      <c r="KQ147" s="70">
        <f t="shared" si="2199"/>
        <v>0</v>
      </c>
      <c r="KR147" s="70">
        <f t="shared" si="2199"/>
        <v>0</v>
      </c>
      <c r="KS147" s="70">
        <f t="shared" si="2199"/>
        <v>0</v>
      </c>
      <c r="KT147" s="70">
        <f t="shared" si="2199"/>
        <v>0</v>
      </c>
      <c r="KU147" s="70">
        <f t="shared" si="2199"/>
        <v>0</v>
      </c>
      <c r="KV147" s="70">
        <f t="shared" si="2199"/>
        <v>0</v>
      </c>
      <c r="KW147" s="70">
        <f t="shared" si="2199"/>
        <v>0</v>
      </c>
      <c r="KX147" s="70">
        <f t="shared" si="2199"/>
        <v>0</v>
      </c>
      <c r="KY147" s="70">
        <f t="shared" si="2199"/>
        <v>0</v>
      </c>
      <c r="KZ147" s="70">
        <f t="shared" si="2199"/>
        <v>0</v>
      </c>
      <c r="LA147" s="70">
        <f t="shared" si="2199"/>
        <v>0</v>
      </c>
      <c r="LB147" s="70">
        <f t="shared" si="2199"/>
        <v>0</v>
      </c>
      <c r="LC147" s="70">
        <f t="shared" si="2199"/>
        <v>0</v>
      </c>
      <c r="LD147" s="70">
        <f t="shared" si="2199"/>
        <v>0</v>
      </c>
      <c r="LE147" s="70">
        <f t="shared" si="2199"/>
        <v>0</v>
      </c>
      <c r="LF147" s="70">
        <f t="shared" si="2199"/>
        <v>0</v>
      </c>
      <c r="LG147" s="70">
        <f t="shared" si="2199"/>
        <v>0</v>
      </c>
      <c r="LH147" s="70">
        <f t="shared" si="2199"/>
        <v>0</v>
      </c>
      <c r="LI147" s="70">
        <f t="shared" si="2199"/>
        <v>0</v>
      </c>
      <c r="LJ147" s="70">
        <f t="shared" si="2199"/>
        <v>0</v>
      </c>
      <c r="LK147" s="70">
        <f t="shared" si="2199"/>
        <v>0</v>
      </c>
      <c r="LL147" s="70">
        <f t="shared" si="2199"/>
        <v>0</v>
      </c>
      <c r="LM147" s="70">
        <f t="shared" si="2199"/>
        <v>0</v>
      </c>
      <c r="LN147" s="70">
        <f t="shared" si="2199"/>
        <v>0</v>
      </c>
      <c r="LO147" s="70">
        <f t="shared" si="2199"/>
        <v>0</v>
      </c>
      <c r="LP147" s="70">
        <f t="shared" si="2199"/>
        <v>0</v>
      </c>
      <c r="LQ147" s="70">
        <f t="shared" si="2199"/>
        <v>0</v>
      </c>
      <c r="LR147" s="70">
        <f t="shared" si="2199"/>
        <v>0</v>
      </c>
      <c r="LS147" s="70">
        <f t="shared" si="2199"/>
        <v>0</v>
      </c>
      <c r="LT147" s="70">
        <f t="shared" si="2199"/>
        <v>0</v>
      </c>
      <c r="LU147" s="70">
        <f t="shared" si="2199"/>
        <v>0</v>
      </c>
      <c r="LV147" s="70">
        <f t="shared" si="2199"/>
        <v>0</v>
      </c>
      <c r="LW147" s="70">
        <f t="shared" si="2199"/>
        <v>0</v>
      </c>
      <c r="LX147" s="70">
        <f t="shared" si="2199"/>
        <v>0</v>
      </c>
      <c r="LY147" s="70">
        <f t="shared" si="2199"/>
        <v>0</v>
      </c>
      <c r="LZ147" s="70">
        <f t="shared" si="2199"/>
        <v>0</v>
      </c>
      <c r="MA147" s="70">
        <f t="shared" si="2199"/>
        <v>0</v>
      </c>
      <c r="MB147" s="70">
        <f t="shared" si="2199"/>
        <v>0</v>
      </c>
      <c r="MC147" s="70">
        <f t="shared" si="2199"/>
        <v>0</v>
      </c>
      <c r="MD147" s="70">
        <f t="shared" si="2199"/>
        <v>0</v>
      </c>
      <c r="ME147" s="70">
        <f t="shared" si="2199"/>
        <v>0</v>
      </c>
      <c r="MF147" s="70">
        <f t="shared" si="2199"/>
        <v>0</v>
      </c>
      <c r="MG147" s="70">
        <f t="shared" si="2199"/>
        <v>0</v>
      </c>
      <c r="MH147" s="70">
        <f t="shared" si="2199"/>
        <v>0</v>
      </c>
      <c r="MI147" s="70">
        <f t="shared" si="2199"/>
        <v>0</v>
      </c>
      <c r="MJ147" s="70">
        <f t="shared" si="2199"/>
        <v>0</v>
      </c>
      <c r="MK147" s="70">
        <f t="shared" si="2199"/>
        <v>0</v>
      </c>
      <c r="ML147" s="70">
        <f t="shared" si="2199"/>
        <v>0</v>
      </c>
      <c r="MM147" s="70">
        <f t="shared" si="2199"/>
        <v>0</v>
      </c>
      <c r="MN147" s="70">
        <f t="shared" si="2199"/>
        <v>0</v>
      </c>
      <c r="MO147" s="70">
        <f t="shared" si="2199"/>
        <v>0</v>
      </c>
      <c r="MP147" s="70">
        <f t="shared" si="2199"/>
        <v>0</v>
      </c>
      <c r="MQ147" s="70">
        <f t="shared" si="2199"/>
        <v>0</v>
      </c>
      <c r="MR147" s="70">
        <f t="shared" si="2199"/>
        <v>0</v>
      </c>
      <c r="MS147" s="70">
        <f t="shared" si="2199"/>
        <v>0</v>
      </c>
      <c r="MT147" s="70">
        <f t="shared" si="2199"/>
        <v>0</v>
      </c>
      <c r="MU147" s="70">
        <f t="shared" si="2199"/>
        <v>0</v>
      </c>
      <c r="MV147" s="70">
        <f t="shared" si="2199"/>
        <v>0</v>
      </c>
      <c r="MW147" s="70">
        <f t="shared" si="2199"/>
        <v>0</v>
      </c>
      <c r="MX147" s="70">
        <f t="shared" si="2199"/>
        <v>0</v>
      </c>
      <c r="MY147" s="70">
        <f t="shared" ref="MY147:NO147" si="2200">SUMPRODUCT(LV$71:MY$71,$N$101:$AQ$101)</f>
        <v>0</v>
      </c>
      <c r="MZ147" s="70">
        <f t="shared" si="2200"/>
        <v>0</v>
      </c>
      <c r="NA147" s="70">
        <f t="shared" si="2200"/>
        <v>0</v>
      </c>
      <c r="NB147" s="70">
        <f t="shared" si="2200"/>
        <v>0</v>
      </c>
      <c r="NC147" s="70">
        <f t="shared" si="2200"/>
        <v>0</v>
      </c>
      <c r="ND147" s="70">
        <f t="shared" si="2200"/>
        <v>0</v>
      </c>
      <c r="NE147" s="70">
        <f t="shared" si="2200"/>
        <v>0</v>
      </c>
      <c r="NF147" s="70">
        <f t="shared" si="2200"/>
        <v>0</v>
      </c>
      <c r="NG147" s="70">
        <f t="shared" si="2200"/>
        <v>0</v>
      </c>
      <c r="NH147" s="70">
        <f t="shared" si="2200"/>
        <v>0</v>
      </c>
      <c r="NI147" s="70">
        <f t="shared" si="2200"/>
        <v>0</v>
      </c>
      <c r="NJ147" s="70">
        <f t="shared" si="2200"/>
        <v>0</v>
      </c>
      <c r="NK147" s="70">
        <f t="shared" si="2200"/>
        <v>0</v>
      </c>
      <c r="NL147" s="70">
        <f t="shared" si="2200"/>
        <v>0</v>
      </c>
      <c r="NM147" s="70">
        <f t="shared" si="2200"/>
        <v>0</v>
      </c>
      <c r="NN147" s="70">
        <f t="shared" si="2200"/>
        <v>0</v>
      </c>
      <c r="NO147" s="71">
        <f t="shared" si="2200"/>
        <v>0</v>
      </c>
      <c r="NP147" s="14"/>
      <c r="NQ147" s="14"/>
    </row>
    <row r="148" spans="1:381" s="31" customFormat="1" x14ac:dyDescent="0.2">
      <c r="A148" s="14"/>
      <c r="B148" s="14"/>
      <c r="C148" s="137" t="s">
        <v>166</v>
      </c>
      <c r="D148" s="137"/>
      <c r="E148" s="137" t="s">
        <v>173</v>
      </c>
      <c r="F148" s="14"/>
      <c r="G148" s="14" t="s">
        <v>0</v>
      </c>
      <c r="H148" s="14"/>
      <c r="I148" s="14"/>
      <c r="J148" s="14"/>
      <c r="K148" s="30">
        <f t="shared" si="1846"/>
        <v>0</v>
      </c>
      <c r="L148" s="14"/>
      <c r="M148" s="14"/>
      <c r="N148" s="69">
        <f>$N$71*$AQ$102</f>
        <v>0</v>
      </c>
      <c r="O148" s="70">
        <f>SUMPRODUCT($N$71:O$71,$AP$102:$AQ$102)</f>
        <v>0</v>
      </c>
      <c r="P148" s="70">
        <f>SUMPRODUCT($N$71:P$71,$AO$102:$AQ$102)</f>
        <v>0</v>
      </c>
      <c r="Q148" s="70">
        <f>SUMPRODUCT($N$71:Q$71,$AN$102:$AQ$102)</f>
        <v>0</v>
      </c>
      <c r="R148" s="70">
        <f>SUMPRODUCT($N$71:R$71,$AM$102:$AQ$102)</f>
        <v>0</v>
      </c>
      <c r="S148" s="70">
        <f>SUMPRODUCT($N$71:S$71,$AL$102:$AQ$102)</f>
        <v>0</v>
      </c>
      <c r="T148" s="70">
        <f>SUMPRODUCT($N$71:T$71,$AK$102:$AQ$102)</f>
        <v>0</v>
      </c>
      <c r="U148" s="70">
        <f>SUMPRODUCT($N$71:U$71,$AJ$102:$AQ$102)</f>
        <v>0</v>
      </c>
      <c r="V148" s="70">
        <f>SUMPRODUCT($N$71:V$71,$AI$102:$AQ$102)</f>
        <v>0</v>
      </c>
      <c r="W148" s="70">
        <f>SUMPRODUCT($N$71:W$71,$AH$102:$AQ$102)</f>
        <v>0</v>
      </c>
      <c r="X148" s="70">
        <f>SUMPRODUCT($N$71:X$71,$AG$102:$AQ$102)</f>
        <v>0</v>
      </c>
      <c r="Y148" s="70">
        <f>SUMPRODUCT($N$71:Y$71,$AF$102:$AQ$102)</f>
        <v>0</v>
      </c>
      <c r="Z148" s="70">
        <f>SUMPRODUCT($N$71:Z$71,$AE$102:$AQ$102)</f>
        <v>0</v>
      </c>
      <c r="AA148" s="70">
        <f>SUMPRODUCT($N$71:AA$71,$AD$102:$AQ$102)</f>
        <v>0</v>
      </c>
      <c r="AB148" s="70">
        <f>SUMPRODUCT($N$71:AB$71,$AC$102:$AQ$102)</f>
        <v>0</v>
      </c>
      <c r="AC148" s="70">
        <f>SUMPRODUCT($N$71:AC$71,$AB$102:$AQ$102)</f>
        <v>0</v>
      </c>
      <c r="AD148" s="70">
        <f>SUMPRODUCT($N$71:AD$71,$AA$102:$AQ$102)</f>
        <v>0</v>
      </c>
      <c r="AE148" s="70">
        <f>SUMPRODUCT($N$71:AE$71,$Z$102:$AQ$102)</f>
        <v>0</v>
      </c>
      <c r="AF148" s="70">
        <f>SUMPRODUCT($N$71:AF$71,$Y$102:$AQ$102)</f>
        <v>0</v>
      </c>
      <c r="AG148" s="70">
        <f>SUMPRODUCT($N$71:AG$71,$X$102:$AQ$102)</f>
        <v>0</v>
      </c>
      <c r="AH148" s="70">
        <f>SUMPRODUCT($N$71:AH$71,$W$102:$AQ$102)</f>
        <v>0</v>
      </c>
      <c r="AI148" s="70">
        <f>SUMPRODUCT($N$71:AI$71,$V$102:$AQ$102)</f>
        <v>0</v>
      </c>
      <c r="AJ148" s="70">
        <f>SUMPRODUCT($N$71:AJ$71,$U$102:$AQ$102)</f>
        <v>0</v>
      </c>
      <c r="AK148" s="70">
        <f>SUMPRODUCT($N$71:AK$71,$T$102:$AQ$102)</f>
        <v>0</v>
      </c>
      <c r="AL148" s="70">
        <f>SUMPRODUCT($N$71:AL$71,$S$102:$AQ$102)</f>
        <v>0</v>
      </c>
      <c r="AM148" s="70">
        <f>SUMPRODUCT($N$71:AM$71,$R$102:$AQ$102)</f>
        <v>0</v>
      </c>
      <c r="AN148" s="70">
        <f>SUMPRODUCT($N$71:AN$71,$Q$102:$AQ$102)</f>
        <v>0</v>
      </c>
      <c r="AO148" s="70">
        <f>SUMPRODUCT($N$71:AO$71,$P$102:$AQ$102)</f>
        <v>0</v>
      </c>
      <c r="AP148" s="70">
        <f>SUMPRODUCT($N$71:AP$71,$O$102:$AQ$102)</f>
        <v>0</v>
      </c>
      <c r="AQ148" s="70">
        <f t="shared" ref="AQ148:DB148" si="2201">SUMPRODUCT(N$71:AQ$71,$N$102:$AQ$102)</f>
        <v>0</v>
      </c>
      <c r="AR148" s="70">
        <f t="shared" si="2201"/>
        <v>0</v>
      </c>
      <c r="AS148" s="70">
        <f t="shared" si="2201"/>
        <v>0</v>
      </c>
      <c r="AT148" s="70">
        <f t="shared" si="2201"/>
        <v>0</v>
      </c>
      <c r="AU148" s="70">
        <f t="shared" si="2201"/>
        <v>0</v>
      </c>
      <c r="AV148" s="70">
        <f t="shared" si="2201"/>
        <v>0</v>
      </c>
      <c r="AW148" s="70">
        <f t="shared" si="2201"/>
        <v>0</v>
      </c>
      <c r="AX148" s="70">
        <f t="shared" si="2201"/>
        <v>0</v>
      </c>
      <c r="AY148" s="70">
        <f t="shared" si="2201"/>
        <v>0</v>
      </c>
      <c r="AZ148" s="70">
        <f t="shared" si="2201"/>
        <v>0</v>
      </c>
      <c r="BA148" s="70">
        <f t="shared" si="2201"/>
        <v>0</v>
      </c>
      <c r="BB148" s="70">
        <f t="shared" si="2201"/>
        <v>0</v>
      </c>
      <c r="BC148" s="70">
        <f t="shared" si="2201"/>
        <v>0</v>
      </c>
      <c r="BD148" s="70">
        <f t="shared" si="2201"/>
        <v>0</v>
      </c>
      <c r="BE148" s="70">
        <f t="shared" si="2201"/>
        <v>0</v>
      </c>
      <c r="BF148" s="70">
        <f t="shared" si="2201"/>
        <v>0</v>
      </c>
      <c r="BG148" s="70">
        <f t="shared" si="2201"/>
        <v>0</v>
      </c>
      <c r="BH148" s="70">
        <f t="shared" si="2201"/>
        <v>0</v>
      </c>
      <c r="BI148" s="70">
        <f t="shared" si="2201"/>
        <v>0</v>
      </c>
      <c r="BJ148" s="70">
        <f t="shared" si="2201"/>
        <v>0</v>
      </c>
      <c r="BK148" s="70">
        <f t="shared" si="2201"/>
        <v>0</v>
      </c>
      <c r="BL148" s="70">
        <f t="shared" si="2201"/>
        <v>0</v>
      </c>
      <c r="BM148" s="70">
        <f t="shared" si="2201"/>
        <v>0</v>
      </c>
      <c r="BN148" s="70">
        <f t="shared" si="2201"/>
        <v>0</v>
      </c>
      <c r="BO148" s="70">
        <f t="shared" si="2201"/>
        <v>0</v>
      </c>
      <c r="BP148" s="70">
        <f t="shared" si="2201"/>
        <v>0</v>
      </c>
      <c r="BQ148" s="70">
        <f t="shared" si="2201"/>
        <v>0</v>
      </c>
      <c r="BR148" s="70">
        <f t="shared" si="2201"/>
        <v>0</v>
      </c>
      <c r="BS148" s="70">
        <f t="shared" si="2201"/>
        <v>0</v>
      </c>
      <c r="BT148" s="70">
        <f t="shared" si="2201"/>
        <v>0</v>
      </c>
      <c r="BU148" s="70">
        <f t="shared" si="2201"/>
        <v>0</v>
      </c>
      <c r="BV148" s="70">
        <f t="shared" si="2201"/>
        <v>0</v>
      </c>
      <c r="BW148" s="70">
        <f t="shared" si="2201"/>
        <v>0</v>
      </c>
      <c r="BX148" s="70">
        <f t="shared" si="2201"/>
        <v>0</v>
      </c>
      <c r="BY148" s="70">
        <f t="shared" si="2201"/>
        <v>0</v>
      </c>
      <c r="BZ148" s="70">
        <f t="shared" si="2201"/>
        <v>0</v>
      </c>
      <c r="CA148" s="70">
        <f t="shared" si="2201"/>
        <v>0</v>
      </c>
      <c r="CB148" s="70">
        <f t="shared" si="2201"/>
        <v>0</v>
      </c>
      <c r="CC148" s="70">
        <f t="shared" si="2201"/>
        <v>0</v>
      </c>
      <c r="CD148" s="70">
        <f t="shared" si="2201"/>
        <v>0</v>
      </c>
      <c r="CE148" s="70">
        <f t="shared" si="2201"/>
        <v>0</v>
      </c>
      <c r="CF148" s="70">
        <f t="shared" si="2201"/>
        <v>0</v>
      </c>
      <c r="CG148" s="70">
        <f t="shared" si="2201"/>
        <v>0</v>
      </c>
      <c r="CH148" s="70">
        <f t="shared" si="2201"/>
        <v>0</v>
      </c>
      <c r="CI148" s="70">
        <f t="shared" si="2201"/>
        <v>0</v>
      </c>
      <c r="CJ148" s="70">
        <f t="shared" si="2201"/>
        <v>0</v>
      </c>
      <c r="CK148" s="70">
        <f t="shared" si="2201"/>
        <v>0</v>
      </c>
      <c r="CL148" s="70">
        <f t="shared" si="2201"/>
        <v>0</v>
      </c>
      <c r="CM148" s="70">
        <f t="shared" si="2201"/>
        <v>0</v>
      </c>
      <c r="CN148" s="70">
        <f t="shared" si="2201"/>
        <v>0</v>
      </c>
      <c r="CO148" s="70">
        <f t="shared" si="2201"/>
        <v>0</v>
      </c>
      <c r="CP148" s="70">
        <f t="shared" si="2201"/>
        <v>0</v>
      </c>
      <c r="CQ148" s="70">
        <f t="shared" si="2201"/>
        <v>0</v>
      </c>
      <c r="CR148" s="70">
        <f t="shared" si="2201"/>
        <v>0</v>
      </c>
      <c r="CS148" s="70">
        <f t="shared" si="2201"/>
        <v>0</v>
      </c>
      <c r="CT148" s="70">
        <f t="shared" si="2201"/>
        <v>0</v>
      </c>
      <c r="CU148" s="70">
        <f t="shared" si="2201"/>
        <v>0</v>
      </c>
      <c r="CV148" s="70">
        <f t="shared" si="2201"/>
        <v>0</v>
      </c>
      <c r="CW148" s="70">
        <f t="shared" si="2201"/>
        <v>0</v>
      </c>
      <c r="CX148" s="70">
        <f t="shared" si="2201"/>
        <v>0</v>
      </c>
      <c r="CY148" s="70">
        <f t="shared" si="2201"/>
        <v>0</v>
      </c>
      <c r="CZ148" s="70">
        <f t="shared" si="2201"/>
        <v>0</v>
      </c>
      <c r="DA148" s="70">
        <f t="shared" si="2201"/>
        <v>0</v>
      </c>
      <c r="DB148" s="70">
        <f t="shared" si="2201"/>
        <v>0</v>
      </c>
      <c r="DC148" s="70">
        <f t="shared" ref="DC148:FN148" si="2202">SUMPRODUCT(BZ$71:DC$71,$N$102:$AQ$102)</f>
        <v>0</v>
      </c>
      <c r="DD148" s="70">
        <f t="shared" si="2202"/>
        <v>0</v>
      </c>
      <c r="DE148" s="70">
        <f t="shared" si="2202"/>
        <v>0</v>
      </c>
      <c r="DF148" s="70">
        <f t="shared" si="2202"/>
        <v>0</v>
      </c>
      <c r="DG148" s="70">
        <f t="shared" si="2202"/>
        <v>0</v>
      </c>
      <c r="DH148" s="70">
        <f t="shared" si="2202"/>
        <v>0</v>
      </c>
      <c r="DI148" s="70">
        <f t="shared" si="2202"/>
        <v>0</v>
      </c>
      <c r="DJ148" s="70">
        <f t="shared" si="2202"/>
        <v>0</v>
      </c>
      <c r="DK148" s="70">
        <f t="shared" si="2202"/>
        <v>0</v>
      </c>
      <c r="DL148" s="70">
        <f t="shared" si="2202"/>
        <v>0</v>
      </c>
      <c r="DM148" s="70">
        <f t="shared" si="2202"/>
        <v>0</v>
      </c>
      <c r="DN148" s="70">
        <f t="shared" si="2202"/>
        <v>0</v>
      </c>
      <c r="DO148" s="70">
        <f t="shared" si="2202"/>
        <v>0</v>
      </c>
      <c r="DP148" s="70">
        <f t="shared" si="2202"/>
        <v>0</v>
      </c>
      <c r="DQ148" s="70">
        <f t="shared" si="2202"/>
        <v>0</v>
      </c>
      <c r="DR148" s="70">
        <f t="shared" si="2202"/>
        <v>0</v>
      </c>
      <c r="DS148" s="70">
        <f t="shared" si="2202"/>
        <v>0</v>
      </c>
      <c r="DT148" s="70">
        <f t="shared" si="2202"/>
        <v>0</v>
      </c>
      <c r="DU148" s="70">
        <f t="shared" si="2202"/>
        <v>0</v>
      </c>
      <c r="DV148" s="70">
        <f t="shared" si="2202"/>
        <v>0</v>
      </c>
      <c r="DW148" s="70">
        <f t="shared" si="2202"/>
        <v>0</v>
      </c>
      <c r="DX148" s="70">
        <f t="shared" si="2202"/>
        <v>0</v>
      </c>
      <c r="DY148" s="70">
        <f t="shared" si="2202"/>
        <v>0</v>
      </c>
      <c r="DZ148" s="70">
        <f t="shared" si="2202"/>
        <v>0</v>
      </c>
      <c r="EA148" s="70">
        <f t="shared" si="2202"/>
        <v>0</v>
      </c>
      <c r="EB148" s="70">
        <f t="shared" si="2202"/>
        <v>0</v>
      </c>
      <c r="EC148" s="70">
        <f t="shared" si="2202"/>
        <v>0</v>
      </c>
      <c r="ED148" s="70">
        <f t="shared" si="2202"/>
        <v>0</v>
      </c>
      <c r="EE148" s="70">
        <f t="shared" si="2202"/>
        <v>0</v>
      </c>
      <c r="EF148" s="70">
        <f t="shared" si="2202"/>
        <v>0</v>
      </c>
      <c r="EG148" s="70">
        <f t="shared" si="2202"/>
        <v>0</v>
      </c>
      <c r="EH148" s="70">
        <f t="shared" si="2202"/>
        <v>0</v>
      </c>
      <c r="EI148" s="70">
        <f t="shared" si="2202"/>
        <v>0</v>
      </c>
      <c r="EJ148" s="70">
        <f t="shared" si="2202"/>
        <v>0</v>
      </c>
      <c r="EK148" s="70">
        <f t="shared" si="2202"/>
        <v>0</v>
      </c>
      <c r="EL148" s="70">
        <f t="shared" si="2202"/>
        <v>0</v>
      </c>
      <c r="EM148" s="70">
        <f t="shared" si="2202"/>
        <v>0</v>
      </c>
      <c r="EN148" s="70">
        <f t="shared" si="2202"/>
        <v>0</v>
      </c>
      <c r="EO148" s="70">
        <f t="shared" si="2202"/>
        <v>0</v>
      </c>
      <c r="EP148" s="70">
        <f t="shared" si="2202"/>
        <v>0</v>
      </c>
      <c r="EQ148" s="70">
        <f t="shared" si="2202"/>
        <v>0</v>
      </c>
      <c r="ER148" s="70">
        <f t="shared" si="2202"/>
        <v>0</v>
      </c>
      <c r="ES148" s="70">
        <f t="shared" si="2202"/>
        <v>0</v>
      </c>
      <c r="ET148" s="70">
        <f t="shared" si="2202"/>
        <v>0</v>
      </c>
      <c r="EU148" s="70">
        <f t="shared" si="2202"/>
        <v>0</v>
      </c>
      <c r="EV148" s="70">
        <f t="shared" si="2202"/>
        <v>0</v>
      </c>
      <c r="EW148" s="70">
        <f t="shared" si="2202"/>
        <v>0</v>
      </c>
      <c r="EX148" s="70">
        <f t="shared" si="2202"/>
        <v>0</v>
      </c>
      <c r="EY148" s="70">
        <f t="shared" si="2202"/>
        <v>0</v>
      </c>
      <c r="EZ148" s="70">
        <f t="shared" si="2202"/>
        <v>0</v>
      </c>
      <c r="FA148" s="70">
        <f t="shared" si="2202"/>
        <v>0</v>
      </c>
      <c r="FB148" s="70">
        <f t="shared" si="2202"/>
        <v>0</v>
      </c>
      <c r="FC148" s="70">
        <f t="shared" si="2202"/>
        <v>0</v>
      </c>
      <c r="FD148" s="70">
        <f t="shared" si="2202"/>
        <v>0</v>
      </c>
      <c r="FE148" s="70">
        <f t="shared" si="2202"/>
        <v>0</v>
      </c>
      <c r="FF148" s="70">
        <f t="shared" si="2202"/>
        <v>0</v>
      </c>
      <c r="FG148" s="70">
        <f t="shared" si="2202"/>
        <v>0</v>
      </c>
      <c r="FH148" s="70">
        <f t="shared" si="2202"/>
        <v>0</v>
      </c>
      <c r="FI148" s="70">
        <f t="shared" si="2202"/>
        <v>0</v>
      </c>
      <c r="FJ148" s="70">
        <f t="shared" si="2202"/>
        <v>0</v>
      </c>
      <c r="FK148" s="70">
        <f t="shared" si="2202"/>
        <v>0</v>
      </c>
      <c r="FL148" s="70">
        <f t="shared" si="2202"/>
        <v>0</v>
      </c>
      <c r="FM148" s="70">
        <f t="shared" si="2202"/>
        <v>0</v>
      </c>
      <c r="FN148" s="70">
        <f t="shared" si="2202"/>
        <v>0</v>
      </c>
      <c r="FO148" s="70">
        <f t="shared" ref="FO148:HZ148" si="2203">SUMPRODUCT(EL$71:FO$71,$N$102:$AQ$102)</f>
        <v>0</v>
      </c>
      <c r="FP148" s="70">
        <f t="shared" si="2203"/>
        <v>0</v>
      </c>
      <c r="FQ148" s="70">
        <f t="shared" si="2203"/>
        <v>0</v>
      </c>
      <c r="FR148" s="70">
        <f t="shared" si="2203"/>
        <v>0</v>
      </c>
      <c r="FS148" s="70">
        <f t="shared" si="2203"/>
        <v>0</v>
      </c>
      <c r="FT148" s="70">
        <f t="shared" si="2203"/>
        <v>0</v>
      </c>
      <c r="FU148" s="70">
        <f t="shared" si="2203"/>
        <v>0</v>
      </c>
      <c r="FV148" s="70">
        <f t="shared" si="2203"/>
        <v>0</v>
      </c>
      <c r="FW148" s="70">
        <f t="shared" si="2203"/>
        <v>0</v>
      </c>
      <c r="FX148" s="70">
        <f t="shared" si="2203"/>
        <v>0</v>
      </c>
      <c r="FY148" s="70">
        <f t="shared" si="2203"/>
        <v>0</v>
      </c>
      <c r="FZ148" s="70">
        <f t="shared" si="2203"/>
        <v>0</v>
      </c>
      <c r="GA148" s="70">
        <f t="shared" si="2203"/>
        <v>0</v>
      </c>
      <c r="GB148" s="70">
        <f t="shared" si="2203"/>
        <v>0</v>
      </c>
      <c r="GC148" s="70">
        <f t="shared" si="2203"/>
        <v>0</v>
      </c>
      <c r="GD148" s="70">
        <f t="shared" si="2203"/>
        <v>0</v>
      </c>
      <c r="GE148" s="70">
        <f t="shared" si="2203"/>
        <v>0</v>
      </c>
      <c r="GF148" s="70">
        <f t="shared" si="2203"/>
        <v>0</v>
      </c>
      <c r="GG148" s="70">
        <f t="shared" si="2203"/>
        <v>0</v>
      </c>
      <c r="GH148" s="70">
        <f t="shared" si="2203"/>
        <v>0</v>
      </c>
      <c r="GI148" s="70">
        <f t="shared" si="2203"/>
        <v>0</v>
      </c>
      <c r="GJ148" s="70">
        <f t="shared" si="2203"/>
        <v>0</v>
      </c>
      <c r="GK148" s="70">
        <f t="shared" si="2203"/>
        <v>0</v>
      </c>
      <c r="GL148" s="70">
        <f t="shared" si="2203"/>
        <v>0</v>
      </c>
      <c r="GM148" s="70">
        <f t="shared" si="2203"/>
        <v>0</v>
      </c>
      <c r="GN148" s="70">
        <f t="shared" si="2203"/>
        <v>0</v>
      </c>
      <c r="GO148" s="70">
        <f t="shared" si="2203"/>
        <v>0</v>
      </c>
      <c r="GP148" s="70">
        <f t="shared" si="2203"/>
        <v>0</v>
      </c>
      <c r="GQ148" s="70">
        <f t="shared" si="2203"/>
        <v>0</v>
      </c>
      <c r="GR148" s="70">
        <f t="shared" si="2203"/>
        <v>0</v>
      </c>
      <c r="GS148" s="70">
        <f t="shared" si="2203"/>
        <v>0</v>
      </c>
      <c r="GT148" s="70">
        <f t="shared" si="2203"/>
        <v>0</v>
      </c>
      <c r="GU148" s="70">
        <f t="shared" si="2203"/>
        <v>0</v>
      </c>
      <c r="GV148" s="70">
        <f t="shared" si="2203"/>
        <v>0</v>
      </c>
      <c r="GW148" s="70">
        <f t="shared" si="2203"/>
        <v>0</v>
      </c>
      <c r="GX148" s="70">
        <f t="shared" si="2203"/>
        <v>0</v>
      </c>
      <c r="GY148" s="70">
        <f t="shared" si="2203"/>
        <v>0</v>
      </c>
      <c r="GZ148" s="70">
        <f t="shared" si="2203"/>
        <v>0</v>
      </c>
      <c r="HA148" s="70">
        <f t="shared" si="2203"/>
        <v>0</v>
      </c>
      <c r="HB148" s="70">
        <f t="shared" si="2203"/>
        <v>0</v>
      </c>
      <c r="HC148" s="70">
        <f t="shared" si="2203"/>
        <v>0</v>
      </c>
      <c r="HD148" s="70">
        <f t="shared" si="2203"/>
        <v>0</v>
      </c>
      <c r="HE148" s="70">
        <f t="shared" si="2203"/>
        <v>0</v>
      </c>
      <c r="HF148" s="70">
        <f t="shared" si="2203"/>
        <v>0</v>
      </c>
      <c r="HG148" s="70">
        <f t="shared" si="2203"/>
        <v>0</v>
      </c>
      <c r="HH148" s="70">
        <f t="shared" si="2203"/>
        <v>0</v>
      </c>
      <c r="HI148" s="70">
        <f t="shared" si="2203"/>
        <v>0</v>
      </c>
      <c r="HJ148" s="70">
        <f t="shared" si="2203"/>
        <v>0</v>
      </c>
      <c r="HK148" s="70">
        <f t="shared" si="2203"/>
        <v>0</v>
      </c>
      <c r="HL148" s="70">
        <f t="shared" si="2203"/>
        <v>0</v>
      </c>
      <c r="HM148" s="70">
        <f t="shared" si="2203"/>
        <v>0</v>
      </c>
      <c r="HN148" s="70">
        <f t="shared" si="2203"/>
        <v>0</v>
      </c>
      <c r="HO148" s="70">
        <f t="shared" si="2203"/>
        <v>0</v>
      </c>
      <c r="HP148" s="70">
        <f t="shared" si="2203"/>
        <v>0</v>
      </c>
      <c r="HQ148" s="70">
        <f t="shared" si="2203"/>
        <v>0</v>
      </c>
      <c r="HR148" s="70">
        <f t="shared" si="2203"/>
        <v>0</v>
      </c>
      <c r="HS148" s="70">
        <f t="shared" si="2203"/>
        <v>0</v>
      </c>
      <c r="HT148" s="70">
        <f t="shared" si="2203"/>
        <v>0</v>
      </c>
      <c r="HU148" s="70">
        <f t="shared" si="2203"/>
        <v>0</v>
      </c>
      <c r="HV148" s="70">
        <f t="shared" si="2203"/>
        <v>0</v>
      </c>
      <c r="HW148" s="70">
        <f t="shared" si="2203"/>
        <v>0</v>
      </c>
      <c r="HX148" s="70">
        <f t="shared" si="2203"/>
        <v>0</v>
      </c>
      <c r="HY148" s="70">
        <f t="shared" si="2203"/>
        <v>0</v>
      </c>
      <c r="HZ148" s="70">
        <f t="shared" si="2203"/>
        <v>0</v>
      </c>
      <c r="IA148" s="70">
        <f t="shared" ref="IA148:KL148" si="2204">SUMPRODUCT(GX$71:IA$71,$N$102:$AQ$102)</f>
        <v>0</v>
      </c>
      <c r="IB148" s="70">
        <f t="shared" si="2204"/>
        <v>0</v>
      </c>
      <c r="IC148" s="70">
        <f t="shared" si="2204"/>
        <v>0</v>
      </c>
      <c r="ID148" s="70">
        <f t="shared" si="2204"/>
        <v>0</v>
      </c>
      <c r="IE148" s="70">
        <f t="shared" si="2204"/>
        <v>0</v>
      </c>
      <c r="IF148" s="70">
        <f t="shared" si="2204"/>
        <v>0</v>
      </c>
      <c r="IG148" s="70">
        <f t="shared" si="2204"/>
        <v>0</v>
      </c>
      <c r="IH148" s="70">
        <f t="shared" si="2204"/>
        <v>0</v>
      </c>
      <c r="II148" s="70">
        <f t="shared" si="2204"/>
        <v>0</v>
      </c>
      <c r="IJ148" s="70">
        <f t="shared" si="2204"/>
        <v>0</v>
      </c>
      <c r="IK148" s="70">
        <f t="shared" si="2204"/>
        <v>0</v>
      </c>
      <c r="IL148" s="70">
        <f t="shared" si="2204"/>
        <v>0</v>
      </c>
      <c r="IM148" s="70">
        <f t="shared" si="2204"/>
        <v>0</v>
      </c>
      <c r="IN148" s="70">
        <f t="shared" si="2204"/>
        <v>0</v>
      </c>
      <c r="IO148" s="70">
        <f t="shared" si="2204"/>
        <v>0</v>
      </c>
      <c r="IP148" s="70">
        <f t="shared" si="2204"/>
        <v>0</v>
      </c>
      <c r="IQ148" s="70">
        <f t="shared" si="2204"/>
        <v>0</v>
      </c>
      <c r="IR148" s="70">
        <f t="shared" si="2204"/>
        <v>0</v>
      </c>
      <c r="IS148" s="70">
        <f t="shared" si="2204"/>
        <v>0</v>
      </c>
      <c r="IT148" s="70">
        <f t="shared" si="2204"/>
        <v>0</v>
      </c>
      <c r="IU148" s="70">
        <f t="shared" si="2204"/>
        <v>0</v>
      </c>
      <c r="IV148" s="70">
        <f t="shared" si="2204"/>
        <v>0</v>
      </c>
      <c r="IW148" s="70">
        <f t="shared" si="2204"/>
        <v>0</v>
      </c>
      <c r="IX148" s="70">
        <f t="shared" si="2204"/>
        <v>0</v>
      </c>
      <c r="IY148" s="70">
        <f t="shared" si="2204"/>
        <v>0</v>
      </c>
      <c r="IZ148" s="70">
        <f t="shared" si="2204"/>
        <v>0</v>
      </c>
      <c r="JA148" s="70">
        <f t="shared" si="2204"/>
        <v>0</v>
      </c>
      <c r="JB148" s="70">
        <f t="shared" si="2204"/>
        <v>0</v>
      </c>
      <c r="JC148" s="70">
        <f t="shared" si="2204"/>
        <v>0</v>
      </c>
      <c r="JD148" s="70">
        <f t="shared" si="2204"/>
        <v>0</v>
      </c>
      <c r="JE148" s="70">
        <f t="shared" si="2204"/>
        <v>0</v>
      </c>
      <c r="JF148" s="70">
        <f t="shared" si="2204"/>
        <v>0</v>
      </c>
      <c r="JG148" s="70">
        <f t="shared" si="2204"/>
        <v>0</v>
      </c>
      <c r="JH148" s="70">
        <f t="shared" si="2204"/>
        <v>0</v>
      </c>
      <c r="JI148" s="70">
        <f t="shared" si="2204"/>
        <v>0</v>
      </c>
      <c r="JJ148" s="70">
        <f t="shared" si="2204"/>
        <v>0</v>
      </c>
      <c r="JK148" s="70">
        <f t="shared" si="2204"/>
        <v>0</v>
      </c>
      <c r="JL148" s="70">
        <f t="shared" si="2204"/>
        <v>0</v>
      </c>
      <c r="JM148" s="70">
        <f t="shared" si="2204"/>
        <v>0</v>
      </c>
      <c r="JN148" s="70">
        <f t="shared" si="2204"/>
        <v>0</v>
      </c>
      <c r="JO148" s="70">
        <f t="shared" si="2204"/>
        <v>0</v>
      </c>
      <c r="JP148" s="70">
        <f t="shared" si="2204"/>
        <v>0</v>
      </c>
      <c r="JQ148" s="70">
        <f t="shared" si="2204"/>
        <v>0</v>
      </c>
      <c r="JR148" s="70">
        <f t="shared" si="2204"/>
        <v>0</v>
      </c>
      <c r="JS148" s="70">
        <f t="shared" si="2204"/>
        <v>0</v>
      </c>
      <c r="JT148" s="70">
        <f t="shared" si="2204"/>
        <v>0</v>
      </c>
      <c r="JU148" s="70">
        <f t="shared" si="2204"/>
        <v>0</v>
      </c>
      <c r="JV148" s="70">
        <f t="shared" si="2204"/>
        <v>0</v>
      </c>
      <c r="JW148" s="70">
        <f t="shared" si="2204"/>
        <v>0</v>
      </c>
      <c r="JX148" s="70">
        <f t="shared" si="2204"/>
        <v>0</v>
      </c>
      <c r="JY148" s="70">
        <f t="shared" si="2204"/>
        <v>0</v>
      </c>
      <c r="JZ148" s="70">
        <f t="shared" si="2204"/>
        <v>0</v>
      </c>
      <c r="KA148" s="70">
        <f t="shared" si="2204"/>
        <v>0</v>
      </c>
      <c r="KB148" s="70">
        <f t="shared" si="2204"/>
        <v>0</v>
      </c>
      <c r="KC148" s="70">
        <f t="shared" si="2204"/>
        <v>0</v>
      </c>
      <c r="KD148" s="70">
        <f t="shared" si="2204"/>
        <v>0</v>
      </c>
      <c r="KE148" s="70">
        <f t="shared" si="2204"/>
        <v>0</v>
      </c>
      <c r="KF148" s="70">
        <f t="shared" si="2204"/>
        <v>0</v>
      </c>
      <c r="KG148" s="70">
        <f t="shared" si="2204"/>
        <v>0</v>
      </c>
      <c r="KH148" s="70">
        <f t="shared" si="2204"/>
        <v>0</v>
      </c>
      <c r="KI148" s="70">
        <f t="shared" si="2204"/>
        <v>0</v>
      </c>
      <c r="KJ148" s="70">
        <f t="shared" si="2204"/>
        <v>0</v>
      </c>
      <c r="KK148" s="70">
        <f t="shared" si="2204"/>
        <v>0</v>
      </c>
      <c r="KL148" s="70">
        <f t="shared" si="2204"/>
        <v>0</v>
      </c>
      <c r="KM148" s="70">
        <f t="shared" ref="KM148:MX148" si="2205">SUMPRODUCT(JJ$71:KM$71,$N$102:$AQ$102)</f>
        <v>0</v>
      </c>
      <c r="KN148" s="70">
        <f t="shared" si="2205"/>
        <v>0</v>
      </c>
      <c r="KO148" s="70">
        <f t="shared" si="2205"/>
        <v>0</v>
      </c>
      <c r="KP148" s="70">
        <f t="shared" si="2205"/>
        <v>0</v>
      </c>
      <c r="KQ148" s="70">
        <f t="shared" si="2205"/>
        <v>0</v>
      </c>
      <c r="KR148" s="70">
        <f t="shared" si="2205"/>
        <v>0</v>
      </c>
      <c r="KS148" s="70">
        <f t="shared" si="2205"/>
        <v>0</v>
      </c>
      <c r="KT148" s="70">
        <f t="shared" si="2205"/>
        <v>0</v>
      </c>
      <c r="KU148" s="70">
        <f t="shared" si="2205"/>
        <v>0</v>
      </c>
      <c r="KV148" s="70">
        <f t="shared" si="2205"/>
        <v>0</v>
      </c>
      <c r="KW148" s="70">
        <f t="shared" si="2205"/>
        <v>0</v>
      </c>
      <c r="KX148" s="70">
        <f t="shared" si="2205"/>
        <v>0</v>
      </c>
      <c r="KY148" s="70">
        <f t="shared" si="2205"/>
        <v>0</v>
      </c>
      <c r="KZ148" s="70">
        <f t="shared" si="2205"/>
        <v>0</v>
      </c>
      <c r="LA148" s="70">
        <f t="shared" si="2205"/>
        <v>0</v>
      </c>
      <c r="LB148" s="70">
        <f t="shared" si="2205"/>
        <v>0</v>
      </c>
      <c r="LC148" s="70">
        <f t="shared" si="2205"/>
        <v>0</v>
      </c>
      <c r="LD148" s="70">
        <f t="shared" si="2205"/>
        <v>0</v>
      </c>
      <c r="LE148" s="70">
        <f t="shared" si="2205"/>
        <v>0</v>
      </c>
      <c r="LF148" s="70">
        <f t="shared" si="2205"/>
        <v>0</v>
      </c>
      <c r="LG148" s="70">
        <f t="shared" si="2205"/>
        <v>0</v>
      </c>
      <c r="LH148" s="70">
        <f t="shared" si="2205"/>
        <v>0</v>
      </c>
      <c r="LI148" s="70">
        <f t="shared" si="2205"/>
        <v>0</v>
      </c>
      <c r="LJ148" s="70">
        <f t="shared" si="2205"/>
        <v>0</v>
      </c>
      <c r="LK148" s="70">
        <f t="shared" si="2205"/>
        <v>0</v>
      </c>
      <c r="LL148" s="70">
        <f t="shared" si="2205"/>
        <v>0</v>
      </c>
      <c r="LM148" s="70">
        <f t="shared" si="2205"/>
        <v>0</v>
      </c>
      <c r="LN148" s="70">
        <f t="shared" si="2205"/>
        <v>0</v>
      </c>
      <c r="LO148" s="70">
        <f t="shared" si="2205"/>
        <v>0</v>
      </c>
      <c r="LP148" s="70">
        <f t="shared" si="2205"/>
        <v>0</v>
      </c>
      <c r="LQ148" s="70">
        <f t="shared" si="2205"/>
        <v>0</v>
      </c>
      <c r="LR148" s="70">
        <f t="shared" si="2205"/>
        <v>0</v>
      </c>
      <c r="LS148" s="70">
        <f t="shared" si="2205"/>
        <v>0</v>
      </c>
      <c r="LT148" s="70">
        <f t="shared" si="2205"/>
        <v>0</v>
      </c>
      <c r="LU148" s="70">
        <f t="shared" si="2205"/>
        <v>0</v>
      </c>
      <c r="LV148" s="70">
        <f t="shared" si="2205"/>
        <v>0</v>
      </c>
      <c r="LW148" s="70">
        <f t="shared" si="2205"/>
        <v>0</v>
      </c>
      <c r="LX148" s="70">
        <f t="shared" si="2205"/>
        <v>0</v>
      </c>
      <c r="LY148" s="70">
        <f t="shared" si="2205"/>
        <v>0</v>
      </c>
      <c r="LZ148" s="70">
        <f t="shared" si="2205"/>
        <v>0</v>
      </c>
      <c r="MA148" s="70">
        <f t="shared" si="2205"/>
        <v>0</v>
      </c>
      <c r="MB148" s="70">
        <f t="shared" si="2205"/>
        <v>0</v>
      </c>
      <c r="MC148" s="70">
        <f t="shared" si="2205"/>
        <v>0</v>
      </c>
      <c r="MD148" s="70">
        <f t="shared" si="2205"/>
        <v>0</v>
      </c>
      <c r="ME148" s="70">
        <f t="shared" si="2205"/>
        <v>0</v>
      </c>
      <c r="MF148" s="70">
        <f t="shared" si="2205"/>
        <v>0</v>
      </c>
      <c r="MG148" s="70">
        <f t="shared" si="2205"/>
        <v>0</v>
      </c>
      <c r="MH148" s="70">
        <f t="shared" si="2205"/>
        <v>0</v>
      </c>
      <c r="MI148" s="70">
        <f t="shared" si="2205"/>
        <v>0</v>
      </c>
      <c r="MJ148" s="70">
        <f t="shared" si="2205"/>
        <v>0</v>
      </c>
      <c r="MK148" s="70">
        <f t="shared" si="2205"/>
        <v>0</v>
      </c>
      <c r="ML148" s="70">
        <f t="shared" si="2205"/>
        <v>0</v>
      </c>
      <c r="MM148" s="70">
        <f t="shared" si="2205"/>
        <v>0</v>
      </c>
      <c r="MN148" s="70">
        <f t="shared" si="2205"/>
        <v>0</v>
      </c>
      <c r="MO148" s="70">
        <f t="shared" si="2205"/>
        <v>0</v>
      </c>
      <c r="MP148" s="70">
        <f t="shared" si="2205"/>
        <v>0</v>
      </c>
      <c r="MQ148" s="70">
        <f t="shared" si="2205"/>
        <v>0</v>
      </c>
      <c r="MR148" s="70">
        <f t="shared" si="2205"/>
        <v>0</v>
      </c>
      <c r="MS148" s="70">
        <f t="shared" si="2205"/>
        <v>0</v>
      </c>
      <c r="MT148" s="70">
        <f t="shared" si="2205"/>
        <v>0</v>
      </c>
      <c r="MU148" s="70">
        <f t="shared" si="2205"/>
        <v>0</v>
      </c>
      <c r="MV148" s="70">
        <f t="shared" si="2205"/>
        <v>0</v>
      </c>
      <c r="MW148" s="70">
        <f t="shared" si="2205"/>
        <v>0</v>
      </c>
      <c r="MX148" s="70">
        <f t="shared" si="2205"/>
        <v>0</v>
      </c>
      <c r="MY148" s="70">
        <f t="shared" ref="MY148:NO148" si="2206">SUMPRODUCT(LV$71:MY$71,$N$102:$AQ$102)</f>
        <v>0</v>
      </c>
      <c r="MZ148" s="70">
        <f t="shared" si="2206"/>
        <v>0</v>
      </c>
      <c r="NA148" s="70">
        <f t="shared" si="2206"/>
        <v>0</v>
      </c>
      <c r="NB148" s="70">
        <f t="shared" si="2206"/>
        <v>0</v>
      </c>
      <c r="NC148" s="70">
        <f t="shared" si="2206"/>
        <v>0</v>
      </c>
      <c r="ND148" s="70">
        <f t="shared" si="2206"/>
        <v>0</v>
      </c>
      <c r="NE148" s="70">
        <f t="shared" si="2206"/>
        <v>0</v>
      </c>
      <c r="NF148" s="70">
        <f t="shared" si="2206"/>
        <v>0</v>
      </c>
      <c r="NG148" s="70">
        <f t="shared" si="2206"/>
        <v>0</v>
      </c>
      <c r="NH148" s="70">
        <f t="shared" si="2206"/>
        <v>0</v>
      </c>
      <c r="NI148" s="70">
        <f t="shared" si="2206"/>
        <v>0</v>
      </c>
      <c r="NJ148" s="70">
        <f t="shared" si="2206"/>
        <v>0</v>
      </c>
      <c r="NK148" s="70">
        <f t="shared" si="2206"/>
        <v>0</v>
      </c>
      <c r="NL148" s="70">
        <f t="shared" si="2206"/>
        <v>0</v>
      </c>
      <c r="NM148" s="70">
        <f t="shared" si="2206"/>
        <v>0</v>
      </c>
      <c r="NN148" s="70">
        <f t="shared" si="2206"/>
        <v>0</v>
      </c>
      <c r="NO148" s="71">
        <f t="shared" si="2206"/>
        <v>0</v>
      </c>
      <c r="NP148" s="14"/>
      <c r="NQ148" s="14"/>
    </row>
    <row r="149" spans="1:381" s="31" customFormat="1" x14ac:dyDescent="0.2">
      <c r="A149" s="14"/>
      <c r="B149" s="14"/>
      <c r="C149" s="137" t="s">
        <v>154</v>
      </c>
      <c r="D149" s="137"/>
      <c r="E149" s="137" t="s">
        <v>155</v>
      </c>
      <c r="F149" s="14"/>
      <c r="G149" s="14" t="s">
        <v>0</v>
      </c>
      <c r="H149" s="14"/>
      <c r="I149" s="14"/>
      <c r="J149" s="14"/>
      <c r="K149" s="30">
        <f t="shared" si="1846"/>
        <v>0</v>
      </c>
      <c r="L149" s="14"/>
      <c r="M149" s="14"/>
      <c r="N149" s="69">
        <f>$N$71*$AQ$103</f>
        <v>0</v>
      </c>
      <c r="O149" s="70">
        <f>SUMPRODUCT($N$71:O$71,$AP$103:$AQ$103)</f>
        <v>0</v>
      </c>
      <c r="P149" s="70">
        <f>SUMPRODUCT($N$71:P$71,$AO$103:$AQ$103)</f>
        <v>0</v>
      </c>
      <c r="Q149" s="70">
        <f>SUMPRODUCT($N$71:Q$71,$AN$103:$AQ$103)</f>
        <v>0</v>
      </c>
      <c r="R149" s="70">
        <f>SUMPRODUCT($N$71:R$71,$AM$103:$AQ$103)</f>
        <v>0</v>
      </c>
      <c r="S149" s="70">
        <f>SUMPRODUCT($N$71:S$71,$AL$103:$AQ$103)</f>
        <v>0</v>
      </c>
      <c r="T149" s="70">
        <f>SUMPRODUCT($N$71:T$71,$AK$103:$AQ$103)</f>
        <v>0</v>
      </c>
      <c r="U149" s="70">
        <f>SUMPRODUCT($N$71:U$71,$AJ$103:$AQ$103)</f>
        <v>0</v>
      </c>
      <c r="V149" s="70">
        <f>SUMPRODUCT($N$71:V$71,$AI$103:$AQ$103)</f>
        <v>0</v>
      </c>
      <c r="W149" s="70">
        <f>SUMPRODUCT($N$71:W$71,$AH$103:$AQ$103)</f>
        <v>0</v>
      </c>
      <c r="X149" s="70">
        <f>SUMPRODUCT($N$71:X$71,$AG$103:$AQ$103)</f>
        <v>0</v>
      </c>
      <c r="Y149" s="70">
        <f>SUMPRODUCT($N$71:Y$71,$AF$103:$AQ$103)</f>
        <v>0</v>
      </c>
      <c r="Z149" s="70">
        <f>SUMPRODUCT($N$71:Z$71,$AE$103:$AQ$103)</f>
        <v>0</v>
      </c>
      <c r="AA149" s="70">
        <f>SUMPRODUCT($N$71:AA$71,$AD$103:$AQ$103)</f>
        <v>0</v>
      </c>
      <c r="AB149" s="70">
        <f>SUMPRODUCT($N$71:AB$71,$AC$103:$AQ$103)</f>
        <v>0</v>
      </c>
      <c r="AC149" s="70">
        <f>SUMPRODUCT($N$71:AC$71,$AB$103:$AQ$103)</f>
        <v>0</v>
      </c>
      <c r="AD149" s="70">
        <f>SUMPRODUCT($N$71:AD$71,$AA$103:$AQ$103)</f>
        <v>0</v>
      </c>
      <c r="AE149" s="70">
        <f>SUMPRODUCT($N$71:AE$71,$Z$103:$AQ$103)</f>
        <v>0</v>
      </c>
      <c r="AF149" s="70">
        <f>SUMPRODUCT($N$71:AF$71,$Y$103:$AQ$103)</f>
        <v>0</v>
      </c>
      <c r="AG149" s="70">
        <f>SUMPRODUCT($N$71:AG$71,$X$103:$AQ$103)</f>
        <v>0</v>
      </c>
      <c r="AH149" s="70">
        <f>SUMPRODUCT($N$71:AH$71,$W$103:$AQ$103)</f>
        <v>0</v>
      </c>
      <c r="AI149" s="70">
        <f>SUMPRODUCT($N$71:AI$71,$V$103:$AQ$103)</f>
        <v>0</v>
      </c>
      <c r="AJ149" s="70">
        <f>SUMPRODUCT($N$71:AJ$71,$U$103:$AQ$103)</f>
        <v>0</v>
      </c>
      <c r="AK149" s="70">
        <f>SUMPRODUCT($N$71:AK$71,$T$103:$AQ$103)</f>
        <v>0</v>
      </c>
      <c r="AL149" s="70">
        <f>SUMPRODUCT($N$71:AL$71,$S$103:$AQ$103)</f>
        <v>0</v>
      </c>
      <c r="AM149" s="70">
        <f>SUMPRODUCT($N$71:AM$71,$R$103:$AQ$103)</f>
        <v>0</v>
      </c>
      <c r="AN149" s="70">
        <f>SUMPRODUCT($N$71:AN$71,$Q$103:$AQ$103)</f>
        <v>0</v>
      </c>
      <c r="AO149" s="70">
        <f>SUMPRODUCT($N$71:AO$71,$P$103:$AQ$103)</f>
        <v>0</v>
      </c>
      <c r="AP149" s="70">
        <f>SUMPRODUCT($N$71:AP$71,$O$103:$AQ$103)</f>
        <v>0</v>
      </c>
      <c r="AQ149" s="70">
        <f t="shared" ref="AQ149:DB149" si="2207">SUMPRODUCT(N$71:AQ$71,$N$103:$AQ$103)</f>
        <v>0</v>
      </c>
      <c r="AR149" s="70">
        <f t="shared" si="2207"/>
        <v>0</v>
      </c>
      <c r="AS149" s="70">
        <f t="shared" si="2207"/>
        <v>0</v>
      </c>
      <c r="AT149" s="70">
        <f t="shared" si="2207"/>
        <v>0</v>
      </c>
      <c r="AU149" s="70">
        <f t="shared" si="2207"/>
        <v>0</v>
      </c>
      <c r="AV149" s="70">
        <f t="shared" si="2207"/>
        <v>0</v>
      </c>
      <c r="AW149" s="70">
        <f t="shared" si="2207"/>
        <v>0</v>
      </c>
      <c r="AX149" s="70">
        <f t="shared" si="2207"/>
        <v>0</v>
      </c>
      <c r="AY149" s="70">
        <f t="shared" si="2207"/>
        <v>0</v>
      </c>
      <c r="AZ149" s="70">
        <f t="shared" si="2207"/>
        <v>0</v>
      </c>
      <c r="BA149" s="70">
        <f t="shared" si="2207"/>
        <v>0</v>
      </c>
      <c r="BB149" s="70">
        <f t="shared" si="2207"/>
        <v>0</v>
      </c>
      <c r="BC149" s="70">
        <f t="shared" si="2207"/>
        <v>0</v>
      </c>
      <c r="BD149" s="70">
        <f t="shared" si="2207"/>
        <v>0</v>
      </c>
      <c r="BE149" s="70">
        <f t="shared" si="2207"/>
        <v>0</v>
      </c>
      <c r="BF149" s="70">
        <f t="shared" si="2207"/>
        <v>0</v>
      </c>
      <c r="BG149" s="70">
        <f t="shared" si="2207"/>
        <v>0</v>
      </c>
      <c r="BH149" s="70">
        <f t="shared" si="2207"/>
        <v>0</v>
      </c>
      <c r="BI149" s="70">
        <f t="shared" si="2207"/>
        <v>0</v>
      </c>
      <c r="BJ149" s="70">
        <f t="shared" si="2207"/>
        <v>0</v>
      </c>
      <c r="BK149" s="70">
        <f t="shared" si="2207"/>
        <v>0</v>
      </c>
      <c r="BL149" s="70">
        <f t="shared" si="2207"/>
        <v>0</v>
      </c>
      <c r="BM149" s="70">
        <f t="shared" si="2207"/>
        <v>0</v>
      </c>
      <c r="BN149" s="70">
        <f t="shared" si="2207"/>
        <v>0</v>
      </c>
      <c r="BO149" s="70">
        <f t="shared" si="2207"/>
        <v>0</v>
      </c>
      <c r="BP149" s="70">
        <f t="shared" si="2207"/>
        <v>0</v>
      </c>
      <c r="BQ149" s="70">
        <f t="shared" si="2207"/>
        <v>0</v>
      </c>
      <c r="BR149" s="70">
        <f t="shared" si="2207"/>
        <v>0</v>
      </c>
      <c r="BS149" s="70">
        <f t="shared" si="2207"/>
        <v>0</v>
      </c>
      <c r="BT149" s="70">
        <f t="shared" si="2207"/>
        <v>0</v>
      </c>
      <c r="BU149" s="70">
        <f t="shared" si="2207"/>
        <v>0</v>
      </c>
      <c r="BV149" s="70">
        <f t="shared" si="2207"/>
        <v>0</v>
      </c>
      <c r="BW149" s="70">
        <f t="shared" si="2207"/>
        <v>0</v>
      </c>
      <c r="BX149" s="70">
        <f t="shared" si="2207"/>
        <v>0</v>
      </c>
      <c r="BY149" s="70">
        <f t="shared" si="2207"/>
        <v>0</v>
      </c>
      <c r="BZ149" s="70">
        <f t="shared" si="2207"/>
        <v>0</v>
      </c>
      <c r="CA149" s="70">
        <f t="shared" si="2207"/>
        <v>0</v>
      </c>
      <c r="CB149" s="70">
        <f t="shared" si="2207"/>
        <v>0</v>
      </c>
      <c r="CC149" s="70">
        <f t="shared" si="2207"/>
        <v>0</v>
      </c>
      <c r="CD149" s="70">
        <f t="shared" si="2207"/>
        <v>0</v>
      </c>
      <c r="CE149" s="70">
        <f t="shared" si="2207"/>
        <v>0</v>
      </c>
      <c r="CF149" s="70">
        <f t="shared" si="2207"/>
        <v>0</v>
      </c>
      <c r="CG149" s="70">
        <f t="shared" si="2207"/>
        <v>0</v>
      </c>
      <c r="CH149" s="70">
        <f t="shared" si="2207"/>
        <v>0</v>
      </c>
      <c r="CI149" s="70">
        <f t="shared" si="2207"/>
        <v>0</v>
      </c>
      <c r="CJ149" s="70">
        <f t="shared" si="2207"/>
        <v>0</v>
      </c>
      <c r="CK149" s="70">
        <f t="shared" si="2207"/>
        <v>0</v>
      </c>
      <c r="CL149" s="70">
        <f t="shared" si="2207"/>
        <v>0</v>
      </c>
      <c r="CM149" s="70">
        <f t="shared" si="2207"/>
        <v>0</v>
      </c>
      <c r="CN149" s="70">
        <f t="shared" si="2207"/>
        <v>0</v>
      </c>
      <c r="CO149" s="70">
        <f t="shared" si="2207"/>
        <v>0</v>
      </c>
      <c r="CP149" s="70">
        <f t="shared" si="2207"/>
        <v>0</v>
      </c>
      <c r="CQ149" s="70">
        <f t="shared" si="2207"/>
        <v>0</v>
      </c>
      <c r="CR149" s="70">
        <f t="shared" si="2207"/>
        <v>0</v>
      </c>
      <c r="CS149" s="70">
        <f t="shared" si="2207"/>
        <v>0</v>
      </c>
      <c r="CT149" s="70">
        <f t="shared" si="2207"/>
        <v>0</v>
      </c>
      <c r="CU149" s="70">
        <f t="shared" si="2207"/>
        <v>0</v>
      </c>
      <c r="CV149" s="70">
        <f t="shared" si="2207"/>
        <v>0</v>
      </c>
      <c r="CW149" s="70">
        <f t="shared" si="2207"/>
        <v>0</v>
      </c>
      <c r="CX149" s="70">
        <f t="shared" si="2207"/>
        <v>0</v>
      </c>
      <c r="CY149" s="70">
        <f t="shared" si="2207"/>
        <v>0</v>
      </c>
      <c r="CZ149" s="70">
        <f t="shared" si="2207"/>
        <v>0</v>
      </c>
      <c r="DA149" s="70">
        <f t="shared" si="2207"/>
        <v>0</v>
      </c>
      <c r="DB149" s="70">
        <f t="shared" si="2207"/>
        <v>0</v>
      </c>
      <c r="DC149" s="70">
        <f t="shared" ref="DC149:FN149" si="2208">SUMPRODUCT(BZ$71:DC$71,$N$103:$AQ$103)</f>
        <v>0</v>
      </c>
      <c r="DD149" s="70">
        <f t="shared" si="2208"/>
        <v>0</v>
      </c>
      <c r="DE149" s="70">
        <f t="shared" si="2208"/>
        <v>0</v>
      </c>
      <c r="DF149" s="70">
        <f t="shared" si="2208"/>
        <v>0</v>
      </c>
      <c r="DG149" s="70">
        <f t="shared" si="2208"/>
        <v>0</v>
      </c>
      <c r="DH149" s="70">
        <f t="shared" si="2208"/>
        <v>0</v>
      </c>
      <c r="DI149" s="70">
        <f t="shared" si="2208"/>
        <v>0</v>
      </c>
      <c r="DJ149" s="70">
        <f t="shared" si="2208"/>
        <v>0</v>
      </c>
      <c r="DK149" s="70">
        <f t="shared" si="2208"/>
        <v>0</v>
      </c>
      <c r="DL149" s="70">
        <f t="shared" si="2208"/>
        <v>0</v>
      </c>
      <c r="DM149" s="70">
        <f t="shared" si="2208"/>
        <v>0</v>
      </c>
      <c r="DN149" s="70">
        <f t="shared" si="2208"/>
        <v>0</v>
      </c>
      <c r="DO149" s="70">
        <f t="shared" si="2208"/>
        <v>0</v>
      </c>
      <c r="DP149" s="70">
        <f t="shared" si="2208"/>
        <v>0</v>
      </c>
      <c r="DQ149" s="70">
        <f t="shared" si="2208"/>
        <v>0</v>
      </c>
      <c r="DR149" s="70">
        <f t="shared" si="2208"/>
        <v>0</v>
      </c>
      <c r="DS149" s="70">
        <f t="shared" si="2208"/>
        <v>0</v>
      </c>
      <c r="DT149" s="70">
        <f t="shared" si="2208"/>
        <v>0</v>
      </c>
      <c r="DU149" s="70">
        <f t="shared" si="2208"/>
        <v>0</v>
      </c>
      <c r="DV149" s="70">
        <f t="shared" si="2208"/>
        <v>0</v>
      </c>
      <c r="DW149" s="70">
        <f t="shared" si="2208"/>
        <v>0</v>
      </c>
      <c r="DX149" s="70">
        <f t="shared" si="2208"/>
        <v>0</v>
      </c>
      <c r="DY149" s="70">
        <f t="shared" si="2208"/>
        <v>0</v>
      </c>
      <c r="DZ149" s="70">
        <f t="shared" si="2208"/>
        <v>0</v>
      </c>
      <c r="EA149" s="70">
        <f t="shared" si="2208"/>
        <v>0</v>
      </c>
      <c r="EB149" s="70">
        <f t="shared" si="2208"/>
        <v>0</v>
      </c>
      <c r="EC149" s="70">
        <f t="shared" si="2208"/>
        <v>0</v>
      </c>
      <c r="ED149" s="70">
        <f t="shared" si="2208"/>
        <v>0</v>
      </c>
      <c r="EE149" s="70">
        <f t="shared" si="2208"/>
        <v>0</v>
      </c>
      <c r="EF149" s="70">
        <f t="shared" si="2208"/>
        <v>0</v>
      </c>
      <c r="EG149" s="70">
        <f t="shared" si="2208"/>
        <v>0</v>
      </c>
      <c r="EH149" s="70">
        <f t="shared" si="2208"/>
        <v>0</v>
      </c>
      <c r="EI149" s="70">
        <f t="shared" si="2208"/>
        <v>0</v>
      </c>
      <c r="EJ149" s="70">
        <f t="shared" si="2208"/>
        <v>0</v>
      </c>
      <c r="EK149" s="70">
        <f t="shared" si="2208"/>
        <v>0</v>
      </c>
      <c r="EL149" s="70">
        <f t="shared" si="2208"/>
        <v>0</v>
      </c>
      <c r="EM149" s="70">
        <f t="shared" si="2208"/>
        <v>0</v>
      </c>
      <c r="EN149" s="70">
        <f t="shared" si="2208"/>
        <v>0</v>
      </c>
      <c r="EO149" s="70">
        <f t="shared" si="2208"/>
        <v>0</v>
      </c>
      <c r="EP149" s="70">
        <f t="shared" si="2208"/>
        <v>0</v>
      </c>
      <c r="EQ149" s="70">
        <f t="shared" si="2208"/>
        <v>0</v>
      </c>
      <c r="ER149" s="70">
        <f t="shared" si="2208"/>
        <v>0</v>
      </c>
      <c r="ES149" s="70">
        <f t="shared" si="2208"/>
        <v>0</v>
      </c>
      <c r="ET149" s="70">
        <f t="shared" si="2208"/>
        <v>0</v>
      </c>
      <c r="EU149" s="70">
        <f t="shared" si="2208"/>
        <v>0</v>
      </c>
      <c r="EV149" s="70">
        <f t="shared" si="2208"/>
        <v>0</v>
      </c>
      <c r="EW149" s="70">
        <f t="shared" si="2208"/>
        <v>0</v>
      </c>
      <c r="EX149" s="70">
        <f t="shared" si="2208"/>
        <v>0</v>
      </c>
      <c r="EY149" s="70">
        <f t="shared" si="2208"/>
        <v>0</v>
      </c>
      <c r="EZ149" s="70">
        <f t="shared" si="2208"/>
        <v>0</v>
      </c>
      <c r="FA149" s="70">
        <f t="shared" si="2208"/>
        <v>0</v>
      </c>
      <c r="FB149" s="70">
        <f t="shared" si="2208"/>
        <v>0</v>
      </c>
      <c r="FC149" s="70">
        <f t="shared" si="2208"/>
        <v>0</v>
      </c>
      <c r="FD149" s="70">
        <f t="shared" si="2208"/>
        <v>0</v>
      </c>
      <c r="FE149" s="70">
        <f t="shared" si="2208"/>
        <v>0</v>
      </c>
      <c r="FF149" s="70">
        <f t="shared" si="2208"/>
        <v>0</v>
      </c>
      <c r="FG149" s="70">
        <f t="shared" si="2208"/>
        <v>0</v>
      </c>
      <c r="FH149" s="70">
        <f t="shared" si="2208"/>
        <v>0</v>
      </c>
      <c r="FI149" s="70">
        <f t="shared" si="2208"/>
        <v>0</v>
      </c>
      <c r="FJ149" s="70">
        <f t="shared" si="2208"/>
        <v>0</v>
      </c>
      <c r="FK149" s="70">
        <f t="shared" si="2208"/>
        <v>0</v>
      </c>
      <c r="FL149" s="70">
        <f t="shared" si="2208"/>
        <v>0</v>
      </c>
      <c r="FM149" s="70">
        <f t="shared" si="2208"/>
        <v>0</v>
      </c>
      <c r="FN149" s="70">
        <f t="shared" si="2208"/>
        <v>0</v>
      </c>
      <c r="FO149" s="70">
        <f t="shared" ref="FO149:HZ149" si="2209">SUMPRODUCT(EL$71:FO$71,$N$103:$AQ$103)</f>
        <v>0</v>
      </c>
      <c r="FP149" s="70">
        <f t="shared" si="2209"/>
        <v>0</v>
      </c>
      <c r="FQ149" s="70">
        <f t="shared" si="2209"/>
        <v>0</v>
      </c>
      <c r="FR149" s="70">
        <f t="shared" si="2209"/>
        <v>0</v>
      </c>
      <c r="FS149" s="70">
        <f t="shared" si="2209"/>
        <v>0</v>
      </c>
      <c r="FT149" s="70">
        <f t="shared" si="2209"/>
        <v>0</v>
      </c>
      <c r="FU149" s="70">
        <f t="shared" si="2209"/>
        <v>0</v>
      </c>
      <c r="FV149" s="70">
        <f t="shared" si="2209"/>
        <v>0</v>
      </c>
      <c r="FW149" s="70">
        <f t="shared" si="2209"/>
        <v>0</v>
      </c>
      <c r="FX149" s="70">
        <f t="shared" si="2209"/>
        <v>0</v>
      </c>
      <c r="FY149" s="70">
        <f t="shared" si="2209"/>
        <v>0</v>
      </c>
      <c r="FZ149" s="70">
        <f t="shared" si="2209"/>
        <v>0</v>
      </c>
      <c r="GA149" s="70">
        <f t="shared" si="2209"/>
        <v>0</v>
      </c>
      <c r="GB149" s="70">
        <f t="shared" si="2209"/>
        <v>0</v>
      </c>
      <c r="GC149" s="70">
        <f t="shared" si="2209"/>
        <v>0</v>
      </c>
      <c r="GD149" s="70">
        <f t="shared" si="2209"/>
        <v>0</v>
      </c>
      <c r="GE149" s="70">
        <f t="shared" si="2209"/>
        <v>0</v>
      </c>
      <c r="GF149" s="70">
        <f t="shared" si="2209"/>
        <v>0</v>
      </c>
      <c r="GG149" s="70">
        <f t="shared" si="2209"/>
        <v>0</v>
      </c>
      <c r="GH149" s="70">
        <f t="shared" si="2209"/>
        <v>0</v>
      </c>
      <c r="GI149" s="70">
        <f t="shared" si="2209"/>
        <v>0</v>
      </c>
      <c r="GJ149" s="70">
        <f t="shared" si="2209"/>
        <v>0</v>
      </c>
      <c r="GK149" s="70">
        <f t="shared" si="2209"/>
        <v>0</v>
      </c>
      <c r="GL149" s="70">
        <f t="shared" si="2209"/>
        <v>0</v>
      </c>
      <c r="GM149" s="70">
        <f t="shared" si="2209"/>
        <v>0</v>
      </c>
      <c r="GN149" s="70">
        <f t="shared" si="2209"/>
        <v>0</v>
      </c>
      <c r="GO149" s="70">
        <f t="shared" si="2209"/>
        <v>0</v>
      </c>
      <c r="GP149" s="70">
        <f t="shared" si="2209"/>
        <v>0</v>
      </c>
      <c r="GQ149" s="70">
        <f t="shared" si="2209"/>
        <v>0</v>
      </c>
      <c r="GR149" s="70">
        <f t="shared" si="2209"/>
        <v>0</v>
      </c>
      <c r="GS149" s="70">
        <f t="shared" si="2209"/>
        <v>0</v>
      </c>
      <c r="GT149" s="70">
        <f t="shared" si="2209"/>
        <v>0</v>
      </c>
      <c r="GU149" s="70">
        <f t="shared" si="2209"/>
        <v>0</v>
      </c>
      <c r="GV149" s="70">
        <f t="shared" si="2209"/>
        <v>0</v>
      </c>
      <c r="GW149" s="70">
        <f t="shared" si="2209"/>
        <v>0</v>
      </c>
      <c r="GX149" s="70">
        <f t="shared" si="2209"/>
        <v>0</v>
      </c>
      <c r="GY149" s="70">
        <f t="shared" si="2209"/>
        <v>0</v>
      </c>
      <c r="GZ149" s="70">
        <f t="shared" si="2209"/>
        <v>0</v>
      </c>
      <c r="HA149" s="70">
        <f t="shared" si="2209"/>
        <v>0</v>
      </c>
      <c r="HB149" s="70">
        <f t="shared" si="2209"/>
        <v>0</v>
      </c>
      <c r="HC149" s="70">
        <f t="shared" si="2209"/>
        <v>0</v>
      </c>
      <c r="HD149" s="70">
        <f t="shared" si="2209"/>
        <v>0</v>
      </c>
      <c r="HE149" s="70">
        <f t="shared" si="2209"/>
        <v>0</v>
      </c>
      <c r="HF149" s="70">
        <f t="shared" si="2209"/>
        <v>0</v>
      </c>
      <c r="HG149" s="70">
        <f t="shared" si="2209"/>
        <v>0</v>
      </c>
      <c r="HH149" s="70">
        <f t="shared" si="2209"/>
        <v>0</v>
      </c>
      <c r="HI149" s="70">
        <f t="shared" si="2209"/>
        <v>0</v>
      </c>
      <c r="HJ149" s="70">
        <f t="shared" si="2209"/>
        <v>0</v>
      </c>
      <c r="HK149" s="70">
        <f t="shared" si="2209"/>
        <v>0</v>
      </c>
      <c r="HL149" s="70">
        <f t="shared" si="2209"/>
        <v>0</v>
      </c>
      <c r="HM149" s="70">
        <f t="shared" si="2209"/>
        <v>0</v>
      </c>
      <c r="HN149" s="70">
        <f t="shared" si="2209"/>
        <v>0</v>
      </c>
      <c r="HO149" s="70">
        <f t="shared" si="2209"/>
        <v>0</v>
      </c>
      <c r="HP149" s="70">
        <f t="shared" si="2209"/>
        <v>0</v>
      </c>
      <c r="HQ149" s="70">
        <f t="shared" si="2209"/>
        <v>0</v>
      </c>
      <c r="HR149" s="70">
        <f t="shared" si="2209"/>
        <v>0</v>
      </c>
      <c r="HS149" s="70">
        <f t="shared" si="2209"/>
        <v>0</v>
      </c>
      <c r="HT149" s="70">
        <f t="shared" si="2209"/>
        <v>0</v>
      </c>
      <c r="HU149" s="70">
        <f t="shared" si="2209"/>
        <v>0</v>
      </c>
      <c r="HV149" s="70">
        <f t="shared" si="2209"/>
        <v>0</v>
      </c>
      <c r="HW149" s="70">
        <f t="shared" si="2209"/>
        <v>0</v>
      </c>
      <c r="HX149" s="70">
        <f t="shared" si="2209"/>
        <v>0</v>
      </c>
      <c r="HY149" s="70">
        <f t="shared" si="2209"/>
        <v>0</v>
      </c>
      <c r="HZ149" s="70">
        <f t="shared" si="2209"/>
        <v>0</v>
      </c>
      <c r="IA149" s="70">
        <f t="shared" ref="IA149:KL149" si="2210">SUMPRODUCT(GX$71:IA$71,$N$103:$AQ$103)</f>
        <v>0</v>
      </c>
      <c r="IB149" s="70">
        <f t="shared" si="2210"/>
        <v>0</v>
      </c>
      <c r="IC149" s="70">
        <f t="shared" si="2210"/>
        <v>0</v>
      </c>
      <c r="ID149" s="70">
        <f t="shared" si="2210"/>
        <v>0</v>
      </c>
      <c r="IE149" s="70">
        <f t="shared" si="2210"/>
        <v>0</v>
      </c>
      <c r="IF149" s="70">
        <f t="shared" si="2210"/>
        <v>0</v>
      </c>
      <c r="IG149" s="70">
        <f t="shared" si="2210"/>
        <v>0</v>
      </c>
      <c r="IH149" s="70">
        <f t="shared" si="2210"/>
        <v>0</v>
      </c>
      <c r="II149" s="70">
        <f t="shared" si="2210"/>
        <v>0</v>
      </c>
      <c r="IJ149" s="70">
        <f t="shared" si="2210"/>
        <v>0</v>
      </c>
      <c r="IK149" s="70">
        <f t="shared" si="2210"/>
        <v>0</v>
      </c>
      <c r="IL149" s="70">
        <f t="shared" si="2210"/>
        <v>0</v>
      </c>
      <c r="IM149" s="70">
        <f t="shared" si="2210"/>
        <v>0</v>
      </c>
      <c r="IN149" s="70">
        <f t="shared" si="2210"/>
        <v>0</v>
      </c>
      <c r="IO149" s="70">
        <f t="shared" si="2210"/>
        <v>0</v>
      </c>
      <c r="IP149" s="70">
        <f t="shared" si="2210"/>
        <v>0</v>
      </c>
      <c r="IQ149" s="70">
        <f t="shared" si="2210"/>
        <v>0</v>
      </c>
      <c r="IR149" s="70">
        <f t="shared" si="2210"/>
        <v>0</v>
      </c>
      <c r="IS149" s="70">
        <f t="shared" si="2210"/>
        <v>0</v>
      </c>
      <c r="IT149" s="70">
        <f t="shared" si="2210"/>
        <v>0</v>
      </c>
      <c r="IU149" s="70">
        <f t="shared" si="2210"/>
        <v>0</v>
      </c>
      <c r="IV149" s="70">
        <f t="shared" si="2210"/>
        <v>0</v>
      </c>
      <c r="IW149" s="70">
        <f t="shared" si="2210"/>
        <v>0</v>
      </c>
      <c r="IX149" s="70">
        <f t="shared" si="2210"/>
        <v>0</v>
      </c>
      <c r="IY149" s="70">
        <f t="shared" si="2210"/>
        <v>0</v>
      </c>
      <c r="IZ149" s="70">
        <f t="shared" si="2210"/>
        <v>0</v>
      </c>
      <c r="JA149" s="70">
        <f t="shared" si="2210"/>
        <v>0</v>
      </c>
      <c r="JB149" s="70">
        <f t="shared" si="2210"/>
        <v>0</v>
      </c>
      <c r="JC149" s="70">
        <f t="shared" si="2210"/>
        <v>0</v>
      </c>
      <c r="JD149" s="70">
        <f t="shared" si="2210"/>
        <v>0</v>
      </c>
      <c r="JE149" s="70">
        <f t="shared" si="2210"/>
        <v>0</v>
      </c>
      <c r="JF149" s="70">
        <f t="shared" si="2210"/>
        <v>0</v>
      </c>
      <c r="JG149" s="70">
        <f t="shared" si="2210"/>
        <v>0</v>
      </c>
      <c r="JH149" s="70">
        <f t="shared" si="2210"/>
        <v>0</v>
      </c>
      <c r="JI149" s="70">
        <f t="shared" si="2210"/>
        <v>0</v>
      </c>
      <c r="JJ149" s="70">
        <f t="shared" si="2210"/>
        <v>0</v>
      </c>
      <c r="JK149" s="70">
        <f t="shared" si="2210"/>
        <v>0</v>
      </c>
      <c r="JL149" s="70">
        <f t="shared" si="2210"/>
        <v>0</v>
      </c>
      <c r="JM149" s="70">
        <f t="shared" si="2210"/>
        <v>0</v>
      </c>
      <c r="JN149" s="70">
        <f t="shared" si="2210"/>
        <v>0</v>
      </c>
      <c r="JO149" s="70">
        <f t="shared" si="2210"/>
        <v>0</v>
      </c>
      <c r="JP149" s="70">
        <f t="shared" si="2210"/>
        <v>0</v>
      </c>
      <c r="JQ149" s="70">
        <f t="shared" si="2210"/>
        <v>0</v>
      </c>
      <c r="JR149" s="70">
        <f t="shared" si="2210"/>
        <v>0</v>
      </c>
      <c r="JS149" s="70">
        <f t="shared" si="2210"/>
        <v>0</v>
      </c>
      <c r="JT149" s="70">
        <f t="shared" si="2210"/>
        <v>0</v>
      </c>
      <c r="JU149" s="70">
        <f t="shared" si="2210"/>
        <v>0</v>
      </c>
      <c r="JV149" s="70">
        <f t="shared" si="2210"/>
        <v>0</v>
      </c>
      <c r="JW149" s="70">
        <f t="shared" si="2210"/>
        <v>0</v>
      </c>
      <c r="JX149" s="70">
        <f t="shared" si="2210"/>
        <v>0</v>
      </c>
      <c r="JY149" s="70">
        <f t="shared" si="2210"/>
        <v>0</v>
      </c>
      <c r="JZ149" s="70">
        <f t="shared" si="2210"/>
        <v>0</v>
      </c>
      <c r="KA149" s="70">
        <f t="shared" si="2210"/>
        <v>0</v>
      </c>
      <c r="KB149" s="70">
        <f t="shared" si="2210"/>
        <v>0</v>
      </c>
      <c r="KC149" s="70">
        <f t="shared" si="2210"/>
        <v>0</v>
      </c>
      <c r="KD149" s="70">
        <f t="shared" si="2210"/>
        <v>0</v>
      </c>
      <c r="KE149" s="70">
        <f t="shared" si="2210"/>
        <v>0</v>
      </c>
      <c r="KF149" s="70">
        <f t="shared" si="2210"/>
        <v>0</v>
      </c>
      <c r="KG149" s="70">
        <f t="shared" si="2210"/>
        <v>0</v>
      </c>
      <c r="KH149" s="70">
        <f t="shared" si="2210"/>
        <v>0</v>
      </c>
      <c r="KI149" s="70">
        <f t="shared" si="2210"/>
        <v>0</v>
      </c>
      <c r="KJ149" s="70">
        <f t="shared" si="2210"/>
        <v>0</v>
      </c>
      <c r="KK149" s="70">
        <f t="shared" si="2210"/>
        <v>0</v>
      </c>
      <c r="KL149" s="70">
        <f t="shared" si="2210"/>
        <v>0</v>
      </c>
      <c r="KM149" s="70">
        <f t="shared" ref="KM149:MX149" si="2211">SUMPRODUCT(JJ$71:KM$71,$N$103:$AQ$103)</f>
        <v>0</v>
      </c>
      <c r="KN149" s="70">
        <f t="shared" si="2211"/>
        <v>0</v>
      </c>
      <c r="KO149" s="70">
        <f t="shared" si="2211"/>
        <v>0</v>
      </c>
      <c r="KP149" s="70">
        <f t="shared" si="2211"/>
        <v>0</v>
      </c>
      <c r="KQ149" s="70">
        <f t="shared" si="2211"/>
        <v>0</v>
      </c>
      <c r="KR149" s="70">
        <f t="shared" si="2211"/>
        <v>0</v>
      </c>
      <c r="KS149" s="70">
        <f t="shared" si="2211"/>
        <v>0</v>
      </c>
      <c r="KT149" s="70">
        <f t="shared" si="2211"/>
        <v>0</v>
      </c>
      <c r="KU149" s="70">
        <f t="shared" si="2211"/>
        <v>0</v>
      </c>
      <c r="KV149" s="70">
        <f t="shared" si="2211"/>
        <v>0</v>
      </c>
      <c r="KW149" s="70">
        <f t="shared" si="2211"/>
        <v>0</v>
      </c>
      <c r="KX149" s="70">
        <f t="shared" si="2211"/>
        <v>0</v>
      </c>
      <c r="KY149" s="70">
        <f t="shared" si="2211"/>
        <v>0</v>
      </c>
      <c r="KZ149" s="70">
        <f t="shared" si="2211"/>
        <v>0</v>
      </c>
      <c r="LA149" s="70">
        <f t="shared" si="2211"/>
        <v>0</v>
      </c>
      <c r="LB149" s="70">
        <f t="shared" si="2211"/>
        <v>0</v>
      </c>
      <c r="LC149" s="70">
        <f t="shared" si="2211"/>
        <v>0</v>
      </c>
      <c r="LD149" s="70">
        <f t="shared" si="2211"/>
        <v>0</v>
      </c>
      <c r="LE149" s="70">
        <f t="shared" si="2211"/>
        <v>0</v>
      </c>
      <c r="LF149" s="70">
        <f t="shared" si="2211"/>
        <v>0</v>
      </c>
      <c r="LG149" s="70">
        <f t="shared" si="2211"/>
        <v>0</v>
      </c>
      <c r="LH149" s="70">
        <f t="shared" si="2211"/>
        <v>0</v>
      </c>
      <c r="LI149" s="70">
        <f t="shared" si="2211"/>
        <v>0</v>
      </c>
      <c r="LJ149" s="70">
        <f t="shared" si="2211"/>
        <v>0</v>
      </c>
      <c r="LK149" s="70">
        <f t="shared" si="2211"/>
        <v>0</v>
      </c>
      <c r="LL149" s="70">
        <f t="shared" si="2211"/>
        <v>0</v>
      </c>
      <c r="LM149" s="70">
        <f t="shared" si="2211"/>
        <v>0</v>
      </c>
      <c r="LN149" s="70">
        <f t="shared" si="2211"/>
        <v>0</v>
      </c>
      <c r="LO149" s="70">
        <f t="shared" si="2211"/>
        <v>0</v>
      </c>
      <c r="LP149" s="70">
        <f t="shared" si="2211"/>
        <v>0</v>
      </c>
      <c r="LQ149" s="70">
        <f t="shared" si="2211"/>
        <v>0</v>
      </c>
      <c r="LR149" s="70">
        <f t="shared" si="2211"/>
        <v>0</v>
      </c>
      <c r="LS149" s="70">
        <f t="shared" si="2211"/>
        <v>0</v>
      </c>
      <c r="LT149" s="70">
        <f t="shared" si="2211"/>
        <v>0</v>
      </c>
      <c r="LU149" s="70">
        <f t="shared" si="2211"/>
        <v>0</v>
      </c>
      <c r="LV149" s="70">
        <f t="shared" si="2211"/>
        <v>0</v>
      </c>
      <c r="LW149" s="70">
        <f t="shared" si="2211"/>
        <v>0</v>
      </c>
      <c r="LX149" s="70">
        <f t="shared" si="2211"/>
        <v>0</v>
      </c>
      <c r="LY149" s="70">
        <f t="shared" si="2211"/>
        <v>0</v>
      </c>
      <c r="LZ149" s="70">
        <f t="shared" si="2211"/>
        <v>0</v>
      </c>
      <c r="MA149" s="70">
        <f t="shared" si="2211"/>
        <v>0</v>
      </c>
      <c r="MB149" s="70">
        <f t="shared" si="2211"/>
        <v>0</v>
      </c>
      <c r="MC149" s="70">
        <f t="shared" si="2211"/>
        <v>0</v>
      </c>
      <c r="MD149" s="70">
        <f t="shared" si="2211"/>
        <v>0</v>
      </c>
      <c r="ME149" s="70">
        <f t="shared" si="2211"/>
        <v>0</v>
      </c>
      <c r="MF149" s="70">
        <f t="shared" si="2211"/>
        <v>0</v>
      </c>
      <c r="MG149" s="70">
        <f t="shared" si="2211"/>
        <v>0</v>
      </c>
      <c r="MH149" s="70">
        <f t="shared" si="2211"/>
        <v>0</v>
      </c>
      <c r="MI149" s="70">
        <f t="shared" si="2211"/>
        <v>0</v>
      </c>
      <c r="MJ149" s="70">
        <f t="shared" si="2211"/>
        <v>0</v>
      </c>
      <c r="MK149" s="70">
        <f t="shared" si="2211"/>
        <v>0</v>
      </c>
      <c r="ML149" s="70">
        <f t="shared" si="2211"/>
        <v>0</v>
      </c>
      <c r="MM149" s="70">
        <f t="shared" si="2211"/>
        <v>0</v>
      </c>
      <c r="MN149" s="70">
        <f t="shared" si="2211"/>
        <v>0</v>
      </c>
      <c r="MO149" s="70">
        <f t="shared" si="2211"/>
        <v>0</v>
      </c>
      <c r="MP149" s="70">
        <f t="shared" si="2211"/>
        <v>0</v>
      </c>
      <c r="MQ149" s="70">
        <f t="shared" si="2211"/>
        <v>0</v>
      </c>
      <c r="MR149" s="70">
        <f t="shared" si="2211"/>
        <v>0</v>
      </c>
      <c r="MS149" s="70">
        <f t="shared" si="2211"/>
        <v>0</v>
      </c>
      <c r="MT149" s="70">
        <f t="shared" si="2211"/>
        <v>0</v>
      </c>
      <c r="MU149" s="70">
        <f t="shared" si="2211"/>
        <v>0</v>
      </c>
      <c r="MV149" s="70">
        <f t="shared" si="2211"/>
        <v>0</v>
      </c>
      <c r="MW149" s="70">
        <f t="shared" si="2211"/>
        <v>0</v>
      </c>
      <c r="MX149" s="70">
        <f t="shared" si="2211"/>
        <v>0</v>
      </c>
      <c r="MY149" s="70">
        <f t="shared" ref="MY149:NO149" si="2212">SUMPRODUCT(LV$71:MY$71,$N$103:$AQ$103)</f>
        <v>0</v>
      </c>
      <c r="MZ149" s="70">
        <f t="shared" si="2212"/>
        <v>0</v>
      </c>
      <c r="NA149" s="70">
        <f t="shared" si="2212"/>
        <v>0</v>
      </c>
      <c r="NB149" s="70">
        <f t="shared" si="2212"/>
        <v>0</v>
      </c>
      <c r="NC149" s="70">
        <f t="shared" si="2212"/>
        <v>0</v>
      </c>
      <c r="ND149" s="70">
        <f t="shared" si="2212"/>
        <v>0</v>
      </c>
      <c r="NE149" s="70">
        <f t="shared" si="2212"/>
        <v>0</v>
      </c>
      <c r="NF149" s="70">
        <f t="shared" si="2212"/>
        <v>0</v>
      </c>
      <c r="NG149" s="70">
        <f t="shared" si="2212"/>
        <v>0</v>
      </c>
      <c r="NH149" s="70">
        <f t="shared" si="2212"/>
        <v>0</v>
      </c>
      <c r="NI149" s="70">
        <f t="shared" si="2212"/>
        <v>0</v>
      </c>
      <c r="NJ149" s="70">
        <f t="shared" si="2212"/>
        <v>0</v>
      </c>
      <c r="NK149" s="70">
        <f t="shared" si="2212"/>
        <v>0</v>
      </c>
      <c r="NL149" s="70">
        <f t="shared" si="2212"/>
        <v>0</v>
      </c>
      <c r="NM149" s="70">
        <f t="shared" si="2212"/>
        <v>0</v>
      </c>
      <c r="NN149" s="70">
        <f t="shared" si="2212"/>
        <v>0</v>
      </c>
      <c r="NO149" s="71">
        <f t="shared" si="2212"/>
        <v>0</v>
      </c>
      <c r="NP149" s="14"/>
      <c r="NQ149" s="14"/>
    </row>
    <row r="150" spans="1:381" s="31" customFormat="1" x14ac:dyDescent="0.2">
      <c r="A150" s="14"/>
      <c r="B150" s="14"/>
      <c r="C150" s="137" t="s">
        <v>167</v>
      </c>
      <c r="D150" s="137"/>
      <c r="E150" s="137" t="s">
        <v>174</v>
      </c>
      <c r="F150" s="14"/>
      <c r="G150" s="14" t="s">
        <v>0</v>
      </c>
      <c r="H150" s="14"/>
      <c r="I150" s="14"/>
      <c r="J150" s="14"/>
      <c r="K150" s="30">
        <f t="shared" si="1846"/>
        <v>0</v>
      </c>
      <c r="L150" s="14"/>
      <c r="M150" s="14"/>
      <c r="N150" s="69">
        <f>$N$71*$AQ$104</f>
        <v>0</v>
      </c>
      <c r="O150" s="70">
        <f>SUMPRODUCT($N$71:O$71,$AP$104:$AQ$104)</f>
        <v>0</v>
      </c>
      <c r="P150" s="70">
        <f>SUMPRODUCT($N$71:P$71,$AO$104:$AQ$104)</f>
        <v>0</v>
      </c>
      <c r="Q150" s="70">
        <f>SUMPRODUCT($N$71:Q$71,$AN$104:$AQ$104)</f>
        <v>0</v>
      </c>
      <c r="R150" s="70">
        <f>SUMPRODUCT($N$71:R$71,$AM$104:$AQ$104)</f>
        <v>0</v>
      </c>
      <c r="S150" s="70">
        <f>SUMPRODUCT($N$71:S$71,$AL$104:$AQ$104)</f>
        <v>0</v>
      </c>
      <c r="T150" s="70">
        <f>SUMPRODUCT($N$71:T$71,$AK$104:$AQ$104)</f>
        <v>0</v>
      </c>
      <c r="U150" s="70">
        <f>SUMPRODUCT($N$71:U$71,$AJ$104:$AQ$104)</f>
        <v>0</v>
      </c>
      <c r="V150" s="70">
        <f>SUMPRODUCT($N$71:V$71,$AI$104:$AQ$104)</f>
        <v>0</v>
      </c>
      <c r="W150" s="70">
        <f>SUMPRODUCT($N$71:W$71,$AH$104:$AQ$104)</f>
        <v>0</v>
      </c>
      <c r="X150" s="70">
        <f>SUMPRODUCT($N$71:X$71,$AG$104:$AQ$104)</f>
        <v>0</v>
      </c>
      <c r="Y150" s="70">
        <f>SUMPRODUCT($N$71:Y$71,$AF$104:$AQ$104)</f>
        <v>0</v>
      </c>
      <c r="Z150" s="70">
        <f>SUMPRODUCT($N$71:Z$71,$AE$104:$AQ$104)</f>
        <v>0</v>
      </c>
      <c r="AA150" s="70">
        <f>SUMPRODUCT($N$71:AA$71,$AD$104:$AQ$104)</f>
        <v>0</v>
      </c>
      <c r="AB150" s="70">
        <f>SUMPRODUCT($N$71:AB$71,$AC$104:$AQ$104)</f>
        <v>0</v>
      </c>
      <c r="AC150" s="70">
        <f>SUMPRODUCT($N$71:AC$71,$AB$104:$AQ$104)</f>
        <v>0</v>
      </c>
      <c r="AD150" s="70">
        <f>SUMPRODUCT($N$71:AD$71,$AA$104:$AQ$104)</f>
        <v>0</v>
      </c>
      <c r="AE150" s="70">
        <f>SUMPRODUCT($N$71:AE$71,$Z$104:$AQ$104)</f>
        <v>0</v>
      </c>
      <c r="AF150" s="70">
        <f>SUMPRODUCT($N$71:AF$71,$Y$104:$AQ$104)</f>
        <v>0</v>
      </c>
      <c r="AG150" s="70">
        <f>SUMPRODUCT($N$71:AG$71,$X$104:$AQ$104)</f>
        <v>0</v>
      </c>
      <c r="AH150" s="70">
        <f>SUMPRODUCT($N$71:AH$71,$W$104:$AQ$104)</f>
        <v>0</v>
      </c>
      <c r="AI150" s="70">
        <f>SUMPRODUCT($N$71:AI$71,$V$104:$AQ$104)</f>
        <v>0</v>
      </c>
      <c r="AJ150" s="70">
        <f>SUMPRODUCT($N$71:AJ$71,$U$104:$AQ$104)</f>
        <v>0</v>
      </c>
      <c r="AK150" s="70">
        <f>SUMPRODUCT($N$71:AK$71,$T$104:$AQ$104)</f>
        <v>0</v>
      </c>
      <c r="AL150" s="70">
        <f>SUMPRODUCT($N$71:AL$71,$S$104:$AQ$104)</f>
        <v>0</v>
      </c>
      <c r="AM150" s="70">
        <f>SUMPRODUCT($N$71:AM$71,$R$104:$AQ$104)</f>
        <v>0</v>
      </c>
      <c r="AN150" s="70">
        <f>SUMPRODUCT($N$71:AN$71,$Q$104:$AQ$104)</f>
        <v>0</v>
      </c>
      <c r="AO150" s="70">
        <f>SUMPRODUCT($N$71:AO$71,$P$104:$AQ$104)</f>
        <v>0</v>
      </c>
      <c r="AP150" s="70">
        <f>SUMPRODUCT($N$71:AP$71,$O$104:$AQ$104)</f>
        <v>0</v>
      </c>
      <c r="AQ150" s="70">
        <f t="shared" ref="AQ150:DB150" si="2213">SUMPRODUCT(N$71:AQ$71,$N$104:$AQ$104)</f>
        <v>0</v>
      </c>
      <c r="AR150" s="70">
        <f t="shared" si="2213"/>
        <v>0</v>
      </c>
      <c r="AS150" s="70">
        <f t="shared" si="2213"/>
        <v>0</v>
      </c>
      <c r="AT150" s="70">
        <f t="shared" si="2213"/>
        <v>0</v>
      </c>
      <c r="AU150" s="70">
        <f t="shared" si="2213"/>
        <v>0</v>
      </c>
      <c r="AV150" s="70">
        <f t="shared" si="2213"/>
        <v>0</v>
      </c>
      <c r="AW150" s="70">
        <f t="shared" si="2213"/>
        <v>0</v>
      </c>
      <c r="AX150" s="70">
        <f t="shared" si="2213"/>
        <v>0</v>
      </c>
      <c r="AY150" s="70">
        <f t="shared" si="2213"/>
        <v>0</v>
      </c>
      <c r="AZ150" s="70">
        <f t="shared" si="2213"/>
        <v>0</v>
      </c>
      <c r="BA150" s="70">
        <f t="shared" si="2213"/>
        <v>0</v>
      </c>
      <c r="BB150" s="70">
        <f t="shared" si="2213"/>
        <v>0</v>
      </c>
      <c r="BC150" s="70">
        <f t="shared" si="2213"/>
        <v>0</v>
      </c>
      <c r="BD150" s="70">
        <f t="shared" si="2213"/>
        <v>0</v>
      </c>
      <c r="BE150" s="70">
        <f t="shared" si="2213"/>
        <v>0</v>
      </c>
      <c r="BF150" s="70">
        <f t="shared" si="2213"/>
        <v>0</v>
      </c>
      <c r="BG150" s="70">
        <f t="shared" si="2213"/>
        <v>0</v>
      </c>
      <c r="BH150" s="70">
        <f t="shared" si="2213"/>
        <v>0</v>
      </c>
      <c r="BI150" s="70">
        <f t="shared" si="2213"/>
        <v>0</v>
      </c>
      <c r="BJ150" s="70">
        <f t="shared" si="2213"/>
        <v>0</v>
      </c>
      <c r="BK150" s="70">
        <f t="shared" si="2213"/>
        <v>0</v>
      </c>
      <c r="BL150" s="70">
        <f t="shared" si="2213"/>
        <v>0</v>
      </c>
      <c r="BM150" s="70">
        <f t="shared" si="2213"/>
        <v>0</v>
      </c>
      <c r="BN150" s="70">
        <f t="shared" si="2213"/>
        <v>0</v>
      </c>
      <c r="BO150" s="70">
        <f t="shared" si="2213"/>
        <v>0</v>
      </c>
      <c r="BP150" s="70">
        <f t="shared" si="2213"/>
        <v>0</v>
      </c>
      <c r="BQ150" s="70">
        <f t="shared" si="2213"/>
        <v>0</v>
      </c>
      <c r="BR150" s="70">
        <f t="shared" si="2213"/>
        <v>0</v>
      </c>
      <c r="BS150" s="70">
        <f t="shared" si="2213"/>
        <v>0</v>
      </c>
      <c r="BT150" s="70">
        <f t="shared" si="2213"/>
        <v>0</v>
      </c>
      <c r="BU150" s="70">
        <f t="shared" si="2213"/>
        <v>0</v>
      </c>
      <c r="BV150" s="70">
        <f t="shared" si="2213"/>
        <v>0</v>
      </c>
      <c r="BW150" s="70">
        <f t="shared" si="2213"/>
        <v>0</v>
      </c>
      <c r="BX150" s="70">
        <f t="shared" si="2213"/>
        <v>0</v>
      </c>
      <c r="BY150" s="70">
        <f t="shared" si="2213"/>
        <v>0</v>
      </c>
      <c r="BZ150" s="70">
        <f t="shared" si="2213"/>
        <v>0</v>
      </c>
      <c r="CA150" s="70">
        <f t="shared" si="2213"/>
        <v>0</v>
      </c>
      <c r="CB150" s="70">
        <f t="shared" si="2213"/>
        <v>0</v>
      </c>
      <c r="CC150" s="70">
        <f t="shared" si="2213"/>
        <v>0</v>
      </c>
      <c r="CD150" s="70">
        <f t="shared" si="2213"/>
        <v>0</v>
      </c>
      <c r="CE150" s="70">
        <f t="shared" si="2213"/>
        <v>0</v>
      </c>
      <c r="CF150" s="70">
        <f t="shared" si="2213"/>
        <v>0</v>
      </c>
      <c r="CG150" s="70">
        <f t="shared" si="2213"/>
        <v>0</v>
      </c>
      <c r="CH150" s="70">
        <f t="shared" si="2213"/>
        <v>0</v>
      </c>
      <c r="CI150" s="70">
        <f t="shared" si="2213"/>
        <v>0</v>
      </c>
      <c r="CJ150" s="70">
        <f t="shared" si="2213"/>
        <v>0</v>
      </c>
      <c r="CK150" s="70">
        <f t="shared" si="2213"/>
        <v>0</v>
      </c>
      <c r="CL150" s="70">
        <f t="shared" si="2213"/>
        <v>0</v>
      </c>
      <c r="CM150" s="70">
        <f t="shared" si="2213"/>
        <v>0</v>
      </c>
      <c r="CN150" s="70">
        <f t="shared" si="2213"/>
        <v>0</v>
      </c>
      <c r="CO150" s="70">
        <f t="shared" si="2213"/>
        <v>0</v>
      </c>
      <c r="CP150" s="70">
        <f t="shared" si="2213"/>
        <v>0</v>
      </c>
      <c r="CQ150" s="70">
        <f t="shared" si="2213"/>
        <v>0</v>
      </c>
      <c r="CR150" s="70">
        <f t="shared" si="2213"/>
        <v>0</v>
      </c>
      <c r="CS150" s="70">
        <f t="shared" si="2213"/>
        <v>0</v>
      </c>
      <c r="CT150" s="70">
        <f t="shared" si="2213"/>
        <v>0</v>
      </c>
      <c r="CU150" s="70">
        <f t="shared" si="2213"/>
        <v>0</v>
      </c>
      <c r="CV150" s="70">
        <f t="shared" si="2213"/>
        <v>0</v>
      </c>
      <c r="CW150" s="70">
        <f t="shared" si="2213"/>
        <v>0</v>
      </c>
      <c r="CX150" s="70">
        <f t="shared" si="2213"/>
        <v>0</v>
      </c>
      <c r="CY150" s="70">
        <f t="shared" si="2213"/>
        <v>0</v>
      </c>
      <c r="CZ150" s="70">
        <f t="shared" si="2213"/>
        <v>0</v>
      </c>
      <c r="DA150" s="70">
        <f t="shared" si="2213"/>
        <v>0</v>
      </c>
      <c r="DB150" s="70">
        <f t="shared" si="2213"/>
        <v>0</v>
      </c>
      <c r="DC150" s="70">
        <f t="shared" ref="DC150:FN150" si="2214">SUMPRODUCT(BZ$71:DC$71,$N$104:$AQ$104)</f>
        <v>0</v>
      </c>
      <c r="DD150" s="70">
        <f t="shared" si="2214"/>
        <v>0</v>
      </c>
      <c r="DE150" s="70">
        <f t="shared" si="2214"/>
        <v>0</v>
      </c>
      <c r="DF150" s="70">
        <f t="shared" si="2214"/>
        <v>0</v>
      </c>
      <c r="DG150" s="70">
        <f t="shared" si="2214"/>
        <v>0</v>
      </c>
      <c r="DH150" s="70">
        <f t="shared" si="2214"/>
        <v>0</v>
      </c>
      <c r="DI150" s="70">
        <f t="shared" si="2214"/>
        <v>0</v>
      </c>
      <c r="DJ150" s="70">
        <f t="shared" si="2214"/>
        <v>0</v>
      </c>
      <c r="DK150" s="70">
        <f t="shared" si="2214"/>
        <v>0</v>
      </c>
      <c r="DL150" s="70">
        <f t="shared" si="2214"/>
        <v>0</v>
      </c>
      <c r="DM150" s="70">
        <f t="shared" si="2214"/>
        <v>0</v>
      </c>
      <c r="DN150" s="70">
        <f t="shared" si="2214"/>
        <v>0</v>
      </c>
      <c r="DO150" s="70">
        <f t="shared" si="2214"/>
        <v>0</v>
      </c>
      <c r="DP150" s="70">
        <f t="shared" si="2214"/>
        <v>0</v>
      </c>
      <c r="DQ150" s="70">
        <f t="shared" si="2214"/>
        <v>0</v>
      </c>
      <c r="DR150" s="70">
        <f t="shared" si="2214"/>
        <v>0</v>
      </c>
      <c r="DS150" s="70">
        <f t="shared" si="2214"/>
        <v>0</v>
      </c>
      <c r="DT150" s="70">
        <f t="shared" si="2214"/>
        <v>0</v>
      </c>
      <c r="DU150" s="70">
        <f t="shared" si="2214"/>
        <v>0</v>
      </c>
      <c r="DV150" s="70">
        <f t="shared" si="2214"/>
        <v>0</v>
      </c>
      <c r="DW150" s="70">
        <f t="shared" si="2214"/>
        <v>0</v>
      </c>
      <c r="DX150" s="70">
        <f t="shared" si="2214"/>
        <v>0</v>
      </c>
      <c r="DY150" s="70">
        <f t="shared" si="2214"/>
        <v>0</v>
      </c>
      <c r="DZ150" s="70">
        <f t="shared" si="2214"/>
        <v>0</v>
      </c>
      <c r="EA150" s="70">
        <f t="shared" si="2214"/>
        <v>0</v>
      </c>
      <c r="EB150" s="70">
        <f t="shared" si="2214"/>
        <v>0</v>
      </c>
      <c r="EC150" s="70">
        <f t="shared" si="2214"/>
        <v>0</v>
      </c>
      <c r="ED150" s="70">
        <f t="shared" si="2214"/>
        <v>0</v>
      </c>
      <c r="EE150" s="70">
        <f t="shared" si="2214"/>
        <v>0</v>
      </c>
      <c r="EF150" s="70">
        <f t="shared" si="2214"/>
        <v>0</v>
      </c>
      <c r="EG150" s="70">
        <f t="shared" si="2214"/>
        <v>0</v>
      </c>
      <c r="EH150" s="70">
        <f t="shared" si="2214"/>
        <v>0</v>
      </c>
      <c r="EI150" s="70">
        <f t="shared" si="2214"/>
        <v>0</v>
      </c>
      <c r="EJ150" s="70">
        <f t="shared" si="2214"/>
        <v>0</v>
      </c>
      <c r="EK150" s="70">
        <f t="shared" si="2214"/>
        <v>0</v>
      </c>
      <c r="EL150" s="70">
        <f t="shared" si="2214"/>
        <v>0</v>
      </c>
      <c r="EM150" s="70">
        <f t="shared" si="2214"/>
        <v>0</v>
      </c>
      <c r="EN150" s="70">
        <f t="shared" si="2214"/>
        <v>0</v>
      </c>
      <c r="EO150" s="70">
        <f t="shared" si="2214"/>
        <v>0</v>
      </c>
      <c r="EP150" s="70">
        <f t="shared" si="2214"/>
        <v>0</v>
      </c>
      <c r="EQ150" s="70">
        <f t="shared" si="2214"/>
        <v>0</v>
      </c>
      <c r="ER150" s="70">
        <f t="shared" si="2214"/>
        <v>0</v>
      </c>
      <c r="ES150" s="70">
        <f t="shared" si="2214"/>
        <v>0</v>
      </c>
      <c r="ET150" s="70">
        <f t="shared" si="2214"/>
        <v>0</v>
      </c>
      <c r="EU150" s="70">
        <f t="shared" si="2214"/>
        <v>0</v>
      </c>
      <c r="EV150" s="70">
        <f t="shared" si="2214"/>
        <v>0</v>
      </c>
      <c r="EW150" s="70">
        <f t="shared" si="2214"/>
        <v>0</v>
      </c>
      <c r="EX150" s="70">
        <f t="shared" si="2214"/>
        <v>0</v>
      </c>
      <c r="EY150" s="70">
        <f t="shared" si="2214"/>
        <v>0</v>
      </c>
      <c r="EZ150" s="70">
        <f t="shared" si="2214"/>
        <v>0</v>
      </c>
      <c r="FA150" s="70">
        <f t="shared" si="2214"/>
        <v>0</v>
      </c>
      <c r="FB150" s="70">
        <f t="shared" si="2214"/>
        <v>0</v>
      </c>
      <c r="FC150" s="70">
        <f t="shared" si="2214"/>
        <v>0</v>
      </c>
      <c r="FD150" s="70">
        <f t="shared" si="2214"/>
        <v>0</v>
      </c>
      <c r="FE150" s="70">
        <f t="shared" si="2214"/>
        <v>0</v>
      </c>
      <c r="FF150" s="70">
        <f t="shared" si="2214"/>
        <v>0</v>
      </c>
      <c r="FG150" s="70">
        <f t="shared" si="2214"/>
        <v>0</v>
      </c>
      <c r="FH150" s="70">
        <f t="shared" si="2214"/>
        <v>0</v>
      </c>
      <c r="FI150" s="70">
        <f t="shared" si="2214"/>
        <v>0</v>
      </c>
      <c r="FJ150" s="70">
        <f t="shared" si="2214"/>
        <v>0</v>
      </c>
      <c r="FK150" s="70">
        <f t="shared" si="2214"/>
        <v>0</v>
      </c>
      <c r="FL150" s="70">
        <f t="shared" si="2214"/>
        <v>0</v>
      </c>
      <c r="FM150" s="70">
        <f t="shared" si="2214"/>
        <v>0</v>
      </c>
      <c r="FN150" s="70">
        <f t="shared" si="2214"/>
        <v>0</v>
      </c>
      <c r="FO150" s="70">
        <f t="shared" ref="FO150:HZ150" si="2215">SUMPRODUCT(EL$71:FO$71,$N$104:$AQ$104)</f>
        <v>0</v>
      </c>
      <c r="FP150" s="70">
        <f t="shared" si="2215"/>
        <v>0</v>
      </c>
      <c r="FQ150" s="70">
        <f t="shared" si="2215"/>
        <v>0</v>
      </c>
      <c r="FR150" s="70">
        <f t="shared" si="2215"/>
        <v>0</v>
      </c>
      <c r="FS150" s="70">
        <f t="shared" si="2215"/>
        <v>0</v>
      </c>
      <c r="FT150" s="70">
        <f t="shared" si="2215"/>
        <v>0</v>
      </c>
      <c r="FU150" s="70">
        <f t="shared" si="2215"/>
        <v>0</v>
      </c>
      <c r="FV150" s="70">
        <f t="shared" si="2215"/>
        <v>0</v>
      </c>
      <c r="FW150" s="70">
        <f t="shared" si="2215"/>
        <v>0</v>
      </c>
      <c r="FX150" s="70">
        <f t="shared" si="2215"/>
        <v>0</v>
      </c>
      <c r="FY150" s="70">
        <f t="shared" si="2215"/>
        <v>0</v>
      </c>
      <c r="FZ150" s="70">
        <f t="shared" si="2215"/>
        <v>0</v>
      </c>
      <c r="GA150" s="70">
        <f t="shared" si="2215"/>
        <v>0</v>
      </c>
      <c r="GB150" s="70">
        <f t="shared" si="2215"/>
        <v>0</v>
      </c>
      <c r="GC150" s="70">
        <f t="shared" si="2215"/>
        <v>0</v>
      </c>
      <c r="GD150" s="70">
        <f t="shared" si="2215"/>
        <v>0</v>
      </c>
      <c r="GE150" s="70">
        <f t="shared" si="2215"/>
        <v>0</v>
      </c>
      <c r="GF150" s="70">
        <f t="shared" si="2215"/>
        <v>0</v>
      </c>
      <c r="GG150" s="70">
        <f t="shared" si="2215"/>
        <v>0</v>
      </c>
      <c r="GH150" s="70">
        <f t="shared" si="2215"/>
        <v>0</v>
      </c>
      <c r="GI150" s="70">
        <f t="shared" si="2215"/>
        <v>0</v>
      </c>
      <c r="GJ150" s="70">
        <f t="shared" si="2215"/>
        <v>0</v>
      </c>
      <c r="GK150" s="70">
        <f t="shared" si="2215"/>
        <v>0</v>
      </c>
      <c r="GL150" s="70">
        <f t="shared" si="2215"/>
        <v>0</v>
      </c>
      <c r="GM150" s="70">
        <f t="shared" si="2215"/>
        <v>0</v>
      </c>
      <c r="GN150" s="70">
        <f t="shared" si="2215"/>
        <v>0</v>
      </c>
      <c r="GO150" s="70">
        <f t="shared" si="2215"/>
        <v>0</v>
      </c>
      <c r="GP150" s="70">
        <f t="shared" si="2215"/>
        <v>0</v>
      </c>
      <c r="GQ150" s="70">
        <f t="shared" si="2215"/>
        <v>0</v>
      </c>
      <c r="GR150" s="70">
        <f t="shared" si="2215"/>
        <v>0</v>
      </c>
      <c r="GS150" s="70">
        <f t="shared" si="2215"/>
        <v>0</v>
      </c>
      <c r="GT150" s="70">
        <f t="shared" si="2215"/>
        <v>0</v>
      </c>
      <c r="GU150" s="70">
        <f t="shared" si="2215"/>
        <v>0</v>
      </c>
      <c r="GV150" s="70">
        <f t="shared" si="2215"/>
        <v>0</v>
      </c>
      <c r="GW150" s="70">
        <f t="shared" si="2215"/>
        <v>0</v>
      </c>
      <c r="GX150" s="70">
        <f t="shared" si="2215"/>
        <v>0</v>
      </c>
      <c r="GY150" s="70">
        <f t="shared" si="2215"/>
        <v>0</v>
      </c>
      <c r="GZ150" s="70">
        <f t="shared" si="2215"/>
        <v>0</v>
      </c>
      <c r="HA150" s="70">
        <f t="shared" si="2215"/>
        <v>0</v>
      </c>
      <c r="HB150" s="70">
        <f t="shared" si="2215"/>
        <v>0</v>
      </c>
      <c r="HC150" s="70">
        <f t="shared" si="2215"/>
        <v>0</v>
      </c>
      <c r="HD150" s="70">
        <f t="shared" si="2215"/>
        <v>0</v>
      </c>
      <c r="HE150" s="70">
        <f t="shared" si="2215"/>
        <v>0</v>
      </c>
      <c r="HF150" s="70">
        <f t="shared" si="2215"/>
        <v>0</v>
      </c>
      <c r="HG150" s="70">
        <f t="shared" si="2215"/>
        <v>0</v>
      </c>
      <c r="HH150" s="70">
        <f t="shared" si="2215"/>
        <v>0</v>
      </c>
      <c r="HI150" s="70">
        <f t="shared" si="2215"/>
        <v>0</v>
      </c>
      <c r="HJ150" s="70">
        <f t="shared" si="2215"/>
        <v>0</v>
      </c>
      <c r="HK150" s="70">
        <f t="shared" si="2215"/>
        <v>0</v>
      </c>
      <c r="HL150" s="70">
        <f t="shared" si="2215"/>
        <v>0</v>
      </c>
      <c r="HM150" s="70">
        <f t="shared" si="2215"/>
        <v>0</v>
      </c>
      <c r="HN150" s="70">
        <f t="shared" si="2215"/>
        <v>0</v>
      </c>
      <c r="HO150" s="70">
        <f t="shared" si="2215"/>
        <v>0</v>
      </c>
      <c r="HP150" s="70">
        <f t="shared" si="2215"/>
        <v>0</v>
      </c>
      <c r="HQ150" s="70">
        <f t="shared" si="2215"/>
        <v>0</v>
      </c>
      <c r="HR150" s="70">
        <f t="shared" si="2215"/>
        <v>0</v>
      </c>
      <c r="HS150" s="70">
        <f t="shared" si="2215"/>
        <v>0</v>
      </c>
      <c r="HT150" s="70">
        <f t="shared" si="2215"/>
        <v>0</v>
      </c>
      <c r="HU150" s="70">
        <f t="shared" si="2215"/>
        <v>0</v>
      </c>
      <c r="HV150" s="70">
        <f t="shared" si="2215"/>
        <v>0</v>
      </c>
      <c r="HW150" s="70">
        <f t="shared" si="2215"/>
        <v>0</v>
      </c>
      <c r="HX150" s="70">
        <f t="shared" si="2215"/>
        <v>0</v>
      </c>
      <c r="HY150" s="70">
        <f t="shared" si="2215"/>
        <v>0</v>
      </c>
      <c r="HZ150" s="70">
        <f t="shared" si="2215"/>
        <v>0</v>
      </c>
      <c r="IA150" s="70">
        <f t="shared" ref="IA150:KL150" si="2216">SUMPRODUCT(GX$71:IA$71,$N$104:$AQ$104)</f>
        <v>0</v>
      </c>
      <c r="IB150" s="70">
        <f t="shared" si="2216"/>
        <v>0</v>
      </c>
      <c r="IC150" s="70">
        <f t="shared" si="2216"/>
        <v>0</v>
      </c>
      <c r="ID150" s="70">
        <f t="shared" si="2216"/>
        <v>0</v>
      </c>
      <c r="IE150" s="70">
        <f t="shared" si="2216"/>
        <v>0</v>
      </c>
      <c r="IF150" s="70">
        <f t="shared" si="2216"/>
        <v>0</v>
      </c>
      <c r="IG150" s="70">
        <f t="shared" si="2216"/>
        <v>0</v>
      </c>
      <c r="IH150" s="70">
        <f t="shared" si="2216"/>
        <v>0</v>
      </c>
      <c r="II150" s="70">
        <f t="shared" si="2216"/>
        <v>0</v>
      </c>
      <c r="IJ150" s="70">
        <f t="shared" si="2216"/>
        <v>0</v>
      </c>
      <c r="IK150" s="70">
        <f t="shared" si="2216"/>
        <v>0</v>
      </c>
      <c r="IL150" s="70">
        <f t="shared" si="2216"/>
        <v>0</v>
      </c>
      <c r="IM150" s="70">
        <f t="shared" si="2216"/>
        <v>0</v>
      </c>
      <c r="IN150" s="70">
        <f t="shared" si="2216"/>
        <v>0</v>
      </c>
      <c r="IO150" s="70">
        <f t="shared" si="2216"/>
        <v>0</v>
      </c>
      <c r="IP150" s="70">
        <f t="shared" si="2216"/>
        <v>0</v>
      </c>
      <c r="IQ150" s="70">
        <f t="shared" si="2216"/>
        <v>0</v>
      </c>
      <c r="IR150" s="70">
        <f t="shared" si="2216"/>
        <v>0</v>
      </c>
      <c r="IS150" s="70">
        <f t="shared" si="2216"/>
        <v>0</v>
      </c>
      <c r="IT150" s="70">
        <f t="shared" si="2216"/>
        <v>0</v>
      </c>
      <c r="IU150" s="70">
        <f t="shared" si="2216"/>
        <v>0</v>
      </c>
      <c r="IV150" s="70">
        <f t="shared" si="2216"/>
        <v>0</v>
      </c>
      <c r="IW150" s="70">
        <f t="shared" si="2216"/>
        <v>0</v>
      </c>
      <c r="IX150" s="70">
        <f t="shared" si="2216"/>
        <v>0</v>
      </c>
      <c r="IY150" s="70">
        <f t="shared" si="2216"/>
        <v>0</v>
      </c>
      <c r="IZ150" s="70">
        <f t="shared" si="2216"/>
        <v>0</v>
      </c>
      <c r="JA150" s="70">
        <f t="shared" si="2216"/>
        <v>0</v>
      </c>
      <c r="JB150" s="70">
        <f t="shared" si="2216"/>
        <v>0</v>
      </c>
      <c r="JC150" s="70">
        <f t="shared" si="2216"/>
        <v>0</v>
      </c>
      <c r="JD150" s="70">
        <f t="shared" si="2216"/>
        <v>0</v>
      </c>
      <c r="JE150" s="70">
        <f t="shared" si="2216"/>
        <v>0</v>
      </c>
      <c r="JF150" s="70">
        <f t="shared" si="2216"/>
        <v>0</v>
      </c>
      <c r="JG150" s="70">
        <f t="shared" si="2216"/>
        <v>0</v>
      </c>
      <c r="JH150" s="70">
        <f t="shared" si="2216"/>
        <v>0</v>
      </c>
      <c r="JI150" s="70">
        <f t="shared" si="2216"/>
        <v>0</v>
      </c>
      <c r="JJ150" s="70">
        <f t="shared" si="2216"/>
        <v>0</v>
      </c>
      <c r="JK150" s="70">
        <f t="shared" si="2216"/>
        <v>0</v>
      </c>
      <c r="JL150" s="70">
        <f t="shared" si="2216"/>
        <v>0</v>
      </c>
      <c r="JM150" s="70">
        <f t="shared" si="2216"/>
        <v>0</v>
      </c>
      <c r="JN150" s="70">
        <f t="shared" si="2216"/>
        <v>0</v>
      </c>
      <c r="JO150" s="70">
        <f t="shared" si="2216"/>
        <v>0</v>
      </c>
      <c r="JP150" s="70">
        <f t="shared" si="2216"/>
        <v>0</v>
      </c>
      <c r="JQ150" s="70">
        <f t="shared" si="2216"/>
        <v>0</v>
      </c>
      <c r="JR150" s="70">
        <f t="shared" si="2216"/>
        <v>0</v>
      </c>
      <c r="JS150" s="70">
        <f t="shared" si="2216"/>
        <v>0</v>
      </c>
      <c r="JT150" s="70">
        <f t="shared" si="2216"/>
        <v>0</v>
      </c>
      <c r="JU150" s="70">
        <f t="shared" si="2216"/>
        <v>0</v>
      </c>
      <c r="JV150" s="70">
        <f t="shared" si="2216"/>
        <v>0</v>
      </c>
      <c r="JW150" s="70">
        <f t="shared" si="2216"/>
        <v>0</v>
      </c>
      <c r="JX150" s="70">
        <f t="shared" si="2216"/>
        <v>0</v>
      </c>
      <c r="JY150" s="70">
        <f t="shared" si="2216"/>
        <v>0</v>
      </c>
      <c r="JZ150" s="70">
        <f t="shared" si="2216"/>
        <v>0</v>
      </c>
      <c r="KA150" s="70">
        <f t="shared" si="2216"/>
        <v>0</v>
      </c>
      <c r="KB150" s="70">
        <f t="shared" si="2216"/>
        <v>0</v>
      </c>
      <c r="KC150" s="70">
        <f t="shared" si="2216"/>
        <v>0</v>
      </c>
      <c r="KD150" s="70">
        <f t="shared" si="2216"/>
        <v>0</v>
      </c>
      <c r="KE150" s="70">
        <f t="shared" si="2216"/>
        <v>0</v>
      </c>
      <c r="KF150" s="70">
        <f t="shared" si="2216"/>
        <v>0</v>
      </c>
      <c r="KG150" s="70">
        <f t="shared" si="2216"/>
        <v>0</v>
      </c>
      <c r="KH150" s="70">
        <f t="shared" si="2216"/>
        <v>0</v>
      </c>
      <c r="KI150" s="70">
        <f t="shared" si="2216"/>
        <v>0</v>
      </c>
      <c r="KJ150" s="70">
        <f t="shared" si="2216"/>
        <v>0</v>
      </c>
      <c r="KK150" s="70">
        <f t="shared" si="2216"/>
        <v>0</v>
      </c>
      <c r="KL150" s="70">
        <f t="shared" si="2216"/>
        <v>0</v>
      </c>
      <c r="KM150" s="70">
        <f t="shared" ref="KM150:MX150" si="2217">SUMPRODUCT(JJ$71:KM$71,$N$104:$AQ$104)</f>
        <v>0</v>
      </c>
      <c r="KN150" s="70">
        <f t="shared" si="2217"/>
        <v>0</v>
      </c>
      <c r="KO150" s="70">
        <f t="shared" si="2217"/>
        <v>0</v>
      </c>
      <c r="KP150" s="70">
        <f t="shared" si="2217"/>
        <v>0</v>
      </c>
      <c r="KQ150" s="70">
        <f t="shared" si="2217"/>
        <v>0</v>
      </c>
      <c r="KR150" s="70">
        <f t="shared" si="2217"/>
        <v>0</v>
      </c>
      <c r="KS150" s="70">
        <f t="shared" si="2217"/>
        <v>0</v>
      </c>
      <c r="KT150" s="70">
        <f t="shared" si="2217"/>
        <v>0</v>
      </c>
      <c r="KU150" s="70">
        <f t="shared" si="2217"/>
        <v>0</v>
      </c>
      <c r="KV150" s="70">
        <f t="shared" si="2217"/>
        <v>0</v>
      </c>
      <c r="KW150" s="70">
        <f t="shared" si="2217"/>
        <v>0</v>
      </c>
      <c r="KX150" s="70">
        <f t="shared" si="2217"/>
        <v>0</v>
      </c>
      <c r="KY150" s="70">
        <f t="shared" si="2217"/>
        <v>0</v>
      </c>
      <c r="KZ150" s="70">
        <f t="shared" si="2217"/>
        <v>0</v>
      </c>
      <c r="LA150" s="70">
        <f t="shared" si="2217"/>
        <v>0</v>
      </c>
      <c r="LB150" s="70">
        <f t="shared" si="2217"/>
        <v>0</v>
      </c>
      <c r="LC150" s="70">
        <f t="shared" si="2217"/>
        <v>0</v>
      </c>
      <c r="LD150" s="70">
        <f t="shared" si="2217"/>
        <v>0</v>
      </c>
      <c r="LE150" s="70">
        <f t="shared" si="2217"/>
        <v>0</v>
      </c>
      <c r="LF150" s="70">
        <f t="shared" si="2217"/>
        <v>0</v>
      </c>
      <c r="LG150" s="70">
        <f t="shared" si="2217"/>
        <v>0</v>
      </c>
      <c r="LH150" s="70">
        <f t="shared" si="2217"/>
        <v>0</v>
      </c>
      <c r="LI150" s="70">
        <f t="shared" si="2217"/>
        <v>0</v>
      </c>
      <c r="LJ150" s="70">
        <f t="shared" si="2217"/>
        <v>0</v>
      </c>
      <c r="LK150" s="70">
        <f t="shared" si="2217"/>
        <v>0</v>
      </c>
      <c r="LL150" s="70">
        <f t="shared" si="2217"/>
        <v>0</v>
      </c>
      <c r="LM150" s="70">
        <f t="shared" si="2217"/>
        <v>0</v>
      </c>
      <c r="LN150" s="70">
        <f t="shared" si="2217"/>
        <v>0</v>
      </c>
      <c r="LO150" s="70">
        <f t="shared" si="2217"/>
        <v>0</v>
      </c>
      <c r="LP150" s="70">
        <f t="shared" si="2217"/>
        <v>0</v>
      </c>
      <c r="LQ150" s="70">
        <f t="shared" si="2217"/>
        <v>0</v>
      </c>
      <c r="LR150" s="70">
        <f t="shared" si="2217"/>
        <v>0</v>
      </c>
      <c r="LS150" s="70">
        <f t="shared" si="2217"/>
        <v>0</v>
      </c>
      <c r="LT150" s="70">
        <f t="shared" si="2217"/>
        <v>0</v>
      </c>
      <c r="LU150" s="70">
        <f t="shared" si="2217"/>
        <v>0</v>
      </c>
      <c r="LV150" s="70">
        <f t="shared" si="2217"/>
        <v>0</v>
      </c>
      <c r="LW150" s="70">
        <f t="shared" si="2217"/>
        <v>0</v>
      </c>
      <c r="LX150" s="70">
        <f t="shared" si="2217"/>
        <v>0</v>
      </c>
      <c r="LY150" s="70">
        <f t="shared" si="2217"/>
        <v>0</v>
      </c>
      <c r="LZ150" s="70">
        <f t="shared" si="2217"/>
        <v>0</v>
      </c>
      <c r="MA150" s="70">
        <f t="shared" si="2217"/>
        <v>0</v>
      </c>
      <c r="MB150" s="70">
        <f t="shared" si="2217"/>
        <v>0</v>
      </c>
      <c r="MC150" s="70">
        <f t="shared" si="2217"/>
        <v>0</v>
      </c>
      <c r="MD150" s="70">
        <f t="shared" si="2217"/>
        <v>0</v>
      </c>
      <c r="ME150" s="70">
        <f t="shared" si="2217"/>
        <v>0</v>
      </c>
      <c r="MF150" s="70">
        <f t="shared" si="2217"/>
        <v>0</v>
      </c>
      <c r="MG150" s="70">
        <f t="shared" si="2217"/>
        <v>0</v>
      </c>
      <c r="MH150" s="70">
        <f t="shared" si="2217"/>
        <v>0</v>
      </c>
      <c r="MI150" s="70">
        <f t="shared" si="2217"/>
        <v>0</v>
      </c>
      <c r="MJ150" s="70">
        <f t="shared" si="2217"/>
        <v>0</v>
      </c>
      <c r="MK150" s="70">
        <f t="shared" si="2217"/>
        <v>0</v>
      </c>
      <c r="ML150" s="70">
        <f t="shared" si="2217"/>
        <v>0</v>
      </c>
      <c r="MM150" s="70">
        <f t="shared" si="2217"/>
        <v>0</v>
      </c>
      <c r="MN150" s="70">
        <f t="shared" si="2217"/>
        <v>0</v>
      </c>
      <c r="MO150" s="70">
        <f t="shared" si="2217"/>
        <v>0</v>
      </c>
      <c r="MP150" s="70">
        <f t="shared" si="2217"/>
        <v>0</v>
      </c>
      <c r="MQ150" s="70">
        <f t="shared" si="2217"/>
        <v>0</v>
      </c>
      <c r="MR150" s="70">
        <f t="shared" si="2217"/>
        <v>0</v>
      </c>
      <c r="MS150" s="70">
        <f t="shared" si="2217"/>
        <v>0</v>
      </c>
      <c r="MT150" s="70">
        <f t="shared" si="2217"/>
        <v>0</v>
      </c>
      <c r="MU150" s="70">
        <f t="shared" si="2217"/>
        <v>0</v>
      </c>
      <c r="MV150" s="70">
        <f t="shared" si="2217"/>
        <v>0</v>
      </c>
      <c r="MW150" s="70">
        <f t="shared" si="2217"/>
        <v>0</v>
      </c>
      <c r="MX150" s="70">
        <f t="shared" si="2217"/>
        <v>0</v>
      </c>
      <c r="MY150" s="70">
        <f t="shared" ref="MY150:NO150" si="2218">SUMPRODUCT(LV$71:MY$71,$N$104:$AQ$104)</f>
        <v>0</v>
      </c>
      <c r="MZ150" s="70">
        <f t="shared" si="2218"/>
        <v>0</v>
      </c>
      <c r="NA150" s="70">
        <f t="shared" si="2218"/>
        <v>0</v>
      </c>
      <c r="NB150" s="70">
        <f t="shared" si="2218"/>
        <v>0</v>
      </c>
      <c r="NC150" s="70">
        <f t="shared" si="2218"/>
        <v>0</v>
      </c>
      <c r="ND150" s="70">
        <f t="shared" si="2218"/>
        <v>0</v>
      </c>
      <c r="NE150" s="70">
        <f t="shared" si="2218"/>
        <v>0</v>
      </c>
      <c r="NF150" s="70">
        <f t="shared" si="2218"/>
        <v>0</v>
      </c>
      <c r="NG150" s="70">
        <f t="shared" si="2218"/>
        <v>0</v>
      </c>
      <c r="NH150" s="70">
        <f t="shared" si="2218"/>
        <v>0</v>
      </c>
      <c r="NI150" s="70">
        <f t="shared" si="2218"/>
        <v>0</v>
      </c>
      <c r="NJ150" s="70">
        <f t="shared" si="2218"/>
        <v>0</v>
      </c>
      <c r="NK150" s="70">
        <f t="shared" si="2218"/>
        <v>0</v>
      </c>
      <c r="NL150" s="70">
        <f t="shared" si="2218"/>
        <v>0</v>
      </c>
      <c r="NM150" s="70">
        <f t="shared" si="2218"/>
        <v>0</v>
      </c>
      <c r="NN150" s="70">
        <f t="shared" si="2218"/>
        <v>0</v>
      </c>
      <c r="NO150" s="71">
        <f t="shared" si="2218"/>
        <v>0</v>
      </c>
      <c r="NP150" s="14"/>
      <c r="NQ150" s="14"/>
    </row>
    <row r="151" spans="1:381" s="31" customFormat="1" x14ac:dyDescent="0.2">
      <c r="A151" s="14"/>
      <c r="B151" s="14"/>
      <c r="C151" s="137" t="s">
        <v>168</v>
      </c>
      <c r="D151" s="137"/>
      <c r="E151" s="137" t="s">
        <v>175</v>
      </c>
      <c r="F151" s="14"/>
      <c r="G151" s="14" t="s">
        <v>0</v>
      </c>
      <c r="H151" s="14"/>
      <c r="I151" s="14"/>
      <c r="J151" s="14"/>
      <c r="K151" s="30">
        <f t="shared" si="1846"/>
        <v>0</v>
      </c>
      <c r="L151" s="14"/>
      <c r="M151" s="14"/>
      <c r="N151" s="69">
        <f>$N$71*$AQ$105</f>
        <v>0</v>
      </c>
      <c r="O151" s="70">
        <f>SUMPRODUCT($N$71:O$71,$AP$105:$AQ$105)</f>
        <v>0</v>
      </c>
      <c r="P151" s="70">
        <f>SUMPRODUCT($N$71:P$71,$AO$105:$AQ$105)</f>
        <v>0</v>
      </c>
      <c r="Q151" s="70">
        <f>SUMPRODUCT($N$71:Q$71,$AN$105:$AQ$105)</f>
        <v>0</v>
      </c>
      <c r="R151" s="70">
        <f>SUMPRODUCT($N$71:R$71,$AM$105:$AQ$105)</f>
        <v>0</v>
      </c>
      <c r="S151" s="70">
        <f>SUMPRODUCT($N$71:S$71,$AL$105:$AQ$105)</f>
        <v>0</v>
      </c>
      <c r="T151" s="70">
        <f>SUMPRODUCT($N$71:T$71,$AK$105:$AQ$105)</f>
        <v>0</v>
      </c>
      <c r="U151" s="70">
        <f>SUMPRODUCT($N$71:U$71,$AJ$105:$AQ$105)</f>
        <v>0</v>
      </c>
      <c r="V151" s="70">
        <f>SUMPRODUCT($N$71:V$71,$AI$105:$AQ$105)</f>
        <v>0</v>
      </c>
      <c r="W151" s="70">
        <f>SUMPRODUCT($N$71:W$71,$AH$105:$AQ$105)</f>
        <v>0</v>
      </c>
      <c r="X151" s="70">
        <f>SUMPRODUCT($N$71:X$71,$AG$105:$AQ$105)</f>
        <v>0</v>
      </c>
      <c r="Y151" s="70">
        <f>SUMPRODUCT($N$71:Y$71,$AF$105:$AQ$105)</f>
        <v>0</v>
      </c>
      <c r="Z151" s="70">
        <f>SUMPRODUCT($N$71:Z$71,$AE$105:$AQ$105)</f>
        <v>0</v>
      </c>
      <c r="AA151" s="70">
        <f>SUMPRODUCT($N$71:AA$71,$AD$105:$AQ$105)</f>
        <v>0</v>
      </c>
      <c r="AB151" s="70">
        <f>SUMPRODUCT($N$71:AB$71,$AC$105:$AQ$105)</f>
        <v>0</v>
      </c>
      <c r="AC151" s="70">
        <f>SUMPRODUCT($N$71:AC$71,$AB$105:$AQ$105)</f>
        <v>0</v>
      </c>
      <c r="AD151" s="70">
        <f>SUMPRODUCT($N$71:AD$71,$AA$105:$AQ$105)</f>
        <v>0</v>
      </c>
      <c r="AE151" s="70">
        <f>SUMPRODUCT($N$71:AE$71,$Z$105:$AQ$105)</f>
        <v>0</v>
      </c>
      <c r="AF151" s="70">
        <f>SUMPRODUCT($N$71:AF$71,$Y$105:$AQ$105)</f>
        <v>0</v>
      </c>
      <c r="AG151" s="70">
        <f>SUMPRODUCT($N$71:AG$71,$X$105:$AQ$105)</f>
        <v>0</v>
      </c>
      <c r="AH151" s="70">
        <f>SUMPRODUCT($N$71:AH$71,$W$105:$AQ$105)</f>
        <v>0</v>
      </c>
      <c r="AI151" s="70">
        <f>SUMPRODUCT($N$71:AI$71,$V$105:$AQ$105)</f>
        <v>0</v>
      </c>
      <c r="AJ151" s="70">
        <f>SUMPRODUCT($N$71:AJ$71,$U$105:$AQ$105)</f>
        <v>0</v>
      </c>
      <c r="AK151" s="70">
        <f>SUMPRODUCT($N$71:AK$71,$T$105:$AQ$105)</f>
        <v>0</v>
      </c>
      <c r="AL151" s="70">
        <f>SUMPRODUCT($N$71:AL$71,$S$105:$AQ$105)</f>
        <v>0</v>
      </c>
      <c r="AM151" s="70">
        <f>SUMPRODUCT($N$71:AM$71,$R$105:$AQ$105)</f>
        <v>0</v>
      </c>
      <c r="AN151" s="70">
        <f>SUMPRODUCT($N$71:AN$71,$Q$105:$AQ$105)</f>
        <v>0</v>
      </c>
      <c r="AO151" s="70">
        <f>SUMPRODUCT($N$71:AO$71,$P$105:$AQ$105)</f>
        <v>0</v>
      </c>
      <c r="AP151" s="70">
        <f>SUMPRODUCT($N$71:AP$71,$O$105:$AQ$105)</f>
        <v>0</v>
      </c>
      <c r="AQ151" s="70">
        <f t="shared" ref="AQ151:DB151" si="2219">SUMPRODUCT(N$71:AQ$71,$N$105:$AQ$105)</f>
        <v>0</v>
      </c>
      <c r="AR151" s="70">
        <f t="shared" si="2219"/>
        <v>0</v>
      </c>
      <c r="AS151" s="70">
        <f t="shared" si="2219"/>
        <v>0</v>
      </c>
      <c r="AT151" s="70">
        <f t="shared" si="2219"/>
        <v>0</v>
      </c>
      <c r="AU151" s="70">
        <f t="shared" si="2219"/>
        <v>0</v>
      </c>
      <c r="AV151" s="70">
        <f t="shared" si="2219"/>
        <v>0</v>
      </c>
      <c r="AW151" s="70">
        <f t="shared" si="2219"/>
        <v>0</v>
      </c>
      <c r="AX151" s="70">
        <f t="shared" si="2219"/>
        <v>0</v>
      </c>
      <c r="AY151" s="70">
        <f t="shared" si="2219"/>
        <v>0</v>
      </c>
      <c r="AZ151" s="70">
        <f t="shared" si="2219"/>
        <v>0</v>
      </c>
      <c r="BA151" s="70">
        <f t="shared" si="2219"/>
        <v>0</v>
      </c>
      <c r="BB151" s="70">
        <f t="shared" si="2219"/>
        <v>0</v>
      </c>
      <c r="BC151" s="70">
        <f t="shared" si="2219"/>
        <v>0</v>
      </c>
      <c r="BD151" s="70">
        <f t="shared" si="2219"/>
        <v>0</v>
      </c>
      <c r="BE151" s="70">
        <f t="shared" si="2219"/>
        <v>0</v>
      </c>
      <c r="BF151" s="70">
        <f t="shared" si="2219"/>
        <v>0</v>
      </c>
      <c r="BG151" s="70">
        <f t="shared" si="2219"/>
        <v>0</v>
      </c>
      <c r="BH151" s="70">
        <f t="shared" si="2219"/>
        <v>0</v>
      </c>
      <c r="BI151" s="70">
        <f t="shared" si="2219"/>
        <v>0</v>
      </c>
      <c r="BJ151" s="70">
        <f t="shared" si="2219"/>
        <v>0</v>
      </c>
      <c r="BK151" s="70">
        <f t="shared" si="2219"/>
        <v>0</v>
      </c>
      <c r="BL151" s="70">
        <f t="shared" si="2219"/>
        <v>0</v>
      </c>
      <c r="BM151" s="70">
        <f t="shared" si="2219"/>
        <v>0</v>
      </c>
      <c r="BN151" s="70">
        <f t="shared" si="2219"/>
        <v>0</v>
      </c>
      <c r="BO151" s="70">
        <f t="shared" si="2219"/>
        <v>0</v>
      </c>
      <c r="BP151" s="70">
        <f t="shared" si="2219"/>
        <v>0</v>
      </c>
      <c r="BQ151" s="70">
        <f t="shared" si="2219"/>
        <v>0</v>
      </c>
      <c r="BR151" s="70">
        <f t="shared" si="2219"/>
        <v>0</v>
      </c>
      <c r="BS151" s="70">
        <f t="shared" si="2219"/>
        <v>0</v>
      </c>
      <c r="BT151" s="70">
        <f t="shared" si="2219"/>
        <v>0</v>
      </c>
      <c r="BU151" s="70">
        <f t="shared" si="2219"/>
        <v>0</v>
      </c>
      <c r="BV151" s="70">
        <f t="shared" si="2219"/>
        <v>0</v>
      </c>
      <c r="BW151" s="70">
        <f t="shared" si="2219"/>
        <v>0</v>
      </c>
      <c r="BX151" s="70">
        <f t="shared" si="2219"/>
        <v>0</v>
      </c>
      <c r="BY151" s="70">
        <f t="shared" si="2219"/>
        <v>0</v>
      </c>
      <c r="BZ151" s="70">
        <f t="shared" si="2219"/>
        <v>0</v>
      </c>
      <c r="CA151" s="70">
        <f t="shared" si="2219"/>
        <v>0</v>
      </c>
      <c r="CB151" s="70">
        <f t="shared" si="2219"/>
        <v>0</v>
      </c>
      <c r="CC151" s="70">
        <f t="shared" si="2219"/>
        <v>0</v>
      </c>
      <c r="CD151" s="70">
        <f t="shared" si="2219"/>
        <v>0</v>
      </c>
      <c r="CE151" s="70">
        <f t="shared" si="2219"/>
        <v>0</v>
      </c>
      <c r="CF151" s="70">
        <f t="shared" si="2219"/>
        <v>0</v>
      </c>
      <c r="CG151" s="70">
        <f t="shared" si="2219"/>
        <v>0</v>
      </c>
      <c r="CH151" s="70">
        <f t="shared" si="2219"/>
        <v>0</v>
      </c>
      <c r="CI151" s="70">
        <f t="shared" si="2219"/>
        <v>0</v>
      </c>
      <c r="CJ151" s="70">
        <f t="shared" si="2219"/>
        <v>0</v>
      </c>
      <c r="CK151" s="70">
        <f t="shared" si="2219"/>
        <v>0</v>
      </c>
      <c r="CL151" s="70">
        <f t="shared" si="2219"/>
        <v>0</v>
      </c>
      <c r="CM151" s="70">
        <f t="shared" si="2219"/>
        <v>0</v>
      </c>
      <c r="CN151" s="70">
        <f t="shared" si="2219"/>
        <v>0</v>
      </c>
      <c r="CO151" s="70">
        <f t="shared" si="2219"/>
        <v>0</v>
      </c>
      <c r="CP151" s="70">
        <f t="shared" si="2219"/>
        <v>0</v>
      </c>
      <c r="CQ151" s="70">
        <f t="shared" si="2219"/>
        <v>0</v>
      </c>
      <c r="CR151" s="70">
        <f t="shared" si="2219"/>
        <v>0</v>
      </c>
      <c r="CS151" s="70">
        <f t="shared" si="2219"/>
        <v>0</v>
      </c>
      <c r="CT151" s="70">
        <f t="shared" si="2219"/>
        <v>0</v>
      </c>
      <c r="CU151" s="70">
        <f t="shared" si="2219"/>
        <v>0</v>
      </c>
      <c r="CV151" s="70">
        <f t="shared" si="2219"/>
        <v>0</v>
      </c>
      <c r="CW151" s="70">
        <f t="shared" si="2219"/>
        <v>0</v>
      </c>
      <c r="CX151" s="70">
        <f t="shared" si="2219"/>
        <v>0</v>
      </c>
      <c r="CY151" s="70">
        <f t="shared" si="2219"/>
        <v>0</v>
      </c>
      <c r="CZ151" s="70">
        <f t="shared" si="2219"/>
        <v>0</v>
      </c>
      <c r="DA151" s="70">
        <f t="shared" si="2219"/>
        <v>0</v>
      </c>
      <c r="DB151" s="70">
        <f t="shared" si="2219"/>
        <v>0</v>
      </c>
      <c r="DC151" s="70">
        <f t="shared" ref="DC151:FN151" si="2220">SUMPRODUCT(BZ$71:DC$71,$N$105:$AQ$105)</f>
        <v>0</v>
      </c>
      <c r="DD151" s="70">
        <f t="shared" si="2220"/>
        <v>0</v>
      </c>
      <c r="DE151" s="70">
        <f t="shared" si="2220"/>
        <v>0</v>
      </c>
      <c r="DF151" s="70">
        <f t="shared" si="2220"/>
        <v>0</v>
      </c>
      <c r="DG151" s="70">
        <f t="shared" si="2220"/>
        <v>0</v>
      </c>
      <c r="DH151" s="70">
        <f t="shared" si="2220"/>
        <v>0</v>
      </c>
      <c r="DI151" s="70">
        <f t="shared" si="2220"/>
        <v>0</v>
      </c>
      <c r="DJ151" s="70">
        <f t="shared" si="2220"/>
        <v>0</v>
      </c>
      <c r="DK151" s="70">
        <f t="shared" si="2220"/>
        <v>0</v>
      </c>
      <c r="DL151" s="70">
        <f t="shared" si="2220"/>
        <v>0</v>
      </c>
      <c r="DM151" s="70">
        <f t="shared" si="2220"/>
        <v>0</v>
      </c>
      <c r="DN151" s="70">
        <f t="shared" si="2220"/>
        <v>0</v>
      </c>
      <c r="DO151" s="70">
        <f t="shared" si="2220"/>
        <v>0</v>
      </c>
      <c r="DP151" s="70">
        <f t="shared" si="2220"/>
        <v>0</v>
      </c>
      <c r="DQ151" s="70">
        <f t="shared" si="2220"/>
        <v>0</v>
      </c>
      <c r="DR151" s="70">
        <f t="shared" si="2220"/>
        <v>0</v>
      </c>
      <c r="DS151" s="70">
        <f t="shared" si="2220"/>
        <v>0</v>
      </c>
      <c r="DT151" s="70">
        <f t="shared" si="2220"/>
        <v>0</v>
      </c>
      <c r="DU151" s="70">
        <f t="shared" si="2220"/>
        <v>0</v>
      </c>
      <c r="DV151" s="70">
        <f t="shared" si="2220"/>
        <v>0</v>
      </c>
      <c r="DW151" s="70">
        <f t="shared" si="2220"/>
        <v>0</v>
      </c>
      <c r="DX151" s="70">
        <f t="shared" si="2220"/>
        <v>0</v>
      </c>
      <c r="DY151" s="70">
        <f t="shared" si="2220"/>
        <v>0</v>
      </c>
      <c r="DZ151" s="70">
        <f t="shared" si="2220"/>
        <v>0</v>
      </c>
      <c r="EA151" s="70">
        <f t="shared" si="2220"/>
        <v>0</v>
      </c>
      <c r="EB151" s="70">
        <f t="shared" si="2220"/>
        <v>0</v>
      </c>
      <c r="EC151" s="70">
        <f t="shared" si="2220"/>
        <v>0</v>
      </c>
      <c r="ED151" s="70">
        <f t="shared" si="2220"/>
        <v>0</v>
      </c>
      <c r="EE151" s="70">
        <f t="shared" si="2220"/>
        <v>0</v>
      </c>
      <c r="EF151" s="70">
        <f t="shared" si="2220"/>
        <v>0</v>
      </c>
      <c r="EG151" s="70">
        <f t="shared" si="2220"/>
        <v>0</v>
      </c>
      <c r="EH151" s="70">
        <f t="shared" si="2220"/>
        <v>0</v>
      </c>
      <c r="EI151" s="70">
        <f t="shared" si="2220"/>
        <v>0</v>
      </c>
      <c r="EJ151" s="70">
        <f t="shared" si="2220"/>
        <v>0</v>
      </c>
      <c r="EK151" s="70">
        <f t="shared" si="2220"/>
        <v>0</v>
      </c>
      <c r="EL151" s="70">
        <f t="shared" si="2220"/>
        <v>0</v>
      </c>
      <c r="EM151" s="70">
        <f t="shared" si="2220"/>
        <v>0</v>
      </c>
      <c r="EN151" s="70">
        <f t="shared" si="2220"/>
        <v>0</v>
      </c>
      <c r="EO151" s="70">
        <f t="shared" si="2220"/>
        <v>0</v>
      </c>
      <c r="EP151" s="70">
        <f t="shared" si="2220"/>
        <v>0</v>
      </c>
      <c r="EQ151" s="70">
        <f t="shared" si="2220"/>
        <v>0</v>
      </c>
      <c r="ER151" s="70">
        <f t="shared" si="2220"/>
        <v>0</v>
      </c>
      <c r="ES151" s="70">
        <f t="shared" si="2220"/>
        <v>0</v>
      </c>
      <c r="ET151" s="70">
        <f t="shared" si="2220"/>
        <v>0</v>
      </c>
      <c r="EU151" s="70">
        <f t="shared" si="2220"/>
        <v>0</v>
      </c>
      <c r="EV151" s="70">
        <f t="shared" si="2220"/>
        <v>0</v>
      </c>
      <c r="EW151" s="70">
        <f t="shared" si="2220"/>
        <v>0</v>
      </c>
      <c r="EX151" s="70">
        <f t="shared" si="2220"/>
        <v>0</v>
      </c>
      <c r="EY151" s="70">
        <f t="shared" si="2220"/>
        <v>0</v>
      </c>
      <c r="EZ151" s="70">
        <f t="shared" si="2220"/>
        <v>0</v>
      </c>
      <c r="FA151" s="70">
        <f t="shared" si="2220"/>
        <v>0</v>
      </c>
      <c r="FB151" s="70">
        <f t="shared" si="2220"/>
        <v>0</v>
      </c>
      <c r="FC151" s="70">
        <f t="shared" si="2220"/>
        <v>0</v>
      </c>
      <c r="FD151" s="70">
        <f t="shared" si="2220"/>
        <v>0</v>
      </c>
      <c r="FE151" s="70">
        <f t="shared" si="2220"/>
        <v>0</v>
      </c>
      <c r="FF151" s="70">
        <f t="shared" si="2220"/>
        <v>0</v>
      </c>
      <c r="FG151" s="70">
        <f t="shared" si="2220"/>
        <v>0</v>
      </c>
      <c r="FH151" s="70">
        <f t="shared" si="2220"/>
        <v>0</v>
      </c>
      <c r="FI151" s="70">
        <f t="shared" si="2220"/>
        <v>0</v>
      </c>
      <c r="FJ151" s="70">
        <f t="shared" si="2220"/>
        <v>0</v>
      </c>
      <c r="FK151" s="70">
        <f t="shared" si="2220"/>
        <v>0</v>
      </c>
      <c r="FL151" s="70">
        <f t="shared" si="2220"/>
        <v>0</v>
      </c>
      <c r="FM151" s="70">
        <f t="shared" si="2220"/>
        <v>0</v>
      </c>
      <c r="FN151" s="70">
        <f t="shared" si="2220"/>
        <v>0</v>
      </c>
      <c r="FO151" s="70">
        <f t="shared" ref="FO151:HZ151" si="2221">SUMPRODUCT(EL$71:FO$71,$N$105:$AQ$105)</f>
        <v>0</v>
      </c>
      <c r="FP151" s="70">
        <f t="shared" si="2221"/>
        <v>0</v>
      </c>
      <c r="FQ151" s="70">
        <f t="shared" si="2221"/>
        <v>0</v>
      </c>
      <c r="FR151" s="70">
        <f t="shared" si="2221"/>
        <v>0</v>
      </c>
      <c r="FS151" s="70">
        <f t="shared" si="2221"/>
        <v>0</v>
      </c>
      <c r="FT151" s="70">
        <f t="shared" si="2221"/>
        <v>0</v>
      </c>
      <c r="FU151" s="70">
        <f t="shared" si="2221"/>
        <v>0</v>
      </c>
      <c r="FV151" s="70">
        <f t="shared" si="2221"/>
        <v>0</v>
      </c>
      <c r="FW151" s="70">
        <f t="shared" si="2221"/>
        <v>0</v>
      </c>
      <c r="FX151" s="70">
        <f t="shared" si="2221"/>
        <v>0</v>
      </c>
      <c r="FY151" s="70">
        <f t="shared" si="2221"/>
        <v>0</v>
      </c>
      <c r="FZ151" s="70">
        <f t="shared" si="2221"/>
        <v>0</v>
      </c>
      <c r="GA151" s="70">
        <f t="shared" si="2221"/>
        <v>0</v>
      </c>
      <c r="GB151" s="70">
        <f t="shared" si="2221"/>
        <v>0</v>
      </c>
      <c r="GC151" s="70">
        <f t="shared" si="2221"/>
        <v>0</v>
      </c>
      <c r="GD151" s="70">
        <f t="shared" si="2221"/>
        <v>0</v>
      </c>
      <c r="GE151" s="70">
        <f t="shared" si="2221"/>
        <v>0</v>
      </c>
      <c r="GF151" s="70">
        <f t="shared" si="2221"/>
        <v>0</v>
      </c>
      <c r="GG151" s="70">
        <f t="shared" si="2221"/>
        <v>0</v>
      </c>
      <c r="GH151" s="70">
        <f t="shared" si="2221"/>
        <v>0</v>
      </c>
      <c r="GI151" s="70">
        <f t="shared" si="2221"/>
        <v>0</v>
      </c>
      <c r="GJ151" s="70">
        <f t="shared" si="2221"/>
        <v>0</v>
      </c>
      <c r="GK151" s="70">
        <f t="shared" si="2221"/>
        <v>0</v>
      </c>
      <c r="GL151" s="70">
        <f t="shared" si="2221"/>
        <v>0</v>
      </c>
      <c r="GM151" s="70">
        <f t="shared" si="2221"/>
        <v>0</v>
      </c>
      <c r="GN151" s="70">
        <f t="shared" si="2221"/>
        <v>0</v>
      </c>
      <c r="GO151" s="70">
        <f t="shared" si="2221"/>
        <v>0</v>
      </c>
      <c r="GP151" s="70">
        <f t="shared" si="2221"/>
        <v>0</v>
      </c>
      <c r="GQ151" s="70">
        <f t="shared" si="2221"/>
        <v>0</v>
      </c>
      <c r="GR151" s="70">
        <f t="shared" si="2221"/>
        <v>0</v>
      </c>
      <c r="GS151" s="70">
        <f t="shared" si="2221"/>
        <v>0</v>
      </c>
      <c r="GT151" s="70">
        <f t="shared" si="2221"/>
        <v>0</v>
      </c>
      <c r="GU151" s="70">
        <f t="shared" si="2221"/>
        <v>0</v>
      </c>
      <c r="GV151" s="70">
        <f t="shared" si="2221"/>
        <v>0</v>
      </c>
      <c r="GW151" s="70">
        <f t="shared" si="2221"/>
        <v>0</v>
      </c>
      <c r="GX151" s="70">
        <f t="shared" si="2221"/>
        <v>0</v>
      </c>
      <c r="GY151" s="70">
        <f t="shared" si="2221"/>
        <v>0</v>
      </c>
      <c r="GZ151" s="70">
        <f t="shared" si="2221"/>
        <v>0</v>
      </c>
      <c r="HA151" s="70">
        <f t="shared" si="2221"/>
        <v>0</v>
      </c>
      <c r="HB151" s="70">
        <f t="shared" si="2221"/>
        <v>0</v>
      </c>
      <c r="HC151" s="70">
        <f t="shared" si="2221"/>
        <v>0</v>
      </c>
      <c r="HD151" s="70">
        <f t="shared" si="2221"/>
        <v>0</v>
      </c>
      <c r="HE151" s="70">
        <f t="shared" si="2221"/>
        <v>0</v>
      </c>
      <c r="HF151" s="70">
        <f t="shared" si="2221"/>
        <v>0</v>
      </c>
      <c r="HG151" s="70">
        <f t="shared" si="2221"/>
        <v>0</v>
      </c>
      <c r="HH151" s="70">
        <f t="shared" si="2221"/>
        <v>0</v>
      </c>
      <c r="HI151" s="70">
        <f t="shared" si="2221"/>
        <v>0</v>
      </c>
      <c r="HJ151" s="70">
        <f t="shared" si="2221"/>
        <v>0</v>
      </c>
      <c r="HK151" s="70">
        <f t="shared" si="2221"/>
        <v>0</v>
      </c>
      <c r="HL151" s="70">
        <f t="shared" si="2221"/>
        <v>0</v>
      </c>
      <c r="HM151" s="70">
        <f t="shared" si="2221"/>
        <v>0</v>
      </c>
      <c r="HN151" s="70">
        <f t="shared" si="2221"/>
        <v>0</v>
      </c>
      <c r="HO151" s="70">
        <f t="shared" si="2221"/>
        <v>0</v>
      </c>
      <c r="HP151" s="70">
        <f t="shared" si="2221"/>
        <v>0</v>
      </c>
      <c r="HQ151" s="70">
        <f t="shared" si="2221"/>
        <v>0</v>
      </c>
      <c r="HR151" s="70">
        <f t="shared" si="2221"/>
        <v>0</v>
      </c>
      <c r="HS151" s="70">
        <f t="shared" si="2221"/>
        <v>0</v>
      </c>
      <c r="HT151" s="70">
        <f t="shared" si="2221"/>
        <v>0</v>
      </c>
      <c r="HU151" s="70">
        <f t="shared" si="2221"/>
        <v>0</v>
      </c>
      <c r="HV151" s="70">
        <f t="shared" si="2221"/>
        <v>0</v>
      </c>
      <c r="HW151" s="70">
        <f t="shared" si="2221"/>
        <v>0</v>
      </c>
      <c r="HX151" s="70">
        <f t="shared" si="2221"/>
        <v>0</v>
      </c>
      <c r="HY151" s="70">
        <f t="shared" si="2221"/>
        <v>0</v>
      </c>
      <c r="HZ151" s="70">
        <f t="shared" si="2221"/>
        <v>0</v>
      </c>
      <c r="IA151" s="70">
        <f t="shared" ref="IA151:KL151" si="2222">SUMPRODUCT(GX$71:IA$71,$N$105:$AQ$105)</f>
        <v>0</v>
      </c>
      <c r="IB151" s="70">
        <f t="shared" si="2222"/>
        <v>0</v>
      </c>
      <c r="IC151" s="70">
        <f t="shared" si="2222"/>
        <v>0</v>
      </c>
      <c r="ID151" s="70">
        <f t="shared" si="2222"/>
        <v>0</v>
      </c>
      <c r="IE151" s="70">
        <f t="shared" si="2222"/>
        <v>0</v>
      </c>
      <c r="IF151" s="70">
        <f t="shared" si="2222"/>
        <v>0</v>
      </c>
      <c r="IG151" s="70">
        <f t="shared" si="2222"/>
        <v>0</v>
      </c>
      <c r="IH151" s="70">
        <f t="shared" si="2222"/>
        <v>0</v>
      </c>
      <c r="II151" s="70">
        <f t="shared" si="2222"/>
        <v>0</v>
      </c>
      <c r="IJ151" s="70">
        <f t="shared" si="2222"/>
        <v>0</v>
      </c>
      <c r="IK151" s="70">
        <f t="shared" si="2222"/>
        <v>0</v>
      </c>
      <c r="IL151" s="70">
        <f t="shared" si="2222"/>
        <v>0</v>
      </c>
      <c r="IM151" s="70">
        <f t="shared" si="2222"/>
        <v>0</v>
      </c>
      <c r="IN151" s="70">
        <f t="shared" si="2222"/>
        <v>0</v>
      </c>
      <c r="IO151" s="70">
        <f t="shared" si="2222"/>
        <v>0</v>
      </c>
      <c r="IP151" s="70">
        <f t="shared" si="2222"/>
        <v>0</v>
      </c>
      <c r="IQ151" s="70">
        <f t="shared" si="2222"/>
        <v>0</v>
      </c>
      <c r="IR151" s="70">
        <f t="shared" si="2222"/>
        <v>0</v>
      </c>
      <c r="IS151" s="70">
        <f t="shared" si="2222"/>
        <v>0</v>
      </c>
      <c r="IT151" s="70">
        <f t="shared" si="2222"/>
        <v>0</v>
      </c>
      <c r="IU151" s="70">
        <f t="shared" si="2222"/>
        <v>0</v>
      </c>
      <c r="IV151" s="70">
        <f t="shared" si="2222"/>
        <v>0</v>
      </c>
      <c r="IW151" s="70">
        <f t="shared" si="2222"/>
        <v>0</v>
      </c>
      <c r="IX151" s="70">
        <f t="shared" si="2222"/>
        <v>0</v>
      </c>
      <c r="IY151" s="70">
        <f t="shared" si="2222"/>
        <v>0</v>
      </c>
      <c r="IZ151" s="70">
        <f t="shared" si="2222"/>
        <v>0</v>
      </c>
      <c r="JA151" s="70">
        <f t="shared" si="2222"/>
        <v>0</v>
      </c>
      <c r="JB151" s="70">
        <f t="shared" si="2222"/>
        <v>0</v>
      </c>
      <c r="JC151" s="70">
        <f t="shared" si="2222"/>
        <v>0</v>
      </c>
      <c r="JD151" s="70">
        <f t="shared" si="2222"/>
        <v>0</v>
      </c>
      <c r="JE151" s="70">
        <f t="shared" si="2222"/>
        <v>0</v>
      </c>
      <c r="JF151" s="70">
        <f t="shared" si="2222"/>
        <v>0</v>
      </c>
      <c r="JG151" s="70">
        <f t="shared" si="2222"/>
        <v>0</v>
      </c>
      <c r="JH151" s="70">
        <f t="shared" si="2222"/>
        <v>0</v>
      </c>
      <c r="JI151" s="70">
        <f t="shared" si="2222"/>
        <v>0</v>
      </c>
      <c r="JJ151" s="70">
        <f t="shared" si="2222"/>
        <v>0</v>
      </c>
      <c r="JK151" s="70">
        <f t="shared" si="2222"/>
        <v>0</v>
      </c>
      <c r="JL151" s="70">
        <f t="shared" si="2222"/>
        <v>0</v>
      </c>
      <c r="JM151" s="70">
        <f t="shared" si="2222"/>
        <v>0</v>
      </c>
      <c r="JN151" s="70">
        <f t="shared" si="2222"/>
        <v>0</v>
      </c>
      <c r="JO151" s="70">
        <f t="shared" si="2222"/>
        <v>0</v>
      </c>
      <c r="JP151" s="70">
        <f t="shared" si="2222"/>
        <v>0</v>
      </c>
      <c r="JQ151" s="70">
        <f t="shared" si="2222"/>
        <v>0</v>
      </c>
      <c r="JR151" s="70">
        <f t="shared" si="2222"/>
        <v>0</v>
      </c>
      <c r="JS151" s="70">
        <f t="shared" si="2222"/>
        <v>0</v>
      </c>
      <c r="JT151" s="70">
        <f t="shared" si="2222"/>
        <v>0</v>
      </c>
      <c r="JU151" s="70">
        <f t="shared" si="2222"/>
        <v>0</v>
      </c>
      <c r="JV151" s="70">
        <f t="shared" si="2222"/>
        <v>0</v>
      </c>
      <c r="JW151" s="70">
        <f t="shared" si="2222"/>
        <v>0</v>
      </c>
      <c r="JX151" s="70">
        <f t="shared" si="2222"/>
        <v>0</v>
      </c>
      <c r="JY151" s="70">
        <f t="shared" si="2222"/>
        <v>0</v>
      </c>
      <c r="JZ151" s="70">
        <f t="shared" si="2222"/>
        <v>0</v>
      </c>
      <c r="KA151" s="70">
        <f t="shared" si="2222"/>
        <v>0</v>
      </c>
      <c r="KB151" s="70">
        <f t="shared" si="2222"/>
        <v>0</v>
      </c>
      <c r="KC151" s="70">
        <f t="shared" si="2222"/>
        <v>0</v>
      </c>
      <c r="KD151" s="70">
        <f t="shared" si="2222"/>
        <v>0</v>
      </c>
      <c r="KE151" s="70">
        <f t="shared" si="2222"/>
        <v>0</v>
      </c>
      <c r="KF151" s="70">
        <f t="shared" si="2222"/>
        <v>0</v>
      </c>
      <c r="KG151" s="70">
        <f t="shared" si="2222"/>
        <v>0</v>
      </c>
      <c r="KH151" s="70">
        <f t="shared" si="2222"/>
        <v>0</v>
      </c>
      <c r="KI151" s="70">
        <f t="shared" si="2222"/>
        <v>0</v>
      </c>
      <c r="KJ151" s="70">
        <f t="shared" si="2222"/>
        <v>0</v>
      </c>
      <c r="KK151" s="70">
        <f t="shared" si="2222"/>
        <v>0</v>
      </c>
      <c r="KL151" s="70">
        <f t="shared" si="2222"/>
        <v>0</v>
      </c>
      <c r="KM151" s="70">
        <f t="shared" ref="KM151:MX151" si="2223">SUMPRODUCT(JJ$71:KM$71,$N$105:$AQ$105)</f>
        <v>0</v>
      </c>
      <c r="KN151" s="70">
        <f t="shared" si="2223"/>
        <v>0</v>
      </c>
      <c r="KO151" s="70">
        <f t="shared" si="2223"/>
        <v>0</v>
      </c>
      <c r="KP151" s="70">
        <f t="shared" si="2223"/>
        <v>0</v>
      </c>
      <c r="KQ151" s="70">
        <f t="shared" si="2223"/>
        <v>0</v>
      </c>
      <c r="KR151" s="70">
        <f t="shared" si="2223"/>
        <v>0</v>
      </c>
      <c r="KS151" s="70">
        <f t="shared" si="2223"/>
        <v>0</v>
      </c>
      <c r="KT151" s="70">
        <f t="shared" si="2223"/>
        <v>0</v>
      </c>
      <c r="KU151" s="70">
        <f t="shared" si="2223"/>
        <v>0</v>
      </c>
      <c r="KV151" s="70">
        <f t="shared" si="2223"/>
        <v>0</v>
      </c>
      <c r="KW151" s="70">
        <f t="shared" si="2223"/>
        <v>0</v>
      </c>
      <c r="KX151" s="70">
        <f t="shared" si="2223"/>
        <v>0</v>
      </c>
      <c r="KY151" s="70">
        <f t="shared" si="2223"/>
        <v>0</v>
      </c>
      <c r="KZ151" s="70">
        <f t="shared" si="2223"/>
        <v>0</v>
      </c>
      <c r="LA151" s="70">
        <f t="shared" si="2223"/>
        <v>0</v>
      </c>
      <c r="LB151" s="70">
        <f t="shared" si="2223"/>
        <v>0</v>
      </c>
      <c r="LC151" s="70">
        <f t="shared" si="2223"/>
        <v>0</v>
      </c>
      <c r="LD151" s="70">
        <f t="shared" si="2223"/>
        <v>0</v>
      </c>
      <c r="LE151" s="70">
        <f t="shared" si="2223"/>
        <v>0</v>
      </c>
      <c r="LF151" s="70">
        <f t="shared" si="2223"/>
        <v>0</v>
      </c>
      <c r="LG151" s="70">
        <f t="shared" si="2223"/>
        <v>0</v>
      </c>
      <c r="LH151" s="70">
        <f t="shared" si="2223"/>
        <v>0</v>
      </c>
      <c r="LI151" s="70">
        <f t="shared" si="2223"/>
        <v>0</v>
      </c>
      <c r="LJ151" s="70">
        <f t="shared" si="2223"/>
        <v>0</v>
      </c>
      <c r="LK151" s="70">
        <f t="shared" si="2223"/>
        <v>0</v>
      </c>
      <c r="LL151" s="70">
        <f t="shared" si="2223"/>
        <v>0</v>
      </c>
      <c r="LM151" s="70">
        <f t="shared" si="2223"/>
        <v>0</v>
      </c>
      <c r="LN151" s="70">
        <f t="shared" si="2223"/>
        <v>0</v>
      </c>
      <c r="LO151" s="70">
        <f t="shared" si="2223"/>
        <v>0</v>
      </c>
      <c r="LP151" s="70">
        <f t="shared" si="2223"/>
        <v>0</v>
      </c>
      <c r="LQ151" s="70">
        <f t="shared" si="2223"/>
        <v>0</v>
      </c>
      <c r="LR151" s="70">
        <f t="shared" si="2223"/>
        <v>0</v>
      </c>
      <c r="LS151" s="70">
        <f t="shared" si="2223"/>
        <v>0</v>
      </c>
      <c r="LT151" s="70">
        <f t="shared" si="2223"/>
        <v>0</v>
      </c>
      <c r="LU151" s="70">
        <f t="shared" si="2223"/>
        <v>0</v>
      </c>
      <c r="LV151" s="70">
        <f t="shared" si="2223"/>
        <v>0</v>
      </c>
      <c r="LW151" s="70">
        <f t="shared" si="2223"/>
        <v>0</v>
      </c>
      <c r="LX151" s="70">
        <f t="shared" si="2223"/>
        <v>0</v>
      </c>
      <c r="LY151" s="70">
        <f t="shared" si="2223"/>
        <v>0</v>
      </c>
      <c r="LZ151" s="70">
        <f t="shared" si="2223"/>
        <v>0</v>
      </c>
      <c r="MA151" s="70">
        <f t="shared" si="2223"/>
        <v>0</v>
      </c>
      <c r="MB151" s="70">
        <f t="shared" si="2223"/>
        <v>0</v>
      </c>
      <c r="MC151" s="70">
        <f t="shared" si="2223"/>
        <v>0</v>
      </c>
      <c r="MD151" s="70">
        <f t="shared" si="2223"/>
        <v>0</v>
      </c>
      <c r="ME151" s="70">
        <f t="shared" si="2223"/>
        <v>0</v>
      </c>
      <c r="MF151" s="70">
        <f t="shared" si="2223"/>
        <v>0</v>
      </c>
      <c r="MG151" s="70">
        <f t="shared" si="2223"/>
        <v>0</v>
      </c>
      <c r="MH151" s="70">
        <f t="shared" si="2223"/>
        <v>0</v>
      </c>
      <c r="MI151" s="70">
        <f t="shared" si="2223"/>
        <v>0</v>
      </c>
      <c r="MJ151" s="70">
        <f t="shared" si="2223"/>
        <v>0</v>
      </c>
      <c r="MK151" s="70">
        <f t="shared" si="2223"/>
        <v>0</v>
      </c>
      <c r="ML151" s="70">
        <f t="shared" si="2223"/>
        <v>0</v>
      </c>
      <c r="MM151" s="70">
        <f t="shared" si="2223"/>
        <v>0</v>
      </c>
      <c r="MN151" s="70">
        <f t="shared" si="2223"/>
        <v>0</v>
      </c>
      <c r="MO151" s="70">
        <f t="shared" si="2223"/>
        <v>0</v>
      </c>
      <c r="MP151" s="70">
        <f t="shared" si="2223"/>
        <v>0</v>
      </c>
      <c r="MQ151" s="70">
        <f t="shared" si="2223"/>
        <v>0</v>
      </c>
      <c r="MR151" s="70">
        <f t="shared" si="2223"/>
        <v>0</v>
      </c>
      <c r="MS151" s="70">
        <f t="shared" si="2223"/>
        <v>0</v>
      </c>
      <c r="MT151" s="70">
        <f t="shared" si="2223"/>
        <v>0</v>
      </c>
      <c r="MU151" s="70">
        <f t="shared" si="2223"/>
        <v>0</v>
      </c>
      <c r="MV151" s="70">
        <f t="shared" si="2223"/>
        <v>0</v>
      </c>
      <c r="MW151" s="70">
        <f t="shared" si="2223"/>
        <v>0</v>
      </c>
      <c r="MX151" s="70">
        <f t="shared" si="2223"/>
        <v>0</v>
      </c>
      <c r="MY151" s="70">
        <f t="shared" ref="MY151:NO151" si="2224">SUMPRODUCT(LV$71:MY$71,$N$105:$AQ$105)</f>
        <v>0</v>
      </c>
      <c r="MZ151" s="70">
        <f t="shared" si="2224"/>
        <v>0</v>
      </c>
      <c r="NA151" s="70">
        <f t="shared" si="2224"/>
        <v>0</v>
      </c>
      <c r="NB151" s="70">
        <f t="shared" si="2224"/>
        <v>0</v>
      </c>
      <c r="NC151" s="70">
        <f t="shared" si="2224"/>
        <v>0</v>
      </c>
      <c r="ND151" s="70">
        <f t="shared" si="2224"/>
        <v>0</v>
      </c>
      <c r="NE151" s="70">
        <f t="shared" si="2224"/>
        <v>0</v>
      </c>
      <c r="NF151" s="70">
        <f t="shared" si="2224"/>
        <v>0</v>
      </c>
      <c r="NG151" s="70">
        <f t="shared" si="2224"/>
        <v>0</v>
      </c>
      <c r="NH151" s="70">
        <f t="shared" si="2224"/>
        <v>0</v>
      </c>
      <c r="NI151" s="70">
        <f t="shared" si="2224"/>
        <v>0</v>
      </c>
      <c r="NJ151" s="70">
        <f t="shared" si="2224"/>
        <v>0</v>
      </c>
      <c r="NK151" s="70">
        <f t="shared" si="2224"/>
        <v>0</v>
      </c>
      <c r="NL151" s="70">
        <f t="shared" si="2224"/>
        <v>0</v>
      </c>
      <c r="NM151" s="70">
        <f t="shared" si="2224"/>
        <v>0</v>
      </c>
      <c r="NN151" s="70">
        <f t="shared" si="2224"/>
        <v>0</v>
      </c>
      <c r="NO151" s="71">
        <f t="shared" si="2224"/>
        <v>0</v>
      </c>
      <c r="NP151" s="14"/>
      <c r="NQ151" s="14"/>
    </row>
    <row r="152" spans="1:381" s="10" customFormat="1" x14ac:dyDescent="0.2">
      <c r="A152" s="8"/>
      <c r="B152" s="8"/>
      <c r="C152" s="136" t="s">
        <v>169</v>
      </c>
      <c r="D152" s="136"/>
      <c r="E152" s="136" t="s">
        <v>170</v>
      </c>
      <c r="F152" s="8"/>
      <c r="G152" s="8" t="s">
        <v>0</v>
      </c>
      <c r="H152" s="8"/>
      <c r="I152" s="8"/>
      <c r="J152" s="8"/>
      <c r="K152" s="9">
        <f t="shared" si="1846"/>
        <v>0</v>
      </c>
      <c r="L152" s="8"/>
      <c r="M152" s="8"/>
      <c r="N152" s="33">
        <f>N144+N146+N148+N150+N151</f>
        <v>0</v>
      </c>
      <c r="O152" s="34">
        <f t="shared" ref="O152:BZ152" si="2225">O144+O146+O148+O150+O151</f>
        <v>0</v>
      </c>
      <c r="P152" s="34">
        <f t="shared" si="2225"/>
        <v>0</v>
      </c>
      <c r="Q152" s="34">
        <f>Q144+Q146+Q148+Q150+Q151</f>
        <v>0</v>
      </c>
      <c r="R152" s="34">
        <f t="shared" si="2225"/>
        <v>0</v>
      </c>
      <c r="S152" s="34">
        <f t="shared" si="2225"/>
        <v>0</v>
      </c>
      <c r="T152" s="34">
        <f t="shared" si="2225"/>
        <v>0</v>
      </c>
      <c r="U152" s="34">
        <f t="shared" si="2225"/>
        <v>0</v>
      </c>
      <c r="V152" s="34">
        <f t="shared" si="2225"/>
        <v>0</v>
      </c>
      <c r="W152" s="34">
        <f t="shared" si="2225"/>
        <v>0</v>
      </c>
      <c r="X152" s="34">
        <f t="shared" si="2225"/>
        <v>0</v>
      </c>
      <c r="Y152" s="34">
        <f t="shared" si="2225"/>
        <v>0</v>
      </c>
      <c r="Z152" s="34">
        <f t="shared" si="2225"/>
        <v>0</v>
      </c>
      <c r="AA152" s="34">
        <f t="shared" si="2225"/>
        <v>0</v>
      </c>
      <c r="AB152" s="34">
        <f t="shared" si="2225"/>
        <v>0</v>
      </c>
      <c r="AC152" s="34">
        <f t="shared" si="2225"/>
        <v>0</v>
      </c>
      <c r="AD152" s="34">
        <f t="shared" si="2225"/>
        <v>0</v>
      </c>
      <c r="AE152" s="34">
        <f t="shared" si="2225"/>
        <v>0</v>
      </c>
      <c r="AF152" s="34">
        <f t="shared" si="2225"/>
        <v>0</v>
      </c>
      <c r="AG152" s="34">
        <f t="shared" si="2225"/>
        <v>0</v>
      </c>
      <c r="AH152" s="34">
        <f t="shared" si="2225"/>
        <v>0</v>
      </c>
      <c r="AI152" s="34">
        <f t="shared" si="2225"/>
        <v>0</v>
      </c>
      <c r="AJ152" s="34">
        <f t="shared" si="2225"/>
        <v>0</v>
      </c>
      <c r="AK152" s="34">
        <f t="shared" si="2225"/>
        <v>0</v>
      </c>
      <c r="AL152" s="34">
        <f t="shared" si="2225"/>
        <v>0</v>
      </c>
      <c r="AM152" s="34">
        <f t="shared" si="2225"/>
        <v>0</v>
      </c>
      <c r="AN152" s="34">
        <f t="shared" si="2225"/>
        <v>0</v>
      </c>
      <c r="AO152" s="34">
        <f t="shared" si="2225"/>
        <v>0</v>
      </c>
      <c r="AP152" s="34">
        <f t="shared" si="2225"/>
        <v>0</v>
      </c>
      <c r="AQ152" s="34">
        <f t="shared" si="2225"/>
        <v>0</v>
      </c>
      <c r="AR152" s="34">
        <f t="shared" si="2225"/>
        <v>0</v>
      </c>
      <c r="AS152" s="34">
        <f t="shared" si="2225"/>
        <v>0</v>
      </c>
      <c r="AT152" s="34">
        <f t="shared" si="2225"/>
        <v>0</v>
      </c>
      <c r="AU152" s="34">
        <f t="shared" si="2225"/>
        <v>0</v>
      </c>
      <c r="AV152" s="34">
        <f t="shared" si="2225"/>
        <v>0</v>
      </c>
      <c r="AW152" s="34">
        <f t="shared" si="2225"/>
        <v>0</v>
      </c>
      <c r="AX152" s="34">
        <f t="shared" si="2225"/>
        <v>0</v>
      </c>
      <c r="AY152" s="34">
        <f t="shared" si="2225"/>
        <v>0</v>
      </c>
      <c r="AZ152" s="34">
        <f t="shared" si="2225"/>
        <v>0</v>
      </c>
      <c r="BA152" s="34">
        <f t="shared" si="2225"/>
        <v>0</v>
      </c>
      <c r="BB152" s="34">
        <f t="shared" si="2225"/>
        <v>0</v>
      </c>
      <c r="BC152" s="34">
        <f t="shared" si="2225"/>
        <v>0</v>
      </c>
      <c r="BD152" s="34">
        <f t="shared" si="2225"/>
        <v>0</v>
      </c>
      <c r="BE152" s="34">
        <f t="shared" si="2225"/>
        <v>0</v>
      </c>
      <c r="BF152" s="34">
        <f t="shared" si="2225"/>
        <v>0</v>
      </c>
      <c r="BG152" s="34">
        <f t="shared" si="2225"/>
        <v>0</v>
      </c>
      <c r="BH152" s="34">
        <f t="shared" si="2225"/>
        <v>0</v>
      </c>
      <c r="BI152" s="34">
        <f t="shared" si="2225"/>
        <v>0</v>
      </c>
      <c r="BJ152" s="34">
        <f t="shared" si="2225"/>
        <v>0</v>
      </c>
      <c r="BK152" s="34">
        <f t="shared" si="2225"/>
        <v>0</v>
      </c>
      <c r="BL152" s="34">
        <f t="shared" si="2225"/>
        <v>0</v>
      </c>
      <c r="BM152" s="34">
        <f t="shared" si="2225"/>
        <v>0</v>
      </c>
      <c r="BN152" s="34">
        <f t="shared" si="2225"/>
        <v>0</v>
      </c>
      <c r="BO152" s="34">
        <f t="shared" si="2225"/>
        <v>0</v>
      </c>
      <c r="BP152" s="34">
        <f t="shared" si="2225"/>
        <v>0</v>
      </c>
      <c r="BQ152" s="34">
        <f t="shared" si="2225"/>
        <v>0</v>
      </c>
      <c r="BR152" s="34">
        <f t="shared" si="2225"/>
        <v>0</v>
      </c>
      <c r="BS152" s="34">
        <f t="shared" si="2225"/>
        <v>0</v>
      </c>
      <c r="BT152" s="34">
        <f t="shared" si="2225"/>
        <v>0</v>
      </c>
      <c r="BU152" s="34">
        <f t="shared" si="2225"/>
        <v>0</v>
      </c>
      <c r="BV152" s="34">
        <f t="shared" si="2225"/>
        <v>0</v>
      </c>
      <c r="BW152" s="34">
        <f t="shared" si="2225"/>
        <v>0</v>
      </c>
      <c r="BX152" s="34">
        <f t="shared" si="2225"/>
        <v>0</v>
      </c>
      <c r="BY152" s="34">
        <f t="shared" si="2225"/>
        <v>0</v>
      </c>
      <c r="BZ152" s="34">
        <f t="shared" si="2225"/>
        <v>0</v>
      </c>
      <c r="CA152" s="34">
        <f t="shared" ref="CA152:EL152" si="2226">CA144+CA146+CA148+CA150+CA151</f>
        <v>0</v>
      </c>
      <c r="CB152" s="34">
        <f t="shared" si="2226"/>
        <v>0</v>
      </c>
      <c r="CC152" s="34">
        <f t="shared" si="2226"/>
        <v>0</v>
      </c>
      <c r="CD152" s="34">
        <f t="shared" si="2226"/>
        <v>0</v>
      </c>
      <c r="CE152" s="34">
        <f t="shared" si="2226"/>
        <v>0</v>
      </c>
      <c r="CF152" s="34">
        <f t="shared" si="2226"/>
        <v>0</v>
      </c>
      <c r="CG152" s="34">
        <f t="shared" si="2226"/>
        <v>0</v>
      </c>
      <c r="CH152" s="34">
        <f t="shared" si="2226"/>
        <v>0</v>
      </c>
      <c r="CI152" s="34">
        <f t="shared" si="2226"/>
        <v>0</v>
      </c>
      <c r="CJ152" s="34">
        <f t="shared" si="2226"/>
        <v>0</v>
      </c>
      <c r="CK152" s="34">
        <f t="shared" si="2226"/>
        <v>0</v>
      </c>
      <c r="CL152" s="34">
        <f t="shared" si="2226"/>
        <v>0</v>
      </c>
      <c r="CM152" s="34">
        <f t="shared" si="2226"/>
        <v>0</v>
      </c>
      <c r="CN152" s="34">
        <f t="shared" si="2226"/>
        <v>0</v>
      </c>
      <c r="CO152" s="34">
        <f t="shared" si="2226"/>
        <v>0</v>
      </c>
      <c r="CP152" s="34">
        <f t="shared" si="2226"/>
        <v>0</v>
      </c>
      <c r="CQ152" s="34">
        <f t="shared" si="2226"/>
        <v>0</v>
      </c>
      <c r="CR152" s="34">
        <f t="shared" si="2226"/>
        <v>0</v>
      </c>
      <c r="CS152" s="34">
        <f t="shared" si="2226"/>
        <v>0</v>
      </c>
      <c r="CT152" s="34">
        <f t="shared" si="2226"/>
        <v>0</v>
      </c>
      <c r="CU152" s="34">
        <f t="shared" si="2226"/>
        <v>0</v>
      </c>
      <c r="CV152" s="34">
        <f t="shared" si="2226"/>
        <v>0</v>
      </c>
      <c r="CW152" s="34">
        <f t="shared" si="2226"/>
        <v>0</v>
      </c>
      <c r="CX152" s="34">
        <f t="shared" si="2226"/>
        <v>0</v>
      </c>
      <c r="CY152" s="34">
        <f t="shared" si="2226"/>
        <v>0</v>
      </c>
      <c r="CZ152" s="34">
        <f t="shared" si="2226"/>
        <v>0</v>
      </c>
      <c r="DA152" s="34">
        <f t="shared" si="2226"/>
        <v>0</v>
      </c>
      <c r="DB152" s="34">
        <f t="shared" si="2226"/>
        <v>0</v>
      </c>
      <c r="DC152" s="34">
        <f t="shared" si="2226"/>
        <v>0</v>
      </c>
      <c r="DD152" s="34">
        <f t="shared" si="2226"/>
        <v>0</v>
      </c>
      <c r="DE152" s="34">
        <f t="shared" si="2226"/>
        <v>0</v>
      </c>
      <c r="DF152" s="34">
        <f t="shared" si="2226"/>
        <v>0</v>
      </c>
      <c r="DG152" s="34">
        <f t="shared" si="2226"/>
        <v>0</v>
      </c>
      <c r="DH152" s="34">
        <f t="shared" si="2226"/>
        <v>0</v>
      </c>
      <c r="DI152" s="34">
        <f t="shared" si="2226"/>
        <v>0</v>
      </c>
      <c r="DJ152" s="34">
        <f t="shared" si="2226"/>
        <v>0</v>
      </c>
      <c r="DK152" s="34">
        <f t="shared" si="2226"/>
        <v>0</v>
      </c>
      <c r="DL152" s="34">
        <f t="shared" si="2226"/>
        <v>0</v>
      </c>
      <c r="DM152" s="34">
        <f t="shared" si="2226"/>
        <v>0</v>
      </c>
      <c r="DN152" s="34">
        <f t="shared" si="2226"/>
        <v>0</v>
      </c>
      <c r="DO152" s="34">
        <f t="shared" si="2226"/>
        <v>0</v>
      </c>
      <c r="DP152" s="34">
        <f t="shared" si="2226"/>
        <v>0</v>
      </c>
      <c r="DQ152" s="34">
        <f t="shared" si="2226"/>
        <v>0</v>
      </c>
      <c r="DR152" s="34">
        <f t="shared" si="2226"/>
        <v>0</v>
      </c>
      <c r="DS152" s="34">
        <f t="shared" si="2226"/>
        <v>0</v>
      </c>
      <c r="DT152" s="34">
        <f t="shared" si="2226"/>
        <v>0</v>
      </c>
      <c r="DU152" s="34">
        <f t="shared" si="2226"/>
        <v>0</v>
      </c>
      <c r="DV152" s="34">
        <f t="shared" si="2226"/>
        <v>0</v>
      </c>
      <c r="DW152" s="34">
        <f t="shared" si="2226"/>
        <v>0</v>
      </c>
      <c r="DX152" s="34">
        <f t="shared" si="2226"/>
        <v>0</v>
      </c>
      <c r="DY152" s="34">
        <f t="shared" si="2226"/>
        <v>0</v>
      </c>
      <c r="DZ152" s="34">
        <f t="shared" si="2226"/>
        <v>0</v>
      </c>
      <c r="EA152" s="34">
        <f t="shared" si="2226"/>
        <v>0</v>
      </c>
      <c r="EB152" s="34">
        <f t="shared" si="2226"/>
        <v>0</v>
      </c>
      <c r="EC152" s="34">
        <f t="shared" si="2226"/>
        <v>0</v>
      </c>
      <c r="ED152" s="34">
        <f t="shared" si="2226"/>
        <v>0</v>
      </c>
      <c r="EE152" s="34">
        <f t="shared" si="2226"/>
        <v>0</v>
      </c>
      <c r="EF152" s="34">
        <f t="shared" si="2226"/>
        <v>0</v>
      </c>
      <c r="EG152" s="34">
        <f t="shared" si="2226"/>
        <v>0</v>
      </c>
      <c r="EH152" s="34">
        <f t="shared" si="2226"/>
        <v>0</v>
      </c>
      <c r="EI152" s="34">
        <f t="shared" si="2226"/>
        <v>0</v>
      </c>
      <c r="EJ152" s="34">
        <f t="shared" si="2226"/>
        <v>0</v>
      </c>
      <c r="EK152" s="34">
        <f t="shared" si="2226"/>
        <v>0</v>
      </c>
      <c r="EL152" s="34">
        <f t="shared" si="2226"/>
        <v>0</v>
      </c>
      <c r="EM152" s="34">
        <f t="shared" ref="EM152:GX152" si="2227">EM144+EM146+EM148+EM150+EM151</f>
        <v>0</v>
      </c>
      <c r="EN152" s="34">
        <f t="shared" si="2227"/>
        <v>0</v>
      </c>
      <c r="EO152" s="34">
        <f t="shared" si="2227"/>
        <v>0</v>
      </c>
      <c r="EP152" s="34">
        <f t="shared" si="2227"/>
        <v>0</v>
      </c>
      <c r="EQ152" s="34">
        <f t="shared" si="2227"/>
        <v>0</v>
      </c>
      <c r="ER152" s="34">
        <f t="shared" si="2227"/>
        <v>0</v>
      </c>
      <c r="ES152" s="34">
        <f t="shared" si="2227"/>
        <v>0</v>
      </c>
      <c r="ET152" s="34">
        <f t="shared" si="2227"/>
        <v>0</v>
      </c>
      <c r="EU152" s="34">
        <f t="shared" si="2227"/>
        <v>0</v>
      </c>
      <c r="EV152" s="34">
        <f t="shared" si="2227"/>
        <v>0</v>
      </c>
      <c r="EW152" s="34">
        <f t="shared" si="2227"/>
        <v>0</v>
      </c>
      <c r="EX152" s="34">
        <f t="shared" si="2227"/>
        <v>0</v>
      </c>
      <c r="EY152" s="34">
        <f t="shared" si="2227"/>
        <v>0</v>
      </c>
      <c r="EZ152" s="34">
        <f t="shared" si="2227"/>
        <v>0</v>
      </c>
      <c r="FA152" s="34">
        <f t="shared" si="2227"/>
        <v>0</v>
      </c>
      <c r="FB152" s="34">
        <f t="shared" si="2227"/>
        <v>0</v>
      </c>
      <c r="FC152" s="34">
        <f t="shared" si="2227"/>
        <v>0</v>
      </c>
      <c r="FD152" s="34">
        <f t="shared" si="2227"/>
        <v>0</v>
      </c>
      <c r="FE152" s="34">
        <f t="shared" si="2227"/>
        <v>0</v>
      </c>
      <c r="FF152" s="34">
        <f t="shared" si="2227"/>
        <v>0</v>
      </c>
      <c r="FG152" s="34">
        <f t="shared" si="2227"/>
        <v>0</v>
      </c>
      <c r="FH152" s="34">
        <f t="shared" si="2227"/>
        <v>0</v>
      </c>
      <c r="FI152" s="34">
        <f t="shared" si="2227"/>
        <v>0</v>
      </c>
      <c r="FJ152" s="34">
        <f t="shared" si="2227"/>
        <v>0</v>
      </c>
      <c r="FK152" s="34">
        <f t="shared" si="2227"/>
        <v>0</v>
      </c>
      <c r="FL152" s="34">
        <f t="shared" si="2227"/>
        <v>0</v>
      </c>
      <c r="FM152" s="34">
        <f t="shared" si="2227"/>
        <v>0</v>
      </c>
      <c r="FN152" s="34">
        <f t="shared" si="2227"/>
        <v>0</v>
      </c>
      <c r="FO152" s="34">
        <f t="shared" si="2227"/>
        <v>0</v>
      </c>
      <c r="FP152" s="34">
        <f t="shared" si="2227"/>
        <v>0</v>
      </c>
      <c r="FQ152" s="34">
        <f t="shared" si="2227"/>
        <v>0</v>
      </c>
      <c r="FR152" s="34">
        <f t="shared" si="2227"/>
        <v>0</v>
      </c>
      <c r="FS152" s="34">
        <f t="shared" si="2227"/>
        <v>0</v>
      </c>
      <c r="FT152" s="34">
        <f t="shared" si="2227"/>
        <v>0</v>
      </c>
      <c r="FU152" s="34">
        <f t="shared" si="2227"/>
        <v>0</v>
      </c>
      <c r="FV152" s="34">
        <f t="shared" si="2227"/>
        <v>0</v>
      </c>
      <c r="FW152" s="34">
        <f t="shared" si="2227"/>
        <v>0</v>
      </c>
      <c r="FX152" s="34">
        <f t="shared" si="2227"/>
        <v>0</v>
      </c>
      <c r="FY152" s="34">
        <f t="shared" si="2227"/>
        <v>0</v>
      </c>
      <c r="FZ152" s="34">
        <f t="shared" si="2227"/>
        <v>0</v>
      </c>
      <c r="GA152" s="34">
        <f t="shared" si="2227"/>
        <v>0</v>
      </c>
      <c r="GB152" s="34">
        <f t="shared" si="2227"/>
        <v>0</v>
      </c>
      <c r="GC152" s="34">
        <f t="shared" si="2227"/>
        <v>0</v>
      </c>
      <c r="GD152" s="34">
        <f t="shared" si="2227"/>
        <v>0</v>
      </c>
      <c r="GE152" s="34">
        <f t="shared" si="2227"/>
        <v>0</v>
      </c>
      <c r="GF152" s="34">
        <f t="shared" si="2227"/>
        <v>0</v>
      </c>
      <c r="GG152" s="34">
        <f t="shared" si="2227"/>
        <v>0</v>
      </c>
      <c r="GH152" s="34">
        <f t="shared" si="2227"/>
        <v>0</v>
      </c>
      <c r="GI152" s="34">
        <f t="shared" si="2227"/>
        <v>0</v>
      </c>
      <c r="GJ152" s="34">
        <f t="shared" si="2227"/>
        <v>0</v>
      </c>
      <c r="GK152" s="34">
        <f t="shared" si="2227"/>
        <v>0</v>
      </c>
      <c r="GL152" s="34">
        <f t="shared" si="2227"/>
        <v>0</v>
      </c>
      <c r="GM152" s="34">
        <f t="shared" si="2227"/>
        <v>0</v>
      </c>
      <c r="GN152" s="34">
        <f t="shared" si="2227"/>
        <v>0</v>
      </c>
      <c r="GO152" s="34">
        <f t="shared" si="2227"/>
        <v>0</v>
      </c>
      <c r="GP152" s="34">
        <f t="shared" si="2227"/>
        <v>0</v>
      </c>
      <c r="GQ152" s="34">
        <f t="shared" si="2227"/>
        <v>0</v>
      </c>
      <c r="GR152" s="34">
        <f t="shared" si="2227"/>
        <v>0</v>
      </c>
      <c r="GS152" s="34">
        <f t="shared" si="2227"/>
        <v>0</v>
      </c>
      <c r="GT152" s="34">
        <f t="shared" si="2227"/>
        <v>0</v>
      </c>
      <c r="GU152" s="34">
        <f t="shared" si="2227"/>
        <v>0</v>
      </c>
      <c r="GV152" s="34">
        <f t="shared" si="2227"/>
        <v>0</v>
      </c>
      <c r="GW152" s="34">
        <f t="shared" si="2227"/>
        <v>0</v>
      </c>
      <c r="GX152" s="34">
        <f t="shared" si="2227"/>
        <v>0</v>
      </c>
      <c r="GY152" s="34">
        <f t="shared" ref="GY152:JJ152" si="2228">GY144+GY146+GY148+GY150+GY151</f>
        <v>0</v>
      </c>
      <c r="GZ152" s="34">
        <f t="shared" si="2228"/>
        <v>0</v>
      </c>
      <c r="HA152" s="34">
        <f t="shared" si="2228"/>
        <v>0</v>
      </c>
      <c r="HB152" s="34">
        <f t="shared" si="2228"/>
        <v>0</v>
      </c>
      <c r="HC152" s="34">
        <f t="shared" si="2228"/>
        <v>0</v>
      </c>
      <c r="HD152" s="34">
        <f t="shared" si="2228"/>
        <v>0</v>
      </c>
      <c r="HE152" s="34">
        <f t="shared" si="2228"/>
        <v>0</v>
      </c>
      <c r="HF152" s="34">
        <f t="shared" si="2228"/>
        <v>0</v>
      </c>
      <c r="HG152" s="34">
        <f t="shared" si="2228"/>
        <v>0</v>
      </c>
      <c r="HH152" s="34">
        <f t="shared" si="2228"/>
        <v>0</v>
      </c>
      <c r="HI152" s="34">
        <f t="shared" si="2228"/>
        <v>0</v>
      </c>
      <c r="HJ152" s="34">
        <f t="shared" si="2228"/>
        <v>0</v>
      </c>
      <c r="HK152" s="34">
        <f t="shared" si="2228"/>
        <v>0</v>
      </c>
      <c r="HL152" s="34">
        <f t="shared" si="2228"/>
        <v>0</v>
      </c>
      <c r="HM152" s="34">
        <f t="shared" si="2228"/>
        <v>0</v>
      </c>
      <c r="HN152" s="34">
        <f t="shared" si="2228"/>
        <v>0</v>
      </c>
      <c r="HO152" s="34">
        <f t="shared" si="2228"/>
        <v>0</v>
      </c>
      <c r="HP152" s="34">
        <f t="shared" si="2228"/>
        <v>0</v>
      </c>
      <c r="HQ152" s="34">
        <f t="shared" si="2228"/>
        <v>0</v>
      </c>
      <c r="HR152" s="34">
        <f t="shared" si="2228"/>
        <v>0</v>
      </c>
      <c r="HS152" s="34">
        <f t="shared" si="2228"/>
        <v>0</v>
      </c>
      <c r="HT152" s="34">
        <f t="shared" si="2228"/>
        <v>0</v>
      </c>
      <c r="HU152" s="34">
        <f t="shared" si="2228"/>
        <v>0</v>
      </c>
      <c r="HV152" s="34">
        <f t="shared" si="2228"/>
        <v>0</v>
      </c>
      <c r="HW152" s="34">
        <f t="shared" si="2228"/>
        <v>0</v>
      </c>
      <c r="HX152" s="34">
        <f t="shared" si="2228"/>
        <v>0</v>
      </c>
      <c r="HY152" s="34">
        <f t="shared" si="2228"/>
        <v>0</v>
      </c>
      <c r="HZ152" s="34">
        <f t="shared" si="2228"/>
        <v>0</v>
      </c>
      <c r="IA152" s="34">
        <f t="shared" si="2228"/>
        <v>0</v>
      </c>
      <c r="IB152" s="34">
        <f t="shared" si="2228"/>
        <v>0</v>
      </c>
      <c r="IC152" s="34">
        <f t="shared" si="2228"/>
        <v>0</v>
      </c>
      <c r="ID152" s="34">
        <f t="shared" si="2228"/>
        <v>0</v>
      </c>
      <c r="IE152" s="34">
        <f t="shared" si="2228"/>
        <v>0</v>
      </c>
      <c r="IF152" s="34">
        <f t="shared" si="2228"/>
        <v>0</v>
      </c>
      <c r="IG152" s="34">
        <f t="shared" si="2228"/>
        <v>0</v>
      </c>
      <c r="IH152" s="34">
        <f t="shared" si="2228"/>
        <v>0</v>
      </c>
      <c r="II152" s="34">
        <f t="shared" si="2228"/>
        <v>0</v>
      </c>
      <c r="IJ152" s="34">
        <f t="shared" si="2228"/>
        <v>0</v>
      </c>
      <c r="IK152" s="34">
        <f t="shared" si="2228"/>
        <v>0</v>
      </c>
      <c r="IL152" s="34">
        <f t="shared" si="2228"/>
        <v>0</v>
      </c>
      <c r="IM152" s="34">
        <f t="shared" si="2228"/>
        <v>0</v>
      </c>
      <c r="IN152" s="34">
        <f t="shared" si="2228"/>
        <v>0</v>
      </c>
      <c r="IO152" s="34">
        <f t="shared" si="2228"/>
        <v>0</v>
      </c>
      <c r="IP152" s="34">
        <f t="shared" si="2228"/>
        <v>0</v>
      </c>
      <c r="IQ152" s="34">
        <f t="shared" si="2228"/>
        <v>0</v>
      </c>
      <c r="IR152" s="34">
        <f t="shared" si="2228"/>
        <v>0</v>
      </c>
      <c r="IS152" s="34">
        <f t="shared" si="2228"/>
        <v>0</v>
      </c>
      <c r="IT152" s="34">
        <f t="shared" si="2228"/>
        <v>0</v>
      </c>
      <c r="IU152" s="34">
        <f t="shared" si="2228"/>
        <v>0</v>
      </c>
      <c r="IV152" s="34">
        <f t="shared" si="2228"/>
        <v>0</v>
      </c>
      <c r="IW152" s="34">
        <f t="shared" si="2228"/>
        <v>0</v>
      </c>
      <c r="IX152" s="34">
        <f t="shared" si="2228"/>
        <v>0</v>
      </c>
      <c r="IY152" s="34">
        <f t="shared" si="2228"/>
        <v>0</v>
      </c>
      <c r="IZ152" s="34">
        <f t="shared" si="2228"/>
        <v>0</v>
      </c>
      <c r="JA152" s="34">
        <f t="shared" si="2228"/>
        <v>0</v>
      </c>
      <c r="JB152" s="34">
        <f t="shared" si="2228"/>
        <v>0</v>
      </c>
      <c r="JC152" s="34">
        <f t="shared" si="2228"/>
        <v>0</v>
      </c>
      <c r="JD152" s="34">
        <f t="shared" si="2228"/>
        <v>0</v>
      </c>
      <c r="JE152" s="34">
        <f t="shared" si="2228"/>
        <v>0</v>
      </c>
      <c r="JF152" s="34">
        <f t="shared" si="2228"/>
        <v>0</v>
      </c>
      <c r="JG152" s="34">
        <f t="shared" si="2228"/>
        <v>0</v>
      </c>
      <c r="JH152" s="34">
        <f t="shared" si="2228"/>
        <v>0</v>
      </c>
      <c r="JI152" s="34">
        <f t="shared" si="2228"/>
        <v>0</v>
      </c>
      <c r="JJ152" s="34">
        <f t="shared" si="2228"/>
        <v>0</v>
      </c>
      <c r="JK152" s="34">
        <f t="shared" ref="JK152:LV152" si="2229">JK144+JK146+JK148+JK150+JK151</f>
        <v>0</v>
      </c>
      <c r="JL152" s="34">
        <f t="shared" si="2229"/>
        <v>0</v>
      </c>
      <c r="JM152" s="34">
        <f t="shared" si="2229"/>
        <v>0</v>
      </c>
      <c r="JN152" s="34">
        <f t="shared" si="2229"/>
        <v>0</v>
      </c>
      <c r="JO152" s="34">
        <f t="shared" si="2229"/>
        <v>0</v>
      </c>
      <c r="JP152" s="34">
        <f t="shared" si="2229"/>
        <v>0</v>
      </c>
      <c r="JQ152" s="34">
        <f t="shared" si="2229"/>
        <v>0</v>
      </c>
      <c r="JR152" s="34">
        <f t="shared" si="2229"/>
        <v>0</v>
      </c>
      <c r="JS152" s="34">
        <f t="shared" si="2229"/>
        <v>0</v>
      </c>
      <c r="JT152" s="34">
        <f t="shared" si="2229"/>
        <v>0</v>
      </c>
      <c r="JU152" s="34">
        <f t="shared" si="2229"/>
        <v>0</v>
      </c>
      <c r="JV152" s="34">
        <f t="shared" si="2229"/>
        <v>0</v>
      </c>
      <c r="JW152" s="34">
        <f t="shared" si="2229"/>
        <v>0</v>
      </c>
      <c r="JX152" s="34">
        <f t="shared" si="2229"/>
        <v>0</v>
      </c>
      <c r="JY152" s="34">
        <f t="shared" si="2229"/>
        <v>0</v>
      </c>
      <c r="JZ152" s="34">
        <f t="shared" si="2229"/>
        <v>0</v>
      </c>
      <c r="KA152" s="34">
        <f t="shared" si="2229"/>
        <v>0</v>
      </c>
      <c r="KB152" s="34">
        <f t="shared" si="2229"/>
        <v>0</v>
      </c>
      <c r="KC152" s="34">
        <f t="shared" si="2229"/>
        <v>0</v>
      </c>
      <c r="KD152" s="34">
        <f t="shared" si="2229"/>
        <v>0</v>
      </c>
      <c r="KE152" s="34">
        <f t="shared" si="2229"/>
        <v>0</v>
      </c>
      <c r="KF152" s="34">
        <f t="shared" si="2229"/>
        <v>0</v>
      </c>
      <c r="KG152" s="34">
        <f t="shared" si="2229"/>
        <v>0</v>
      </c>
      <c r="KH152" s="34">
        <f t="shared" si="2229"/>
        <v>0</v>
      </c>
      <c r="KI152" s="34">
        <f t="shared" si="2229"/>
        <v>0</v>
      </c>
      <c r="KJ152" s="34">
        <f t="shared" si="2229"/>
        <v>0</v>
      </c>
      <c r="KK152" s="34">
        <f t="shared" si="2229"/>
        <v>0</v>
      </c>
      <c r="KL152" s="34">
        <f t="shared" si="2229"/>
        <v>0</v>
      </c>
      <c r="KM152" s="34">
        <f t="shared" si="2229"/>
        <v>0</v>
      </c>
      <c r="KN152" s="34">
        <f t="shared" si="2229"/>
        <v>0</v>
      </c>
      <c r="KO152" s="34">
        <f t="shared" si="2229"/>
        <v>0</v>
      </c>
      <c r="KP152" s="34">
        <f t="shared" si="2229"/>
        <v>0</v>
      </c>
      <c r="KQ152" s="34">
        <f t="shared" si="2229"/>
        <v>0</v>
      </c>
      <c r="KR152" s="34">
        <f t="shared" si="2229"/>
        <v>0</v>
      </c>
      <c r="KS152" s="34">
        <f t="shared" si="2229"/>
        <v>0</v>
      </c>
      <c r="KT152" s="34">
        <f t="shared" si="2229"/>
        <v>0</v>
      </c>
      <c r="KU152" s="34">
        <f t="shared" si="2229"/>
        <v>0</v>
      </c>
      <c r="KV152" s="34">
        <f t="shared" si="2229"/>
        <v>0</v>
      </c>
      <c r="KW152" s="34">
        <f t="shared" si="2229"/>
        <v>0</v>
      </c>
      <c r="KX152" s="34">
        <f t="shared" si="2229"/>
        <v>0</v>
      </c>
      <c r="KY152" s="34">
        <f t="shared" si="2229"/>
        <v>0</v>
      </c>
      <c r="KZ152" s="34">
        <f t="shared" si="2229"/>
        <v>0</v>
      </c>
      <c r="LA152" s="34">
        <f t="shared" si="2229"/>
        <v>0</v>
      </c>
      <c r="LB152" s="34">
        <f t="shared" si="2229"/>
        <v>0</v>
      </c>
      <c r="LC152" s="34">
        <f t="shared" si="2229"/>
        <v>0</v>
      </c>
      <c r="LD152" s="34">
        <f t="shared" si="2229"/>
        <v>0</v>
      </c>
      <c r="LE152" s="34">
        <f t="shared" si="2229"/>
        <v>0</v>
      </c>
      <c r="LF152" s="34">
        <f t="shared" si="2229"/>
        <v>0</v>
      </c>
      <c r="LG152" s="34">
        <f t="shared" si="2229"/>
        <v>0</v>
      </c>
      <c r="LH152" s="34">
        <f t="shared" si="2229"/>
        <v>0</v>
      </c>
      <c r="LI152" s="34">
        <f t="shared" si="2229"/>
        <v>0</v>
      </c>
      <c r="LJ152" s="34">
        <f t="shared" si="2229"/>
        <v>0</v>
      </c>
      <c r="LK152" s="34">
        <f t="shared" si="2229"/>
        <v>0</v>
      </c>
      <c r="LL152" s="34">
        <f t="shared" si="2229"/>
        <v>0</v>
      </c>
      <c r="LM152" s="34">
        <f t="shared" si="2229"/>
        <v>0</v>
      </c>
      <c r="LN152" s="34">
        <f t="shared" si="2229"/>
        <v>0</v>
      </c>
      <c r="LO152" s="34">
        <f t="shared" si="2229"/>
        <v>0</v>
      </c>
      <c r="LP152" s="34">
        <f t="shared" si="2229"/>
        <v>0</v>
      </c>
      <c r="LQ152" s="34">
        <f t="shared" si="2229"/>
        <v>0</v>
      </c>
      <c r="LR152" s="34">
        <f t="shared" si="2229"/>
        <v>0</v>
      </c>
      <c r="LS152" s="34">
        <f t="shared" si="2229"/>
        <v>0</v>
      </c>
      <c r="LT152" s="34">
        <f t="shared" si="2229"/>
        <v>0</v>
      </c>
      <c r="LU152" s="34">
        <f t="shared" si="2229"/>
        <v>0</v>
      </c>
      <c r="LV152" s="34">
        <f t="shared" si="2229"/>
        <v>0</v>
      </c>
      <c r="LW152" s="34">
        <f t="shared" ref="LW152:NO152" si="2230">LW144+LW146+LW148+LW150+LW151</f>
        <v>0</v>
      </c>
      <c r="LX152" s="34">
        <f t="shared" si="2230"/>
        <v>0</v>
      </c>
      <c r="LY152" s="34">
        <f t="shared" si="2230"/>
        <v>0</v>
      </c>
      <c r="LZ152" s="34">
        <f t="shared" si="2230"/>
        <v>0</v>
      </c>
      <c r="MA152" s="34">
        <f t="shared" si="2230"/>
        <v>0</v>
      </c>
      <c r="MB152" s="34">
        <f t="shared" si="2230"/>
        <v>0</v>
      </c>
      <c r="MC152" s="34">
        <f t="shared" si="2230"/>
        <v>0</v>
      </c>
      <c r="MD152" s="34">
        <f t="shared" si="2230"/>
        <v>0</v>
      </c>
      <c r="ME152" s="34">
        <f t="shared" si="2230"/>
        <v>0</v>
      </c>
      <c r="MF152" s="34">
        <f t="shared" si="2230"/>
        <v>0</v>
      </c>
      <c r="MG152" s="34">
        <f t="shared" si="2230"/>
        <v>0</v>
      </c>
      <c r="MH152" s="34">
        <f t="shared" si="2230"/>
        <v>0</v>
      </c>
      <c r="MI152" s="34">
        <f t="shared" si="2230"/>
        <v>0</v>
      </c>
      <c r="MJ152" s="34">
        <f t="shared" si="2230"/>
        <v>0</v>
      </c>
      <c r="MK152" s="34">
        <f t="shared" si="2230"/>
        <v>0</v>
      </c>
      <c r="ML152" s="34">
        <f t="shared" si="2230"/>
        <v>0</v>
      </c>
      <c r="MM152" s="34">
        <f t="shared" si="2230"/>
        <v>0</v>
      </c>
      <c r="MN152" s="34">
        <f t="shared" si="2230"/>
        <v>0</v>
      </c>
      <c r="MO152" s="34">
        <f t="shared" si="2230"/>
        <v>0</v>
      </c>
      <c r="MP152" s="34">
        <f t="shared" si="2230"/>
        <v>0</v>
      </c>
      <c r="MQ152" s="34">
        <f t="shared" si="2230"/>
        <v>0</v>
      </c>
      <c r="MR152" s="34">
        <f t="shared" si="2230"/>
        <v>0</v>
      </c>
      <c r="MS152" s="34">
        <f t="shared" si="2230"/>
        <v>0</v>
      </c>
      <c r="MT152" s="34">
        <f t="shared" si="2230"/>
        <v>0</v>
      </c>
      <c r="MU152" s="34">
        <f t="shared" si="2230"/>
        <v>0</v>
      </c>
      <c r="MV152" s="34">
        <f t="shared" si="2230"/>
        <v>0</v>
      </c>
      <c r="MW152" s="34">
        <f t="shared" si="2230"/>
        <v>0</v>
      </c>
      <c r="MX152" s="34">
        <f t="shared" si="2230"/>
        <v>0</v>
      </c>
      <c r="MY152" s="34">
        <f t="shared" si="2230"/>
        <v>0</v>
      </c>
      <c r="MZ152" s="34">
        <f t="shared" si="2230"/>
        <v>0</v>
      </c>
      <c r="NA152" s="34">
        <f t="shared" si="2230"/>
        <v>0</v>
      </c>
      <c r="NB152" s="34">
        <f t="shared" si="2230"/>
        <v>0</v>
      </c>
      <c r="NC152" s="34">
        <f t="shared" si="2230"/>
        <v>0</v>
      </c>
      <c r="ND152" s="34">
        <f t="shared" si="2230"/>
        <v>0</v>
      </c>
      <c r="NE152" s="34">
        <f t="shared" si="2230"/>
        <v>0</v>
      </c>
      <c r="NF152" s="34">
        <f t="shared" si="2230"/>
        <v>0</v>
      </c>
      <c r="NG152" s="34">
        <f t="shared" si="2230"/>
        <v>0</v>
      </c>
      <c r="NH152" s="34">
        <f t="shared" si="2230"/>
        <v>0</v>
      </c>
      <c r="NI152" s="34">
        <f t="shared" si="2230"/>
        <v>0</v>
      </c>
      <c r="NJ152" s="34">
        <f t="shared" si="2230"/>
        <v>0</v>
      </c>
      <c r="NK152" s="34">
        <f t="shared" si="2230"/>
        <v>0</v>
      </c>
      <c r="NL152" s="34">
        <f t="shared" si="2230"/>
        <v>0</v>
      </c>
      <c r="NM152" s="34">
        <f t="shared" si="2230"/>
        <v>0</v>
      </c>
      <c r="NN152" s="34">
        <f t="shared" si="2230"/>
        <v>0</v>
      </c>
      <c r="NO152" s="35">
        <f t="shared" si="2230"/>
        <v>0</v>
      </c>
      <c r="NP152" s="8"/>
      <c r="NQ152" s="8"/>
    </row>
    <row r="153" spans="1:381" x14ac:dyDescent="0.2">
      <c r="A153" s="1"/>
      <c r="B153" s="1"/>
      <c r="C153" s="1"/>
      <c r="D153" s="1"/>
      <c r="E153" s="1"/>
      <c r="F153" s="1"/>
      <c r="G153" s="1"/>
      <c r="H153" s="1"/>
      <c r="I153" s="1"/>
      <c r="J153" s="1"/>
      <c r="K153" s="1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row>
    <row r="154" spans="1:381" x14ac:dyDescent="0.2">
      <c r="A154" s="1"/>
      <c r="B154" s="1"/>
      <c r="C154" s="180"/>
      <c r="D154" s="1"/>
      <c r="E154" s="96"/>
      <c r="F154" s="1"/>
      <c r="G154" s="180" t="s">
        <v>12</v>
      </c>
      <c r="H154" s="1"/>
      <c r="I154" s="180"/>
      <c r="J154" s="1"/>
      <c r="K154" s="96"/>
      <c r="L154" s="1"/>
      <c r="M154" s="1"/>
      <c r="N154" s="21" t="str">
        <f>IF($N$9="","",$N$9)</f>
        <v/>
      </c>
      <c r="O154" s="21" t="str">
        <f t="shared" ref="O154:Y154" si="2231">IF(N154="","",EOMONTH(N154,0)+1)</f>
        <v/>
      </c>
      <c r="P154" s="21" t="str">
        <f t="shared" si="2231"/>
        <v/>
      </c>
      <c r="Q154" s="21" t="str">
        <f t="shared" si="2231"/>
        <v/>
      </c>
      <c r="R154" s="21" t="str">
        <f t="shared" si="2231"/>
        <v/>
      </c>
      <c r="S154" s="21" t="str">
        <f t="shared" si="2231"/>
        <v/>
      </c>
      <c r="T154" s="21" t="str">
        <f t="shared" si="2231"/>
        <v/>
      </c>
      <c r="U154" s="21" t="str">
        <f t="shared" si="2231"/>
        <v/>
      </c>
      <c r="V154" s="21" t="str">
        <f t="shared" si="2231"/>
        <v/>
      </c>
      <c r="W154" s="21" t="str">
        <f t="shared" si="2231"/>
        <v/>
      </c>
      <c r="X154" s="21" t="str">
        <f t="shared" si="2231"/>
        <v/>
      </c>
      <c r="Y154" s="21" t="str">
        <f t="shared" si="2231"/>
        <v/>
      </c>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row>
    <row r="155" spans="1:381" x14ac:dyDescent="0.2">
      <c r="A155" s="1"/>
      <c r="B155" s="1"/>
      <c r="C155" s="1"/>
      <c r="D155" s="1"/>
      <c r="E155" s="1"/>
      <c r="F155" s="1"/>
      <c r="G155" s="1"/>
      <c r="H155" s="1"/>
      <c r="I155" s="1"/>
      <c r="J155" s="1"/>
      <c r="K155" s="8"/>
      <c r="L155" s="1"/>
      <c r="M155" s="1"/>
      <c r="N155" s="24" t="str">
        <f>IF(OR(N156&lt;0,N156&lt;&gt;INT(N156)),"Ошибка!","")</f>
        <v/>
      </c>
      <c r="O155" s="24" t="str">
        <f t="shared" ref="O155:Y155" si="2232">IF(OR(O156&lt;0,O156&lt;&gt;INT(O156)),"Ошибка!","")</f>
        <v/>
      </c>
      <c r="P155" s="24" t="str">
        <f t="shared" si="2232"/>
        <v/>
      </c>
      <c r="Q155" s="24" t="str">
        <f t="shared" si="2232"/>
        <v/>
      </c>
      <c r="R155" s="24" t="str">
        <f t="shared" si="2232"/>
        <v/>
      </c>
      <c r="S155" s="24" t="str">
        <f t="shared" si="2232"/>
        <v/>
      </c>
      <c r="T155" s="24" t="str">
        <f t="shared" si="2232"/>
        <v/>
      </c>
      <c r="U155" s="24" t="str">
        <f t="shared" si="2232"/>
        <v/>
      </c>
      <c r="V155" s="24" t="str">
        <f t="shared" si="2232"/>
        <v/>
      </c>
      <c r="W155" s="24" t="str">
        <f t="shared" si="2232"/>
        <v/>
      </c>
      <c r="X155" s="24" t="str">
        <f t="shared" si="2232"/>
        <v/>
      </c>
      <c r="Y155" s="24" t="str">
        <f t="shared" si="2232"/>
        <v/>
      </c>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row>
    <row r="156" spans="1:381" x14ac:dyDescent="0.2">
      <c r="A156" s="1"/>
      <c r="B156" s="1"/>
      <c r="C156" s="1" t="s">
        <v>22</v>
      </c>
      <c r="D156" s="1"/>
      <c r="E156" s="1" t="s">
        <v>23</v>
      </c>
      <c r="F156" s="1"/>
      <c r="G156" s="1" t="s">
        <v>21</v>
      </c>
      <c r="H156" s="1"/>
      <c r="I156" s="1"/>
      <c r="J156" s="1"/>
      <c r="K156" s="9"/>
      <c r="L156" s="3"/>
      <c r="M156" s="1"/>
      <c r="N156" s="339">
        <f>условия_коммерц!N47</f>
        <v>0</v>
      </c>
      <c r="O156" s="339">
        <f>условия_коммерц!O47</f>
        <v>0</v>
      </c>
      <c r="P156" s="339">
        <f>условия_коммерц!P47</f>
        <v>0</v>
      </c>
      <c r="Q156" s="339">
        <f>условия_коммерц!Q47</f>
        <v>0</v>
      </c>
      <c r="R156" s="339">
        <f>условия_коммерц!R47</f>
        <v>0</v>
      </c>
      <c r="S156" s="339">
        <f>условия_коммерц!S47</f>
        <v>0</v>
      </c>
      <c r="T156" s="339">
        <f>условия_коммерц!T47</f>
        <v>0</v>
      </c>
      <c r="U156" s="339">
        <f>условия_коммерц!U47</f>
        <v>0</v>
      </c>
      <c r="V156" s="339">
        <f>условия_коммерц!V47</f>
        <v>0</v>
      </c>
      <c r="W156" s="339">
        <f>условия_коммерц!W47</f>
        <v>0</v>
      </c>
      <c r="X156" s="339">
        <f>условия_коммерц!X47</f>
        <v>0</v>
      </c>
      <c r="Y156" s="339">
        <f>условия_коммерц!Y47</f>
        <v>0</v>
      </c>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row>
    <row r="157" spans="1:381" x14ac:dyDescent="0.2">
      <c r="A157" s="1"/>
      <c r="B157" s="1"/>
      <c r="C157" s="1"/>
      <c r="D157" s="1"/>
      <c r="E157" s="1"/>
      <c r="F157" s="1"/>
      <c r="G157" s="1"/>
      <c r="H157" s="1"/>
      <c r="I157" s="1"/>
      <c r="J157" s="1"/>
      <c r="K157" s="8"/>
      <c r="L157" s="1"/>
      <c r="M157" s="1"/>
      <c r="N157" s="68" t="str">
        <f>IF(OR(N158&lt;0,N158&lt;&gt;INT(N158)),"Ошибка!","")</f>
        <v/>
      </c>
      <c r="O157" s="68" t="str">
        <f t="shared" ref="O157:Y157" si="2233">IF(OR(O158&lt;0,O158&lt;&gt;INT(O158)),"Ошибка!","")</f>
        <v/>
      </c>
      <c r="P157" s="68" t="str">
        <f t="shared" si="2233"/>
        <v/>
      </c>
      <c r="Q157" s="68" t="str">
        <f t="shared" si="2233"/>
        <v/>
      </c>
      <c r="R157" s="68" t="str">
        <f t="shared" si="2233"/>
        <v/>
      </c>
      <c r="S157" s="68" t="str">
        <f t="shared" si="2233"/>
        <v/>
      </c>
      <c r="T157" s="68" t="str">
        <f t="shared" si="2233"/>
        <v/>
      </c>
      <c r="U157" s="68" t="str">
        <f t="shared" si="2233"/>
        <v/>
      </c>
      <c r="V157" s="68" t="str">
        <f t="shared" si="2233"/>
        <v/>
      </c>
      <c r="W157" s="68" t="str">
        <f t="shared" si="2233"/>
        <v/>
      </c>
      <c r="X157" s="68" t="str">
        <f t="shared" si="2233"/>
        <v/>
      </c>
      <c r="Y157" s="68" t="str">
        <f t="shared" si="2233"/>
        <v/>
      </c>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row>
    <row r="158" spans="1:381" x14ac:dyDescent="0.2">
      <c r="A158" s="1"/>
      <c r="B158" s="1"/>
      <c r="C158" s="1" t="s">
        <v>179</v>
      </c>
      <c r="D158" s="1"/>
      <c r="E158" s="1" t="s">
        <v>180</v>
      </c>
      <c r="F158" s="1"/>
      <c r="G158" s="1" t="s">
        <v>21</v>
      </c>
      <c r="H158" s="1"/>
      <c r="I158" s="1"/>
      <c r="J158" s="1"/>
      <c r="K158" s="9"/>
      <c r="L158" s="3"/>
      <c r="M158" s="1"/>
      <c r="N158" s="339">
        <f>условия_коммерц!N49</f>
        <v>0</v>
      </c>
      <c r="O158" s="339">
        <f>условия_коммерц!O49</f>
        <v>0</v>
      </c>
      <c r="P158" s="339">
        <f>условия_коммерц!P49</f>
        <v>0</v>
      </c>
      <c r="Q158" s="339">
        <f>условия_коммерц!Q49</f>
        <v>0</v>
      </c>
      <c r="R158" s="339">
        <f>условия_коммерц!R49</f>
        <v>0</v>
      </c>
      <c r="S158" s="339">
        <f>условия_коммерц!S49</f>
        <v>0</v>
      </c>
      <c r="T158" s="339">
        <f>условия_коммерц!T49</f>
        <v>0</v>
      </c>
      <c r="U158" s="339">
        <f>условия_коммерц!U49</f>
        <v>0</v>
      </c>
      <c r="V158" s="339">
        <f>условия_коммерц!V49</f>
        <v>0</v>
      </c>
      <c r="W158" s="339">
        <f>условия_коммерц!W49</f>
        <v>0</v>
      </c>
      <c r="X158" s="339">
        <f>условия_коммерц!X49</f>
        <v>0</v>
      </c>
      <c r="Y158" s="339">
        <f>условия_коммерц!Y49</f>
        <v>0</v>
      </c>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row>
    <row r="159" spans="1:381" x14ac:dyDescent="0.2">
      <c r="A159" s="1"/>
      <c r="B159" s="1"/>
      <c r="C159" s="1"/>
      <c r="D159" s="1"/>
      <c r="E159" s="1"/>
      <c r="F159" s="1"/>
      <c r="G159" s="1"/>
      <c r="H159" s="1"/>
      <c r="I159" s="1"/>
      <c r="J159" s="1"/>
      <c r="K159" s="1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row>
    <row r="160" spans="1:381" x14ac:dyDescent="0.2">
      <c r="A160" s="1"/>
      <c r="B160" s="1"/>
      <c r="C160" s="180" t="s">
        <v>24</v>
      </c>
      <c r="D160" s="1"/>
      <c r="E160" s="96"/>
      <c r="F160" s="1"/>
      <c r="G160" s="180" t="s">
        <v>25</v>
      </c>
      <c r="H160" s="1"/>
      <c r="I160" s="180"/>
      <c r="J160" s="1"/>
      <c r="K160" s="184"/>
      <c r="L160" s="1"/>
      <c r="M160" s="1"/>
      <c r="N160" s="177" t="str">
        <f t="shared" ref="N160:BY160" si="2234">IF(N108="","",N108+SUMIFS(156:156,154:154,"&lt;="&amp;N108,154:154,"&gt;"&amp;EOMONTH(N108,-1)))</f>
        <v/>
      </c>
      <c r="O160" s="178" t="str">
        <f t="shared" si="2234"/>
        <v/>
      </c>
      <c r="P160" s="178" t="str">
        <f t="shared" si="2234"/>
        <v/>
      </c>
      <c r="Q160" s="178" t="str">
        <f t="shared" si="2234"/>
        <v/>
      </c>
      <c r="R160" s="178" t="str">
        <f t="shared" si="2234"/>
        <v/>
      </c>
      <c r="S160" s="178" t="str">
        <f t="shared" si="2234"/>
        <v/>
      </c>
      <c r="T160" s="178" t="str">
        <f t="shared" si="2234"/>
        <v/>
      </c>
      <c r="U160" s="178" t="str">
        <f t="shared" si="2234"/>
        <v/>
      </c>
      <c r="V160" s="178" t="str">
        <f t="shared" si="2234"/>
        <v/>
      </c>
      <c r="W160" s="178" t="str">
        <f t="shared" si="2234"/>
        <v/>
      </c>
      <c r="X160" s="178" t="str">
        <f t="shared" si="2234"/>
        <v/>
      </c>
      <c r="Y160" s="178" t="str">
        <f t="shared" si="2234"/>
        <v/>
      </c>
      <c r="Z160" s="178" t="str">
        <f t="shared" si="2234"/>
        <v/>
      </c>
      <c r="AA160" s="178" t="str">
        <f t="shared" si="2234"/>
        <v/>
      </c>
      <c r="AB160" s="178" t="str">
        <f t="shared" si="2234"/>
        <v/>
      </c>
      <c r="AC160" s="178" t="str">
        <f t="shared" si="2234"/>
        <v/>
      </c>
      <c r="AD160" s="178" t="str">
        <f t="shared" si="2234"/>
        <v/>
      </c>
      <c r="AE160" s="178" t="str">
        <f t="shared" si="2234"/>
        <v/>
      </c>
      <c r="AF160" s="178" t="str">
        <f t="shared" si="2234"/>
        <v/>
      </c>
      <c r="AG160" s="178" t="str">
        <f t="shared" si="2234"/>
        <v/>
      </c>
      <c r="AH160" s="178" t="str">
        <f t="shared" si="2234"/>
        <v/>
      </c>
      <c r="AI160" s="178" t="str">
        <f t="shared" si="2234"/>
        <v/>
      </c>
      <c r="AJ160" s="178" t="str">
        <f t="shared" si="2234"/>
        <v/>
      </c>
      <c r="AK160" s="178" t="str">
        <f t="shared" si="2234"/>
        <v/>
      </c>
      <c r="AL160" s="178" t="str">
        <f t="shared" si="2234"/>
        <v/>
      </c>
      <c r="AM160" s="178" t="str">
        <f t="shared" si="2234"/>
        <v/>
      </c>
      <c r="AN160" s="178" t="str">
        <f t="shared" si="2234"/>
        <v/>
      </c>
      <c r="AO160" s="178" t="str">
        <f t="shared" si="2234"/>
        <v/>
      </c>
      <c r="AP160" s="178" t="str">
        <f t="shared" si="2234"/>
        <v/>
      </c>
      <c r="AQ160" s="178" t="str">
        <f t="shared" si="2234"/>
        <v/>
      </c>
      <c r="AR160" s="178" t="str">
        <f t="shared" si="2234"/>
        <v/>
      </c>
      <c r="AS160" s="178" t="str">
        <f t="shared" si="2234"/>
        <v/>
      </c>
      <c r="AT160" s="178" t="str">
        <f t="shared" si="2234"/>
        <v/>
      </c>
      <c r="AU160" s="178" t="str">
        <f t="shared" si="2234"/>
        <v/>
      </c>
      <c r="AV160" s="178" t="str">
        <f t="shared" si="2234"/>
        <v/>
      </c>
      <c r="AW160" s="178" t="str">
        <f t="shared" si="2234"/>
        <v/>
      </c>
      <c r="AX160" s="178" t="str">
        <f t="shared" si="2234"/>
        <v/>
      </c>
      <c r="AY160" s="178" t="str">
        <f t="shared" si="2234"/>
        <v/>
      </c>
      <c r="AZ160" s="178" t="str">
        <f t="shared" si="2234"/>
        <v/>
      </c>
      <c r="BA160" s="178" t="str">
        <f t="shared" si="2234"/>
        <v/>
      </c>
      <c r="BB160" s="178" t="str">
        <f t="shared" si="2234"/>
        <v/>
      </c>
      <c r="BC160" s="178" t="str">
        <f t="shared" si="2234"/>
        <v/>
      </c>
      <c r="BD160" s="178" t="str">
        <f t="shared" si="2234"/>
        <v/>
      </c>
      <c r="BE160" s="178" t="str">
        <f t="shared" si="2234"/>
        <v/>
      </c>
      <c r="BF160" s="178" t="str">
        <f t="shared" si="2234"/>
        <v/>
      </c>
      <c r="BG160" s="178" t="str">
        <f t="shared" si="2234"/>
        <v/>
      </c>
      <c r="BH160" s="178" t="str">
        <f t="shared" si="2234"/>
        <v/>
      </c>
      <c r="BI160" s="178" t="str">
        <f t="shared" si="2234"/>
        <v/>
      </c>
      <c r="BJ160" s="178" t="str">
        <f t="shared" si="2234"/>
        <v/>
      </c>
      <c r="BK160" s="178" t="str">
        <f t="shared" si="2234"/>
        <v/>
      </c>
      <c r="BL160" s="178" t="str">
        <f t="shared" si="2234"/>
        <v/>
      </c>
      <c r="BM160" s="178" t="str">
        <f t="shared" si="2234"/>
        <v/>
      </c>
      <c r="BN160" s="178" t="str">
        <f t="shared" si="2234"/>
        <v/>
      </c>
      <c r="BO160" s="178" t="str">
        <f t="shared" si="2234"/>
        <v/>
      </c>
      <c r="BP160" s="178" t="str">
        <f t="shared" si="2234"/>
        <v/>
      </c>
      <c r="BQ160" s="178" t="str">
        <f t="shared" si="2234"/>
        <v/>
      </c>
      <c r="BR160" s="178" t="str">
        <f t="shared" si="2234"/>
        <v/>
      </c>
      <c r="BS160" s="178" t="str">
        <f t="shared" si="2234"/>
        <v/>
      </c>
      <c r="BT160" s="178" t="str">
        <f t="shared" si="2234"/>
        <v/>
      </c>
      <c r="BU160" s="178" t="str">
        <f t="shared" si="2234"/>
        <v/>
      </c>
      <c r="BV160" s="178" t="str">
        <f t="shared" si="2234"/>
        <v/>
      </c>
      <c r="BW160" s="178" t="str">
        <f t="shared" si="2234"/>
        <v/>
      </c>
      <c r="BX160" s="178" t="str">
        <f t="shared" si="2234"/>
        <v/>
      </c>
      <c r="BY160" s="178" t="str">
        <f t="shared" si="2234"/>
        <v/>
      </c>
      <c r="BZ160" s="178" t="str">
        <f t="shared" ref="BZ160:EK160" si="2235">IF(BZ108="","",BZ108+SUMIFS(156:156,154:154,"&lt;="&amp;BZ108,154:154,"&gt;"&amp;EOMONTH(BZ108,-1)))</f>
        <v/>
      </c>
      <c r="CA160" s="178" t="str">
        <f t="shared" si="2235"/>
        <v/>
      </c>
      <c r="CB160" s="178" t="str">
        <f t="shared" si="2235"/>
        <v/>
      </c>
      <c r="CC160" s="178" t="str">
        <f t="shared" si="2235"/>
        <v/>
      </c>
      <c r="CD160" s="178" t="str">
        <f t="shared" si="2235"/>
        <v/>
      </c>
      <c r="CE160" s="178" t="str">
        <f t="shared" si="2235"/>
        <v/>
      </c>
      <c r="CF160" s="178" t="str">
        <f t="shared" si="2235"/>
        <v/>
      </c>
      <c r="CG160" s="178" t="str">
        <f t="shared" si="2235"/>
        <v/>
      </c>
      <c r="CH160" s="178" t="str">
        <f t="shared" si="2235"/>
        <v/>
      </c>
      <c r="CI160" s="178" t="str">
        <f t="shared" si="2235"/>
        <v/>
      </c>
      <c r="CJ160" s="178" t="str">
        <f t="shared" si="2235"/>
        <v/>
      </c>
      <c r="CK160" s="178" t="str">
        <f t="shared" si="2235"/>
        <v/>
      </c>
      <c r="CL160" s="178" t="str">
        <f t="shared" si="2235"/>
        <v/>
      </c>
      <c r="CM160" s="178" t="str">
        <f t="shared" si="2235"/>
        <v/>
      </c>
      <c r="CN160" s="178" t="str">
        <f t="shared" si="2235"/>
        <v/>
      </c>
      <c r="CO160" s="178" t="str">
        <f t="shared" si="2235"/>
        <v/>
      </c>
      <c r="CP160" s="178" t="str">
        <f t="shared" si="2235"/>
        <v/>
      </c>
      <c r="CQ160" s="178" t="str">
        <f t="shared" si="2235"/>
        <v/>
      </c>
      <c r="CR160" s="178" t="str">
        <f t="shared" si="2235"/>
        <v/>
      </c>
      <c r="CS160" s="178" t="str">
        <f t="shared" si="2235"/>
        <v/>
      </c>
      <c r="CT160" s="178" t="str">
        <f t="shared" si="2235"/>
        <v/>
      </c>
      <c r="CU160" s="178" t="str">
        <f t="shared" si="2235"/>
        <v/>
      </c>
      <c r="CV160" s="178" t="str">
        <f t="shared" si="2235"/>
        <v/>
      </c>
      <c r="CW160" s="178" t="str">
        <f t="shared" si="2235"/>
        <v/>
      </c>
      <c r="CX160" s="178" t="str">
        <f t="shared" si="2235"/>
        <v/>
      </c>
      <c r="CY160" s="178" t="str">
        <f t="shared" si="2235"/>
        <v/>
      </c>
      <c r="CZ160" s="178" t="str">
        <f t="shared" si="2235"/>
        <v/>
      </c>
      <c r="DA160" s="178" t="str">
        <f t="shared" si="2235"/>
        <v/>
      </c>
      <c r="DB160" s="178" t="str">
        <f t="shared" si="2235"/>
        <v/>
      </c>
      <c r="DC160" s="178" t="str">
        <f t="shared" si="2235"/>
        <v/>
      </c>
      <c r="DD160" s="178" t="str">
        <f t="shared" si="2235"/>
        <v/>
      </c>
      <c r="DE160" s="178" t="str">
        <f t="shared" si="2235"/>
        <v/>
      </c>
      <c r="DF160" s="178" t="str">
        <f t="shared" si="2235"/>
        <v/>
      </c>
      <c r="DG160" s="178" t="str">
        <f t="shared" si="2235"/>
        <v/>
      </c>
      <c r="DH160" s="178" t="str">
        <f t="shared" si="2235"/>
        <v/>
      </c>
      <c r="DI160" s="178" t="str">
        <f t="shared" si="2235"/>
        <v/>
      </c>
      <c r="DJ160" s="178" t="str">
        <f t="shared" si="2235"/>
        <v/>
      </c>
      <c r="DK160" s="178" t="str">
        <f t="shared" si="2235"/>
        <v/>
      </c>
      <c r="DL160" s="178" t="str">
        <f t="shared" si="2235"/>
        <v/>
      </c>
      <c r="DM160" s="178" t="str">
        <f t="shared" si="2235"/>
        <v/>
      </c>
      <c r="DN160" s="178" t="str">
        <f t="shared" si="2235"/>
        <v/>
      </c>
      <c r="DO160" s="178" t="str">
        <f t="shared" si="2235"/>
        <v/>
      </c>
      <c r="DP160" s="178" t="str">
        <f t="shared" si="2235"/>
        <v/>
      </c>
      <c r="DQ160" s="178" t="str">
        <f t="shared" si="2235"/>
        <v/>
      </c>
      <c r="DR160" s="178" t="str">
        <f t="shared" si="2235"/>
        <v/>
      </c>
      <c r="DS160" s="178" t="str">
        <f t="shared" si="2235"/>
        <v/>
      </c>
      <c r="DT160" s="178" t="str">
        <f t="shared" si="2235"/>
        <v/>
      </c>
      <c r="DU160" s="178" t="str">
        <f t="shared" si="2235"/>
        <v/>
      </c>
      <c r="DV160" s="178" t="str">
        <f t="shared" si="2235"/>
        <v/>
      </c>
      <c r="DW160" s="178" t="str">
        <f t="shared" si="2235"/>
        <v/>
      </c>
      <c r="DX160" s="178" t="str">
        <f t="shared" si="2235"/>
        <v/>
      </c>
      <c r="DY160" s="178" t="str">
        <f t="shared" si="2235"/>
        <v/>
      </c>
      <c r="DZ160" s="178" t="str">
        <f t="shared" si="2235"/>
        <v/>
      </c>
      <c r="EA160" s="178" t="str">
        <f t="shared" si="2235"/>
        <v/>
      </c>
      <c r="EB160" s="178" t="str">
        <f t="shared" si="2235"/>
        <v/>
      </c>
      <c r="EC160" s="178" t="str">
        <f t="shared" si="2235"/>
        <v/>
      </c>
      <c r="ED160" s="178" t="str">
        <f t="shared" si="2235"/>
        <v/>
      </c>
      <c r="EE160" s="178" t="str">
        <f t="shared" si="2235"/>
        <v/>
      </c>
      <c r="EF160" s="178" t="str">
        <f t="shared" si="2235"/>
        <v/>
      </c>
      <c r="EG160" s="178" t="str">
        <f t="shared" si="2235"/>
        <v/>
      </c>
      <c r="EH160" s="178" t="str">
        <f t="shared" si="2235"/>
        <v/>
      </c>
      <c r="EI160" s="178" t="str">
        <f t="shared" si="2235"/>
        <v/>
      </c>
      <c r="EJ160" s="178" t="str">
        <f t="shared" si="2235"/>
        <v/>
      </c>
      <c r="EK160" s="178" t="str">
        <f t="shared" si="2235"/>
        <v/>
      </c>
      <c r="EL160" s="178" t="str">
        <f t="shared" ref="EL160:GW160" si="2236">IF(EL108="","",EL108+SUMIFS(156:156,154:154,"&lt;="&amp;EL108,154:154,"&gt;"&amp;EOMONTH(EL108,-1)))</f>
        <v/>
      </c>
      <c r="EM160" s="178" t="str">
        <f t="shared" si="2236"/>
        <v/>
      </c>
      <c r="EN160" s="178" t="str">
        <f t="shared" si="2236"/>
        <v/>
      </c>
      <c r="EO160" s="178" t="str">
        <f t="shared" si="2236"/>
        <v/>
      </c>
      <c r="EP160" s="178" t="str">
        <f t="shared" si="2236"/>
        <v/>
      </c>
      <c r="EQ160" s="178" t="str">
        <f t="shared" si="2236"/>
        <v/>
      </c>
      <c r="ER160" s="178" t="str">
        <f t="shared" si="2236"/>
        <v/>
      </c>
      <c r="ES160" s="178" t="str">
        <f t="shared" si="2236"/>
        <v/>
      </c>
      <c r="ET160" s="178" t="str">
        <f t="shared" si="2236"/>
        <v/>
      </c>
      <c r="EU160" s="178" t="str">
        <f t="shared" si="2236"/>
        <v/>
      </c>
      <c r="EV160" s="178" t="str">
        <f t="shared" si="2236"/>
        <v/>
      </c>
      <c r="EW160" s="178" t="str">
        <f t="shared" si="2236"/>
        <v/>
      </c>
      <c r="EX160" s="178" t="str">
        <f t="shared" si="2236"/>
        <v/>
      </c>
      <c r="EY160" s="178" t="str">
        <f t="shared" si="2236"/>
        <v/>
      </c>
      <c r="EZ160" s="178" t="str">
        <f t="shared" si="2236"/>
        <v/>
      </c>
      <c r="FA160" s="178" t="str">
        <f t="shared" si="2236"/>
        <v/>
      </c>
      <c r="FB160" s="178" t="str">
        <f t="shared" si="2236"/>
        <v/>
      </c>
      <c r="FC160" s="178" t="str">
        <f t="shared" si="2236"/>
        <v/>
      </c>
      <c r="FD160" s="178" t="str">
        <f t="shared" si="2236"/>
        <v/>
      </c>
      <c r="FE160" s="178" t="str">
        <f t="shared" si="2236"/>
        <v/>
      </c>
      <c r="FF160" s="178" t="str">
        <f t="shared" si="2236"/>
        <v/>
      </c>
      <c r="FG160" s="178" t="str">
        <f t="shared" si="2236"/>
        <v/>
      </c>
      <c r="FH160" s="178" t="str">
        <f t="shared" si="2236"/>
        <v/>
      </c>
      <c r="FI160" s="178" t="str">
        <f t="shared" si="2236"/>
        <v/>
      </c>
      <c r="FJ160" s="178" t="str">
        <f t="shared" si="2236"/>
        <v/>
      </c>
      <c r="FK160" s="178" t="str">
        <f t="shared" si="2236"/>
        <v/>
      </c>
      <c r="FL160" s="178" t="str">
        <f t="shared" si="2236"/>
        <v/>
      </c>
      <c r="FM160" s="178" t="str">
        <f t="shared" si="2236"/>
        <v/>
      </c>
      <c r="FN160" s="178" t="str">
        <f t="shared" si="2236"/>
        <v/>
      </c>
      <c r="FO160" s="178" t="str">
        <f t="shared" si="2236"/>
        <v/>
      </c>
      <c r="FP160" s="178" t="str">
        <f t="shared" si="2236"/>
        <v/>
      </c>
      <c r="FQ160" s="178" t="str">
        <f t="shared" si="2236"/>
        <v/>
      </c>
      <c r="FR160" s="178" t="str">
        <f t="shared" si="2236"/>
        <v/>
      </c>
      <c r="FS160" s="178" t="str">
        <f t="shared" si="2236"/>
        <v/>
      </c>
      <c r="FT160" s="178" t="str">
        <f t="shared" si="2236"/>
        <v/>
      </c>
      <c r="FU160" s="178" t="str">
        <f t="shared" si="2236"/>
        <v/>
      </c>
      <c r="FV160" s="178" t="str">
        <f t="shared" si="2236"/>
        <v/>
      </c>
      <c r="FW160" s="178" t="str">
        <f t="shared" si="2236"/>
        <v/>
      </c>
      <c r="FX160" s="178" t="str">
        <f t="shared" si="2236"/>
        <v/>
      </c>
      <c r="FY160" s="178" t="str">
        <f t="shared" si="2236"/>
        <v/>
      </c>
      <c r="FZ160" s="178" t="str">
        <f t="shared" si="2236"/>
        <v/>
      </c>
      <c r="GA160" s="178" t="str">
        <f t="shared" si="2236"/>
        <v/>
      </c>
      <c r="GB160" s="178" t="str">
        <f t="shared" si="2236"/>
        <v/>
      </c>
      <c r="GC160" s="178" t="str">
        <f t="shared" si="2236"/>
        <v/>
      </c>
      <c r="GD160" s="178" t="str">
        <f t="shared" si="2236"/>
        <v/>
      </c>
      <c r="GE160" s="178" t="str">
        <f t="shared" si="2236"/>
        <v/>
      </c>
      <c r="GF160" s="178" t="str">
        <f t="shared" si="2236"/>
        <v/>
      </c>
      <c r="GG160" s="178" t="str">
        <f t="shared" si="2236"/>
        <v/>
      </c>
      <c r="GH160" s="178" t="str">
        <f t="shared" si="2236"/>
        <v/>
      </c>
      <c r="GI160" s="178" t="str">
        <f t="shared" si="2236"/>
        <v/>
      </c>
      <c r="GJ160" s="178" t="str">
        <f t="shared" si="2236"/>
        <v/>
      </c>
      <c r="GK160" s="178" t="str">
        <f t="shared" si="2236"/>
        <v/>
      </c>
      <c r="GL160" s="178" t="str">
        <f t="shared" si="2236"/>
        <v/>
      </c>
      <c r="GM160" s="178" t="str">
        <f t="shared" si="2236"/>
        <v/>
      </c>
      <c r="GN160" s="178" t="str">
        <f t="shared" si="2236"/>
        <v/>
      </c>
      <c r="GO160" s="178" t="str">
        <f t="shared" si="2236"/>
        <v/>
      </c>
      <c r="GP160" s="178" t="str">
        <f t="shared" si="2236"/>
        <v/>
      </c>
      <c r="GQ160" s="178" t="str">
        <f t="shared" si="2236"/>
        <v/>
      </c>
      <c r="GR160" s="178" t="str">
        <f t="shared" si="2236"/>
        <v/>
      </c>
      <c r="GS160" s="178" t="str">
        <f t="shared" si="2236"/>
        <v/>
      </c>
      <c r="GT160" s="178" t="str">
        <f t="shared" si="2236"/>
        <v/>
      </c>
      <c r="GU160" s="178" t="str">
        <f t="shared" si="2236"/>
        <v/>
      </c>
      <c r="GV160" s="178" t="str">
        <f t="shared" si="2236"/>
        <v/>
      </c>
      <c r="GW160" s="178" t="str">
        <f t="shared" si="2236"/>
        <v/>
      </c>
      <c r="GX160" s="178" t="str">
        <f t="shared" ref="GX160:JI160" si="2237">IF(GX108="","",GX108+SUMIFS(156:156,154:154,"&lt;="&amp;GX108,154:154,"&gt;"&amp;EOMONTH(GX108,-1)))</f>
        <v/>
      </c>
      <c r="GY160" s="178" t="str">
        <f t="shared" si="2237"/>
        <v/>
      </c>
      <c r="GZ160" s="178" t="str">
        <f t="shared" si="2237"/>
        <v/>
      </c>
      <c r="HA160" s="178" t="str">
        <f t="shared" si="2237"/>
        <v/>
      </c>
      <c r="HB160" s="178" t="str">
        <f t="shared" si="2237"/>
        <v/>
      </c>
      <c r="HC160" s="178" t="str">
        <f t="shared" si="2237"/>
        <v/>
      </c>
      <c r="HD160" s="178" t="str">
        <f t="shared" si="2237"/>
        <v/>
      </c>
      <c r="HE160" s="178" t="str">
        <f t="shared" si="2237"/>
        <v/>
      </c>
      <c r="HF160" s="178" t="str">
        <f t="shared" si="2237"/>
        <v/>
      </c>
      <c r="HG160" s="178" t="str">
        <f t="shared" si="2237"/>
        <v/>
      </c>
      <c r="HH160" s="178" t="str">
        <f t="shared" si="2237"/>
        <v/>
      </c>
      <c r="HI160" s="178" t="str">
        <f t="shared" si="2237"/>
        <v/>
      </c>
      <c r="HJ160" s="178" t="str">
        <f t="shared" si="2237"/>
        <v/>
      </c>
      <c r="HK160" s="178" t="str">
        <f t="shared" si="2237"/>
        <v/>
      </c>
      <c r="HL160" s="178" t="str">
        <f t="shared" si="2237"/>
        <v/>
      </c>
      <c r="HM160" s="178" t="str">
        <f t="shared" si="2237"/>
        <v/>
      </c>
      <c r="HN160" s="178" t="str">
        <f t="shared" si="2237"/>
        <v/>
      </c>
      <c r="HO160" s="178" t="str">
        <f t="shared" si="2237"/>
        <v/>
      </c>
      <c r="HP160" s="178" t="str">
        <f t="shared" si="2237"/>
        <v/>
      </c>
      <c r="HQ160" s="178" t="str">
        <f t="shared" si="2237"/>
        <v/>
      </c>
      <c r="HR160" s="178" t="str">
        <f t="shared" si="2237"/>
        <v/>
      </c>
      <c r="HS160" s="178" t="str">
        <f t="shared" si="2237"/>
        <v/>
      </c>
      <c r="HT160" s="178" t="str">
        <f t="shared" si="2237"/>
        <v/>
      </c>
      <c r="HU160" s="178" t="str">
        <f t="shared" si="2237"/>
        <v/>
      </c>
      <c r="HV160" s="178" t="str">
        <f t="shared" si="2237"/>
        <v/>
      </c>
      <c r="HW160" s="178" t="str">
        <f t="shared" si="2237"/>
        <v/>
      </c>
      <c r="HX160" s="178" t="str">
        <f t="shared" si="2237"/>
        <v/>
      </c>
      <c r="HY160" s="178" t="str">
        <f t="shared" si="2237"/>
        <v/>
      </c>
      <c r="HZ160" s="178" t="str">
        <f t="shared" si="2237"/>
        <v/>
      </c>
      <c r="IA160" s="178" t="str">
        <f t="shared" si="2237"/>
        <v/>
      </c>
      <c r="IB160" s="178" t="str">
        <f t="shared" si="2237"/>
        <v/>
      </c>
      <c r="IC160" s="178" t="str">
        <f t="shared" si="2237"/>
        <v/>
      </c>
      <c r="ID160" s="178" t="str">
        <f t="shared" si="2237"/>
        <v/>
      </c>
      <c r="IE160" s="178" t="str">
        <f t="shared" si="2237"/>
        <v/>
      </c>
      <c r="IF160" s="178" t="str">
        <f t="shared" si="2237"/>
        <v/>
      </c>
      <c r="IG160" s="178" t="str">
        <f t="shared" si="2237"/>
        <v/>
      </c>
      <c r="IH160" s="178" t="str">
        <f t="shared" si="2237"/>
        <v/>
      </c>
      <c r="II160" s="178" t="str">
        <f t="shared" si="2237"/>
        <v/>
      </c>
      <c r="IJ160" s="178" t="str">
        <f t="shared" si="2237"/>
        <v/>
      </c>
      <c r="IK160" s="178" t="str">
        <f t="shared" si="2237"/>
        <v/>
      </c>
      <c r="IL160" s="178" t="str">
        <f t="shared" si="2237"/>
        <v/>
      </c>
      <c r="IM160" s="178" t="str">
        <f t="shared" si="2237"/>
        <v/>
      </c>
      <c r="IN160" s="178" t="str">
        <f t="shared" si="2237"/>
        <v/>
      </c>
      <c r="IO160" s="178" t="str">
        <f t="shared" si="2237"/>
        <v/>
      </c>
      <c r="IP160" s="178" t="str">
        <f t="shared" si="2237"/>
        <v/>
      </c>
      <c r="IQ160" s="178" t="str">
        <f t="shared" si="2237"/>
        <v/>
      </c>
      <c r="IR160" s="178" t="str">
        <f t="shared" si="2237"/>
        <v/>
      </c>
      <c r="IS160" s="178" t="str">
        <f t="shared" si="2237"/>
        <v/>
      </c>
      <c r="IT160" s="178" t="str">
        <f t="shared" si="2237"/>
        <v/>
      </c>
      <c r="IU160" s="178" t="str">
        <f t="shared" si="2237"/>
        <v/>
      </c>
      <c r="IV160" s="178" t="str">
        <f t="shared" si="2237"/>
        <v/>
      </c>
      <c r="IW160" s="178" t="str">
        <f t="shared" si="2237"/>
        <v/>
      </c>
      <c r="IX160" s="178" t="str">
        <f t="shared" si="2237"/>
        <v/>
      </c>
      <c r="IY160" s="178" t="str">
        <f t="shared" si="2237"/>
        <v/>
      </c>
      <c r="IZ160" s="178" t="str">
        <f t="shared" si="2237"/>
        <v/>
      </c>
      <c r="JA160" s="178" t="str">
        <f t="shared" si="2237"/>
        <v/>
      </c>
      <c r="JB160" s="178" t="str">
        <f t="shared" si="2237"/>
        <v/>
      </c>
      <c r="JC160" s="178" t="str">
        <f t="shared" si="2237"/>
        <v/>
      </c>
      <c r="JD160" s="178" t="str">
        <f t="shared" si="2237"/>
        <v/>
      </c>
      <c r="JE160" s="178" t="str">
        <f t="shared" si="2237"/>
        <v/>
      </c>
      <c r="JF160" s="178" t="str">
        <f t="shared" si="2237"/>
        <v/>
      </c>
      <c r="JG160" s="178" t="str">
        <f t="shared" si="2237"/>
        <v/>
      </c>
      <c r="JH160" s="178" t="str">
        <f t="shared" si="2237"/>
        <v/>
      </c>
      <c r="JI160" s="178" t="str">
        <f t="shared" si="2237"/>
        <v/>
      </c>
      <c r="JJ160" s="178" t="str">
        <f t="shared" ref="JJ160:LU160" si="2238">IF(JJ108="","",JJ108+SUMIFS(156:156,154:154,"&lt;="&amp;JJ108,154:154,"&gt;"&amp;EOMONTH(JJ108,-1)))</f>
        <v/>
      </c>
      <c r="JK160" s="178" t="str">
        <f t="shared" si="2238"/>
        <v/>
      </c>
      <c r="JL160" s="178" t="str">
        <f t="shared" si="2238"/>
        <v/>
      </c>
      <c r="JM160" s="178" t="str">
        <f t="shared" si="2238"/>
        <v/>
      </c>
      <c r="JN160" s="178" t="str">
        <f t="shared" si="2238"/>
        <v/>
      </c>
      <c r="JO160" s="178" t="str">
        <f t="shared" si="2238"/>
        <v/>
      </c>
      <c r="JP160" s="178" t="str">
        <f t="shared" si="2238"/>
        <v/>
      </c>
      <c r="JQ160" s="178" t="str">
        <f t="shared" si="2238"/>
        <v/>
      </c>
      <c r="JR160" s="178" t="str">
        <f t="shared" si="2238"/>
        <v/>
      </c>
      <c r="JS160" s="178" t="str">
        <f t="shared" si="2238"/>
        <v/>
      </c>
      <c r="JT160" s="178" t="str">
        <f t="shared" si="2238"/>
        <v/>
      </c>
      <c r="JU160" s="178" t="str">
        <f t="shared" si="2238"/>
        <v/>
      </c>
      <c r="JV160" s="178" t="str">
        <f t="shared" si="2238"/>
        <v/>
      </c>
      <c r="JW160" s="178" t="str">
        <f t="shared" si="2238"/>
        <v/>
      </c>
      <c r="JX160" s="178" t="str">
        <f t="shared" si="2238"/>
        <v/>
      </c>
      <c r="JY160" s="178" t="str">
        <f t="shared" si="2238"/>
        <v/>
      </c>
      <c r="JZ160" s="178" t="str">
        <f t="shared" si="2238"/>
        <v/>
      </c>
      <c r="KA160" s="178" t="str">
        <f t="shared" si="2238"/>
        <v/>
      </c>
      <c r="KB160" s="178" t="str">
        <f t="shared" si="2238"/>
        <v/>
      </c>
      <c r="KC160" s="178" t="str">
        <f t="shared" si="2238"/>
        <v/>
      </c>
      <c r="KD160" s="178" t="str">
        <f t="shared" si="2238"/>
        <v/>
      </c>
      <c r="KE160" s="178" t="str">
        <f t="shared" si="2238"/>
        <v/>
      </c>
      <c r="KF160" s="178" t="str">
        <f t="shared" si="2238"/>
        <v/>
      </c>
      <c r="KG160" s="178" t="str">
        <f t="shared" si="2238"/>
        <v/>
      </c>
      <c r="KH160" s="178" t="str">
        <f t="shared" si="2238"/>
        <v/>
      </c>
      <c r="KI160" s="178" t="str">
        <f t="shared" si="2238"/>
        <v/>
      </c>
      <c r="KJ160" s="178" t="str">
        <f t="shared" si="2238"/>
        <v/>
      </c>
      <c r="KK160" s="178" t="str">
        <f t="shared" si="2238"/>
        <v/>
      </c>
      <c r="KL160" s="178" t="str">
        <f t="shared" si="2238"/>
        <v/>
      </c>
      <c r="KM160" s="178" t="str">
        <f t="shared" si="2238"/>
        <v/>
      </c>
      <c r="KN160" s="178" t="str">
        <f t="shared" si="2238"/>
        <v/>
      </c>
      <c r="KO160" s="178" t="str">
        <f t="shared" si="2238"/>
        <v/>
      </c>
      <c r="KP160" s="178" t="str">
        <f t="shared" si="2238"/>
        <v/>
      </c>
      <c r="KQ160" s="178" t="str">
        <f t="shared" si="2238"/>
        <v/>
      </c>
      <c r="KR160" s="178" t="str">
        <f t="shared" si="2238"/>
        <v/>
      </c>
      <c r="KS160" s="178" t="str">
        <f t="shared" si="2238"/>
        <v/>
      </c>
      <c r="KT160" s="178" t="str">
        <f t="shared" si="2238"/>
        <v/>
      </c>
      <c r="KU160" s="178" t="str">
        <f t="shared" si="2238"/>
        <v/>
      </c>
      <c r="KV160" s="178" t="str">
        <f t="shared" si="2238"/>
        <v/>
      </c>
      <c r="KW160" s="178" t="str">
        <f t="shared" si="2238"/>
        <v/>
      </c>
      <c r="KX160" s="178" t="str">
        <f t="shared" si="2238"/>
        <v/>
      </c>
      <c r="KY160" s="178" t="str">
        <f t="shared" si="2238"/>
        <v/>
      </c>
      <c r="KZ160" s="178" t="str">
        <f t="shared" si="2238"/>
        <v/>
      </c>
      <c r="LA160" s="178" t="str">
        <f t="shared" si="2238"/>
        <v/>
      </c>
      <c r="LB160" s="178" t="str">
        <f t="shared" si="2238"/>
        <v/>
      </c>
      <c r="LC160" s="178" t="str">
        <f t="shared" si="2238"/>
        <v/>
      </c>
      <c r="LD160" s="178" t="str">
        <f t="shared" si="2238"/>
        <v/>
      </c>
      <c r="LE160" s="178" t="str">
        <f t="shared" si="2238"/>
        <v/>
      </c>
      <c r="LF160" s="178" t="str">
        <f t="shared" si="2238"/>
        <v/>
      </c>
      <c r="LG160" s="178" t="str">
        <f t="shared" si="2238"/>
        <v/>
      </c>
      <c r="LH160" s="178" t="str">
        <f t="shared" si="2238"/>
        <v/>
      </c>
      <c r="LI160" s="178" t="str">
        <f t="shared" si="2238"/>
        <v/>
      </c>
      <c r="LJ160" s="178" t="str">
        <f t="shared" si="2238"/>
        <v/>
      </c>
      <c r="LK160" s="178" t="str">
        <f t="shared" si="2238"/>
        <v/>
      </c>
      <c r="LL160" s="178" t="str">
        <f t="shared" si="2238"/>
        <v/>
      </c>
      <c r="LM160" s="178" t="str">
        <f t="shared" si="2238"/>
        <v/>
      </c>
      <c r="LN160" s="178" t="str">
        <f t="shared" si="2238"/>
        <v/>
      </c>
      <c r="LO160" s="178" t="str">
        <f t="shared" si="2238"/>
        <v/>
      </c>
      <c r="LP160" s="178" t="str">
        <f t="shared" si="2238"/>
        <v/>
      </c>
      <c r="LQ160" s="178" t="str">
        <f t="shared" si="2238"/>
        <v/>
      </c>
      <c r="LR160" s="178" t="str">
        <f t="shared" si="2238"/>
        <v/>
      </c>
      <c r="LS160" s="178" t="str">
        <f t="shared" si="2238"/>
        <v/>
      </c>
      <c r="LT160" s="178" t="str">
        <f t="shared" si="2238"/>
        <v/>
      </c>
      <c r="LU160" s="178" t="str">
        <f t="shared" si="2238"/>
        <v/>
      </c>
      <c r="LV160" s="178" t="str">
        <f t="shared" ref="LV160:NO160" si="2239">IF(LV108="","",LV108+SUMIFS(156:156,154:154,"&lt;="&amp;LV108,154:154,"&gt;"&amp;EOMONTH(LV108,-1)))</f>
        <v/>
      </c>
      <c r="LW160" s="178" t="str">
        <f t="shared" si="2239"/>
        <v/>
      </c>
      <c r="LX160" s="178" t="str">
        <f t="shared" si="2239"/>
        <v/>
      </c>
      <c r="LY160" s="178" t="str">
        <f t="shared" si="2239"/>
        <v/>
      </c>
      <c r="LZ160" s="178" t="str">
        <f t="shared" si="2239"/>
        <v/>
      </c>
      <c r="MA160" s="178" t="str">
        <f t="shared" si="2239"/>
        <v/>
      </c>
      <c r="MB160" s="178" t="str">
        <f t="shared" si="2239"/>
        <v/>
      </c>
      <c r="MC160" s="178" t="str">
        <f t="shared" si="2239"/>
        <v/>
      </c>
      <c r="MD160" s="178" t="str">
        <f t="shared" si="2239"/>
        <v/>
      </c>
      <c r="ME160" s="178" t="str">
        <f t="shared" si="2239"/>
        <v/>
      </c>
      <c r="MF160" s="178" t="str">
        <f t="shared" si="2239"/>
        <v/>
      </c>
      <c r="MG160" s="178" t="str">
        <f t="shared" si="2239"/>
        <v/>
      </c>
      <c r="MH160" s="178" t="str">
        <f t="shared" si="2239"/>
        <v/>
      </c>
      <c r="MI160" s="178" t="str">
        <f t="shared" si="2239"/>
        <v/>
      </c>
      <c r="MJ160" s="178" t="str">
        <f t="shared" si="2239"/>
        <v/>
      </c>
      <c r="MK160" s="178" t="str">
        <f t="shared" si="2239"/>
        <v/>
      </c>
      <c r="ML160" s="178" t="str">
        <f t="shared" si="2239"/>
        <v/>
      </c>
      <c r="MM160" s="178" t="str">
        <f t="shared" si="2239"/>
        <v/>
      </c>
      <c r="MN160" s="178" t="str">
        <f t="shared" si="2239"/>
        <v/>
      </c>
      <c r="MO160" s="178" t="str">
        <f t="shared" si="2239"/>
        <v/>
      </c>
      <c r="MP160" s="178" t="str">
        <f t="shared" si="2239"/>
        <v/>
      </c>
      <c r="MQ160" s="178" t="str">
        <f t="shared" si="2239"/>
        <v/>
      </c>
      <c r="MR160" s="178" t="str">
        <f t="shared" si="2239"/>
        <v/>
      </c>
      <c r="MS160" s="178" t="str">
        <f t="shared" si="2239"/>
        <v/>
      </c>
      <c r="MT160" s="178" t="str">
        <f t="shared" si="2239"/>
        <v/>
      </c>
      <c r="MU160" s="178" t="str">
        <f t="shared" si="2239"/>
        <v/>
      </c>
      <c r="MV160" s="178" t="str">
        <f t="shared" si="2239"/>
        <v/>
      </c>
      <c r="MW160" s="178" t="str">
        <f t="shared" si="2239"/>
        <v/>
      </c>
      <c r="MX160" s="178" t="str">
        <f t="shared" si="2239"/>
        <v/>
      </c>
      <c r="MY160" s="178" t="str">
        <f t="shared" si="2239"/>
        <v/>
      </c>
      <c r="MZ160" s="178" t="str">
        <f t="shared" si="2239"/>
        <v/>
      </c>
      <c r="NA160" s="178" t="str">
        <f t="shared" si="2239"/>
        <v/>
      </c>
      <c r="NB160" s="178" t="str">
        <f t="shared" si="2239"/>
        <v/>
      </c>
      <c r="NC160" s="178" t="str">
        <f t="shared" si="2239"/>
        <v/>
      </c>
      <c r="ND160" s="178" t="str">
        <f t="shared" si="2239"/>
        <v/>
      </c>
      <c r="NE160" s="178" t="str">
        <f t="shared" si="2239"/>
        <v/>
      </c>
      <c r="NF160" s="178" t="str">
        <f t="shared" si="2239"/>
        <v/>
      </c>
      <c r="NG160" s="178" t="str">
        <f t="shared" si="2239"/>
        <v/>
      </c>
      <c r="NH160" s="178" t="str">
        <f t="shared" si="2239"/>
        <v/>
      </c>
      <c r="NI160" s="178" t="str">
        <f t="shared" si="2239"/>
        <v/>
      </c>
      <c r="NJ160" s="178" t="str">
        <f t="shared" si="2239"/>
        <v/>
      </c>
      <c r="NK160" s="178" t="str">
        <f t="shared" si="2239"/>
        <v/>
      </c>
      <c r="NL160" s="178" t="str">
        <f t="shared" si="2239"/>
        <v/>
      </c>
      <c r="NM160" s="178" t="str">
        <f t="shared" si="2239"/>
        <v/>
      </c>
      <c r="NN160" s="178" t="str">
        <f t="shared" si="2239"/>
        <v/>
      </c>
      <c r="NO160" s="179" t="str">
        <f t="shared" si="2239"/>
        <v/>
      </c>
      <c r="NP160" s="1"/>
      <c r="NQ160" s="1"/>
    </row>
    <row r="161" spans="1:381" x14ac:dyDescent="0.2">
      <c r="A161" s="1"/>
      <c r="B161" s="1"/>
      <c r="C161" s="1"/>
      <c r="D161" s="1"/>
      <c r="E161" s="1"/>
      <c r="F161" s="1"/>
      <c r="G161" s="1"/>
      <c r="H161" s="1"/>
      <c r="I161" s="1"/>
      <c r="J161" s="1"/>
      <c r="K161" s="1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row>
    <row r="162" spans="1:381" x14ac:dyDescent="0.2">
      <c r="A162" s="1"/>
      <c r="B162" s="1"/>
      <c r="C162" s="1" t="s">
        <v>24</v>
      </c>
      <c r="D162" s="1"/>
      <c r="E162" s="8" t="s">
        <v>53</v>
      </c>
      <c r="F162" s="1"/>
      <c r="G162" s="1" t="s">
        <v>0</v>
      </c>
      <c r="H162" s="1"/>
      <c r="I162" s="1"/>
      <c r="J162" s="1"/>
      <c r="K162" s="9">
        <f>SUM(N162:NO162)</f>
        <v>0</v>
      </c>
      <c r="L162" s="1"/>
      <c r="M162" s="1"/>
      <c r="N162" s="61">
        <f t="shared" ref="N162:BY162" si="2240">N132</f>
        <v>0</v>
      </c>
      <c r="O162" s="62">
        <f t="shared" si="2240"/>
        <v>0</v>
      </c>
      <c r="P162" s="62">
        <f t="shared" si="2240"/>
        <v>0</v>
      </c>
      <c r="Q162" s="62">
        <f t="shared" si="2240"/>
        <v>0</v>
      </c>
      <c r="R162" s="62">
        <f t="shared" si="2240"/>
        <v>0</v>
      </c>
      <c r="S162" s="62">
        <f t="shared" si="2240"/>
        <v>0</v>
      </c>
      <c r="T162" s="62">
        <f t="shared" si="2240"/>
        <v>0</v>
      </c>
      <c r="U162" s="62">
        <f t="shared" si="2240"/>
        <v>0</v>
      </c>
      <c r="V162" s="62">
        <f t="shared" si="2240"/>
        <v>0</v>
      </c>
      <c r="W162" s="62">
        <f t="shared" si="2240"/>
        <v>0</v>
      </c>
      <c r="X162" s="62">
        <f t="shared" si="2240"/>
        <v>0</v>
      </c>
      <c r="Y162" s="62">
        <f t="shared" si="2240"/>
        <v>0</v>
      </c>
      <c r="Z162" s="62">
        <f t="shared" si="2240"/>
        <v>0</v>
      </c>
      <c r="AA162" s="62">
        <f t="shared" si="2240"/>
        <v>0</v>
      </c>
      <c r="AB162" s="62">
        <f t="shared" si="2240"/>
        <v>0</v>
      </c>
      <c r="AC162" s="62">
        <f t="shared" si="2240"/>
        <v>0</v>
      </c>
      <c r="AD162" s="62">
        <f t="shared" si="2240"/>
        <v>0</v>
      </c>
      <c r="AE162" s="62">
        <f t="shared" si="2240"/>
        <v>0</v>
      </c>
      <c r="AF162" s="62">
        <f t="shared" si="2240"/>
        <v>0</v>
      </c>
      <c r="AG162" s="62">
        <f t="shared" si="2240"/>
        <v>0</v>
      </c>
      <c r="AH162" s="62">
        <f t="shared" si="2240"/>
        <v>0</v>
      </c>
      <c r="AI162" s="62">
        <f t="shared" si="2240"/>
        <v>0</v>
      </c>
      <c r="AJ162" s="62">
        <f t="shared" si="2240"/>
        <v>0</v>
      </c>
      <c r="AK162" s="62">
        <f t="shared" si="2240"/>
        <v>0</v>
      </c>
      <c r="AL162" s="62">
        <f t="shared" si="2240"/>
        <v>0</v>
      </c>
      <c r="AM162" s="62">
        <f t="shared" si="2240"/>
        <v>0</v>
      </c>
      <c r="AN162" s="62">
        <f t="shared" si="2240"/>
        <v>0</v>
      </c>
      <c r="AO162" s="62">
        <f t="shared" si="2240"/>
        <v>0</v>
      </c>
      <c r="AP162" s="62">
        <f t="shared" si="2240"/>
        <v>0</v>
      </c>
      <c r="AQ162" s="62">
        <f t="shared" si="2240"/>
        <v>0</v>
      </c>
      <c r="AR162" s="62">
        <f t="shared" si="2240"/>
        <v>0</v>
      </c>
      <c r="AS162" s="62">
        <f t="shared" si="2240"/>
        <v>0</v>
      </c>
      <c r="AT162" s="62">
        <f t="shared" si="2240"/>
        <v>0</v>
      </c>
      <c r="AU162" s="62">
        <f t="shared" si="2240"/>
        <v>0</v>
      </c>
      <c r="AV162" s="62">
        <f t="shared" si="2240"/>
        <v>0</v>
      </c>
      <c r="AW162" s="62">
        <f t="shared" si="2240"/>
        <v>0</v>
      </c>
      <c r="AX162" s="62">
        <f t="shared" si="2240"/>
        <v>0</v>
      </c>
      <c r="AY162" s="62">
        <f t="shared" si="2240"/>
        <v>0</v>
      </c>
      <c r="AZ162" s="62">
        <f t="shared" si="2240"/>
        <v>0</v>
      </c>
      <c r="BA162" s="62">
        <f t="shared" si="2240"/>
        <v>0</v>
      </c>
      <c r="BB162" s="62">
        <f t="shared" si="2240"/>
        <v>0</v>
      </c>
      <c r="BC162" s="62">
        <f t="shared" si="2240"/>
        <v>0</v>
      </c>
      <c r="BD162" s="62">
        <f t="shared" si="2240"/>
        <v>0</v>
      </c>
      <c r="BE162" s="62">
        <f t="shared" si="2240"/>
        <v>0</v>
      </c>
      <c r="BF162" s="62">
        <f t="shared" si="2240"/>
        <v>0</v>
      </c>
      <c r="BG162" s="62">
        <f t="shared" si="2240"/>
        <v>0</v>
      </c>
      <c r="BH162" s="62">
        <f t="shared" si="2240"/>
        <v>0</v>
      </c>
      <c r="BI162" s="62">
        <f t="shared" si="2240"/>
        <v>0</v>
      </c>
      <c r="BJ162" s="62">
        <f t="shared" si="2240"/>
        <v>0</v>
      </c>
      <c r="BK162" s="62">
        <f t="shared" si="2240"/>
        <v>0</v>
      </c>
      <c r="BL162" s="62">
        <f t="shared" si="2240"/>
        <v>0</v>
      </c>
      <c r="BM162" s="62">
        <f t="shared" si="2240"/>
        <v>0</v>
      </c>
      <c r="BN162" s="62">
        <f t="shared" si="2240"/>
        <v>0</v>
      </c>
      <c r="BO162" s="62">
        <f t="shared" si="2240"/>
        <v>0</v>
      </c>
      <c r="BP162" s="62">
        <f t="shared" si="2240"/>
        <v>0</v>
      </c>
      <c r="BQ162" s="62">
        <f t="shared" si="2240"/>
        <v>0</v>
      </c>
      <c r="BR162" s="62">
        <f t="shared" si="2240"/>
        <v>0</v>
      </c>
      <c r="BS162" s="62">
        <f t="shared" si="2240"/>
        <v>0</v>
      </c>
      <c r="BT162" s="62">
        <f t="shared" si="2240"/>
        <v>0</v>
      </c>
      <c r="BU162" s="62">
        <f t="shared" si="2240"/>
        <v>0</v>
      </c>
      <c r="BV162" s="62">
        <f t="shared" si="2240"/>
        <v>0</v>
      </c>
      <c r="BW162" s="62">
        <f t="shared" si="2240"/>
        <v>0</v>
      </c>
      <c r="BX162" s="62">
        <f t="shared" si="2240"/>
        <v>0</v>
      </c>
      <c r="BY162" s="62">
        <f t="shared" si="2240"/>
        <v>0</v>
      </c>
      <c r="BZ162" s="62">
        <f t="shared" ref="BZ162:EK162" si="2241">BZ132</f>
        <v>0</v>
      </c>
      <c r="CA162" s="62">
        <f t="shared" si="2241"/>
        <v>0</v>
      </c>
      <c r="CB162" s="62">
        <f t="shared" si="2241"/>
        <v>0</v>
      </c>
      <c r="CC162" s="62">
        <f t="shared" si="2241"/>
        <v>0</v>
      </c>
      <c r="CD162" s="62">
        <f t="shared" si="2241"/>
        <v>0</v>
      </c>
      <c r="CE162" s="62">
        <f t="shared" si="2241"/>
        <v>0</v>
      </c>
      <c r="CF162" s="62">
        <f t="shared" si="2241"/>
        <v>0</v>
      </c>
      <c r="CG162" s="62">
        <f t="shared" si="2241"/>
        <v>0</v>
      </c>
      <c r="CH162" s="62">
        <f t="shared" si="2241"/>
        <v>0</v>
      </c>
      <c r="CI162" s="62">
        <f t="shared" si="2241"/>
        <v>0</v>
      </c>
      <c r="CJ162" s="62">
        <f t="shared" si="2241"/>
        <v>0</v>
      </c>
      <c r="CK162" s="62">
        <f t="shared" si="2241"/>
        <v>0</v>
      </c>
      <c r="CL162" s="62">
        <f t="shared" si="2241"/>
        <v>0</v>
      </c>
      <c r="CM162" s="62">
        <f t="shared" si="2241"/>
        <v>0</v>
      </c>
      <c r="CN162" s="62">
        <f t="shared" si="2241"/>
        <v>0</v>
      </c>
      <c r="CO162" s="62">
        <f t="shared" si="2241"/>
        <v>0</v>
      </c>
      <c r="CP162" s="62">
        <f t="shared" si="2241"/>
        <v>0</v>
      </c>
      <c r="CQ162" s="62">
        <f t="shared" si="2241"/>
        <v>0</v>
      </c>
      <c r="CR162" s="62">
        <f t="shared" si="2241"/>
        <v>0</v>
      </c>
      <c r="CS162" s="62">
        <f t="shared" si="2241"/>
        <v>0</v>
      </c>
      <c r="CT162" s="62">
        <f t="shared" si="2241"/>
        <v>0</v>
      </c>
      <c r="CU162" s="62">
        <f t="shared" si="2241"/>
        <v>0</v>
      </c>
      <c r="CV162" s="62">
        <f t="shared" si="2241"/>
        <v>0</v>
      </c>
      <c r="CW162" s="62">
        <f t="shared" si="2241"/>
        <v>0</v>
      </c>
      <c r="CX162" s="62">
        <f t="shared" si="2241"/>
        <v>0</v>
      </c>
      <c r="CY162" s="62">
        <f t="shared" si="2241"/>
        <v>0</v>
      </c>
      <c r="CZ162" s="62">
        <f t="shared" si="2241"/>
        <v>0</v>
      </c>
      <c r="DA162" s="62">
        <f t="shared" si="2241"/>
        <v>0</v>
      </c>
      <c r="DB162" s="62">
        <f t="shared" si="2241"/>
        <v>0</v>
      </c>
      <c r="DC162" s="62">
        <f t="shared" si="2241"/>
        <v>0</v>
      </c>
      <c r="DD162" s="62">
        <f t="shared" si="2241"/>
        <v>0</v>
      </c>
      <c r="DE162" s="62">
        <f t="shared" si="2241"/>
        <v>0</v>
      </c>
      <c r="DF162" s="62">
        <f t="shared" si="2241"/>
        <v>0</v>
      </c>
      <c r="DG162" s="62">
        <f t="shared" si="2241"/>
        <v>0</v>
      </c>
      <c r="DH162" s="62">
        <f t="shared" si="2241"/>
        <v>0</v>
      </c>
      <c r="DI162" s="62">
        <f t="shared" si="2241"/>
        <v>0</v>
      </c>
      <c r="DJ162" s="62">
        <f t="shared" si="2241"/>
        <v>0</v>
      </c>
      <c r="DK162" s="62">
        <f t="shared" si="2241"/>
        <v>0</v>
      </c>
      <c r="DL162" s="62">
        <f t="shared" si="2241"/>
        <v>0</v>
      </c>
      <c r="DM162" s="62">
        <f t="shared" si="2241"/>
        <v>0</v>
      </c>
      <c r="DN162" s="62">
        <f t="shared" si="2241"/>
        <v>0</v>
      </c>
      <c r="DO162" s="62">
        <f t="shared" si="2241"/>
        <v>0</v>
      </c>
      <c r="DP162" s="62">
        <f t="shared" si="2241"/>
        <v>0</v>
      </c>
      <c r="DQ162" s="62">
        <f t="shared" si="2241"/>
        <v>0</v>
      </c>
      <c r="DR162" s="62">
        <f t="shared" si="2241"/>
        <v>0</v>
      </c>
      <c r="DS162" s="62">
        <f t="shared" si="2241"/>
        <v>0</v>
      </c>
      <c r="DT162" s="62">
        <f t="shared" si="2241"/>
        <v>0</v>
      </c>
      <c r="DU162" s="62">
        <f t="shared" si="2241"/>
        <v>0</v>
      </c>
      <c r="DV162" s="62">
        <f t="shared" si="2241"/>
        <v>0</v>
      </c>
      <c r="DW162" s="62">
        <f t="shared" si="2241"/>
        <v>0</v>
      </c>
      <c r="DX162" s="62">
        <f t="shared" si="2241"/>
        <v>0</v>
      </c>
      <c r="DY162" s="62">
        <f t="shared" si="2241"/>
        <v>0</v>
      </c>
      <c r="DZ162" s="62">
        <f t="shared" si="2241"/>
        <v>0</v>
      </c>
      <c r="EA162" s="62">
        <f t="shared" si="2241"/>
        <v>0</v>
      </c>
      <c r="EB162" s="62">
        <f t="shared" si="2241"/>
        <v>0</v>
      </c>
      <c r="EC162" s="62">
        <f t="shared" si="2241"/>
        <v>0</v>
      </c>
      <c r="ED162" s="62">
        <f t="shared" si="2241"/>
        <v>0</v>
      </c>
      <c r="EE162" s="62">
        <f t="shared" si="2241"/>
        <v>0</v>
      </c>
      <c r="EF162" s="62">
        <f t="shared" si="2241"/>
        <v>0</v>
      </c>
      <c r="EG162" s="62">
        <f t="shared" si="2241"/>
        <v>0</v>
      </c>
      <c r="EH162" s="62">
        <f t="shared" si="2241"/>
        <v>0</v>
      </c>
      <c r="EI162" s="62">
        <f t="shared" si="2241"/>
        <v>0</v>
      </c>
      <c r="EJ162" s="62">
        <f t="shared" si="2241"/>
        <v>0</v>
      </c>
      <c r="EK162" s="62">
        <f t="shared" si="2241"/>
        <v>0</v>
      </c>
      <c r="EL162" s="62">
        <f t="shared" ref="EL162:GW162" si="2242">EL132</f>
        <v>0</v>
      </c>
      <c r="EM162" s="62">
        <f t="shared" si="2242"/>
        <v>0</v>
      </c>
      <c r="EN162" s="62">
        <f t="shared" si="2242"/>
        <v>0</v>
      </c>
      <c r="EO162" s="62">
        <f t="shared" si="2242"/>
        <v>0</v>
      </c>
      <c r="EP162" s="62">
        <f t="shared" si="2242"/>
        <v>0</v>
      </c>
      <c r="EQ162" s="62">
        <f t="shared" si="2242"/>
        <v>0</v>
      </c>
      <c r="ER162" s="62">
        <f t="shared" si="2242"/>
        <v>0</v>
      </c>
      <c r="ES162" s="62">
        <f t="shared" si="2242"/>
        <v>0</v>
      </c>
      <c r="ET162" s="62">
        <f t="shared" si="2242"/>
        <v>0</v>
      </c>
      <c r="EU162" s="62">
        <f t="shared" si="2242"/>
        <v>0</v>
      </c>
      <c r="EV162" s="62">
        <f t="shared" si="2242"/>
        <v>0</v>
      </c>
      <c r="EW162" s="62">
        <f t="shared" si="2242"/>
        <v>0</v>
      </c>
      <c r="EX162" s="62">
        <f t="shared" si="2242"/>
        <v>0</v>
      </c>
      <c r="EY162" s="62">
        <f t="shared" si="2242"/>
        <v>0</v>
      </c>
      <c r="EZ162" s="62">
        <f t="shared" si="2242"/>
        <v>0</v>
      </c>
      <c r="FA162" s="62">
        <f t="shared" si="2242"/>
        <v>0</v>
      </c>
      <c r="FB162" s="62">
        <f t="shared" si="2242"/>
        <v>0</v>
      </c>
      <c r="FC162" s="62">
        <f t="shared" si="2242"/>
        <v>0</v>
      </c>
      <c r="FD162" s="62">
        <f t="shared" si="2242"/>
        <v>0</v>
      </c>
      <c r="FE162" s="62">
        <f t="shared" si="2242"/>
        <v>0</v>
      </c>
      <c r="FF162" s="62">
        <f t="shared" si="2242"/>
        <v>0</v>
      </c>
      <c r="FG162" s="62">
        <f t="shared" si="2242"/>
        <v>0</v>
      </c>
      <c r="FH162" s="62">
        <f t="shared" si="2242"/>
        <v>0</v>
      </c>
      <c r="FI162" s="62">
        <f t="shared" si="2242"/>
        <v>0</v>
      </c>
      <c r="FJ162" s="62">
        <f t="shared" si="2242"/>
        <v>0</v>
      </c>
      <c r="FK162" s="62">
        <f t="shared" si="2242"/>
        <v>0</v>
      </c>
      <c r="FL162" s="62">
        <f t="shared" si="2242"/>
        <v>0</v>
      </c>
      <c r="FM162" s="62">
        <f t="shared" si="2242"/>
        <v>0</v>
      </c>
      <c r="FN162" s="62">
        <f t="shared" si="2242"/>
        <v>0</v>
      </c>
      <c r="FO162" s="62">
        <f t="shared" si="2242"/>
        <v>0</v>
      </c>
      <c r="FP162" s="62">
        <f t="shared" si="2242"/>
        <v>0</v>
      </c>
      <c r="FQ162" s="62">
        <f t="shared" si="2242"/>
        <v>0</v>
      </c>
      <c r="FR162" s="62">
        <f t="shared" si="2242"/>
        <v>0</v>
      </c>
      <c r="FS162" s="62">
        <f t="shared" si="2242"/>
        <v>0</v>
      </c>
      <c r="FT162" s="62">
        <f t="shared" si="2242"/>
        <v>0</v>
      </c>
      <c r="FU162" s="62">
        <f t="shared" si="2242"/>
        <v>0</v>
      </c>
      <c r="FV162" s="62">
        <f t="shared" si="2242"/>
        <v>0</v>
      </c>
      <c r="FW162" s="62">
        <f t="shared" si="2242"/>
        <v>0</v>
      </c>
      <c r="FX162" s="62">
        <f t="shared" si="2242"/>
        <v>0</v>
      </c>
      <c r="FY162" s="62">
        <f t="shared" si="2242"/>
        <v>0</v>
      </c>
      <c r="FZ162" s="62">
        <f t="shared" si="2242"/>
        <v>0</v>
      </c>
      <c r="GA162" s="62">
        <f t="shared" si="2242"/>
        <v>0</v>
      </c>
      <c r="GB162" s="62">
        <f t="shared" si="2242"/>
        <v>0</v>
      </c>
      <c r="GC162" s="62">
        <f t="shared" si="2242"/>
        <v>0</v>
      </c>
      <c r="GD162" s="62">
        <f t="shared" si="2242"/>
        <v>0</v>
      </c>
      <c r="GE162" s="62">
        <f t="shared" si="2242"/>
        <v>0</v>
      </c>
      <c r="GF162" s="62">
        <f t="shared" si="2242"/>
        <v>0</v>
      </c>
      <c r="GG162" s="62">
        <f t="shared" si="2242"/>
        <v>0</v>
      </c>
      <c r="GH162" s="62">
        <f t="shared" si="2242"/>
        <v>0</v>
      </c>
      <c r="GI162" s="62">
        <f t="shared" si="2242"/>
        <v>0</v>
      </c>
      <c r="GJ162" s="62">
        <f t="shared" si="2242"/>
        <v>0</v>
      </c>
      <c r="GK162" s="62">
        <f t="shared" si="2242"/>
        <v>0</v>
      </c>
      <c r="GL162" s="62">
        <f t="shared" si="2242"/>
        <v>0</v>
      </c>
      <c r="GM162" s="62">
        <f t="shared" si="2242"/>
        <v>0</v>
      </c>
      <c r="GN162" s="62">
        <f t="shared" si="2242"/>
        <v>0</v>
      </c>
      <c r="GO162" s="62">
        <f t="shared" si="2242"/>
        <v>0</v>
      </c>
      <c r="GP162" s="62">
        <f t="shared" si="2242"/>
        <v>0</v>
      </c>
      <c r="GQ162" s="62">
        <f t="shared" si="2242"/>
        <v>0</v>
      </c>
      <c r="GR162" s="62">
        <f t="shared" si="2242"/>
        <v>0</v>
      </c>
      <c r="GS162" s="62">
        <f t="shared" si="2242"/>
        <v>0</v>
      </c>
      <c r="GT162" s="62">
        <f t="shared" si="2242"/>
        <v>0</v>
      </c>
      <c r="GU162" s="62">
        <f t="shared" si="2242"/>
        <v>0</v>
      </c>
      <c r="GV162" s="62">
        <f t="shared" si="2242"/>
        <v>0</v>
      </c>
      <c r="GW162" s="62">
        <f t="shared" si="2242"/>
        <v>0</v>
      </c>
      <c r="GX162" s="62">
        <f t="shared" ref="GX162:JI162" si="2243">GX132</f>
        <v>0</v>
      </c>
      <c r="GY162" s="62">
        <f t="shared" si="2243"/>
        <v>0</v>
      </c>
      <c r="GZ162" s="62">
        <f t="shared" si="2243"/>
        <v>0</v>
      </c>
      <c r="HA162" s="62">
        <f t="shared" si="2243"/>
        <v>0</v>
      </c>
      <c r="HB162" s="62">
        <f t="shared" si="2243"/>
        <v>0</v>
      </c>
      <c r="HC162" s="62">
        <f t="shared" si="2243"/>
        <v>0</v>
      </c>
      <c r="HD162" s="62">
        <f t="shared" si="2243"/>
        <v>0</v>
      </c>
      <c r="HE162" s="62">
        <f t="shared" si="2243"/>
        <v>0</v>
      </c>
      <c r="HF162" s="62">
        <f t="shared" si="2243"/>
        <v>0</v>
      </c>
      <c r="HG162" s="62">
        <f t="shared" si="2243"/>
        <v>0</v>
      </c>
      <c r="HH162" s="62">
        <f t="shared" si="2243"/>
        <v>0</v>
      </c>
      <c r="HI162" s="62">
        <f t="shared" si="2243"/>
        <v>0</v>
      </c>
      <c r="HJ162" s="62">
        <f t="shared" si="2243"/>
        <v>0</v>
      </c>
      <c r="HK162" s="62">
        <f t="shared" si="2243"/>
        <v>0</v>
      </c>
      <c r="HL162" s="62">
        <f t="shared" si="2243"/>
        <v>0</v>
      </c>
      <c r="HM162" s="62">
        <f t="shared" si="2243"/>
        <v>0</v>
      </c>
      <c r="HN162" s="62">
        <f t="shared" si="2243"/>
        <v>0</v>
      </c>
      <c r="HO162" s="62">
        <f t="shared" si="2243"/>
        <v>0</v>
      </c>
      <c r="HP162" s="62">
        <f t="shared" si="2243"/>
        <v>0</v>
      </c>
      <c r="HQ162" s="62">
        <f t="shared" si="2243"/>
        <v>0</v>
      </c>
      <c r="HR162" s="62">
        <f t="shared" si="2243"/>
        <v>0</v>
      </c>
      <c r="HS162" s="62">
        <f t="shared" si="2243"/>
        <v>0</v>
      </c>
      <c r="HT162" s="62">
        <f t="shared" si="2243"/>
        <v>0</v>
      </c>
      <c r="HU162" s="62">
        <f t="shared" si="2243"/>
        <v>0</v>
      </c>
      <c r="HV162" s="62">
        <f t="shared" si="2243"/>
        <v>0</v>
      </c>
      <c r="HW162" s="62">
        <f t="shared" si="2243"/>
        <v>0</v>
      </c>
      <c r="HX162" s="62">
        <f t="shared" si="2243"/>
        <v>0</v>
      </c>
      <c r="HY162" s="62">
        <f t="shared" si="2243"/>
        <v>0</v>
      </c>
      <c r="HZ162" s="62">
        <f t="shared" si="2243"/>
        <v>0</v>
      </c>
      <c r="IA162" s="62">
        <f t="shared" si="2243"/>
        <v>0</v>
      </c>
      <c r="IB162" s="62">
        <f t="shared" si="2243"/>
        <v>0</v>
      </c>
      <c r="IC162" s="62">
        <f t="shared" si="2243"/>
        <v>0</v>
      </c>
      <c r="ID162" s="62">
        <f t="shared" si="2243"/>
        <v>0</v>
      </c>
      <c r="IE162" s="62">
        <f t="shared" si="2243"/>
        <v>0</v>
      </c>
      <c r="IF162" s="62">
        <f t="shared" si="2243"/>
        <v>0</v>
      </c>
      <c r="IG162" s="62">
        <f t="shared" si="2243"/>
        <v>0</v>
      </c>
      <c r="IH162" s="62">
        <f t="shared" si="2243"/>
        <v>0</v>
      </c>
      <c r="II162" s="62">
        <f t="shared" si="2243"/>
        <v>0</v>
      </c>
      <c r="IJ162" s="62">
        <f t="shared" si="2243"/>
        <v>0</v>
      </c>
      <c r="IK162" s="62">
        <f t="shared" si="2243"/>
        <v>0</v>
      </c>
      <c r="IL162" s="62">
        <f t="shared" si="2243"/>
        <v>0</v>
      </c>
      <c r="IM162" s="62">
        <f t="shared" si="2243"/>
        <v>0</v>
      </c>
      <c r="IN162" s="62">
        <f t="shared" si="2243"/>
        <v>0</v>
      </c>
      <c r="IO162" s="62">
        <f t="shared" si="2243"/>
        <v>0</v>
      </c>
      <c r="IP162" s="62">
        <f t="shared" si="2243"/>
        <v>0</v>
      </c>
      <c r="IQ162" s="62">
        <f t="shared" si="2243"/>
        <v>0</v>
      </c>
      <c r="IR162" s="62">
        <f t="shared" si="2243"/>
        <v>0</v>
      </c>
      <c r="IS162" s="62">
        <f t="shared" si="2243"/>
        <v>0</v>
      </c>
      <c r="IT162" s="62">
        <f t="shared" si="2243"/>
        <v>0</v>
      </c>
      <c r="IU162" s="62">
        <f t="shared" si="2243"/>
        <v>0</v>
      </c>
      <c r="IV162" s="62">
        <f t="shared" si="2243"/>
        <v>0</v>
      </c>
      <c r="IW162" s="62">
        <f t="shared" si="2243"/>
        <v>0</v>
      </c>
      <c r="IX162" s="62">
        <f t="shared" si="2243"/>
        <v>0</v>
      </c>
      <c r="IY162" s="62">
        <f t="shared" si="2243"/>
        <v>0</v>
      </c>
      <c r="IZ162" s="62">
        <f t="shared" si="2243"/>
        <v>0</v>
      </c>
      <c r="JA162" s="62">
        <f t="shared" si="2243"/>
        <v>0</v>
      </c>
      <c r="JB162" s="62">
        <f t="shared" si="2243"/>
        <v>0</v>
      </c>
      <c r="JC162" s="62">
        <f t="shared" si="2243"/>
        <v>0</v>
      </c>
      <c r="JD162" s="62">
        <f t="shared" si="2243"/>
        <v>0</v>
      </c>
      <c r="JE162" s="62">
        <f t="shared" si="2243"/>
        <v>0</v>
      </c>
      <c r="JF162" s="62">
        <f t="shared" si="2243"/>
        <v>0</v>
      </c>
      <c r="JG162" s="62">
        <f t="shared" si="2243"/>
        <v>0</v>
      </c>
      <c r="JH162" s="62">
        <f t="shared" si="2243"/>
        <v>0</v>
      </c>
      <c r="JI162" s="62">
        <f t="shared" si="2243"/>
        <v>0</v>
      </c>
      <c r="JJ162" s="62">
        <f t="shared" ref="JJ162:LU162" si="2244">JJ132</f>
        <v>0</v>
      </c>
      <c r="JK162" s="62">
        <f t="shared" si="2244"/>
        <v>0</v>
      </c>
      <c r="JL162" s="62">
        <f t="shared" si="2244"/>
        <v>0</v>
      </c>
      <c r="JM162" s="62">
        <f t="shared" si="2244"/>
        <v>0</v>
      </c>
      <c r="JN162" s="62">
        <f t="shared" si="2244"/>
        <v>0</v>
      </c>
      <c r="JO162" s="62">
        <f t="shared" si="2244"/>
        <v>0</v>
      </c>
      <c r="JP162" s="62">
        <f t="shared" si="2244"/>
        <v>0</v>
      </c>
      <c r="JQ162" s="62">
        <f t="shared" si="2244"/>
        <v>0</v>
      </c>
      <c r="JR162" s="62">
        <f t="shared" si="2244"/>
        <v>0</v>
      </c>
      <c r="JS162" s="62">
        <f t="shared" si="2244"/>
        <v>0</v>
      </c>
      <c r="JT162" s="62">
        <f t="shared" si="2244"/>
        <v>0</v>
      </c>
      <c r="JU162" s="62">
        <f t="shared" si="2244"/>
        <v>0</v>
      </c>
      <c r="JV162" s="62">
        <f t="shared" si="2244"/>
        <v>0</v>
      </c>
      <c r="JW162" s="62">
        <f t="shared" si="2244"/>
        <v>0</v>
      </c>
      <c r="JX162" s="62">
        <f t="shared" si="2244"/>
        <v>0</v>
      </c>
      <c r="JY162" s="62">
        <f t="shared" si="2244"/>
        <v>0</v>
      </c>
      <c r="JZ162" s="62">
        <f t="shared" si="2244"/>
        <v>0</v>
      </c>
      <c r="KA162" s="62">
        <f t="shared" si="2244"/>
        <v>0</v>
      </c>
      <c r="KB162" s="62">
        <f t="shared" si="2244"/>
        <v>0</v>
      </c>
      <c r="KC162" s="62">
        <f t="shared" si="2244"/>
        <v>0</v>
      </c>
      <c r="KD162" s="62">
        <f t="shared" si="2244"/>
        <v>0</v>
      </c>
      <c r="KE162" s="62">
        <f t="shared" si="2244"/>
        <v>0</v>
      </c>
      <c r="KF162" s="62">
        <f t="shared" si="2244"/>
        <v>0</v>
      </c>
      <c r="KG162" s="62">
        <f t="shared" si="2244"/>
        <v>0</v>
      </c>
      <c r="KH162" s="62">
        <f t="shared" si="2244"/>
        <v>0</v>
      </c>
      <c r="KI162" s="62">
        <f t="shared" si="2244"/>
        <v>0</v>
      </c>
      <c r="KJ162" s="62">
        <f t="shared" si="2244"/>
        <v>0</v>
      </c>
      <c r="KK162" s="62">
        <f t="shared" si="2244"/>
        <v>0</v>
      </c>
      <c r="KL162" s="62">
        <f t="shared" si="2244"/>
        <v>0</v>
      </c>
      <c r="KM162" s="62">
        <f t="shared" si="2244"/>
        <v>0</v>
      </c>
      <c r="KN162" s="62">
        <f t="shared" si="2244"/>
        <v>0</v>
      </c>
      <c r="KO162" s="62">
        <f t="shared" si="2244"/>
        <v>0</v>
      </c>
      <c r="KP162" s="62">
        <f t="shared" si="2244"/>
        <v>0</v>
      </c>
      <c r="KQ162" s="62">
        <f t="shared" si="2244"/>
        <v>0</v>
      </c>
      <c r="KR162" s="62">
        <f t="shared" si="2244"/>
        <v>0</v>
      </c>
      <c r="KS162" s="62">
        <f t="shared" si="2244"/>
        <v>0</v>
      </c>
      <c r="KT162" s="62">
        <f t="shared" si="2244"/>
        <v>0</v>
      </c>
      <c r="KU162" s="62">
        <f t="shared" si="2244"/>
        <v>0</v>
      </c>
      <c r="KV162" s="62">
        <f t="shared" si="2244"/>
        <v>0</v>
      </c>
      <c r="KW162" s="62">
        <f t="shared" si="2244"/>
        <v>0</v>
      </c>
      <c r="KX162" s="62">
        <f t="shared" si="2244"/>
        <v>0</v>
      </c>
      <c r="KY162" s="62">
        <f t="shared" si="2244"/>
        <v>0</v>
      </c>
      <c r="KZ162" s="62">
        <f t="shared" si="2244"/>
        <v>0</v>
      </c>
      <c r="LA162" s="62">
        <f t="shared" si="2244"/>
        <v>0</v>
      </c>
      <c r="LB162" s="62">
        <f t="shared" si="2244"/>
        <v>0</v>
      </c>
      <c r="LC162" s="62">
        <f t="shared" si="2244"/>
        <v>0</v>
      </c>
      <c r="LD162" s="62">
        <f t="shared" si="2244"/>
        <v>0</v>
      </c>
      <c r="LE162" s="62">
        <f t="shared" si="2244"/>
        <v>0</v>
      </c>
      <c r="LF162" s="62">
        <f t="shared" si="2244"/>
        <v>0</v>
      </c>
      <c r="LG162" s="62">
        <f t="shared" si="2244"/>
        <v>0</v>
      </c>
      <c r="LH162" s="62">
        <f t="shared" si="2244"/>
        <v>0</v>
      </c>
      <c r="LI162" s="62">
        <f t="shared" si="2244"/>
        <v>0</v>
      </c>
      <c r="LJ162" s="62">
        <f t="shared" si="2244"/>
        <v>0</v>
      </c>
      <c r="LK162" s="62">
        <f t="shared" si="2244"/>
        <v>0</v>
      </c>
      <c r="LL162" s="62">
        <f t="shared" si="2244"/>
        <v>0</v>
      </c>
      <c r="LM162" s="62">
        <f t="shared" si="2244"/>
        <v>0</v>
      </c>
      <c r="LN162" s="62">
        <f t="shared" si="2244"/>
        <v>0</v>
      </c>
      <c r="LO162" s="62">
        <f t="shared" si="2244"/>
        <v>0</v>
      </c>
      <c r="LP162" s="62">
        <f t="shared" si="2244"/>
        <v>0</v>
      </c>
      <c r="LQ162" s="62">
        <f t="shared" si="2244"/>
        <v>0</v>
      </c>
      <c r="LR162" s="62">
        <f t="shared" si="2244"/>
        <v>0</v>
      </c>
      <c r="LS162" s="62">
        <f t="shared" si="2244"/>
        <v>0</v>
      </c>
      <c r="LT162" s="62">
        <f t="shared" si="2244"/>
        <v>0</v>
      </c>
      <c r="LU162" s="62">
        <f t="shared" si="2244"/>
        <v>0</v>
      </c>
      <c r="LV162" s="62">
        <f t="shared" ref="LV162:NO162" si="2245">LV132</f>
        <v>0</v>
      </c>
      <c r="LW162" s="62">
        <f t="shared" si="2245"/>
        <v>0</v>
      </c>
      <c r="LX162" s="62">
        <f t="shared" si="2245"/>
        <v>0</v>
      </c>
      <c r="LY162" s="62">
        <f t="shared" si="2245"/>
        <v>0</v>
      </c>
      <c r="LZ162" s="62">
        <f t="shared" si="2245"/>
        <v>0</v>
      </c>
      <c r="MA162" s="62">
        <f t="shared" si="2245"/>
        <v>0</v>
      </c>
      <c r="MB162" s="62">
        <f t="shared" si="2245"/>
        <v>0</v>
      </c>
      <c r="MC162" s="62">
        <f t="shared" si="2245"/>
        <v>0</v>
      </c>
      <c r="MD162" s="62">
        <f t="shared" si="2245"/>
        <v>0</v>
      </c>
      <c r="ME162" s="62">
        <f t="shared" si="2245"/>
        <v>0</v>
      </c>
      <c r="MF162" s="62">
        <f t="shared" si="2245"/>
        <v>0</v>
      </c>
      <c r="MG162" s="62">
        <f t="shared" si="2245"/>
        <v>0</v>
      </c>
      <c r="MH162" s="62">
        <f t="shared" si="2245"/>
        <v>0</v>
      </c>
      <c r="MI162" s="62">
        <f t="shared" si="2245"/>
        <v>0</v>
      </c>
      <c r="MJ162" s="62">
        <f t="shared" si="2245"/>
        <v>0</v>
      </c>
      <c r="MK162" s="62">
        <f t="shared" si="2245"/>
        <v>0</v>
      </c>
      <c r="ML162" s="62">
        <f t="shared" si="2245"/>
        <v>0</v>
      </c>
      <c r="MM162" s="62">
        <f t="shared" si="2245"/>
        <v>0</v>
      </c>
      <c r="MN162" s="62">
        <f t="shared" si="2245"/>
        <v>0</v>
      </c>
      <c r="MO162" s="62">
        <f t="shared" si="2245"/>
        <v>0</v>
      </c>
      <c r="MP162" s="62">
        <f t="shared" si="2245"/>
        <v>0</v>
      </c>
      <c r="MQ162" s="62">
        <f t="shared" si="2245"/>
        <v>0</v>
      </c>
      <c r="MR162" s="62">
        <f t="shared" si="2245"/>
        <v>0</v>
      </c>
      <c r="MS162" s="62">
        <f t="shared" si="2245"/>
        <v>0</v>
      </c>
      <c r="MT162" s="62">
        <f t="shared" si="2245"/>
        <v>0</v>
      </c>
      <c r="MU162" s="62">
        <f t="shared" si="2245"/>
        <v>0</v>
      </c>
      <c r="MV162" s="62">
        <f t="shared" si="2245"/>
        <v>0</v>
      </c>
      <c r="MW162" s="62">
        <f t="shared" si="2245"/>
        <v>0</v>
      </c>
      <c r="MX162" s="62">
        <f t="shared" si="2245"/>
        <v>0</v>
      </c>
      <c r="MY162" s="62">
        <f t="shared" si="2245"/>
        <v>0</v>
      </c>
      <c r="MZ162" s="62">
        <f t="shared" si="2245"/>
        <v>0</v>
      </c>
      <c r="NA162" s="62">
        <f t="shared" si="2245"/>
        <v>0</v>
      </c>
      <c r="NB162" s="62">
        <f t="shared" si="2245"/>
        <v>0</v>
      </c>
      <c r="NC162" s="62">
        <f t="shared" si="2245"/>
        <v>0</v>
      </c>
      <c r="ND162" s="62">
        <f t="shared" si="2245"/>
        <v>0</v>
      </c>
      <c r="NE162" s="62">
        <f t="shared" si="2245"/>
        <v>0</v>
      </c>
      <c r="NF162" s="62">
        <f t="shared" si="2245"/>
        <v>0</v>
      </c>
      <c r="NG162" s="62">
        <f t="shared" si="2245"/>
        <v>0</v>
      </c>
      <c r="NH162" s="62">
        <f t="shared" si="2245"/>
        <v>0</v>
      </c>
      <c r="NI162" s="62">
        <f t="shared" si="2245"/>
        <v>0</v>
      </c>
      <c r="NJ162" s="62">
        <f t="shared" si="2245"/>
        <v>0</v>
      </c>
      <c r="NK162" s="62">
        <f t="shared" si="2245"/>
        <v>0</v>
      </c>
      <c r="NL162" s="62">
        <f t="shared" si="2245"/>
        <v>0</v>
      </c>
      <c r="NM162" s="62">
        <f t="shared" si="2245"/>
        <v>0</v>
      </c>
      <c r="NN162" s="62">
        <f t="shared" si="2245"/>
        <v>0</v>
      </c>
      <c r="NO162" s="63">
        <f t="shared" si="2245"/>
        <v>0</v>
      </c>
      <c r="NP162" s="1"/>
      <c r="NQ162" s="1"/>
    </row>
    <row r="163" spans="1:381" x14ac:dyDescent="0.2">
      <c r="A163" s="1"/>
      <c r="B163" s="1"/>
      <c r="C163" s="1"/>
      <c r="D163" s="1"/>
      <c r="E163" s="1"/>
      <c r="F163" s="1"/>
      <c r="G163" s="1"/>
      <c r="H163" s="1"/>
      <c r="I163" s="1"/>
      <c r="J163" s="1"/>
      <c r="K163" s="1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row>
    <row r="164" spans="1:381" s="10" customFormat="1" x14ac:dyDescent="0.2">
      <c r="A164" s="8"/>
      <c r="B164" s="8"/>
      <c r="C164" s="136" t="s">
        <v>24</v>
      </c>
      <c r="D164" s="136"/>
      <c r="E164" s="136" t="s">
        <v>54</v>
      </c>
      <c r="F164" s="8"/>
      <c r="G164" s="8" t="s">
        <v>0</v>
      </c>
      <c r="H164" s="8"/>
      <c r="I164" s="8"/>
      <c r="J164" s="8"/>
      <c r="K164" s="9">
        <f>SUM(N164:NO164)</f>
        <v>0</v>
      </c>
      <c r="L164" s="8"/>
      <c r="M164" s="8"/>
      <c r="N164" s="33">
        <f t="shared" ref="N164:BY164" si="2246">N143</f>
        <v>0</v>
      </c>
      <c r="O164" s="34">
        <f t="shared" si="2246"/>
        <v>0</v>
      </c>
      <c r="P164" s="34">
        <f t="shared" si="2246"/>
        <v>0</v>
      </c>
      <c r="Q164" s="34">
        <f t="shared" si="2246"/>
        <v>0</v>
      </c>
      <c r="R164" s="34">
        <f t="shared" si="2246"/>
        <v>0</v>
      </c>
      <c r="S164" s="34">
        <f t="shared" si="2246"/>
        <v>0</v>
      </c>
      <c r="T164" s="34">
        <f t="shared" si="2246"/>
        <v>0</v>
      </c>
      <c r="U164" s="34">
        <f t="shared" si="2246"/>
        <v>0</v>
      </c>
      <c r="V164" s="34">
        <f t="shared" si="2246"/>
        <v>0</v>
      </c>
      <c r="W164" s="34">
        <f t="shared" si="2246"/>
        <v>0</v>
      </c>
      <c r="X164" s="34">
        <f t="shared" si="2246"/>
        <v>0</v>
      </c>
      <c r="Y164" s="34">
        <f t="shared" si="2246"/>
        <v>0</v>
      </c>
      <c r="Z164" s="34">
        <f t="shared" si="2246"/>
        <v>0</v>
      </c>
      <c r="AA164" s="34">
        <f t="shared" si="2246"/>
        <v>0</v>
      </c>
      <c r="AB164" s="34">
        <f t="shared" si="2246"/>
        <v>0</v>
      </c>
      <c r="AC164" s="34">
        <f t="shared" si="2246"/>
        <v>0</v>
      </c>
      <c r="AD164" s="34">
        <f t="shared" si="2246"/>
        <v>0</v>
      </c>
      <c r="AE164" s="34">
        <f t="shared" si="2246"/>
        <v>0</v>
      </c>
      <c r="AF164" s="34">
        <f t="shared" si="2246"/>
        <v>0</v>
      </c>
      <c r="AG164" s="34">
        <f t="shared" si="2246"/>
        <v>0</v>
      </c>
      <c r="AH164" s="34">
        <f t="shared" si="2246"/>
        <v>0</v>
      </c>
      <c r="AI164" s="34">
        <f t="shared" si="2246"/>
        <v>0</v>
      </c>
      <c r="AJ164" s="34">
        <f t="shared" si="2246"/>
        <v>0</v>
      </c>
      <c r="AK164" s="34">
        <f t="shared" si="2246"/>
        <v>0</v>
      </c>
      <c r="AL164" s="34">
        <f t="shared" si="2246"/>
        <v>0</v>
      </c>
      <c r="AM164" s="34">
        <f t="shared" si="2246"/>
        <v>0</v>
      </c>
      <c r="AN164" s="34">
        <f t="shared" si="2246"/>
        <v>0</v>
      </c>
      <c r="AO164" s="34">
        <f t="shared" si="2246"/>
        <v>0</v>
      </c>
      <c r="AP164" s="34">
        <f t="shared" si="2246"/>
        <v>0</v>
      </c>
      <c r="AQ164" s="34">
        <f t="shared" si="2246"/>
        <v>0</v>
      </c>
      <c r="AR164" s="34">
        <f t="shared" si="2246"/>
        <v>0</v>
      </c>
      <c r="AS164" s="34">
        <f t="shared" si="2246"/>
        <v>0</v>
      </c>
      <c r="AT164" s="34">
        <f t="shared" si="2246"/>
        <v>0</v>
      </c>
      <c r="AU164" s="34">
        <f t="shared" si="2246"/>
        <v>0</v>
      </c>
      <c r="AV164" s="34">
        <f t="shared" si="2246"/>
        <v>0</v>
      </c>
      <c r="AW164" s="34">
        <f t="shared" si="2246"/>
        <v>0</v>
      </c>
      <c r="AX164" s="34">
        <f t="shared" si="2246"/>
        <v>0</v>
      </c>
      <c r="AY164" s="34">
        <f t="shared" si="2246"/>
        <v>0</v>
      </c>
      <c r="AZ164" s="34">
        <f t="shared" si="2246"/>
        <v>0</v>
      </c>
      <c r="BA164" s="34">
        <f t="shared" si="2246"/>
        <v>0</v>
      </c>
      <c r="BB164" s="34">
        <f t="shared" si="2246"/>
        <v>0</v>
      </c>
      <c r="BC164" s="34">
        <f t="shared" si="2246"/>
        <v>0</v>
      </c>
      <c r="BD164" s="34">
        <f t="shared" si="2246"/>
        <v>0</v>
      </c>
      <c r="BE164" s="34">
        <f t="shared" si="2246"/>
        <v>0</v>
      </c>
      <c r="BF164" s="34">
        <f t="shared" si="2246"/>
        <v>0</v>
      </c>
      <c r="BG164" s="34">
        <f t="shared" si="2246"/>
        <v>0</v>
      </c>
      <c r="BH164" s="34">
        <f t="shared" si="2246"/>
        <v>0</v>
      </c>
      <c r="BI164" s="34">
        <f t="shared" si="2246"/>
        <v>0</v>
      </c>
      <c r="BJ164" s="34">
        <f t="shared" si="2246"/>
        <v>0</v>
      </c>
      <c r="BK164" s="34">
        <f t="shared" si="2246"/>
        <v>0</v>
      </c>
      <c r="BL164" s="34">
        <f t="shared" si="2246"/>
        <v>0</v>
      </c>
      <c r="BM164" s="34">
        <f t="shared" si="2246"/>
        <v>0</v>
      </c>
      <c r="BN164" s="34">
        <f t="shared" si="2246"/>
        <v>0</v>
      </c>
      <c r="BO164" s="34">
        <f t="shared" si="2246"/>
        <v>0</v>
      </c>
      <c r="BP164" s="34">
        <f t="shared" si="2246"/>
        <v>0</v>
      </c>
      <c r="BQ164" s="34">
        <f t="shared" si="2246"/>
        <v>0</v>
      </c>
      <c r="BR164" s="34">
        <f t="shared" si="2246"/>
        <v>0</v>
      </c>
      <c r="BS164" s="34">
        <f t="shared" si="2246"/>
        <v>0</v>
      </c>
      <c r="BT164" s="34">
        <f t="shared" si="2246"/>
        <v>0</v>
      </c>
      <c r="BU164" s="34">
        <f t="shared" si="2246"/>
        <v>0</v>
      </c>
      <c r="BV164" s="34">
        <f t="shared" si="2246"/>
        <v>0</v>
      </c>
      <c r="BW164" s="34">
        <f t="shared" si="2246"/>
        <v>0</v>
      </c>
      <c r="BX164" s="34">
        <f t="shared" si="2246"/>
        <v>0</v>
      </c>
      <c r="BY164" s="34">
        <f t="shared" si="2246"/>
        <v>0</v>
      </c>
      <c r="BZ164" s="34">
        <f t="shared" ref="BZ164:EK164" si="2247">BZ143</f>
        <v>0</v>
      </c>
      <c r="CA164" s="34">
        <f t="shared" si="2247"/>
        <v>0</v>
      </c>
      <c r="CB164" s="34">
        <f t="shared" si="2247"/>
        <v>0</v>
      </c>
      <c r="CC164" s="34">
        <f t="shared" si="2247"/>
        <v>0</v>
      </c>
      <c r="CD164" s="34">
        <f t="shared" si="2247"/>
        <v>0</v>
      </c>
      <c r="CE164" s="34">
        <f t="shared" si="2247"/>
        <v>0</v>
      </c>
      <c r="CF164" s="34">
        <f t="shared" si="2247"/>
        <v>0</v>
      </c>
      <c r="CG164" s="34">
        <f t="shared" si="2247"/>
        <v>0</v>
      </c>
      <c r="CH164" s="34">
        <f t="shared" si="2247"/>
        <v>0</v>
      </c>
      <c r="CI164" s="34">
        <f t="shared" si="2247"/>
        <v>0</v>
      </c>
      <c r="CJ164" s="34">
        <f t="shared" si="2247"/>
        <v>0</v>
      </c>
      <c r="CK164" s="34">
        <f t="shared" si="2247"/>
        <v>0</v>
      </c>
      <c r="CL164" s="34">
        <f t="shared" si="2247"/>
        <v>0</v>
      </c>
      <c r="CM164" s="34">
        <f t="shared" si="2247"/>
        <v>0</v>
      </c>
      <c r="CN164" s="34">
        <f t="shared" si="2247"/>
        <v>0</v>
      </c>
      <c r="CO164" s="34">
        <f t="shared" si="2247"/>
        <v>0</v>
      </c>
      <c r="CP164" s="34">
        <f t="shared" si="2247"/>
        <v>0</v>
      </c>
      <c r="CQ164" s="34">
        <f t="shared" si="2247"/>
        <v>0</v>
      </c>
      <c r="CR164" s="34">
        <f t="shared" si="2247"/>
        <v>0</v>
      </c>
      <c r="CS164" s="34">
        <f t="shared" si="2247"/>
        <v>0</v>
      </c>
      <c r="CT164" s="34">
        <f t="shared" si="2247"/>
        <v>0</v>
      </c>
      <c r="CU164" s="34">
        <f t="shared" si="2247"/>
        <v>0</v>
      </c>
      <c r="CV164" s="34">
        <f t="shared" si="2247"/>
        <v>0</v>
      </c>
      <c r="CW164" s="34">
        <f t="shared" si="2247"/>
        <v>0</v>
      </c>
      <c r="CX164" s="34">
        <f t="shared" si="2247"/>
        <v>0</v>
      </c>
      <c r="CY164" s="34">
        <f t="shared" si="2247"/>
        <v>0</v>
      </c>
      <c r="CZ164" s="34">
        <f t="shared" si="2247"/>
        <v>0</v>
      </c>
      <c r="DA164" s="34">
        <f t="shared" si="2247"/>
        <v>0</v>
      </c>
      <c r="DB164" s="34">
        <f t="shared" si="2247"/>
        <v>0</v>
      </c>
      <c r="DC164" s="34">
        <f t="shared" si="2247"/>
        <v>0</v>
      </c>
      <c r="DD164" s="34">
        <f t="shared" si="2247"/>
        <v>0</v>
      </c>
      <c r="DE164" s="34">
        <f t="shared" si="2247"/>
        <v>0</v>
      </c>
      <c r="DF164" s="34">
        <f t="shared" si="2247"/>
        <v>0</v>
      </c>
      <c r="DG164" s="34">
        <f t="shared" si="2247"/>
        <v>0</v>
      </c>
      <c r="DH164" s="34">
        <f t="shared" si="2247"/>
        <v>0</v>
      </c>
      <c r="DI164" s="34">
        <f t="shared" si="2247"/>
        <v>0</v>
      </c>
      <c r="DJ164" s="34">
        <f t="shared" si="2247"/>
        <v>0</v>
      </c>
      <c r="DK164" s="34">
        <f t="shared" si="2247"/>
        <v>0</v>
      </c>
      <c r="DL164" s="34">
        <f t="shared" si="2247"/>
        <v>0</v>
      </c>
      <c r="DM164" s="34">
        <f t="shared" si="2247"/>
        <v>0</v>
      </c>
      <c r="DN164" s="34">
        <f t="shared" si="2247"/>
        <v>0</v>
      </c>
      <c r="DO164" s="34">
        <f t="shared" si="2247"/>
        <v>0</v>
      </c>
      <c r="DP164" s="34">
        <f t="shared" si="2247"/>
        <v>0</v>
      </c>
      <c r="DQ164" s="34">
        <f t="shared" si="2247"/>
        <v>0</v>
      </c>
      <c r="DR164" s="34">
        <f t="shared" si="2247"/>
        <v>0</v>
      </c>
      <c r="DS164" s="34">
        <f t="shared" si="2247"/>
        <v>0</v>
      </c>
      <c r="DT164" s="34">
        <f t="shared" si="2247"/>
        <v>0</v>
      </c>
      <c r="DU164" s="34">
        <f t="shared" si="2247"/>
        <v>0</v>
      </c>
      <c r="DV164" s="34">
        <f t="shared" si="2247"/>
        <v>0</v>
      </c>
      <c r="DW164" s="34">
        <f t="shared" si="2247"/>
        <v>0</v>
      </c>
      <c r="DX164" s="34">
        <f t="shared" si="2247"/>
        <v>0</v>
      </c>
      <c r="DY164" s="34">
        <f t="shared" si="2247"/>
        <v>0</v>
      </c>
      <c r="DZ164" s="34">
        <f t="shared" si="2247"/>
        <v>0</v>
      </c>
      <c r="EA164" s="34">
        <f t="shared" si="2247"/>
        <v>0</v>
      </c>
      <c r="EB164" s="34">
        <f t="shared" si="2247"/>
        <v>0</v>
      </c>
      <c r="EC164" s="34">
        <f t="shared" si="2247"/>
        <v>0</v>
      </c>
      <c r="ED164" s="34">
        <f t="shared" si="2247"/>
        <v>0</v>
      </c>
      <c r="EE164" s="34">
        <f t="shared" si="2247"/>
        <v>0</v>
      </c>
      <c r="EF164" s="34">
        <f t="shared" si="2247"/>
        <v>0</v>
      </c>
      <c r="EG164" s="34">
        <f t="shared" si="2247"/>
        <v>0</v>
      </c>
      <c r="EH164" s="34">
        <f t="shared" si="2247"/>
        <v>0</v>
      </c>
      <c r="EI164" s="34">
        <f t="shared" si="2247"/>
        <v>0</v>
      </c>
      <c r="EJ164" s="34">
        <f t="shared" si="2247"/>
        <v>0</v>
      </c>
      <c r="EK164" s="34">
        <f t="shared" si="2247"/>
        <v>0</v>
      </c>
      <c r="EL164" s="34">
        <f t="shared" ref="EL164:GW164" si="2248">EL143</f>
        <v>0</v>
      </c>
      <c r="EM164" s="34">
        <f t="shared" si="2248"/>
        <v>0</v>
      </c>
      <c r="EN164" s="34">
        <f t="shared" si="2248"/>
        <v>0</v>
      </c>
      <c r="EO164" s="34">
        <f t="shared" si="2248"/>
        <v>0</v>
      </c>
      <c r="EP164" s="34">
        <f t="shared" si="2248"/>
        <v>0</v>
      </c>
      <c r="EQ164" s="34">
        <f t="shared" si="2248"/>
        <v>0</v>
      </c>
      <c r="ER164" s="34">
        <f t="shared" si="2248"/>
        <v>0</v>
      </c>
      <c r="ES164" s="34">
        <f t="shared" si="2248"/>
        <v>0</v>
      </c>
      <c r="ET164" s="34">
        <f t="shared" si="2248"/>
        <v>0</v>
      </c>
      <c r="EU164" s="34">
        <f t="shared" si="2248"/>
        <v>0</v>
      </c>
      <c r="EV164" s="34">
        <f t="shared" si="2248"/>
        <v>0</v>
      </c>
      <c r="EW164" s="34">
        <f t="shared" si="2248"/>
        <v>0</v>
      </c>
      <c r="EX164" s="34">
        <f t="shared" si="2248"/>
        <v>0</v>
      </c>
      <c r="EY164" s="34">
        <f t="shared" si="2248"/>
        <v>0</v>
      </c>
      <c r="EZ164" s="34">
        <f t="shared" si="2248"/>
        <v>0</v>
      </c>
      <c r="FA164" s="34">
        <f t="shared" si="2248"/>
        <v>0</v>
      </c>
      <c r="FB164" s="34">
        <f t="shared" si="2248"/>
        <v>0</v>
      </c>
      <c r="FC164" s="34">
        <f t="shared" si="2248"/>
        <v>0</v>
      </c>
      <c r="FD164" s="34">
        <f t="shared" si="2248"/>
        <v>0</v>
      </c>
      <c r="FE164" s="34">
        <f t="shared" si="2248"/>
        <v>0</v>
      </c>
      <c r="FF164" s="34">
        <f t="shared" si="2248"/>
        <v>0</v>
      </c>
      <c r="FG164" s="34">
        <f t="shared" si="2248"/>
        <v>0</v>
      </c>
      <c r="FH164" s="34">
        <f t="shared" si="2248"/>
        <v>0</v>
      </c>
      <c r="FI164" s="34">
        <f t="shared" si="2248"/>
        <v>0</v>
      </c>
      <c r="FJ164" s="34">
        <f t="shared" si="2248"/>
        <v>0</v>
      </c>
      <c r="FK164" s="34">
        <f t="shared" si="2248"/>
        <v>0</v>
      </c>
      <c r="FL164" s="34">
        <f t="shared" si="2248"/>
        <v>0</v>
      </c>
      <c r="FM164" s="34">
        <f t="shared" si="2248"/>
        <v>0</v>
      </c>
      <c r="FN164" s="34">
        <f t="shared" si="2248"/>
        <v>0</v>
      </c>
      <c r="FO164" s="34">
        <f t="shared" si="2248"/>
        <v>0</v>
      </c>
      <c r="FP164" s="34">
        <f t="shared" si="2248"/>
        <v>0</v>
      </c>
      <c r="FQ164" s="34">
        <f t="shared" si="2248"/>
        <v>0</v>
      </c>
      <c r="FR164" s="34">
        <f t="shared" si="2248"/>
        <v>0</v>
      </c>
      <c r="FS164" s="34">
        <f t="shared" si="2248"/>
        <v>0</v>
      </c>
      <c r="FT164" s="34">
        <f t="shared" si="2248"/>
        <v>0</v>
      </c>
      <c r="FU164" s="34">
        <f t="shared" si="2248"/>
        <v>0</v>
      </c>
      <c r="FV164" s="34">
        <f t="shared" si="2248"/>
        <v>0</v>
      </c>
      <c r="FW164" s="34">
        <f t="shared" si="2248"/>
        <v>0</v>
      </c>
      <c r="FX164" s="34">
        <f t="shared" si="2248"/>
        <v>0</v>
      </c>
      <c r="FY164" s="34">
        <f t="shared" si="2248"/>
        <v>0</v>
      </c>
      <c r="FZ164" s="34">
        <f t="shared" si="2248"/>
        <v>0</v>
      </c>
      <c r="GA164" s="34">
        <f t="shared" si="2248"/>
        <v>0</v>
      </c>
      <c r="GB164" s="34">
        <f t="shared" si="2248"/>
        <v>0</v>
      </c>
      <c r="GC164" s="34">
        <f t="shared" si="2248"/>
        <v>0</v>
      </c>
      <c r="GD164" s="34">
        <f t="shared" si="2248"/>
        <v>0</v>
      </c>
      <c r="GE164" s="34">
        <f t="shared" si="2248"/>
        <v>0</v>
      </c>
      <c r="GF164" s="34">
        <f t="shared" si="2248"/>
        <v>0</v>
      </c>
      <c r="GG164" s="34">
        <f t="shared" si="2248"/>
        <v>0</v>
      </c>
      <c r="GH164" s="34">
        <f t="shared" si="2248"/>
        <v>0</v>
      </c>
      <c r="GI164" s="34">
        <f t="shared" si="2248"/>
        <v>0</v>
      </c>
      <c r="GJ164" s="34">
        <f t="shared" si="2248"/>
        <v>0</v>
      </c>
      <c r="GK164" s="34">
        <f t="shared" si="2248"/>
        <v>0</v>
      </c>
      <c r="GL164" s="34">
        <f t="shared" si="2248"/>
        <v>0</v>
      </c>
      <c r="GM164" s="34">
        <f t="shared" si="2248"/>
        <v>0</v>
      </c>
      <c r="GN164" s="34">
        <f t="shared" si="2248"/>
        <v>0</v>
      </c>
      <c r="GO164" s="34">
        <f t="shared" si="2248"/>
        <v>0</v>
      </c>
      <c r="GP164" s="34">
        <f t="shared" si="2248"/>
        <v>0</v>
      </c>
      <c r="GQ164" s="34">
        <f t="shared" si="2248"/>
        <v>0</v>
      </c>
      <c r="GR164" s="34">
        <f t="shared" si="2248"/>
        <v>0</v>
      </c>
      <c r="GS164" s="34">
        <f t="shared" si="2248"/>
        <v>0</v>
      </c>
      <c r="GT164" s="34">
        <f t="shared" si="2248"/>
        <v>0</v>
      </c>
      <c r="GU164" s="34">
        <f t="shared" si="2248"/>
        <v>0</v>
      </c>
      <c r="GV164" s="34">
        <f t="shared" si="2248"/>
        <v>0</v>
      </c>
      <c r="GW164" s="34">
        <f t="shared" si="2248"/>
        <v>0</v>
      </c>
      <c r="GX164" s="34">
        <f t="shared" ref="GX164:JI164" si="2249">GX143</f>
        <v>0</v>
      </c>
      <c r="GY164" s="34">
        <f t="shared" si="2249"/>
        <v>0</v>
      </c>
      <c r="GZ164" s="34">
        <f t="shared" si="2249"/>
        <v>0</v>
      </c>
      <c r="HA164" s="34">
        <f t="shared" si="2249"/>
        <v>0</v>
      </c>
      <c r="HB164" s="34">
        <f t="shared" si="2249"/>
        <v>0</v>
      </c>
      <c r="HC164" s="34">
        <f t="shared" si="2249"/>
        <v>0</v>
      </c>
      <c r="HD164" s="34">
        <f t="shared" si="2249"/>
        <v>0</v>
      </c>
      <c r="HE164" s="34">
        <f t="shared" si="2249"/>
        <v>0</v>
      </c>
      <c r="HF164" s="34">
        <f t="shared" si="2249"/>
        <v>0</v>
      </c>
      <c r="HG164" s="34">
        <f t="shared" si="2249"/>
        <v>0</v>
      </c>
      <c r="HH164" s="34">
        <f t="shared" si="2249"/>
        <v>0</v>
      </c>
      <c r="HI164" s="34">
        <f t="shared" si="2249"/>
        <v>0</v>
      </c>
      <c r="HJ164" s="34">
        <f t="shared" si="2249"/>
        <v>0</v>
      </c>
      <c r="HK164" s="34">
        <f t="shared" si="2249"/>
        <v>0</v>
      </c>
      <c r="HL164" s="34">
        <f t="shared" si="2249"/>
        <v>0</v>
      </c>
      <c r="HM164" s="34">
        <f t="shared" si="2249"/>
        <v>0</v>
      </c>
      <c r="HN164" s="34">
        <f t="shared" si="2249"/>
        <v>0</v>
      </c>
      <c r="HO164" s="34">
        <f t="shared" si="2249"/>
        <v>0</v>
      </c>
      <c r="HP164" s="34">
        <f t="shared" si="2249"/>
        <v>0</v>
      </c>
      <c r="HQ164" s="34">
        <f t="shared" si="2249"/>
        <v>0</v>
      </c>
      <c r="HR164" s="34">
        <f t="shared" si="2249"/>
        <v>0</v>
      </c>
      <c r="HS164" s="34">
        <f t="shared" si="2249"/>
        <v>0</v>
      </c>
      <c r="HT164" s="34">
        <f t="shared" si="2249"/>
        <v>0</v>
      </c>
      <c r="HU164" s="34">
        <f t="shared" si="2249"/>
        <v>0</v>
      </c>
      <c r="HV164" s="34">
        <f t="shared" si="2249"/>
        <v>0</v>
      </c>
      <c r="HW164" s="34">
        <f t="shared" si="2249"/>
        <v>0</v>
      </c>
      <c r="HX164" s="34">
        <f t="shared" si="2249"/>
        <v>0</v>
      </c>
      <c r="HY164" s="34">
        <f t="shared" si="2249"/>
        <v>0</v>
      </c>
      <c r="HZ164" s="34">
        <f t="shared" si="2249"/>
        <v>0</v>
      </c>
      <c r="IA164" s="34">
        <f t="shared" si="2249"/>
        <v>0</v>
      </c>
      <c r="IB164" s="34">
        <f t="shared" si="2249"/>
        <v>0</v>
      </c>
      <c r="IC164" s="34">
        <f t="shared" si="2249"/>
        <v>0</v>
      </c>
      <c r="ID164" s="34">
        <f t="shared" si="2249"/>
        <v>0</v>
      </c>
      <c r="IE164" s="34">
        <f t="shared" si="2249"/>
        <v>0</v>
      </c>
      <c r="IF164" s="34">
        <f t="shared" si="2249"/>
        <v>0</v>
      </c>
      <c r="IG164" s="34">
        <f t="shared" si="2249"/>
        <v>0</v>
      </c>
      <c r="IH164" s="34">
        <f t="shared" si="2249"/>
        <v>0</v>
      </c>
      <c r="II164" s="34">
        <f t="shared" si="2249"/>
        <v>0</v>
      </c>
      <c r="IJ164" s="34">
        <f t="shared" si="2249"/>
        <v>0</v>
      </c>
      <c r="IK164" s="34">
        <f t="shared" si="2249"/>
        <v>0</v>
      </c>
      <c r="IL164" s="34">
        <f t="shared" si="2249"/>
        <v>0</v>
      </c>
      <c r="IM164" s="34">
        <f t="shared" si="2249"/>
        <v>0</v>
      </c>
      <c r="IN164" s="34">
        <f t="shared" si="2249"/>
        <v>0</v>
      </c>
      <c r="IO164" s="34">
        <f t="shared" si="2249"/>
        <v>0</v>
      </c>
      <c r="IP164" s="34">
        <f t="shared" si="2249"/>
        <v>0</v>
      </c>
      <c r="IQ164" s="34">
        <f t="shared" si="2249"/>
        <v>0</v>
      </c>
      <c r="IR164" s="34">
        <f t="shared" si="2249"/>
        <v>0</v>
      </c>
      <c r="IS164" s="34">
        <f t="shared" si="2249"/>
        <v>0</v>
      </c>
      <c r="IT164" s="34">
        <f t="shared" si="2249"/>
        <v>0</v>
      </c>
      <c r="IU164" s="34">
        <f t="shared" si="2249"/>
        <v>0</v>
      </c>
      <c r="IV164" s="34">
        <f t="shared" si="2249"/>
        <v>0</v>
      </c>
      <c r="IW164" s="34">
        <f t="shared" si="2249"/>
        <v>0</v>
      </c>
      <c r="IX164" s="34">
        <f t="shared" si="2249"/>
        <v>0</v>
      </c>
      <c r="IY164" s="34">
        <f t="shared" si="2249"/>
        <v>0</v>
      </c>
      <c r="IZ164" s="34">
        <f t="shared" si="2249"/>
        <v>0</v>
      </c>
      <c r="JA164" s="34">
        <f t="shared" si="2249"/>
        <v>0</v>
      </c>
      <c r="JB164" s="34">
        <f t="shared" si="2249"/>
        <v>0</v>
      </c>
      <c r="JC164" s="34">
        <f t="shared" si="2249"/>
        <v>0</v>
      </c>
      <c r="JD164" s="34">
        <f t="shared" si="2249"/>
        <v>0</v>
      </c>
      <c r="JE164" s="34">
        <f t="shared" si="2249"/>
        <v>0</v>
      </c>
      <c r="JF164" s="34">
        <f t="shared" si="2249"/>
        <v>0</v>
      </c>
      <c r="JG164" s="34">
        <f t="shared" si="2249"/>
        <v>0</v>
      </c>
      <c r="JH164" s="34">
        <f t="shared" si="2249"/>
        <v>0</v>
      </c>
      <c r="JI164" s="34">
        <f t="shared" si="2249"/>
        <v>0</v>
      </c>
      <c r="JJ164" s="34">
        <f t="shared" ref="JJ164:LU164" si="2250">JJ143</f>
        <v>0</v>
      </c>
      <c r="JK164" s="34">
        <f t="shared" si="2250"/>
        <v>0</v>
      </c>
      <c r="JL164" s="34">
        <f t="shared" si="2250"/>
        <v>0</v>
      </c>
      <c r="JM164" s="34">
        <f t="shared" si="2250"/>
        <v>0</v>
      </c>
      <c r="JN164" s="34">
        <f t="shared" si="2250"/>
        <v>0</v>
      </c>
      <c r="JO164" s="34">
        <f t="shared" si="2250"/>
        <v>0</v>
      </c>
      <c r="JP164" s="34">
        <f t="shared" si="2250"/>
        <v>0</v>
      </c>
      <c r="JQ164" s="34">
        <f t="shared" si="2250"/>
        <v>0</v>
      </c>
      <c r="JR164" s="34">
        <f t="shared" si="2250"/>
        <v>0</v>
      </c>
      <c r="JS164" s="34">
        <f t="shared" si="2250"/>
        <v>0</v>
      </c>
      <c r="JT164" s="34">
        <f t="shared" si="2250"/>
        <v>0</v>
      </c>
      <c r="JU164" s="34">
        <f t="shared" si="2250"/>
        <v>0</v>
      </c>
      <c r="JV164" s="34">
        <f t="shared" si="2250"/>
        <v>0</v>
      </c>
      <c r="JW164" s="34">
        <f t="shared" si="2250"/>
        <v>0</v>
      </c>
      <c r="JX164" s="34">
        <f t="shared" si="2250"/>
        <v>0</v>
      </c>
      <c r="JY164" s="34">
        <f t="shared" si="2250"/>
        <v>0</v>
      </c>
      <c r="JZ164" s="34">
        <f t="shared" si="2250"/>
        <v>0</v>
      </c>
      <c r="KA164" s="34">
        <f t="shared" si="2250"/>
        <v>0</v>
      </c>
      <c r="KB164" s="34">
        <f t="shared" si="2250"/>
        <v>0</v>
      </c>
      <c r="KC164" s="34">
        <f t="shared" si="2250"/>
        <v>0</v>
      </c>
      <c r="KD164" s="34">
        <f t="shared" si="2250"/>
        <v>0</v>
      </c>
      <c r="KE164" s="34">
        <f t="shared" si="2250"/>
        <v>0</v>
      </c>
      <c r="KF164" s="34">
        <f t="shared" si="2250"/>
        <v>0</v>
      </c>
      <c r="KG164" s="34">
        <f t="shared" si="2250"/>
        <v>0</v>
      </c>
      <c r="KH164" s="34">
        <f t="shared" si="2250"/>
        <v>0</v>
      </c>
      <c r="KI164" s="34">
        <f t="shared" si="2250"/>
        <v>0</v>
      </c>
      <c r="KJ164" s="34">
        <f t="shared" si="2250"/>
        <v>0</v>
      </c>
      <c r="KK164" s="34">
        <f t="shared" si="2250"/>
        <v>0</v>
      </c>
      <c r="KL164" s="34">
        <f t="shared" si="2250"/>
        <v>0</v>
      </c>
      <c r="KM164" s="34">
        <f t="shared" si="2250"/>
        <v>0</v>
      </c>
      <c r="KN164" s="34">
        <f t="shared" si="2250"/>
        <v>0</v>
      </c>
      <c r="KO164" s="34">
        <f t="shared" si="2250"/>
        <v>0</v>
      </c>
      <c r="KP164" s="34">
        <f t="shared" si="2250"/>
        <v>0</v>
      </c>
      <c r="KQ164" s="34">
        <f t="shared" si="2250"/>
        <v>0</v>
      </c>
      <c r="KR164" s="34">
        <f t="shared" si="2250"/>
        <v>0</v>
      </c>
      <c r="KS164" s="34">
        <f t="shared" si="2250"/>
        <v>0</v>
      </c>
      <c r="KT164" s="34">
        <f t="shared" si="2250"/>
        <v>0</v>
      </c>
      <c r="KU164" s="34">
        <f t="shared" si="2250"/>
        <v>0</v>
      </c>
      <c r="KV164" s="34">
        <f t="shared" si="2250"/>
        <v>0</v>
      </c>
      <c r="KW164" s="34">
        <f t="shared" si="2250"/>
        <v>0</v>
      </c>
      <c r="KX164" s="34">
        <f t="shared" si="2250"/>
        <v>0</v>
      </c>
      <c r="KY164" s="34">
        <f t="shared" si="2250"/>
        <v>0</v>
      </c>
      <c r="KZ164" s="34">
        <f t="shared" si="2250"/>
        <v>0</v>
      </c>
      <c r="LA164" s="34">
        <f t="shared" si="2250"/>
        <v>0</v>
      </c>
      <c r="LB164" s="34">
        <f t="shared" si="2250"/>
        <v>0</v>
      </c>
      <c r="LC164" s="34">
        <f t="shared" si="2250"/>
        <v>0</v>
      </c>
      <c r="LD164" s="34">
        <f t="shared" si="2250"/>
        <v>0</v>
      </c>
      <c r="LE164" s="34">
        <f t="shared" si="2250"/>
        <v>0</v>
      </c>
      <c r="LF164" s="34">
        <f t="shared" si="2250"/>
        <v>0</v>
      </c>
      <c r="LG164" s="34">
        <f t="shared" si="2250"/>
        <v>0</v>
      </c>
      <c r="LH164" s="34">
        <f t="shared" si="2250"/>
        <v>0</v>
      </c>
      <c r="LI164" s="34">
        <f t="shared" si="2250"/>
        <v>0</v>
      </c>
      <c r="LJ164" s="34">
        <f t="shared" si="2250"/>
        <v>0</v>
      </c>
      <c r="LK164" s="34">
        <f t="shared" si="2250"/>
        <v>0</v>
      </c>
      <c r="LL164" s="34">
        <f t="shared" si="2250"/>
        <v>0</v>
      </c>
      <c r="LM164" s="34">
        <f t="shared" si="2250"/>
        <v>0</v>
      </c>
      <c r="LN164" s="34">
        <f t="shared" si="2250"/>
        <v>0</v>
      </c>
      <c r="LO164" s="34">
        <f t="shared" si="2250"/>
        <v>0</v>
      </c>
      <c r="LP164" s="34">
        <f t="shared" si="2250"/>
        <v>0</v>
      </c>
      <c r="LQ164" s="34">
        <f t="shared" si="2250"/>
        <v>0</v>
      </c>
      <c r="LR164" s="34">
        <f t="shared" si="2250"/>
        <v>0</v>
      </c>
      <c r="LS164" s="34">
        <f t="shared" si="2250"/>
        <v>0</v>
      </c>
      <c r="LT164" s="34">
        <f t="shared" si="2250"/>
        <v>0</v>
      </c>
      <c r="LU164" s="34">
        <f t="shared" si="2250"/>
        <v>0</v>
      </c>
      <c r="LV164" s="34">
        <f t="shared" ref="LV164:NO164" si="2251">LV143</f>
        <v>0</v>
      </c>
      <c r="LW164" s="34">
        <f t="shared" si="2251"/>
        <v>0</v>
      </c>
      <c r="LX164" s="34">
        <f t="shared" si="2251"/>
        <v>0</v>
      </c>
      <c r="LY164" s="34">
        <f t="shared" si="2251"/>
        <v>0</v>
      </c>
      <c r="LZ164" s="34">
        <f t="shared" si="2251"/>
        <v>0</v>
      </c>
      <c r="MA164" s="34">
        <f t="shared" si="2251"/>
        <v>0</v>
      </c>
      <c r="MB164" s="34">
        <f t="shared" si="2251"/>
        <v>0</v>
      </c>
      <c r="MC164" s="34">
        <f t="shared" si="2251"/>
        <v>0</v>
      </c>
      <c r="MD164" s="34">
        <f t="shared" si="2251"/>
        <v>0</v>
      </c>
      <c r="ME164" s="34">
        <f t="shared" si="2251"/>
        <v>0</v>
      </c>
      <c r="MF164" s="34">
        <f t="shared" si="2251"/>
        <v>0</v>
      </c>
      <c r="MG164" s="34">
        <f t="shared" si="2251"/>
        <v>0</v>
      </c>
      <c r="MH164" s="34">
        <f t="shared" si="2251"/>
        <v>0</v>
      </c>
      <c r="MI164" s="34">
        <f t="shared" si="2251"/>
        <v>0</v>
      </c>
      <c r="MJ164" s="34">
        <f t="shared" si="2251"/>
        <v>0</v>
      </c>
      <c r="MK164" s="34">
        <f t="shared" si="2251"/>
        <v>0</v>
      </c>
      <c r="ML164" s="34">
        <f t="shared" si="2251"/>
        <v>0</v>
      </c>
      <c r="MM164" s="34">
        <f t="shared" si="2251"/>
        <v>0</v>
      </c>
      <c r="MN164" s="34">
        <f t="shared" si="2251"/>
        <v>0</v>
      </c>
      <c r="MO164" s="34">
        <f t="shared" si="2251"/>
        <v>0</v>
      </c>
      <c r="MP164" s="34">
        <f t="shared" si="2251"/>
        <v>0</v>
      </c>
      <c r="MQ164" s="34">
        <f t="shared" si="2251"/>
        <v>0</v>
      </c>
      <c r="MR164" s="34">
        <f t="shared" si="2251"/>
        <v>0</v>
      </c>
      <c r="MS164" s="34">
        <f t="shared" si="2251"/>
        <v>0</v>
      </c>
      <c r="MT164" s="34">
        <f t="shared" si="2251"/>
        <v>0</v>
      </c>
      <c r="MU164" s="34">
        <f t="shared" si="2251"/>
        <v>0</v>
      </c>
      <c r="MV164" s="34">
        <f t="shared" si="2251"/>
        <v>0</v>
      </c>
      <c r="MW164" s="34">
        <f t="shared" si="2251"/>
        <v>0</v>
      </c>
      <c r="MX164" s="34">
        <f t="shared" si="2251"/>
        <v>0</v>
      </c>
      <c r="MY164" s="34">
        <f t="shared" si="2251"/>
        <v>0</v>
      </c>
      <c r="MZ164" s="34">
        <f t="shared" si="2251"/>
        <v>0</v>
      </c>
      <c r="NA164" s="34">
        <f t="shared" si="2251"/>
        <v>0</v>
      </c>
      <c r="NB164" s="34">
        <f t="shared" si="2251"/>
        <v>0</v>
      </c>
      <c r="NC164" s="34">
        <f t="shared" si="2251"/>
        <v>0</v>
      </c>
      <c r="ND164" s="34">
        <f t="shared" si="2251"/>
        <v>0</v>
      </c>
      <c r="NE164" s="34">
        <f t="shared" si="2251"/>
        <v>0</v>
      </c>
      <c r="NF164" s="34">
        <f t="shared" si="2251"/>
        <v>0</v>
      </c>
      <c r="NG164" s="34">
        <f t="shared" si="2251"/>
        <v>0</v>
      </c>
      <c r="NH164" s="34">
        <f t="shared" si="2251"/>
        <v>0</v>
      </c>
      <c r="NI164" s="34">
        <f t="shared" si="2251"/>
        <v>0</v>
      </c>
      <c r="NJ164" s="34">
        <f t="shared" si="2251"/>
        <v>0</v>
      </c>
      <c r="NK164" s="34">
        <f t="shared" si="2251"/>
        <v>0</v>
      </c>
      <c r="NL164" s="34">
        <f t="shared" si="2251"/>
        <v>0</v>
      </c>
      <c r="NM164" s="34">
        <f t="shared" si="2251"/>
        <v>0</v>
      </c>
      <c r="NN164" s="34">
        <f t="shared" si="2251"/>
        <v>0</v>
      </c>
      <c r="NO164" s="35">
        <f t="shared" si="2251"/>
        <v>0</v>
      </c>
      <c r="NP164" s="8"/>
      <c r="NQ164" s="8"/>
    </row>
    <row r="165" spans="1:381" x14ac:dyDescent="0.2">
      <c r="A165" s="1"/>
      <c r="B165" s="1"/>
      <c r="C165" s="1"/>
      <c r="D165" s="1"/>
      <c r="E165" s="1"/>
      <c r="F165" s="1"/>
      <c r="G165" s="1"/>
      <c r="H165" s="1"/>
      <c r="I165" s="1"/>
      <c r="J165" s="1"/>
      <c r="K165" s="1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row>
    <row r="166" spans="1:381" x14ac:dyDescent="0.2">
      <c r="A166" s="1"/>
      <c r="B166" s="1"/>
      <c r="C166" s="180" t="s">
        <v>181</v>
      </c>
      <c r="D166" s="1"/>
      <c r="E166" s="180" t="s">
        <v>182</v>
      </c>
      <c r="F166" s="1"/>
      <c r="G166" s="180" t="s">
        <v>25</v>
      </c>
      <c r="H166" s="1"/>
      <c r="I166" s="180"/>
      <c r="J166" s="1"/>
      <c r="K166" s="184"/>
      <c r="L166" s="1"/>
      <c r="M166" s="1"/>
      <c r="N166" s="177" t="str">
        <f t="shared" ref="N166:BY166" si="2252">IF(N108="","",N108+SUMIFS(158:158,154:154,"&lt;="&amp;N108,154:154,"&gt;"&amp;EOMONTH(N108,-1)))</f>
        <v/>
      </c>
      <c r="O166" s="178" t="str">
        <f t="shared" si="2252"/>
        <v/>
      </c>
      <c r="P166" s="178" t="str">
        <f t="shared" si="2252"/>
        <v/>
      </c>
      <c r="Q166" s="178" t="str">
        <f t="shared" si="2252"/>
        <v/>
      </c>
      <c r="R166" s="178" t="str">
        <f t="shared" si="2252"/>
        <v/>
      </c>
      <c r="S166" s="178" t="str">
        <f t="shared" si="2252"/>
        <v/>
      </c>
      <c r="T166" s="178" t="str">
        <f t="shared" si="2252"/>
        <v/>
      </c>
      <c r="U166" s="178" t="str">
        <f t="shared" si="2252"/>
        <v/>
      </c>
      <c r="V166" s="178" t="str">
        <f t="shared" si="2252"/>
        <v/>
      </c>
      <c r="W166" s="178" t="str">
        <f t="shared" si="2252"/>
        <v/>
      </c>
      <c r="X166" s="178" t="str">
        <f t="shared" si="2252"/>
        <v/>
      </c>
      <c r="Y166" s="178" t="str">
        <f t="shared" si="2252"/>
        <v/>
      </c>
      <c r="Z166" s="178" t="str">
        <f t="shared" si="2252"/>
        <v/>
      </c>
      <c r="AA166" s="178" t="str">
        <f t="shared" si="2252"/>
        <v/>
      </c>
      <c r="AB166" s="178" t="str">
        <f t="shared" si="2252"/>
        <v/>
      </c>
      <c r="AC166" s="178" t="str">
        <f t="shared" si="2252"/>
        <v/>
      </c>
      <c r="AD166" s="178" t="str">
        <f t="shared" si="2252"/>
        <v/>
      </c>
      <c r="AE166" s="178" t="str">
        <f t="shared" si="2252"/>
        <v/>
      </c>
      <c r="AF166" s="178" t="str">
        <f t="shared" si="2252"/>
        <v/>
      </c>
      <c r="AG166" s="178" t="str">
        <f t="shared" si="2252"/>
        <v/>
      </c>
      <c r="AH166" s="178" t="str">
        <f t="shared" si="2252"/>
        <v/>
      </c>
      <c r="AI166" s="178" t="str">
        <f t="shared" si="2252"/>
        <v/>
      </c>
      <c r="AJ166" s="178" t="str">
        <f t="shared" si="2252"/>
        <v/>
      </c>
      <c r="AK166" s="178" t="str">
        <f t="shared" si="2252"/>
        <v/>
      </c>
      <c r="AL166" s="178" t="str">
        <f t="shared" si="2252"/>
        <v/>
      </c>
      <c r="AM166" s="178" t="str">
        <f t="shared" si="2252"/>
        <v/>
      </c>
      <c r="AN166" s="178" t="str">
        <f t="shared" si="2252"/>
        <v/>
      </c>
      <c r="AO166" s="178" t="str">
        <f t="shared" si="2252"/>
        <v/>
      </c>
      <c r="AP166" s="178" t="str">
        <f t="shared" si="2252"/>
        <v/>
      </c>
      <c r="AQ166" s="178" t="str">
        <f t="shared" si="2252"/>
        <v/>
      </c>
      <c r="AR166" s="178" t="str">
        <f t="shared" si="2252"/>
        <v/>
      </c>
      <c r="AS166" s="178" t="str">
        <f t="shared" si="2252"/>
        <v/>
      </c>
      <c r="AT166" s="178" t="str">
        <f t="shared" si="2252"/>
        <v/>
      </c>
      <c r="AU166" s="178" t="str">
        <f t="shared" si="2252"/>
        <v/>
      </c>
      <c r="AV166" s="178" t="str">
        <f t="shared" si="2252"/>
        <v/>
      </c>
      <c r="AW166" s="178" t="str">
        <f t="shared" si="2252"/>
        <v/>
      </c>
      <c r="AX166" s="178" t="str">
        <f t="shared" si="2252"/>
        <v/>
      </c>
      <c r="AY166" s="178" t="str">
        <f t="shared" si="2252"/>
        <v/>
      </c>
      <c r="AZ166" s="178" t="str">
        <f t="shared" si="2252"/>
        <v/>
      </c>
      <c r="BA166" s="178" t="str">
        <f t="shared" si="2252"/>
        <v/>
      </c>
      <c r="BB166" s="178" t="str">
        <f t="shared" si="2252"/>
        <v/>
      </c>
      <c r="BC166" s="178" t="str">
        <f t="shared" si="2252"/>
        <v/>
      </c>
      <c r="BD166" s="178" t="str">
        <f t="shared" si="2252"/>
        <v/>
      </c>
      <c r="BE166" s="178" t="str">
        <f t="shared" si="2252"/>
        <v/>
      </c>
      <c r="BF166" s="178" t="str">
        <f t="shared" si="2252"/>
        <v/>
      </c>
      <c r="BG166" s="178" t="str">
        <f t="shared" si="2252"/>
        <v/>
      </c>
      <c r="BH166" s="178" t="str">
        <f t="shared" si="2252"/>
        <v/>
      </c>
      <c r="BI166" s="178" t="str">
        <f t="shared" si="2252"/>
        <v/>
      </c>
      <c r="BJ166" s="178" t="str">
        <f t="shared" si="2252"/>
        <v/>
      </c>
      <c r="BK166" s="178" t="str">
        <f t="shared" si="2252"/>
        <v/>
      </c>
      <c r="BL166" s="178" t="str">
        <f t="shared" si="2252"/>
        <v/>
      </c>
      <c r="BM166" s="178" t="str">
        <f t="shared" si="2252"/>
        <v/>
      </c>
      <c r="BN166" s="178" t="str">
        <f t="shared" si="2252"/>
        <v/>
      </c>
      <c r="BO166" s="178" t="str">
        <f t="shared" si="2252"/>
        <v/>
      </c>
      <c r="BP166" s="178" t="str">
        <f t="shared" si="2252"/>
        <v/>
      </c>
      <c r="BQ166" s="178" t="str">
        <f t="shared" si="2252"/>
        <v/>
      </c>
      <c r="BR166" s="178" t="str">
        <f t="shared" si="2252"/>
        <v/>
      </c>
      <c r="BS166" s="178" t="str">
        <f t="shared" si="2252"/>
        <v/>
      </c>
      <c r="BT166" s="178" t="str">
        <f t="shared" si="2252"/>
        <v/>
      </c>
      <c r="BU166" s="178" t="str">
        <f t="shared" si="2252"/>
        <v/>
      </c>
      <c r="BV166" s="178" t="str">
        <f t="shared" si="2252"/>
        <v/>
      </c>
      <c r="BW166" s="178" t="str">
        <f t="shared" si="2252"/>
        <v/>
      </c>
      <c r="BX166" s="178" t="str">
        <f t="shared" si="2252"/>
        <v/>
      </c>
      <c r="BY166" s="178" t="str">
        <f t="shared" si="2252"/>
        <v/>
      </c>
      <c r="BZ166" s="178" t="str">
        <f t="shared" ref="BZ166:EK166" si="2253">IF(BZ108="","",BZ108+SUMIFS(158:158,154:154,"&lt;="&amp;BZ108,154:154,"&gt;"&amp;EOMONTH(BZ108,-1)))</f>
        <v/>
      </c>
      <c r="CA166" s="178" t="str">
        <f t="shared" si="2253"/>
        <v/>
      </c>
      <c r="CB166" s="178" t="str">
        <f t="shared" si="2253"/>
        <v/>
      </c>
      <c r="CC166" s="178" t="str">
        <f t="shared" si="2253"/>
        <v/>
      </c>
      <c r="CD166" s="178" t="str">
        <f t="shared" si="2253"/>
        <v/>
      </c>
      <c r="CE166" s="178" t="str">
        <f t="shared" si="2253"/>
        <v/>
      </c>
      <c r="CF166" s="178" t="str">
        <f t="shared" si="2253"/>
        <v/>
      </c>
      <c r="CG166" s="178" t="str">
        <f t="shared" si="2253"/>
        <v/>
      </c>
      <c r="CH166" s="178" t="str">
        <f t="shared" si="2253"/>
        <v/>
      </c>
      <c r="CI166" s="178" t="str">
        <f t="shared" si="2253"/>
        <v/>
      </c>
      <c r="CJ166" s="178" t="str">
        <f t="shared" si="2253"/>
        <v/>
      </c>
      <c r="CK166" s="178" t="str">
        <f t="shared" si="2253"/>
        <v/>
      </c>
      <c r="CL166" s="178" t="str">
        <f t="shared" si="2253"/>
        <v/>
      </c>
      <c r="CM166" s="178" t="str">
        <f t="shared" si="2253"/>
        <v/>
      </c>
      <c r="CN166" s="178" t="str">
        <f t="shared" si="2253"/>
        <v/>
      </c>
      <c r="CO166" s="178" t="str">
        <f t="shared" si="2253"/>
        <v/>
      </c>
      <c r="CP166" s="178" t="str">
        <f t="shared" si="2253"/>
        <v/>
      </c>
      <c r="CQ166" s="178" t="str">
        <f t="shared" si="2253"/>
        <v/>
      </c>
      <c r="CR166" s="178" t="str">
        <f t="shared" si="2253"/>
        <v/>
      </c>
      <c r="CS166" s="178" t="str">
        <f t="shared" si="2253"/>
        <v/>
      </c>
      <c r="CT166" s="178" t="str">
        <f t="shared" si="2253"/>
        <v/>
      </c>
      <c r="CU166" s="178" t="str">
        <f t="shared" si="2253"/>
        <v/>
      </c>
      <c r="CV166" s="178" t="str">
        <f t="shared" si="2253"/>
        <v/>
      </c>
      <c r="CW166" s="178" t="str">
        <f t="shared" si="2253"/>
        <v/>
      </c>
      <c r="CX166" s="178" t="str">
        <f t="shared" si="2253"/>
        <v/>
      </c>
      <c r="CY166" s="178" t="str">
        <f t="shared" si="2253"/>
        <v/>
      </c>
      <c r="CZ166" s="178" t="str">
        <f t="shared" si="2253"/>
        <v/>
      </c>
      <c r="DA166" s="178" t="str">
        <f t="shared" si="2253"/>
        <v/>
      </c>
      <c r="DB166" s="178" t="str">
        <f t="shared" si="2253"/>
        <v/>
      </c>
      <c r="DC166" s="178" t="str">
        <f t="shared" si="2253"/>
        <v/>
      </c>
      <c r="DD166" s="178" t="str">
        <f t="shared" si="2253"/>
        <v/>
      </c>
      <c r="DE166" s="178" t="str">
        <f t="shared" si="2253"/>
        <v/>
      </c>
      <c r="DF166" s="178" t="str">
        <f t="shared" si="2253"/>
        <v/>
      </c>
      <c r="DG166" s="178" t="str">
        <f t="shared" si="2253"/>
        <v/>
      </c>
      <c r="DH166" s="178" t="str">
        <f t="shared" si="2253"/>
        <v/>
      </c>
      <c r="DI166" s="178" t="str">
        <f t="shared" si="2253"/>
        <v/>
      </c>
      <c r="DJ166" s="178" t="str">
        <f t="shared" si="2253"/>
        <v/>
      </c>
      <c r="DK166" s="178" t="str">
        <f t="shared" si="2253"/>
        <v/>
      </c>
      <c r="DL166" s="178" t="str">
        <f t="shared" si="2253"/>
        <v/>
      </c>
      <c r="DM166" s="178" t="str">
        <f t="shared" si="2253"/>
        <v/>
      </c>
      <c r="DN166" s="178" t="str">
        <f t="shared" si="2253"/>
        <v/>
      </c>
      <c r="DO166" s="178" t="str">
        <f t="shared" si="2253"/>
        <v/>
      </c>
      <c r="DP166" s="178" t="str">
        <f t="shared" si="2253"/>
        <v/>
      </c>
      <c r="DQ166" s="178" t="str">
        <f t="shared" si="2253"/>
        <v/>
      </c>
      <c r="DR166" s="178" t="str">
        <f t="shared" si="2253"/>
        <v/>
      </c>
      <c r="DS166" s="178" t="str">
        <f t="shared" si="2253"/>
        <v/>
      </c>
      <c r="DT166" s="178" t="str">
        <f t="shared" si="2253"/>
        <v/>
      </c>
      <c r="DU166" s="178" t="str">
        <f t="shared" si="2253"/>
        <v/>
      </c>
      <c r="DV166" s="178" t="str">
        <f t="shared" si="2253"/>
        <v/>
      </c>
      <c r="DW166" s="178" t="str">
        <f t="shared" si="2253"/>
        <v/>
      </c>
      <c r="DX166" s="178" t="str">
        <f t="shared" si="2253"/>
        <v/>
      </c>
      <c r="DY166" s="178" t="str">
        <f t="shared" si="2253"/>
        <v/>
      </c>
      <c r="DZ166" s="178" t="str">
        <f t="shared" si="2253"/>
        <v/>
      </c>
      <c r="EA166" s="178" t="str">
        <f t="shared" si="2253"/>
        <v/>
      </c>
      <c r="EB166" s="178" t="str">
        <f t="shared" si="2253"/>
        <v/>
      </c>
      <c r="EC166" s="178" t="str">
        <f t="shared" si="2253"/>
        <v/>
      </c>
      <c r="ED166" s="178" t="str">
        <f t="shared" si="2253"/>
        <v/>
      </c>
      <c r="EE166" s="178" t="str">
        <f t="shared" si="2253"/>
        <v/>
      </c>
      <c r="EF166" s="178" t="str">
        <f t="shared" si="2253"/>
        <v/>
      </c>
      <c r="EG166" s="178" t="str">
        <f t="shared" si="2253"/>
        <v/>
      </c>
      <c r="EH166" s="178" t="str">
        <f t="shared" si="2253"/>
        <v/>
      </c>
      <c r="EI166" s="178" t="str">
        <f t="shared" si="2253"/>
        <v/>
      </c>
      <c r="EJ166" s="178" t="str">
        <f t="shared" si="2253"/>
        <v/>
      </c>
      <c r="EK166" s="178" t="str">
        <f t="shared" si="2253"/>
        <v/>
      </c>
      <c r="EL166" s="178" t="str">
        <f t="shared" ref="EL166:GW166" si="2254">IF(EL108="","",EL108+SUMIFS(158:158,154:154,"&lt;="&amp;EL108,154:154,"&gt;"&amp;EOMONTH(EL108,-1)))</f>
        <v/>
      </c>
      <c r="EM166" s="178" t="str">
        <f t="shared" si="2254"/>
        <v/>
      </c>
      <c r="EN166" s="178" t="str">
        <f t="shared" si="2254"/>
        <v/>
      </c>
      <c r="EO166" s="178" t="str">
        <f t="shared" si="2254"/>
        <v/>
      </c>
      <c r="EP166" s="178" t="str">
        <f t="shared" si="2254"/>
        <v/>
      </c>
      <c r="EQ166" s="178" t="str">
        <f t="shared" si="2254"/>
        <v/>
      </c>
      <c r="ER166" s="178" t="str">
        <f t="shared" si="2254"/>
        <v/>
      </c>
      <c r="ES166" s="178" t="str">
        <f t="shared" si="2254"/>
        <v/>
      </c>
      <c r="ET166" s="178" t="str">
        <f t="shared" si="2254"/>
        <v/>
      </c>
      <c r="EU166" s="178" t="str">
        <f t="shared" si="2254"/>
        <v/>
      </c>
      <c r="EV166" s="178" t="str">
        <f t="shared" si="2254"/>
        <v/>
      </c>
      <c r="EW166" s="178" t="str">
        <f t="shared" si="2254"/>
        <v/>
      </c>
      <c r="EX166" s="178" t="str">
        <f t="shared" si="2254"/>
        <v/>
      </c>
      <c r="EY166" s="178" t="str">
        <f t="shared" si="2254"/>
        <v/>
      </c>
      <c r="EZ166" s="178" t="str">
        <f t="shared" si="2254"/>
        <v/>
      </c>
      <c r="FA166" s="178" t="str">
        <f t="shared" si="2254"/>
        <v/>
      </c>
      <c r="FB166" s="178" t="str">
        <f t="shared" si="2254"/>
        <v/>
      </c>
      <c r="FC166" s="178" t="str">
        <f t="shared" si="2254"/>
        <v/>
      </c>
      <c r="FD166" s="178" t="str">
        <f t="shared" si="2254"/>
        <v/>
      </c>
      <c r="FE166" s="178" t="str">
        <f t="shared" si="2254"/>
        <v/>
      </c>
      <c r="FF166" s="178" t="str">
        <f t="shared" si="2254"/>
        <v/>
      </c>
      <c r="FG166" s="178" t="str">
        <f t="shared" si="2254"/>
        <v/>
      </c>
      <c r="FH166" s="178" t="str">
        <f t="shared" si="2254"/>
        <v/>
      </c>
      <c r="FI166" s="178" t="str">
        <f t="shared" si="2254"/>
        <v/>
      </c>
      <c r="FJ166" s="178" t="str">
        <f t="shared" si="2254"/>
        <v/>
      </c>
      <c r="FK166" s="178" t="str">
        <f t="shared" si="2254"/>
        <v/>
      </c>
      <c r="FL166" s="178" t="str">
        <f t="shared" si="2254"/>
        <v/>
      </c>
      <c r="FM166" s="178" t="str">
        <f t="shared" si="2254"/>
        <v/>
      </c>
      <c r="FN166" s="178" t="str">
        <f t="shared" si="2254"/>
        <v/>
      </c>
      <c r="FO166" s="178" t="str">
        <f t="shared" si="2254"/>
        <v/>
      </c>
      <c r="FP166" s="178" t="str">
        <f t="shared" si="2254"/>
        <v/>
      </c>
      <c r="FQ166" s="178" t="str">
        <f t="shared" si="2254"/>
        <v/>
      </c>
      <c r="FR166" s="178" t="str">
        <f t="shared" si="2254"/>
        <v/>
      </c>
      <c r="FS166" s="178" t="str">
        <f t="shared" si="2254"/>
        <v/>
      </c>
      <c r="FT166" s="178" t="str">
        <f t="shared" si="2254"/>
        <v/>
      </c>
      <c r="FU166" s="178" t="str">
        <f t="shared" si="2254"/>
        <v/>
      </c>
      <c r="FV166" s="178" t="str">
        <f t="shared" si="2254"/>
        <v/>
      </c>
      <c r="FW166" s="178" t="str">
        <f t="shared" si="2254"/>
        <v/>
      </c>
      <c r="FX166" s="178" t="str">
        <f t="shared" si="2254"/>
        <v/>
      </c>
      <c r="FY166" s="178" t="str">
        <f t="shared" si="2254"/>
        <v/>
      </c>
      <c r="FZ166" s="178" t="str">
        <f t="shared" si="2254"/>
        <v/>
      </c>
      <c r="GA166" s="178" t="str">
        <f t="shared" si="2254"/>
        <v/>
      </c>
      <c r="GB166" s="178" t="str">
        <f t="shared" si="2254"/>
        <v/>
      </c>
      <c r="GC166" s="178" t="str">
        <f t="shared" si="2254"/>
        <v/>
      </c>
      <c r="GD166" s="178" t="str">
        <f t="shared" si="2254"/>
        <v/>
      </c>
      <c r="GE166" s="178" t="str">
        <f t="shared" si="2254"/>
        <v/>
      </c>
      <c r="GF166" s="178" t="str">
        <f t="shared" si="2254"/>
        <v/>
      </c>
      <c r="GG166" s="178" t="str">
        <f t="shared" si="2254"/>
        <v/>
      </c>
      <c r="GH166" s="178" t="str">
        <f t="shared" si="2254"/>
        <v/>
      </c>
      <c r="GI166" s="178" t="str">
        <f t="shared" si="2254"/>
        <v/>
      </c>
      <c r="GJ166" s="178" t="str">
        <f t="shared" si="2254"/>
        <v/>
      </c>
      <c r="GK166" s="178" t="str">
        <f t="shared" si="2254"/>
        <v/>
      </c>
      <c r="GL166" s="178" t="str">
        <f t="shared" si="2254"/>
        <v/>
      </c>
      <c r="GM166" s="178" t="str">
        <f t="shared" si="2254"/>
        <v/>
      </c>
      <c r="GN166" s="178" t="str">
        <f t="shared" si="2254"/>
        <v/>
      </c>
      <c r="GO166" s="178" t="str">
        <f t="shared" si="2254"/>
        <v/>
      </c>
      <c r="GP166" s="178" t="str">
        <f t="shared" si="2254"/>
        <v/>
      </c>
      <c r="GQ166" s="178" t="str">
        <f t="shared" si="2254"/>
        <v/>
      </c>
      <c r="GR166" s="178" t="str">
        <f t="shared" si="2254"/>
        <v/>
      </c>
      <c r="GS166" s="178" t="str">
        <f t="shared" si="2254"/>
        <v/>
      </c>
      <c r="GT166" s="178" t="str">
        <f t="shared" si="2254"/>
        <v/>
      </c>
      <c r="GU166" s="178" t="str">
        <f t="shared" si="2254"/>
        <v/>
      </c>
      <c r="GV166" s="178" t="str">
        <f t="shared" si="2254"/>
        <v/>
      </c>
      <c r="GW166" s="178" t="str">
        <f t="shared" si="2254"/>
        <v/>
      </c>
      <c r="GX166" s="178" t="str">
        <f t="shared" ref="GX166:JI166" si="2255">IF(GX108="","",GX108+SUMIFS(158:158,154:154,"&lt;="&amp;GX108,154:154,"&gt;"&amp;EOMONTH(GX108,-1)))</f>
        <v/>
      </c>
      <c r="GY166" s="178" t="str">
        <f t="shared" si="2255"/>
        <v/>
      </c>
      <c r="GZ166" s="178" t="str">
        <f t="shared" si="2255"/>
        <v/>
      </c>
      <c r="HA166" s="178" t="str">
        <f t="shared" si="2255"/>
        <v/>
      </c>
      <c r="HB166" s="178" t="str">
        <f t="shared" si="2255"/>
        <v/>
      </c>
      <c r="HC166" s="178" t="str">
        <f t="shared" si="2255"/>
        <v/>
      </c>
      <c r="HD166" s="178" t="str">
        <f t="shared" si="2255"/>
        <v/>
      </c>
      <c r="HE166" s="178" t="str">
        <f t="shared" si="2255"/>
        <v/>
      </c>
      <c r="HF166" s="178" t="str">
        <f t="shared" si="2255"/>
        <v/>
      </c>
      <c r="HG166" s="178" t="str">
        <f t="shared" si="2255"/>
        <v/>
      </c>
      <c r="HH166" s="178" t="str">
        <f t="shared" si="2255"/>
        <v/>
      </c>
      <c r="HI166" s="178" t="str">
        <f t="shared" si="2255"/>
        <v/>
      </c>
      <c r="HJ166" s="178" t="str">
        <f t="shared" si="2255"/>
        <v/>
      </c>
      <c r="HK166" s="178" t="str">
        <f t="shared" si="2255"/>
        <v/>
      </c>
      <c r="HL166" s="178" t="str">
        <f t="shared" si="2255"/>
        <v/>
      </c>
      <c r="HM166" s="178" t="str">
        <f t="shared" si="2255"/>
        <v/>
      </c>
      <c r="HN166" s="178" t="str">
        <f t="shared" si="2255"/>
        <v/>
      </c>
      <c r="HO166" s="178" t="str">
        <f t="shared" si="2255"/>
        <v/>
      </c>
      <c r="HP166" s="178" t="str">
        <f t="shared" si="2255"/>
        <v/>
      </c>
      <c r="HQ166" s="178" t="str">
        <f t="shared" si="2255"/>
        <v/>
      </c>
      <c r="HR166" s="178" t="str">
        <f t="shared" si="2255"/>
        <v/>
      </c>
      <c r="HS166" s="178" t="str">
        <f t="shared" si="2255"/>
        <v/>
      </c>
      <c r="HT166" s="178" t="str">
        <f t="shared" si="2255"/>
        <v/>
      </c>
      <c r="HU166" s="178" t="str">
        <f t="shared" si="2255"/>
        <v/>
      </c>
      <c r="HV166" s="178" t="str">
        <f t="shared" si="2255"/>
        <v/>
      </c>
      <c r="HW166" s="178" t="str">
        <f t="shared" si="2255"/>
        <v/>
      </c>
      <c r="HX166" s="178" t="str">
        <f t="shared" si="2255"/>
        <v/>
      </c>
      <c r="HY166" s="178" t="str">
        <f t="shared" si="2255"/>
        <v/>
      </c>
      <c r="HZ166" s="178" t="str">
        <f t="shared" si="2255"/>
        <v/>
      </c>
      <c r="IA166" s="178" t="str">
        <f t="shared" si="2255"/>
        <v/>
      </c>
      <c r="IB166" s="178" t="str">
        <f t="shared" si="2255"/>
        <v/>
      </c>
      <c r="IC166" s="178" t="str">
        <f t="shared" si="2255"/>
        <v/>
      </c>
      <c r="ID166" s="178" t="str">
        <f t="shared" si="2255"/>
        <v/>
      </c>
      <c r="IE166" s="178" t="str">
        <f t="shared" si="2255"/>
        <v/>
      </c>
      <c r="IF166" s="178" t="str">
        <f t="shared" si="2255"/>
        <v/>
      </c>
      <c r="IG166" s="178" t="str">
        <f t="shared" si="2255"/>
        <v/>
      </c>
      <c r="IH166" s="178" t="str">
        <f t="shared" si="2255"/>
        <v/>
      </c>
      <c r="II166" s="178" t="str">
        <f t="shared" si="2255"/>
        <v/>
      </c>
      <c r="IJ166" s="178" t="str">
        <f t="shared" si="2255"/>
        <v/>
      </c>
      <c r="IK166" s="178" t="str">
        <f t="shared" si="2255"/>
        <v/>
      </c>
      <c r="IL166" s="178" t="str">
        <f t="shared" si="2255"/>
        <v/>
      </c>
      <c r="IM166" s="178" t="str">
        <f t="shared" si="2255"/>
        <v/>
      </c>
      <c r="IN166" s="178" t="str">
        <f t="shared" si="2255"/>
        <v/>
      </c>
      <c r="IO166" s="178" t="str">
        <f t="shared" si="2255"/>
        <v/>
      </c>
      <c r="IP166" s="178" t="str">
        <f t="shared" si="2255"/>
        <v/>
      </c>
      <c r="IQ166" s="178" t="str">
        <f t="shared" si="2255"/>
        <v/>
      </c>
      <c r="IR166" s="178" t="str">
        <f t="shared" si="2255"/>
        <v/>
      </c>
      <c r="IS166" s="178" t="str">
        <f t="shared" si="2255"/>
        <v/>
      </c>
      <c r="IT166" s="178" t="str">
        <f t="shared" si="2255"/>
        <v/>
      </c>
      <c r="IU166" s="178" t="str">
        <f t="shared" si="2255"/>
        <v/>
      </c>
      <c r="IV166" s="178" t="str">
        <f t="shared" si="2255"/>
        <v/>
      </c>
      <c r="IW166" s="178" t="str">
        <f t="shared" si="2255"/>
        <v/>
      </c>
      <c r="IX166" s="178" t="str">
        <f t="shared" si="2255"/>
        <v/>
      </c>
      <c r="IY166" s="178" t="str">
        <f t="shared" si="2255"/>
        <v/>
      </c>
      <c r="IZ166" s="178" t="str">
        <f t="shared" si="2255"/>
        <v/>
      </c>
      <c r="JA166" s="178" t="str">
        <f t="shared" si="2255"/>
        <v/>
      </c>
      <c r="JB166" s="178" t="str">
        <f t="shared" si="2255"/>
        <v/>
      </c>
      <c r="JC166" s="178" t="str">
        <f t="shared" si="2255"/>
        <v/>
      </c>
      <c r="JD166" s="178" t="str">
        <f t="shared" si="2255"/>
        <v/>
      </c>
      <c r="JE166" s="178" t="str">
        <f t="shared" si="2255"/>
        <v/>
      </c>
      <c r="JF166" s="178" t="str">
        <f t="shared" si="2255"/>
        <v/>
      </c>
      <c r="JG166" s="178" t="str">
        <f t="shared" si="2255"/>
        <v/>
      </c>
      <c r="JH166" s="178" t="str">
        <f t="shared" si="2255"/>
        <v/>
      </c>
      <c r="JI166" s="178" t="str">
        <f t="shared" si="2255"/>
        <v/>
      </c>
      <c r="JJ166" s="178" t="str">
        <f t="shared" ref="JJ166:LU166" si="2256">IF(JJ108="","",JJ108+SUMIFS(158:158,154:154,"&lt;="&amp;JJ108,154:154,"&gt;"&amp;EOMONTH(JJ108,-1)))</f>
        <v/>
      </c>
      <c r="JK166" s="178" t="str">
        <f t="shared" si="2256"/>
        <v/>
      </c>
      <c r="JL166" s="178" t="str">
        <f t="shared" si="2256"/>
        <v/>
      </c>
      <c r="JM166" s="178" t="str">
        <f t="shared" si="2256"/>
        <v/>
      </c>
      <c r="JN166" s="178" t="str">
        <f t="shared" si="2256"/>
        <v/>
      </c>
      <c r="JO166" s="178" t="str">
        <f t="shared" si="2256"/>
        <v/>
      </c>
      <c r="JP166" s="178" t="str">
        <f t="shared" si="2256"/>
        <v/>
      </c>
      <c r="JQ166" s="178" t="str">
        <f t="shared" si="2256"/>
        <v/>
      </c>
      <c r="JR166" s="178" t="str">
        <f t="shared" si="2256"/>
        <v/>
      </c>
      <c r="JS166" s="178" t="str">
        <f t="shared" si="2256"/>
        <v/>
      </c>
      <c r="JT166" s="178" t="str">
        <f t="shared" si="2256"/>
        <v/>
      </c>
      <c r="JU166" s="178" t="str">
        <f t="shared" si="2256"/>
        <v/>
      </c>
      <c r="JV166" s="178" t="str">
        <f t="shared" si="2256"/>
        <v/>
      </c>
      <c r="JW166" s="178" t="str">
        <f t="shared" si="2256"/>
        <v/>
      </c>
      <c r="JX166" s="178" t="str">
        <f t="shared" si="2256"/>
        <v/>
      </c>
      <c r="JY166" s="178" t="str">
        <f t="shared" si="2256"/>
        <v/>
      </c>
      <c r="JZ166" s="178" t="str">
        <f t="shared" si="2256"/>
        <v/>
      </c>
      <c r="KA166" s="178" t="str">
        <f t="shared" si="2256"/>
        <v/>
      </c>
      <c r="KB166" s="178" t="str">
        <f t="shared" si="2256"/>
        <v/>
      </c>
      <c r="KC166" s="178" t="str">
        <f t="shared" si="2256"/>
        <v/>
      </c>
      <c r="KD166" s="178" t="str">
        <f t="shared" si="2256"/>
        <v/>
      </c>
      <c r="KE166" s="178" t="str">
        <f t="shared" si="2256"/>
        <v/>
      </c>
      <c r="KF166" s="178" t="str">
        <f t="shared" si="2256"/>
        <v/>
      </c>
      <c r="KG166" s="178" t="str">
        <f t="shared" si="2256"/>
        <v/>
      </c>
      <c r="KH166" s="178" t="str">
        <f t="shared" si="2256"/>
        <v/>
      </c>
      <c r="KI166" s="178" t="str">
        <f t="shared" si="2256"/>
        <v/>
      </c>
      <c r="KJ166" s="178" t="str">
        <f t="shared" si="2256"/>
        <v/>
      </c>
      <c r="KK166" s="178" t="str">
        <f t="shared" si="2256"/>
        <v/>
      </c>
      <c r="KL166" s="178" t="str">
        <f t="shared" si="2256"/>
        <v/>
      </c>
      <c r="KM166" s="178" t="str">
        <f t="shared" si="2256"/>
        <v/>
      </c>
      <c r="KN166" s="178" t="str">
        <f t="shared" si="2256"/>
        <v/>
      </c>
      <c r="KO166" s="178" t="str">
        <f t="shared" si="2256"/>
        <v/>
      </c>
      <c r="KP166" s="178" t="str">
        <f t="shared" si="2256"/>
        <v/>
      </c>
      <c r="KQ166" s="178" t="str">
        <f t="shared" si="2256"/>
        <v/>
      </c>
      <c r="KR166" s="178" t="str">
        <f t="shared" si="2256"/>
        <v/>
      </c>
      <c r="KS166" s="178" t="str">
        <f t="shared" si="2256"/>
        <v/>
      </c>
      <c r="KT166" s="178" t="str">
        <f t="shared" si="2256"/>
        <v/>
      </c>
      <c r="KU166" s="178" t="str">
        <f t="shared" si="2256"/>
        <v/>
      </c>
      <c r="KV166" s="178" t="str">
        <f t="shared" si="2256"/>
        <v/>
      </c>
      <c r="KW166" s="178" t="str">
        <f t="shared" si="2256"/>
        <v/>
      </c>
      <c r="KX166" s="178" t="str">
        <f t="shared" si="2256"/>
        <v/>
      </c>
      <c r="KY166" s="178" t="str">
        <f t="shared" si="2256"/>
        <v/>
      </c>
      <c r="KZ166" s="178" t="str">
        <f t="shared" si="2256"/>
        <v/>
      </c>
      <c r="LA166" s="178" t="str">
        <f t="shared" si="2256"/>
        <v/>
      </c>
      <c r="LB166" s="178" t="str">
        <f t="shared" si="2256"/>
        <v/>
      </c>
      <c r="LC166" s="178" t="str">
        <f t="shared" si="2256"/>
        <v/>
      </c>
      <c r="LD166" s="178" t="str">
        <f t="shared" si="2256"/>
        <v/>
      </c>
      <c r="LE166" s="178" t="str">
        <f t="shared" si="2256"/>
        <v/>
      </c>
      <c r="LF166" s="178" t="str">
        <f t="shared" si="2256"/>
        <v/>
      </c>
      <c r="LG166" s="178" t="str">
        <f t="shared" si="2256"/>
        <v/>
      </c>
      <c r="LH166" s="178" t="str">
        <f t="shared" si="2256"/>
        <v/>
      </c>
      <c r="LI166" s="178" t="str">
        <f t="shared" si="2256"/>
        <v/>
      </c>
      <c r="LJ166" s="178" t="str">
        <f t="shared" si="2256"/>
        <v/>
      </c>
      <c r="LK166" s="178" t="str">
        <f t="shared" si="2256"/>
        <v/>
      </c>
      <c r="LL166" s="178" t="str">
        <f t="shared" si="2256"/>
        <v/>
      </c>
      <c r="LM166" s="178" t="str">
        <f t="shared" si="2256"/>
        <v/>
      </c>
      <c r="LN166" s="178" t="str">
        <f t="shared" si="2256"/>
        <v/>
      </c>
      <c r="LO166" s="178" t="str">
        <f t="shared" si="2256"/>
        <v/>
      </c>
      <c r="LP166" s="178" t="str">
        <f t="shared" si="2256"/>
        <v/>
      </c>
      <c r="LQ166" s="178" t="str">
        <f t="shared" si="2256"/>
        <v/>
      </c>
      <c r="LR166" s="178" t="str">
        <f t="shared" si="2256"/>
        <v/>
      </c>
      <c r="LS166" s="178" t="str">
        <f t="shared" si="2256"/>
        <v/>
      </c>
      <c r="LT166" s="178" t="str">
        <f t="shared" si="2256"/>
        <v/>
      </c>
      <c r="LU166" s="178" t="str">
        <f t="shared" si="2256"/>
        <v/>
      </c>
      <c r="LV166" s="178" t="str">
        <f t="shared" ref="LV166:NO166" si="2257">IF(LV108="","",LV108+SUMIFS(158:158,154:154,"&lt;="&amp;LV108,154:154,"&gt;"&amp;EOMONTH(LV108,-1)))</f>
        <v/>
      </c>
      <c r="LW166" s="178" t="str">
        <f t="shared" si="2257"/>
        <v/>
      </c>
      <c r="LX166" s="178" t="str">
        <f t="shared" si="2257"/>
        <v/>
      </c>
      <c r="LY166" s="178" t="str">
        <f t="shared" si="2257"/>
        <v/>
      </c>
      <c r="LZ166" s="178" t="str">
        <f t="shared" si="2257"/>
        <v/>
      </c>
      <c r="MA166" s="178" t="str">
        <f t="shared" si="2257"/>
        <v/>
      </c>
      <c r="MB166" s="178" t="str">
        <f t="shared" si="2257"/>
        <v/>
      </c>
      <c r="MC166" s="178" t="str">
        <f t="shared" si="2257"/>
        <v/>
      </c>
      <c r="MD166" s="178" t="str">
        <f t="shared" si="2257"/>
        <v/>
      </c>
      <c r="ME166" s="178" t="str">
        <f t="shared" si="2257"/>
        <v/>
      </c>
      <c r="MF166" s="178" t="str">
        <f t="shared" si="2257"/>
        <v/>
      </c>
      <c r="MG166" s="178" t="str">
        <f t="shared" si="2257"/>
        <v/>
      </c>
      <c r="MH166" s="178" t="str">
        <f t="shared" si="2257"/>
        <v/>
      </c>
      <c r="MI166" s="178" t="str">
        <f t="shared" si="2257"/>
        <v/>
      </c>
      <c r="MJ166" s="178" t="str">
        <f t="shared" si="2257"/>
        <v/>
      </c>
      <c r="MK166" s="178" t="str">
        <f t="shared" si="2257"/>
        <v/>
      </c>
      <c r="ML166" s="178" t="str">
        <f t="shared" si="2257"/>
        <v/>
      </c>
      <c r="MM166" s="178" t="str">
        <f t="shared" si="2257"/>
        <v/>
      </c>
      <c r="MN166" s="178" t="str">
        <f t="shared" si="2257"/>
        <v/>
      </c>
      <c r="MO166" s="178" t="str">
        <f t="shared" si="2257"/>
        <v/>
      </c>
      <c r="MP166" s="178" t="str">
        <f t="shared" si="2257"/>
        <v/>
      </c>
      <c r="MQ166" s="178" t="str">
        <f t="shared" si="2257"/>
        <v/>
      </c>
      <c r="MR166" s="178" t="str">
        <f t="shared" si="2257"/>
        <v/>
      </c>
      <c r="MS166" s="178" t="str">
        <f t="shared" si="2257"/>
        <v/>
      </c>
      <c r="MT166" s="178" t="str">
        <f t="shared" si="2257"/>
        <v/>
      </c>
      <c r="MU166" s="178" t="str">
        <f t="shared" si="2257"/>
        <v/>
      </c>
      <c r="MV166" s="178" t="str">
        <f t="shared" si="2257"/>
        <v/>
      </c>
      <c r="MW166" s="178" t="str">
        <f t="shared" si="2257"/>
        <v/>
      </c>
      <c r="MX166" s="178" t="str">
        <f t="shared" si="2257"/>
        <v/>
      </c>
      <c r="MY166" s="178" t="str">
        <f t="shared" si="2257"/>
        <v/>
      </c>
      <c r="MZ166" s="178" t="str">
        <f t="shared" si="2257"/>
        <v/>
      </c>
      <c r="NA166" s="178" t="str">
        <f t="shared" si="2257"/>
        <v/>
      </c>
      <c r="NB166" s="178" t="str">
        <f t="shared" si="2257"/>
        <v/>
      </c>
      <c r="NC166" s="178" t="str">
        <f t="shared" si="2257"/>
        <v/>
      </c>
      <c r="ND166" s="178" t="str">
        <f t="shared" si="2257"/>
        <v/>
      </c>
      <c r="NE166" s="178" t="str">
        <f t="shared" si="2257"/>
        <v/>
      </c>
      <c r="NF166" s="178" t="str">
        <f t="shared" si="2257"/>
        <v/>
      </c>
      <c r="NG166" s="178" t="str">
        <f t="shared" si="2257"/>
        <v/>
      </c>
      <c r="NH166" s="178" t="str">
        <f t="shared" si="2257"/>
        <v/>
      </c>
      <c r="NI166" s="178" t="str">
        <f t="shared" si="2257"/>
        <v/>
      </c>
      <c r="NJ166" s="178" t="str">
        <f t="shared" si="2257"/>
        <v/>
      </c>
      <c r="NK166" s="178" t="str">
        <f t="shared" si="2257"/>
        <v/>
      </c>
      <c r="NL166" s="178" t="str">
        <f t="shared" si="2257"/>
        <v/>
      </c>
      <c r="NM166" s="178" t="str">
        <f t="shared" si="2257"/>
        <v/>
      </c>
      <c r="NN166" s="178" t="str">
        <f t="shared" si="2257"/>
        <v/>
      </c>
      <c r="NO166" s="179" t="str">
        <f t="shared" si="2257"/>
        <v/>
      </c>
      <c r="NP166" s="1"/>
      <c r="NQ166" s="1"/>
    </row>
    <row r="167" spans="1:381" x14ac:dyDescent="0.2">
      <c r="A167" s="1"/>
      <c r="B167" s="1"/>
      <c r="C167" s="1"/>
      <c r="D167" s="1"/>
      <c r="E167" s="1"/>
      <c r="F167" s="1"/>
      <c r="G167" s="1"/>
      <c r="H167" s="1"/>
      <c r="I167" s="1"/>
      <c r="J167" s="1"/>
      <c r="K167" s="1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row>
    <row r="168" spans="1:381" s="146" customFormat="1" x14ac:dyDescent="0.2">
      <c r="A168" s="141"/>
      <c r="B168" s="141"/>
      <c r="C168" s="147" t="s">
        <v>181</v>
      </c>
      <c r="D168" s="141"/>
      <c r="E168" s="147" t="s">
        <v>201</v>
      </c>
      <c r="F168" s="141"/>
      <c r="G168" s="141" t="s">
        <v>0</v>
      </c>
      <c r="H168" s="141"/>
      <c r="I168" s="141"/>
      <c r="J168" s="141"/>
      <c r="K168" s="142">
        <f>SUM(N168:NO168)</f>
        <v>0</v>
      </c>
      <c r="L168" s="141"/>
      <c r="M168" s="141"/>
      <c r="N168" s="143">
        <f t="shared" ref="N168:BY168" si="2258">N140</f>
        <v>0</v>
      </c>
      <c r="O168" s="144">
        <f t="shared" si="2258"/>
        <v>0</v>
      </c>
      <c r="P168" s="144">
        <f t="shared" si="2258"/>
        <v>0</v>
      </c>
      <c r="Q168" s="144">
        <f t="shared" si="2258"/>
        <v>0</v>
      </c>
      <c r="R168" s="144">
        <f t="shared" si="2258"/>
        <v>0</v>
      </c>
      <c r="S168" s="144">
        <f t="shared" si="2258"/>
        <v>0</v>
      </c>
      <c r="T168" s="144">
        <f t="shared" si="2258"/>
        <v>0</v>
      </c>
      <c r="U168" s="144">
        <f t="shared" si="2258"/>
        <v>0</v>
      </c>
      <c r="V168" s="144">
        <f t="shared" si="2258"/>
        <v>0</v>
      </c>
      <c r="W168" s="144">
        <f t="shared" si="2258"/>
        <v>0</v>
      </c>
      <c r="X168" s="144">
        <f t="shared" si="2258"/>
        <v>0</v>
      </c>
      <c r="Y168" s="144">
        <f t="shared" si="2258"/>
        <v>0</v>
      </c>
      <c r="Z168" s="144">
        <f t="shared" si="2258"/>
        <v>0</v>
      </c>
      <c r="AA168" s="144">
        <f t="shared" si="2258"/>
        <v>0</v>
      </c>
      <c r="AB168" s="144">
        <f t="shared" si="2258"/>
        <v>0</v>
      </c>
      <c r="AC168" s="144">
        <f t="shared" si="2258"/>
        <v>0</v>
      </c>
      <c r="AD168" s="144">
        <f t="shared" si="2258"/>
        <v>0</v>
      </c>
      <c r="AE168" s="144">
        <f t="shared" si="2258"/>
        <v>0</v>
      </c>
      <c r="AF168" s="144">
        <f t="shared" si="2258"/>
        <v>0</v>
      </c>
      <c r="AG168" s="144">
        <f t="shared" si="2258"/>
        <v>0</v>
      </c>
      <c r="AH168" s="144">
        <f t="shared" si="2258"/>
        <v>0</v>
      </c>
      <c r="AI168" s="144">
        <f t="shared" si="2258"/>
        <v>0</v>
      </c>
      <c r="AJ168" s="144">
        <f t="shared" si="2258"/>
        <v>0</v>
      </c>
      <c r="AK168" s="144">
        <f t="shared" si="2258"/>
        <v>0</v>
      </c>
      <c r="AL168" s="144">
        <f t="shared" si="2258"/>
        <v>0</v>
      </c>
      <c r="AM168" s="144">
        <f t="shared" si="2258"/>
        <v>0</v>
      </c>
      <c r="AN168" s="144">
        <f t="shared" si="2258"/>
        <v>0</v>
      </c>
      <c r="AO168" s="144">
        <f t="shared" si="2258"/>
        <v>0</v>
      </c>
      <c r="AP168" s="144">
        <f t="shared" si="2258"/>
        <v>0</v>
      </c>
      <c r="AQ168" s="144">
        <f t="shared" si="2258"/>
        <v>0</v>
      </c>
      <c r="AR168" s="144">
        <f t="shared" si="2258"/>
        <v>0</v>
      </c>
      <c r="AS168" s="144">
        <f t="shared" si="2258"/>
        <v>0</v>
      </c>
      <c r="AT168" s="144">
        <f t="shared" si="2258"/>
        <v>0</v>
      </c>
      <c r="AU168" s="144">
        <f t="shared" si="2258"/>
        <v>0</v>
      </c>
      <c r="AV168" s="144">
        <f t="shared" si="2258"/>
        <v>0</v>
      </c>
      <c r="AW168" s="144">
        <f t="shared" si="2258"/>
        <v>0</v>
      </c>
      <c r="AX168" s="144">
        <f t="shared" si="2258"/>
        <v>0</v>
      </c>
      <c r="AY168" s="144">
        <f t="shared" si="2258"/>
        <v>0</v>
      </c>
      <c r="AZ168" s="144">
        <f t="shared" si="2258"/>
        <v>0</v>
      </c>
      <c r="BA168" s="144">
        <f t="shared" si="2258"/>
        <v>0</v>
      </c>
      <c r="BB168" s="144">
        <f t="shared" si="2258"/>
        <v>0</v>
      </c>
      <c r="BC168" s="144">
        <f t="shared" si="2258"/>
        <v>0</v>
      </c>
      <c r="BD168" s="144">
        <f t="shared" si="2258"/>
        <v>0</v>
      </c>
      <c r="BE168" s="144">
        <f t="shared" si="2258"/>
        <v>0</v>
      </c>
      <c r="BF168" s="144">
        <f t="shared" si="2258"/>
        <v>0</v>
      </c>
      <c r="BG168" s="144">
        <f t="shared" si="2258"/>
        <v>0</v>
      </c>
      <c r="BH168" s="144">
        <f t="shared" si="2258"/>
        <v>0</v>
      </c>
      <c r="BI168" s="144">
        <f t="shared" si="2258"/>
        <v>0</v>
      </c>
      <c r="BJ168" s="144">
        <f t="shared" si="2258"/>
        <v>0</v>
      </c>
      <c r="BK168" s="144">
        <f t="shared" si="2258"/>
        <v>0</v>
      </c>
      <c r="BL168" s="144">
        <f t="shared" si="2258"/>
        <v>0</v>
      </c>
      <c r="BM168" s="144">
        <f t="shared" si="2258"/>
        <v>0</v>
      </c>
      <c r="BN168" s="144">
        <f t="shared" si="2258"/>
        <v>0</v>
      </c>
      <c r="BO168" s="144">
        <f t="shared" si="2258"/>
        <v>0</v>
      </c>
      <c r="BP168" s="144">
        <f t="shared" si="2258"/>
        <v>0</v>
      </c>
      <c r="BQ168" s="144">
        <f t="shared" si="2258"/>
        <v>0</v>
      </c>
      <c r="BR168" s="144">
        <f t="shared" si="2258"/>
        <v>0</v>
      </c>
      <c r="BS168" s="144">
        <f t="shared" si="2258"/>
        <v>0</v>
      </c>
      <c r="BT168" s="144">
        <f t="shared" si="2258"/>
        <v>0</v>
      </c>
      <c r="BU168" s="144">
        <f t="shared" si="2258"/>
        <v>0</v>
      </c>
      <c r="BV168" s="144">
        <f t="shared" si="2258"/>
        <v>0</v>
      </c>
      <c r="BW168" s="144">
        <f t="shared" si="2258"/>
        <v>0</v>
      </c>
      <c r="BX168" s="144">
        <f t="shared" si="2258"/>
        <v>0</v>
      </c>
      <c r="BY168" s="144">
        <f t="shared" si="2258"/>
        <v>0</v>
      </c>
      <c r="BZ168" s="144">
        <f t="shared" ref="BZ168:EK168" si="2259">BZ140</f>
        <v>0</v>
      </c>
      <c r="CA168" s="144">
        <f t="shared" si="2259"/>
        <v>0</v>
      </c>
      <c r="CB168" s="144">
        <f t="shared" si="2259"/>
        <v>0</v>
      </c>
      <c r="CC168" s="144">
        <f t="shared" si="2259"/>
        <v>0</v>
      </c>
      <c r="CD168" s="144">
        <f t="shared" si="2259"/>
        <v>0</v>
      </c>
      <c r="CE168" s="144">
        <f t="shared" si="2259"/>
        <v>0</v>
      </c>
      <c r="CF168" s="144">
        <f t="shared" si="2259"/>
        <v>0</v>
      </c>
      <c r="CG168" s="144">
        <f t="shared" si="2259"/>
        <v>0</v>
      </c>
      <c r="CH168" s="144">
        <f t="shared" si="2259"/>
        <v>0</v>
      </c>
      <c r="CI168" s="144">
        <f t="shared" si="2259"/>
        <v>0</v>
      </c>
      <c r="CJ168" s="144">
        <f t="shared" si="2259"/>
        <v>0</v>
      </c>
      <c r="CK168" s="144">
        <f t="shared" si="2259"/>
        <v>0</v>
      </c>
      <c r="CL168" s="144">
        <f t="shared" si="2259"/>
        <v>0</v>
      </c>
      <c r="CM168" s="144">
        <f t="shared" si="2259"/>
        <v>0</v>
      </c>
      <c r="CN168" s="144">
        <f t="shared" si="2259"/>
        <v>0</v>
      </c>
      <c r="CO168" s="144">
        <f t="shared" si="2259"/>
        <v>0</v>
      </c>
      <c r="CP168" s="144">
        <f t="shared" si="2259"/>
        <v>0</v>
      </c>
      <c r="CQ168" s="144">
        <f t="shared" si="2259"/>
        <v>0</v>
      </c>
      <c r="CR168" s="144">
        <f t="shared" si="2259"/>
        <v>0</v>
      </c>
      <c r="CS168" s="144">
        <f t="shared" si="2259"/>
        <v>0</v>
      </c>
      <c r="CT168" s="144">
        <f t="shared" si="2259"/>
        <v>0</v>
      </c>
      <c r="CU168" s="144">
        <f t="shared" si="2259"/>
        <v>0</v>
      </c>
      <c r="CV168" s="144">
        <f t="shared" si="2259"/>
        <v>0</v>
      </c>
      <c r="CW168" s="144">
        <f t="shared" si="2259"/>
        <v>0</v>
      </c>
      <c r="CX168" s="144">
        <f t="shared" si="2259"/>
        <v>0</v>
      </c>
      <c r="CY168" s="144">
        <f t="shared" si="2259"/>
        <v>0</v>
      </c>
      <c r="CZ168" s="144">
        <f t="shared" si="2259"/>
        <v>0</v>
      </c>
      <c r="DA168" s="144">
        <f t="shared" si="2259"/>
        <v>0</v>
      </c>
      <c r="DB168" s="144">
        <f t="shared" si="2259"/>
        <v>0</v>
      </c>
      <c r="DC168" s="144">
        <f t="shared" si="2259"/>
        <v>0</v>
      </c>
      <c r="DD168" s="144">
        <f t="shared" si="2259"/>
        <v>0</v>
      </c>
      <c r="DE168" s="144">
        <f t="shared" si="2259"/>
        <v>0</v>
      </c>
      <c r="DF168" s="144">
        <f t="shared" si="2259"/>
        <v>0</v>
      </c>
      <c r="DG168" s="144">
        <f t="shared" si="2259"/>
        <v>0</v>
      </c>
      <c r="DH168" s="144">
        <f t="shared" si="2259"/>
        <v>0</v>
      </c>
      <c r="DI168" s="144">
        <f t="shared" si="2259"/>
        <v>0</v>
      </c>
      <c r="DJ168" s="144">
        <f t="shared" si="2259"/>
        <v>0</v>
      </c>
      <c r="DK168" s="144">
        <f t="shared" si="2259"/>
        <v>0</v>
      </c>
      <c r="DL168" s="144">
        <f t="shared" si="2259"/>
        <v>0</v>
      </c>
      <c r="DM168" s="144">
        <f t="shared" si="2259"/>
        <v>0</v>
      </c>
      <c r="DN168" s="144">
        <f t="shared" si="2259"/>
        <v>0</v>
      </c>
      <c r="DO168" s="144">
        <f t="shared" si="2259"/>
        <v>0</v>
      </c>
      <c r="DP168" s="144">
        <f t="shared" si="2259"/>
        <v>0</v>
      </c>
      <c r="DQ168" s="144">
        <f t="shared" si="2259"/>
        <v>0</v>
      </c>
      <c r="DR168" s="144">
        <f t="shared" si="2259"/>
        <v>0</v>
      </c>
      <c r="DS168" s="144">
        <f t="shared" si="2259"/>
        <v>0</v>
      </c>
      <c r="DT168" s="144">
        <f t="shared" si="2259"/>
        <v>0</v>
      </c>
      <c r="DU168" s="144">
        <f t="shared" si="2259"/>
        <v>0</v>
      </c>
      <c r="DV168" s="144">
        <f t="shared" si="2259"/>
        <v>0</v>
      </c>
      <c r="DW168" s="144">
        <f t="shared" si="2259"/>
        <v>0</v>
      </c>
      <c r="DX168" s="144">
        <f t="shared" si="2259"/>
        <v>0</v>
      </c>
      <c r="DY168" s="144">
        <f t="shared" si="2259"/>
        <v>0</v>
      </c>
      <c r="DZ168" s="144">
        <f t="shared" si="2259"/>
        <v>0</v>
      </c>
      <c r="EA168" s="144">
        <f t="shared" si="2259"/>
        <v>0</v>
      </c>
      <c r="EB168" s="144">
        <f t="shared" si="2259"/>
        <v>0</v>
      </c>
      <c r="EC168" s="144">
        <f t="shared" si="2259"/>
        <v>0</v>
      </c>
      <c r="ED168" s="144">
        <f t="shared" si="2259"/>
        <v>0</v>
      </c>
      <c r="EE168" s="144">
        <f t="shared" si="2259"/>
        <v>0</v>
      </c>
      <c r="EF168" s="144">
        <f t="shared" si="2259"/>
        <v>0</v>
      </c>
      <c r="EG168" s="144">
        <f t="shared" si="2259"/>
        <v>0</v>
      </c>
      <c r="EH168" s="144">
        <f t="shared" si="2259"/>
        <v>0</v>
      </c>
      <c r="EI168" s="144">
        <f t="shared" si="2259"/>
        <v>0</v>
      </c>
      <c r="EJ168" s="144">
        <f t="shared" si="2259"/>
        <v>0</v>
      </c>
      <c r="EK168" s="144">
        <f t="shared" si="2259"/>
        <v>0</v>
      </c>
      <c r="EL168" s="144">
        <f t="shared" ref="EL168:GW168" si="2260">EL140</f>
        <v>0</v>
      </c>
      <c r="EM168" s="144">
        <f t="shared" si="2260"/>
        <v>0</v>
      </c>
      <c r="EN168" s="144">
        <f t="shared" si="2260"/>
        <v>0</v>
      </c>
      <c r="EO168" s="144">
        <f t="shared" si="2260"/>
        <v>0</v>
      </c>
      <c r="EP168" s="144">
        <f t="shared" si="2260"/>
        <v>0</v>
      </c>
      <c r="EQ168" s="144">
        <f t="shared" si="2260"/>
        <v>0</v>
      </c>
      <c r="ER168" s="144">
        <f t="shared" si="2260"/>
        <v>0</v>
      </c>
      <c r="ES168" s="144">
        <f t="shared" si="2260"/>
        <v>0</v>
      </c>
      <c r="ET168" s="144">
        <f t="shared" si="2260"/>
        <v>0</v>
      </c>
      <c r="EU168" s="144">
        <f t="shared" si="2260"/>
        <v>0</v>
      </c>
      <c r="EV168" s="144">
        <f t="shared" si="2260"/>
        <v>0</v>
      </c>
      <c r="EW168" s="144">
        <f t="shared" si="2260"/>
        <v>0</v>
      </c>
      <c r="EX168" s="144">
        <f t="shared" si="2260"/>
        <v>0</v>
      </c>
      <c r="EY168" s="144">
        <f t="shared" si="2260"/>
        <v>0</v>
      </c>
      <c r="EZ168" s="144">
        <f t="shared" si="2260"/>
        <v>0</v>
      </c>
      <c r="FA168" s="144">
        <f t="shared" si="2260"/>
        <v>0</v>
      </c>
      <c r="FB168" s="144">
        <f t="shared" si="2260"/>
        <v>0</v>
      </c>
      <c r="FC168" s="144">
        <f t="shared" si="2260"/>
        <v>0</v>
      </c>
      <c r="FD168" s="144">
        <f t="shared" si="2260"/>
        <v>0</v>
      </c>
      <c r="FE168" s="144">
        <f t="shared" si="2260"/>
        <v>0</v>
      </c>
      <c r="FF168" s="144">
        <f t="shared" si="2260"/>
        <v>0</v>
      </c>
      <c r="FG168" s="144">
        <f t="shared" si="2260"/>
        <v>0</v>
      </c>
      <c r="FH168" s="144">
        <f t="shared" si="2260"/>
        <v>0</v>
      </c>
      <c r="FI168" s="144">
        <f t="shared" si="2260"/>
        <v>0</v>
      </c>
      <c r="FJ168" s="144">
        <f t="shared" si="2260"/>
        <v>0</v>
      </c>
      <c r="FK168" s="144">
        <f t="shared" si="2260"/>
        <v>0</v>
      </c>
      <c r="FL168" s="144">
        <f t="shared" si="2260"/>
        <v>0</v>
      </c>
      <c r="FM168" s="144">
        <f t="shared" si="2260"/>
        <v>0</v>
      </c>
      <c r="FN168" s="144">
        <f t="shared" si="2260"/>
        <v>0</v>
      </c>
      <c r="FO168" s="144">
        <f t="shared" si="2260"/>
        <v>0</v>
      </c>
      <c r="FP168" s="144">
        <f t="shared" si="2260"/>
        <v>0</v>
      </c>
      <c r="FQ168" s="144">
        <f t="shared" si="2260"/>
        <v>0</v>
      </c>
      <c r="FR168" s="144">
        <f t="shared" si="2260"/>
        <v>0</v>
      </c>
      <c r="FS168" s="144">
        <f t="shared" si="2260"/>
        <v>0</v>
      </c>
      <c r="FT168" s="144">
        <f t="shared" si="2260"/>
        <v>0</v>
      </c>
      <c r="FU168" s="144">
        <f t="shared" si="2260"/>
        <v>0</v>
      </c>
      <c r="FV168" s="144">
        <f t="shared" si="2260"/>
        <v>0</v>
      </c>
      <c r="FW168" s="144">
        <f t="shared" si="2260"/>
        <v>0</v>
      </c>
      <c r="FX168" s="144">
        <f t="shared" si="2260"/>
        <v>0</v>
      </c>
      <c r="FY168" s="144">
        <f t="shared" si="2260"/>
        <v>0</v>
      </c>
      <c r="FZ168" s="144">
        <f t="shared" si="2260"/>
        <v>0</v>
      </c>
      <c r="GA168" s="144">
        <f t="shared" si="2260"/>
        <v>0</v>
      </c>
      <c r="GB168" s="144">
        <f t="shared" si="2260"/>
        <v>0</v>
      </c>
      <c r="GC168" s="144">
        <f t="shared" si="2260"/>
        <v>0</v>
      </c>
      <c r="GD168" s="144">
        <f t="shared" si="2260"/>
        <v>0</v>
      </c>
      <c r="GE168" s="144">
        <f t="shared" si="2260"/>
        <v>0</v>
      </c>
      <c r="GF168" s="144">
        <f t="shared" si="2260"/>
        <v>0</v>
      </c>
      <c r="GG168" s="144">
        <f t="shared" si="2260"/>
        <v>0</v>
      </c>
      <c r="GH168" s="144">
        <f t="shared" si="2260"/>
        <v>0</v>
      </c>
      <c r="GI168" s="144">
        <f t="shared" si="2260"/>
        <v>0</v>
      </c>
      <c r="GJ168" s="144">
        <f t="shared" si="2260"/>
        <v>0</v>
      </c>
      <c r="GK168" s="144">
        <f t="shared" si="2260"/>
        <v>0</v>
      </c>
      <c r="GL168" s="144">
        <f t="shared" si="2260"/>
        <v>0</v>
      </c>
      <c r="GM168" s="144">
        <f t="shared" si="2260"/>
        <v>0</v>
      </c>
      <c r="GN168" s="144">
        <f t="shared" si="2260"/>
        <v>0</v>
      </c>
      <c r="GO168" s="144">
        <f t="shared" si="2260"/>
        <v>0</v>
      </c>
      <c r="GP168" s="144">
        <f t="shared" si="2260"/>
        <v>0</v>
      </c>
      <c r="GQ168" s="144">
        <f t="shared" si="2260"/>
        <v>0</v>
      </c>
      <c r="GR168" s="144">
        <f t="shared" si="2260"/>
        <v>0</v>
      </c>
      <c r="GS168" s="144">
        <f t="shared" si="2260"/>
        <v>0</v>
      </c>
      <c r="GT168" s="144">
        <f t="shared" si="2260"/>
        <v>0</v>
      </c>
      <c r="GU168" s="144">
        <f t="shared" si="2260"/>
        <v>0</v>
      </c>
      <c r="GV168" s="144">
        <f t="shared" si="2260"/>
        <v>0</v>
      </c>
      <c r="GW168" s="144">
        <f t="shared" si="2260"/>
        <v>0</v>
      </c>
      <c r="GX168" s="144">
        <f t="shared" ref="GX168:JI168" si="2261">GX140</f>
        <v>0</v>
      </c>
      <c r="GY168" s="144">
        <f t="shared" si="2261"/>
        <v>0</v>
      </c>
      <c r="GZ168" s="144">
        <f t="shared" si="2261"/>
        <v>0</v>
      </c>
      <c r="HA168" s="144">
        <f t="shared" si="2261"/>
        <v>0</v>
      </c>
      <c r="HB168" s="144">
        <f t="shared" si="2261"/>
        <v>0</v>
      </c>
      <c r="HC168" s="144">
        <f t="shared" si="2261"/>
        <v>0</v>
      </c>
      <c r="HD168" s="144">
        <f t="shared" si="2261"/>
        <v>0</v>
      </c>
      <c r="HE168" s="144">
        <f t="shared" si="2261"/>
        <v>0</v>
      </c>
      <c r="HF168" s="144">
        <f t="shared" si="2261"/>
        <v>0</v>
      </c>
      <c r="HG168" s="144">
        <f t="shared" si="2261"/>
        <v>0</v>
      </c>
      <c r="HH168" s="144">
        <f t="shared" si="2261"/>
        <v>0</v>
      </c>
      <c r="HI168" s="144">
        <f t="shared" si="2261"/>
        <v>0</v>
      </c>
      <c r="HJ168" s="144">
        <f t="shared" si="2261"/>
        <v>0</v>
      </c>
      <c r="HK168" s="144">
        <f t="shared" si="2261"/>
        <v>0</v>
      </c>
      <c r="HL168" s="144">
        <f t="shared" si="2261"/>
        <v>0</v>
      </c>
      <c r="HM168" s="144">
        <f t="shared" si="2261"/>
        <v>0</v>
      </c>
      <c r="HN168" s="144">
        <f t="shared" si="2261"/>
        <v>0</v>
      </c>
      <c r="HO168" s="144">
        <f t="shared" si="2261"/>
        <v>0</v>
      </c>
      <c r="HP168" s="144">
        <f t="shared" si="2261"/>
        <v>0</v>
      </c>
      <c r="HQ168" s="144">
        <f t="shared" si="2261"/>
        <v>0</v>
      </c>
      <c r="HR168" s="144">
        <f t="shared" si="2261"/>
        <v>0</v>
      </c>
      <c r="HS168" s="144">
        <f t="shared" si="2261"/>
        <v>0</v>
      </c>
      <c r="HT168" s="144">
        <f t="shared" si="2261"/>
        <v>0</v>
      </c>
      <c r="HU168" s="144">
        <f t="shared" si="2261"/>
        <v>0</v>
      </c>
      <c r="HV168" s="144">
        <f t="shared" si="2261"/>
        <v>0</v>
      </c>
      <c r="HW168" s="144">
        <f t="shared" si="2261"/>
        <v>0</v>
      </c>
      <c r="HX168" s="144">
        <f t="shared" si="2261"/>
        <v>0</v>
      </c>
      <c r="HY168" s="144">
        <f t="shared" si="2261"/>
        <v>0</v>
      </c>
      <c r="HZ168" s="144">
        <f t="shared" si="2261"/>
        <v>0</v>
      </c>
      <c r="IA168" s="144">
        <f t="shared" si="2261"/>
        <v>0</v>
      </c>
      <c r="IB168" s="144">
        <f t="shared" si="2261"/>
        <v>0</v>
      </c>
      <c r="IC168" s="144">
        <f t="shared" si="2261"/>
        <v>0</v>
      </c>
      <c r="ID168" s="144">
        <f t="shared" si="2261"/>
        <v>0</v>
      </c>
      <c r="IE168" s="144">
        <f t="shared" si="2261"/>
        <v>0</v>
      </c>
      <c r="IF168" s="144">
        <f t="shared" si="2261"/>
        <v>0</v>
      </c>
      <c r="IG168" s="144">
        <f t="shared" si="2261"/>
        <v>0</v>
      </c>
      <c r="IH168" s="144">
        <f t="shared" si="2261"/>
        <v>0</v>
      </c>
      <c r="II168" s="144">
        <f t="shared" si="2261"/>
        <v>0</v>
      </c>
      <c r="IJ168" s="144">
        <f t="shared" si="2261"/>
        <v>0</v>
      </c>
      <c r="IK168" s="144">
        <f t="shared" si="2261"/>
        <v>0</v>
      </c>
      <c r="IL168" s="144">
        <f t="shared" si="2261"/>
        <v>0</v>
      </c>
      <c r="IM168" s="144">
        <f t="shared" si="2261"/>
        <v>0</v>
      </c>
      <c r="IN168" s="144">
        <f t="shared" si="2261"/>
        <v>0</v>
      </c>
      <c r="IO168" s="144">
        <f t="shared" si="2261"/>
        <v>0</v>
      </c>
      <c r="IP168" s="144">
        <f t="shared" si="2261"/>
        <v>0</v>
      </c>
      <c r="IQ168" s="144">
        <f t="shared" si="2261"/>
        <v>0</v>
      </c>
      <c r="IR168" s="144">
        <f t="shared" si="2261"/>
        <v>0</v>
      </c>
      <c r="IS168" s="144">
        <f t="shared" si="2261"/>
        <v>0</v>
      </c>
      <c r="IT168" s="144">
        <f t="shared" si="2261"/>
        <v>0</v>
      </c>
      <c r="IU168" s="144">
        <f t="shared" si="2261"/>
        <v>0</v>
      </c>
      <c r="IV168" s="144">
        <f t="shared" si="2261"/>
        <v>0</v>
      </c>
      <c r="IW168" s="144">
        <f t="shared" si="2261"/>
        <v>0</v>
      </c>
      <c r="IX168" s="144">
        <f t="shared" si="2261"/>
        <v>0</v>
      </c>
      <c r="IY168" s="144">
        <f t="shared" si="2261"/>
        <v>0</v>
      </c>
      <c r="IZ168" s="144">
        <f t="shared" si="2261"/>
        <v>0</v>
      </c>
      <c r="JA168" s="144">
        <f t="shared" si="2261"/>
        <v>0</v>
      </c>
      <c r="JB168" s="144">
        <f t="shared" si="2261"/>
        <v>0</v>
      </c>
      <c r="JC168" s="144">
        <f t="shared" si="2261"/>
        <v>0</v>
      </c>
      <c r="JD168" s="144">
        <f t="shared" si="2261"/>
        <v>0</v>
      </c>
      <c r="JE168" s="144">
        <f t="shared" si="2261"/>
        <v>0</v>
      </c>
      <c r="JF168" s="144">
        <f t="shared" si="2261"/>
        <v>0</v>
      </c>
      <c r="JG168" s="144">
        <f t="shared" si="2261"/>
        <v>0</v>
      </c>
      <c r="JH168" s="144">
        <f t="shared" si="2261"/>
        <v>0</v>
      </c>
      <c r="JI168" s="144">
        <f t="shared" si="2261"/>
        <v>0</v>
      </c>
      <c r="JJ168" s="144">
        <f t="shared" ref="JJ168:LU168" si="2262">JJ140</f>
        <v>0</v>
      </c>
      <c r="JK168" s="144">
        <f t="shared" si="2262"/>
        <v>0</v>
      </c>
      <c r="JL168" s="144">
        <f t="shared" si="2262"/>
        <v>0</v>
      </c>
      <c r="JM168" s="144">
        <f t="shared" si="2262"/>
        <v>0</v>
      </c>
      <c r="JN168" s="144">
        <f t="shared" si="2262"/>
        <v>0</v>
      </c>
      <c r="JO168" s="144">
        <f t="shared" si="2262"/>
        <v>0</v>
      </c>
      <c r="JP168" s="144">
        <f t="shared" si="2262"/>
        <v>0</v>
      </c>
      <c r="JQ168" s="144">
        <f t="shared" si="2262"/>
        <v>0</v>
      </c>
      <c r="JR168" s="144">
        <f t="shared" si="2262"/>
        <v>0</v>
      </c>
      <c r="JS168" s="144">
        <f t="shared" si="2262"/>
        <v>0</v>
      </c>
      <c r="JT168" s="144">
        <f t="shared" si="2262"/>
        <v>0</v>
      </c>
      <c r="JU168" s="144">
        <f t="shared" si="2262"/>
        <v>0</v>
      </c>
      <c r="JV168" s="144">
        <f t="shared" si="2262"/>
        <v>0</v>
      </c>
      <c r="JW168" s="144">
        <f t="shared" si="2262"/>
        <v>0</v>
      </c>
      <c r="JX168" s="144">
        <f t="shared" si="2262"/>
        <v>0</v>
      </c>
      <c r="JY168" s="144">
        <f t="shared" si="2262"/>
        <v>0</v>
      </c>
      <c r="JZ168" s="144">
        <f t="shared" si="2262"/>
        <v>0</v>
      </c>
      <c r="KA168" s="144">
        <f t="shared" si="2262"/>
        <v>0</v>
      </c>
      <c r="KB168" s="144">
        <f t="shared" si="2262"/>
        <v>0</v>
      </c>
      <c r="KC168" s="144">
        <f t="shared" si="2262"/>
        <v>0</v>
      </c>
      <c r="KD168" s="144">
        <f t="shared" si="2262"/>
        <v>0</v>
      </c>
      <c r="KE168" s="144">
        <f t="shared" si="2262"/>
        <v>0</v>
      </c>
      <c r="KF168" s="144">
        <f t="shared" si="2262"/>
        <v>0</v>
      </c>
      <c r="KG168" s="144">
        <f t="shared" si="2262"/>
        <v>0</v>
      </c>
      <c r="KH168" s="144">
        <f t="shared" si="2262"/>
        <v>0</v>
      </c>
      <c r="KI168" s="144">
        <f t="shared" si="2262"/>
        <v>0</v>
      </c>
      <c r="KJ168" s="144">
        <f t="shared" si="2262"/>
        <v>0</v>
      </c>
      <c r="KK168" s="144">
        <f t="shared" si="2262"/>
        <v>0</v>
      </c>
      <c r="KL168" s="144">
        <f t="shared" si="2262"/>
        <v>0</v>
      </c>
      <c r="KM168" s="144">
        <f t="shared" si="2262"/>
        <v>0</v>
      </c>
      <c r="KN168" s="144">
        <f t="shared" si="2262"/>
        <v>0</v>
      </c>
      <c r="KO168" s="144">
        <f t="shared" si="2262"/>
        <v>0</v>
      </c>
      <c r="KP168" s="144">
        <f t="shared" si="2262"/>
        <v>0</v>
      </c>
      <c r="KQ168" s="144">
        <f t="shared" si="2262"/>
        <v>0</v>
      </c>
      <c r="KR168" s="144">
        <f t="shared" si="2262"/>
        <v>0</v>
      </c>
      <c r="KS168" s="144">
        <f t="shared" si="2262"/>
        <v>0</v>
      </c>
      <c r="KT168" s="144">
        <f t="shared" si="2262"/>
        <v>0</v>
      </c>
      <c r="KU168" s="144">
        <f t="shared" si="2262"/>
        <v>0</v>
      </c>
      <c r="KV168" s="144">
        <f t="shared" si="2262"/>
        <v>0</v>
      </c>
      <c r="KW168" s="144">
        <f t="shared" si="2262"/>
        <v>0</v>
      </c>
      <c r="KX168" s="144">
        <f t="shared" si="2262"/>
        <v>0</v>
      </c>
      <c r="KY168" s="144">
        <f t="shared" si="2262"/>
        <v>0</v>
      </c>
      <c r="KZ168" s="144">
        <f t="shared" si="2262"/>
        <v>0</v>
      </c>
      <c r="LA168" s="144">
        <f t="shared" si="2262"/>
        <v>0</v>
      </c>
      <c r="LB168" s="144">
        <f t="shared" si="2262"/>
        <v>0</v>
      </c>
      <c r="LC168" s="144">
        <f t="shared" si="2262"/>
        <v>0</v>
      </c>
      <c r="LD168" s="144">
        <f t="shared" si="2262"/>
        <v>0</v>
      </c>
      <c r="LE168" s="144">
        <f t="shared" si="2262"/>
        <v>0</v>
      </c>
      <c r="LF168" s="144">
        <f t="shared" si="2262"/>
        <v>0</v>
      </c>
      <c r="LG168" s="144">
        <f t="shared" si="2262"/>
        <v>0</v>
      </c>
      <c r="LH168" s="144">
        <f t="shared" si="2262"/>
        <v>0</v>
      </c>
      <c r="LI168" s="144">
        <f t="shared" si="2262"/>
        <v>0</v>
      </c>
      <c r="LJ168" s="144">
        <f t="shared" si="2262"/>
        <v>0</v>
      </c>
      <c r="LK168" s="144">
        <f t="shared" si="2262"/>
        <v>0</v>
      </c>
      <c r="LL168" s="144">
        <f t="shared" si="2262"/>
        <v>0</v>
      </c>
      <c r="LM168" s="144">
        <f t="shared" si="2262"/>
        <v>0</v>
      </c>
      <c r="LN168" s="144">
        <f t="shared" si="2262"/>
        <v>0</v>
      </c>
      <c r="LO168" s="144">
        <f t="shared" si="2262"/>
        <v>0</v>
      </c>
      <c r="LP168" s="144">
        <f t="shared" si="2262"/>
        <v>0</v>
      </c>
      <c r="LQ168" s="144">
        <f t="shared" si="2262"/>
        <v>0</v>
      </c>
      <c r="LR168" s="144">
        <f t="shared" si="2262"/>
        <v>0</v>
      </c>
      <c r="LS168" s="144">
        <f t="shared" si="2262"/>
        <v>0</v>
      </c>
      <c r="LT168" s="144">
        <f t="shared" si="2262"/>
        <v>0</v>
      </c>
      <c r="LU168" s="144">
        <f t="shared" si="2262"/>
        <v>0</v>
      </c>
      <c r="LV168" s="144">
        <f t="shared" ref="LV168:NO168" si="2263">LV140</f>
        <v>0</v>
      </c>
      <c r="LW168" s="144">
        <f t="shared" si="2263"/>
        <v>0</v>
      </c>
      <c r="LX168" s="144">
        <f t="shared" si="2263"/>
        <v>0</v>
      </c>
      <c r="LY168" s="144">
        <f t="shared" si="2263"/>
        <v>0</v>
      </c>
      <c r="LZ168" s="144">
        <f t="shared" si="2263"/>
        <v>0</v>
      </c>
      <c r="MA168" s="144">
        <f t="shared" si="2263"/>
        <v>0</v>
      </c>
      <c r="MB168" s="144">
        <f t="shared" si="2263"/>
        <v>0</v>
      </c>
      <c r="MC168" s="144">
        <f t="shared" si="2263"/>
        <v>0</v>
      </c>
      <c r="MD168" s="144">
        <f t="shared" si="2263"/>
        <v>0</v>
      </c>
      <c r="ME168" s="144">
        <f t="shared" si="2263"/>
        <v>0</v>
      </c>
      <c r="MF168" s="144">
        <f t="shared" si="2263"/>
        <v>0</v>
      </c>
      <c r="MG168" s="144">
        <f t="shared" si="2263"/>
        <v>0</v>
      </c>
      <c r="MH168" s="144">
        <f t="shared" si="2263"/>
        <v>0</v>
      </c>
      <c r="MI168" s="144">
        <f t="shared" si="2263"/>
        <v>0</v>
      </c>
      <c r="MJ168" s="144">
        <f t="shared" si="2263"/>
        <v>0</v>
      </c>
      <c r="MK168" s="144">
        <f t="shared" si="2263"/>
        <v>0</v>
      </c>
      <c r="ML168" s="144">
        <f t="shared" si="2263"/>
        <v>0</v>
      </c>
      <c r="MM168" s="144">
        <f t="shared" si="2263"/>
        <v>0</v>
      </c>
      <c r="MN168" s="144">
        <f t="shared" si="2263"/>
        <v>0</v>
      </c>
      <c r="MO168" s="144">
        <f t="shared" si="2263"/>
        <v>0</v>
      </c>
      <c r="MP168" s="144">
        <f t="shared" si="2263"/>
        <v>0</v>
      </c>
      <c r="MQ168" s="144">
        <f t="shared" si="2263"/>
        <v>0</v>
      </c>
      <c r="MR168" s="144">
        <f t="shared" si="2263"/>
        <v>0</v>
      </c>
      <c r="MS168" s="144">
        <f t="shared" si="2263"/>
        <v>0</v>
      </c>
      <c r="MT168" s="144">
        <f t="shared" si="2263"/>
        <v>0</v>
      </c>
      <c r="MU168" s="144">
        <f t="shared" si="2263"/>
        <v>0</v>
      </c>
      <c r="MV168" s="144">
        <f t="shared" si="2263"/>
        <v>0</v>
      </c>
      <c r="MW168" s="144">
        <f t="shared" si="2263"/>
        <v>0</v>
      </c>
      <c r="MX168" s="144">
        <f t="shared" si="2263"/>
        <v>0</v>
      </c>
      <c r="MY168" s="144">
        <f t="shared" si="2263"/>
        <v>0</v>
      </c>
      <c r="MZ168" s="144">
        <f t="shared" si="2263"/>
        <v>0</v>
      </c>
      <c r="NA168" s="144">
        <f t="shared" si="2263"/>
        <v>0</v>
      </c>
      <c r="NB168" s="144">
        <f t="shared" si="2263"/>
        <v>0</v>
      </c>
      <c r="NC168" s="144">
        <f t="shared" si="2263"/>
        <v>0</v>
      </c>
      <c r="ND168" s="144">
        <f t="shared" si="2263"/>
        <v>0</v>
      </c>
      <c r="NE168" s="144">
        <f t="shared" si="2263"/>
        <v>0</v>
      </c>
      <c r="NF168" s="144">
        <f t="shared" si="2263"/>
        <v>0</v>
      </c>
      <c r="NG168" s="144">
        <f t="shared" si="2263"/>
        <v>0</v>
      </c>
      <c r="NH168" s="144">
        <f t="shared" si="2263"/>
        <v>0</v>
      </c>
      <c r="NI168" s="144">
        <f t="shared" si="2263"/>
        <v>0</v>
      </c>
      <c r="NJ168" s="144">
        <f t="shared" si="2263"/>
        <v>0</v>
      </c>
      <c r="NK168" s="144">
        <f t="shared" si="2263"/>
        <v>0</v>
      </c>
      <c r="NL168" s="144">
        <f t="shared" si="2263"/>
        <v>0</v>
      </c>
      <c r="NM168" s="144">
        <f t="shared" si="2263"/>
        <v>0</v>
      </c>
      <c r="NN168" s="144">
        <f t="shared" si="2263"/>
        <v>0</v>
      </c>
      <c r="NO168" s="145">
        <f t="shared" si="2263"/>
        <v>0</v>
      </c>
      <c r="NP168" s="141"/>
      <c r="NQ168" s="141"/>
    </row>
    <row r="169" spans="1:381" x14ac:dyDescent="0.2">
      <c r="A169" s="1"/>
      <c r="B169" s="1"/>
      <c r="C169" s="1"/>
      <c r="D169" s="1"/>
      <c r="E169" s="1"/>
      <c r="F169" s="1"/>
      <c r="G169" s="1"/>
      <c r="H169" s="1"/>
      <c r="I169" s="1"/>
      <c r="J169" s="1"/>
      <c r="K169" s="1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row>
    <row r="170" spans="1:381" s="10" customFormat="1" x14ac:dyDescent="0.2">
      <c r="A170" s="8"/>
      <c r="B170" s="8"/>
      <c r="C170" s="135" t="s">
        <v>181</v>
      </c>
      <c r="D170" s="136"/>
      <c r="E170" s="137" t="s">
        <v>200</v>
      </c>
      <c r="F170" s="8"/>
      <c r="G170" s="8" t="s">
        <v>0</v>
      </c>
      <c r="H170" s="8"/>
      <c r="I170" s="8"/>
      <c r="J170" s="8"/>
      <c r="K170" s="9">
        <f>SUM(N170:NO170)</f>
        <v>0</v>
      </c>
      <c r="L170" s="8"/>
      <c r="M170" s="8"/>
      <c r="N170" s="33">
        <f t="shared" ref="N170:BY170" si="2264">N151</f>
        <v>0</v>
      </c>
      <c r="O170" s="34">
        <f t="shared" si="2264"/>
        <v>0</v>
      </c>
      <c r="P170" s="34">
        <f t="shared" si="2264"/>
        <v>0</v>
      </c>
      <c r="Q170" s="34">
        <f t="shared" si="2264"/>
        <v>0</v>
      </c>
      <c r="R170" s="34">
        <f t="shared" si="2264"/>
        <v>0</v>
      </c>
      <c r="S170" s="34">
        <f t="shared" si="2264"/>
        <v>0</v>
      </c>
      <c r="T170" s="34">
        <f t="shared" si="2264"/>
        <v>0</v>
      </c>
      <c r="U170" s="34">
        <f t="shared" si="2264"/>
        <v>0</v>
      </c>
      <c r="V170" s="34">
        <f t="shared" si="2264"/>
        <v>0</v>
      </c>
      <c r="W170" s="34">
        <f t="shared" si="2264"/>
        <v>0</v>
      </c>
      <c r="X170" s="34">
        <f t="shared" si="2264"/>
        <v>0</v>
      </c>
      <c r="Y170" s="34">
        <f t="shared" si="2264"/>
        <v>0</v>
      </c>
      <c r="Z170" s="34">
        <f t="shared" si="2264"/>
        <v>0</v>
      </c>
      <c r="AA170" s="34">
        <f t="shared" si="2264"/>
        <v>0</v>
      </c>
      <c r="AB170" s="34">
        <f t="shared" si="2264"/>
        <v>0</v>
      </c>
      <c r="AC170" s="34">
        <f t="shared" si="2264"/>
        <v>0</v>
      </c>
      <c r="AD170" s="34">
        <f t="shared" si="2264"/>
        <v>0</v>
      </c>
      <c r="AE170" s="34">
        <f t="shared" si="2264"/>
        <v>0</v>
      </c>
      <c r="AF170" s="34">
        <f t="shared" si="2264"/>
        <v>0</v>
      </c>
      <c r="AG170" s="34">
        <f t="shared" si="2264"/>
        <v>0</v>
      </c>
      <c r="AH170" s="34">
        <f t="shared" si="2264"/>
        <v>0</v>
      </c>
      <c r="AI170" s="34">
        <f t="shared" si="2264"/>
        <v>0</v>
      </c>
      <c r="AJ170" s="34">
        <f t="shared" si="2264"/>
        <v>0</v>
      </c>
      <c r="AK170" s="34">
        <f t="shared" si="2264"/>
        <v>0</v>
      </c>
      <c r="AL170" s="34">
        <f t="shared" si="2264"/>
        <v>0</v>
      </c>
      <c r="AM170" s="34">
        <f t="shared" si="2264"/>
        <v>0</v>
      </c>
      <c r="AN170" s="34">
        <f t="shared" si="2264"/>
        <v>0</v>
      </c>
      <c r="AO170" s="34">
        <f t="shared" si="2264"/>
        <v>0</v>
      </c>
      <c r="AP170" s="34">
        <f t="shared" si="2264"/>
        <v>0</v>
      </c>
      <c r="AQ170" s="34">
        <f t="shared" si="2264"/>
        <v>0</v>
      </c>
      <c r="AR170" s="34">
        <f t="shared" si="2264"/>
        <v>0</v>
      </c>
      <c r="AS170" s="34">
        <f t="shared" si="2264"/>
        <v>0</v>
      </c>
      <c r="AT170" s="34">
        <f t="shared" si="2264"/>
        <v>0</v>
      </c>
      <c r="AU170" s="34">
        <f t="shared" si="2264"/>
        <v>0</v>
      </c>
      <c r="AV170" s="34">
        <f t="shared" si="2264"/>
        <v>0</v>
      </c>
      <c r="AW170" s="34">
        <f t="shared" si="2264"/>
        <v>0</v>
      </c>
      <c r="AX170" s="34">
        <f t="shared" si="2264"/>
        <v>0</v>
      </c>
      <c r="AY170" s="34">
        <f t="shared" si="2264"/>
        <v>0</v>
      </c>
      <c r="AZ170" s="34">
        <f t="shared" si="2264"/>
        <v>0</v>
      </c>
      <c r="BA170" s="34">
        <f t="shared" si="2264"/>
        <v>0</v>
      </c>
      <c r="BB170" s="34">
        <f t="shared" si="2264"/>
        <v>0</v>
      </c>
      <c r="BC170" s="34">
        <f t="shared" si="2264"/>
        <v>0</v>
      </c>
      <c r="BD170" s="34">
        <f t="shared" si="2264"/>
        <v>0</v>
      </c>
      <c r="BE170" s="34">
        <f t="shared" si="2264"/>
        <v>0</v>
      </c>
      <c r="BF170" s="34">
        <f t="shared" si="2264"/>
        <v>0</v>
      </c>
      <c r="BG170" s="34">
        <f t="shared" si="2264"/>
        <v>0</v>
      </c>
      <c r="BH170" s="34">
        <f t="shared" si="2264"/>
        <v>0</v>
      </c>
      <c r="BI170" s="34">
        <f t="shared" si="2264"/>
        <v>0</v>
      </c>
      <c r="BJ170" s="34">
        <f t="shared" si="2264"/>
        <v>0</v>
      </c>
      <c r="BK170" s="34">
        <f t="shared" si="2264"/>
        <v>0</v>
      </c>
      <c r="BL170" s="34">
        <f t="shared" si="2264"/>
        <v>0</v>
      </c>
      <c r="BM170" s="34">
        <f t="shared" si="2264"/>
        <v>0</v>
      </c>
      <c r="BN170" s="34">
        <f t="shared" si="2264"/>
        <v>0</v>
      </c>
      <c r="BO170" s="34">
        <f t="shared" si="2264"/>
        <v>0</v>
      </c>
      <c r="BP170" s="34">
        <f t="shared" si="2264"/>
        <v>0</v>
      </c>
      <c r="BQ170" s="34">
        <f t="shared" si="2264"/>
        <v>0</v>
      </c>
      <c r="BR170" s="34">
        <f t="shared" si="2264"/>
        <v>0</v>
      </c>
      <c r="BS170" s="34">
        <f t="shared" si="2264"/>
        <v>0</v>
      </c>
      <c r="BT170" s="34">
        <f t="shared" si="2264"/>
        <v>0</v>
      </c>
      <c r="BU170" s="34">
        <f t="shared" si="2264"/>
        <v>0</v>
      </c>
      <c r="BV170" s="34">
        <f t="shared" si="2264"/>
        <v>0</v>
      </c>
      <c r="BW170" s="34">
        <f t="shared" si="2264"/>
        <v>0</v>
      </c>
      <c r="BX170" s="34">
        <f t="shared" si="2264"/>
        <v>0</v>
      </c>
      <c r="BY170" s="34">
        <f t="shared" si="2264"/>
        <v>0</v>
      </c>
      <c r="BZ170" s="34">
        <f t="shared" ref="BZ170:EK170" si="2265">BZ151</f>
        <v>0</v>
      </c>
      <c r="CA170" s="34">
        <f t="shared" si="2265"/>
        <v>0</v>
      </c>
      <c r="CB170" s="34">
        <f t="shared" si="2265"/>
        <v>0</v>
      </c>
      <c r="CC170" s="34">
        <f t="shared" si="2265"/>
        <v>0</v>
      </c>
      <c r="CD170" s="34">
        <f t="shared" si="2265"/>
        <v>0</v>
      </c>
      <c r="CE170" s="34">
        <f t="shared" si="2265"/>
        <v>0</v>
      </c>
      <c r="CF170" s="34">
        <f t="shared" si="2265"/>
        <v>0</v>
      </c>
      <c r="CG170" s="34">
        <f t="shared" si="2265"/>
        <v>0</v>
      </c>
      <c r="CH170" s="34">
        <f t="shared" si="2265"/>
        <v>0</v>
      </c>
      <c r="CI170" s="34">
        <f t="shared" si="2265"/>
        <v>0</v>
      </c>
      <c r="CJ170" s="34">
        <f t="shared" si="2265"/>
        <v>0</v>
      </c>
      <c r="CK170" s="34">
        <f t="shared" si="2265"/>
        <v>0</v>
      </c>
      <c r="CL170" s="34">
        <f t="shared" si="2265"/>
        <v>0</v>
      </c>
      <c r="CM170" s="34">
        <f t="shared" si="2265"/>
        <v>0</v>
      </c>
      <c r="CN170" s="34">
        <f t="shared" si="2265"/>
        <v>0</v>
      </c>
      <c r="CO170" s="34">
        <f t="shared" si="2265"/>
        <v>0</v>
      </c>
      <c r="CP170" s="34">
        <f t="shared" si="2265"/>
        <v>0</v>
      </c>
      <c r="CQ170" s="34">
        <f t="shared" si="2265"/>
        <v>0</v>
      </c>
      <c r="CR170" s="34">
        <f t="shared" si="2265"/>
        <v>0</v>
      </c>
      <c r="CS170" s="34">
        <f t="shared" si="2265"/>
        <v>0</v>
      </c>
      <c r="CT170" s="34">
        <f t="shared" si="2265"/>
        <v>0</v>
      </c>
      <c r="CU170" s="34">
        <f t="shared" si="2265"/>
        <v>0</v>
      </c>
      <c r="CV170" s="34">
        <f t="shared" si="2265"/>
        <v>0</v>
      </c>
      <c r="CW170" s="34">
        <f t="shared" si="2265"/>
        <v>0</v>
      </c>
      <c r="CX170" s="34">
        <f t="shared" si="2265"/>
        <v>0</v>
      </c>
      <c r="CY170" s="34">
        <f t="shared" si="2265"/>
        <v>0</v>
      </c>
      <c r="CZ170" s="34">
        <f t="shared" si="2265"/>
        <v>0</v>
      </c>
      <c r="DA170" s="34">
        <f t="shared" si="2265"/>
        <v>0</v>
      </c>
      <c r="DB170" s="34">
        <f t="shared" si="2265"/>
        <v>0</v>
      </c>
      <c r="DC170" s="34">
        <f t="shared" si="2265"/>
        <v>0</v>
      </c>
      <c r="DD170" s="34">
        <f t="shared" si="2265"/>
        <v>0</v>
      </c>
      <c r="DE170" s="34">
        <f t="shared" si="2265"/>
        <v>0</v>
      </c>
      <c r="DF170" s="34">
        <f t="shared" si="2265"/>
        <v>0</v>
      </c>
      <c r="DG170" s="34">
        <f t="shared" si="2265"/>
        <v>0</v>
      </c>
      <c r="DH170" s="34">
        <f t="shared" si="2265"/>
        <v>0</v>
      </c>
      <c r="DI170" s="34">
        <f t="shared" si="2265"/>
        <v>0</v>
      </c>
      <c r="DJ170" s="34">
        <f t="shared" si="2265"/>
        <v>0</v>
      </c>
      <c r="DK170" s="34">
        <f t="shared" si="2265"/>
        <v>0</v>
      </c>
      <c r="DL170" s="34">
        <f t="shared" si="2265"/>
        <v>0</v>
      </c>
      <c r="DM170" s="34">
        <f t="shared" si="2265"/>
        <v>0</v>
      </c>
      <c r="DN170" s="34">
        <f t="shared" si="2265"/>
        <v>0</v>
      </c>
      <c r="DO170" s="34">
        <f t="shared" si="2265"/>
        <v>0</v>
      </c>
      <c r="DP170" s="34">
        <f t="shared" si="2265"/>
        <v>0</v>
      </c>
      <c r="DQ170" s="34">
        <f t="shared" si="2265"/>
        <v>0</v>
      </c>
      <c r="DR170" s="34">
        <f t="shared" si="2265"/>
        <v>0</v>
      </c>
      <c r="DS170" s="34">
        <f t="shared" si="2265"/>
        <v>0</v>
      </c>
      <c r="DT170" s="34">
        <f t="shared" si="2265"/>
        <v>0</v>
      </c>
      <c r="DU170" s="34">
        <f t="shared" si="2265"/>
        <v>0</v>
      </c>
      <c r="DV170" s="34">
        <f t="shared" si="2265"/>
        <v>0</v>
      </c>
      <c r="DW170" s="34">
        <f t="shared" si="2265"/>
        <v>0</v>
      </c>
      <c r="DX170" s="34">
        <f t="shared" si="2265"/>
        <v>0</v>
      </c>
      <c r="DY170" s="34">
        <f t="shared" si="2265"/>
        <v>0</v>
      </c>
      <c r="DZ170" s="34">
        <f t="shared" si="2265"/>
        <v>0</v>
      </c>
      <c r="EA170" s="34">
        <f t="shared" si="2265"/>
        <v>0</v>
      </c>
      <c r="EB170" s="34">
        <f t="shared" si="2265"/>
        <v>0</v>
      </c>
      <c r="EC170" s="34">
        <f t="shared" si="2265"/>
        <v>0</v>
      </c>
      <c r="ED170" s="34">
        <f t="shared" si="2265"/>
        <v>0</v>
      </c>
      <c r="EE170" s="34">
        <f t="shared" si="2265"/>
        <v>0</v>
      </c>
      <c r="EF170" s="34">
        <f t="shared" si="2265"/>
        <v>0</v>
      </c>
      <c r="EG170" s="34">
        <f t="shared" si="2265"/>
        <v>0</v>
      </c>
      <c r="EH170" s="34">
        <f t="shared" si="2265"/>
        <v>0</v>
      </c>
      <c r="EI170" s="34">
        <f t="shared" si="2265"/>
        <v>0</v>
      </c>
      <c r="EJ170" s="34">
        <f t="shared" si="2265"/>
        <v>0</v>
      </c>
      <c r="EK170" s="34">
        <f t="shared" si="2265"/>
        <v>0</v>
      </c>
      <c r="EL170" s="34">
        <f t="shared" ref="EL170:GW170" si="2266">EL151</f>
        <v>0</v>
      </c>
      <c r="EM170" s="34">
        <f t="shared" si="2266"/>
        <v>0</v>
      </c>
      <c r="EN170" s="34">
        <f t="shared" si="2266"/>
        <v>0</v>
      </c>
      <c r="EO170" s="34">
        <f t="shared" si="2266"/>
        <v>0</v>
      </c>
      <c r="EP170" s="34">
        <f t="shared" si="2266"/>
        <v>0</v>
      </c>
      <c r="EQ170" s="34">
        <f t="shared" si="2266"/>
        <v>0</v>
      </c>
      <c r="ER170" s="34">
        <f t="shared" si="2266"/>
        <v>0</v>
      </c>
      <c r="ES170" s="34">
        <f t="shared" si="2266"/>
        <v>0</v>
      </c>
      <c r="ET170" s="34">
        <f t="shared" si="2266"/>
        <v>0</v>
      </c>
      <c r="EU170" s="34">
        <f t="shared" si="2266"/>
        <v>0</v>
      </c>
      <c r="EV170" s="34">
        <f t="shared" si="2266"/>
        <v>0</v>
      </c>
      <c r="EW170" s="34">
        <f t="shared" si="2266"/>
        <v>0</v>
      </c>
      <c r="EX170" s="34">
        <f t="shared" si="2266"/>
        <v>0</v>
      </c>
      <c r="EY170" s="34">
        <f t="shared" si="2266"/>
        <v>0</v>
      </c>
      <c r="EZ170" s="34">
        <f t="shared" si="2266"/>
        <v>0</v>
      </c>
      <c r="FA170" s="34">
        <f t="shared" si="2266"/>
        <v>0</v>
      </c>
      <c r="FB170" s="34">
        <f t="shared" si="2266"/>
        <v>0</v>
      </c>
      <c r="FC170" s="34">
        <f t="shared" si="2266"/>
        <v>0</v>
      </c>
      <c r="FD170" s="34">
        <f t="shared" si="2266"/>
        <v>0</v>
      </c>
      <c r="FE170" s="34">
        <f t="shared" si="2266"/>
        <v>0</v>
      </c>
      <c r="FF170" s="34">
        <f t="shared" si="2266"/>
        <v>0</v>
      </c>
      <c r="FG170" s="34">
        <f t="shared" si="2266"/>
        <v>0</v>
      </c>
      <c r="FH170" s="34">
        <f t="shared" si="2266"/>
        <v>0</v>
      </c>
      <c r="FI170" s="34">
        <f t="shared" si="2266"/>
        <v>0</v>
      </c>
      <c r="FJ170" s="34">
        <f t="shared" si="2266"/>
        <v>0</v>
      </c>
      <c r="FK170" s="34">
        <f t="shared" si="2266"/>
        <v>0</v>
      </c>
      <c r="FL170" s="34">
        <f t="shared" si="2266"/>
        <v>0</v>
      </c>
      <c r="FM170" s="34">
        <f t="shared" si="2266"/>
        <v>0</v>
      </c>
      <c r="FN170" s="34">
        <f t="shared" si="2266"/>
        <v>0</v>
      </c>
      <c r="FO170" s="34">
        <f t="shared" si="2266"/>
        <v>0</v>
      </c>
      <c r="FP170" s="34">
        <f t="shared" si="2266"/>
        <v>0</v>
      </c>
      <c r="FQ170" s="34">
        <f t="shared" si="2266"/>
        <v>0</v>
      </c>
      <c r="FR170" s="34">
        <f t="shared" si="2266"/>
        <v>0</v>
      </c>
      <c r="FS170" s="34">
        <f t="shared" si="2266"/>
        <v>0</v>
      </c>
      <c r="FT170" s="34">
        <f t="shared" si="2266"/>
        <v>0</v>
      </c>
      <c r="FU170" s="34">
        <f t="shared" si="2266"/>
        <v>0</v>
      </c>
      <c r="FV170" s="34">
        <f t="shared" si="2266"/>
        <v>0</v>
      </c>
      <c r="FW170" s="34">
        <f t="shared" si="2266"/>
        <v>0</v>
      </c>
      <c r="FX170" s="34">
        <f t="shared" si="2266"/>
        <v>0</v>
      </c>
      <c r="FY170" s="34">
        <f t="shared" si="2266"/>
        <v>0</v>
      </c>
      <c r="FZ170" s="34">
        <f t="shared" si="2266"/>
        <v>0</v>
      </c>
      <c r="GA170" s="34">
        <f t="shared" si="2266"/>
        <v>0</v>
      </c>
      <c r="GB170" s="34">
        <f t="shared" si="2266"/>
        <v>0</v>
      </c>
      <c r="GC170" s="34">
        <f t="shared" si="2266"/>
        <v>0</v>
      </c>
      <c r="GD170" s="34">
        <f t="shared" si="2266"/>
        <v>0</v>
      </c>
      <c r="GE170" s="34">
        <f t="shared" si="2266"/>
        <v>0</v>
      </c>
      <c r="GF170" s="34">
        <f t="shared" si="2266"/>
        <v>0</v>
      </c>
      <c r="GG170" s="34">
        <f t="shared" si="2266"/>
        <v>0</v>
      </c>
      <c r="GH170" s="34">
        <f t="shared" si="2266"/>
        <v>0</v>
      </c>
      <c r="GI170" s="34">
        <f t="shared" si="2266"/>
        <v>0</v>
      </c>
      <c r="GJ170" s="34">
        <f t="shared" si="2266"/>
        <v>0</v>
      </c>
      <c r="GK170" s="34">
        <f t="shared" si="2266"/>
        <v>0</v>
      </c>
      <c r="GL170" s="34">
        <f t="shared" si="2266"/>
        <v>0</v>
      </c>
      <c r="GM170" s="34">
        <f t="shared" si="2266"/>
        <v>0</v>
      </c>
      <c r="GN170" s="34">
        <f t="shared" si="2266"/>
        <v>0</v>
      </c>
      <c r="GO170" s="34">
        <f t="shared" si="2266"/>
        <v>0</v>
      </c>
      <c r="GP170" s="34">
        <f t="shared" si="2266"/>
        <v>0</v>
      </c>
      <c r="GQ170" s="34">
        <f t="shared" si="2266"/>
        <v>0</v>
      </c>
      <c r="GR170" s="34">
        <f t="shared" si="2266"/>
        <v>0</v>
      </c>
      <c r="GS170" s="34">
        <f t="shared" si="2266"/>
        <v>0</v>
      </c>
      <c r="GT170" s="34">
        <f t="shared" si="2266"/>
        <v>0</v>
      </c>
      <c r="GU170" s="34">
        <f t="shared" si="2266"/>
        <v>0</v>
      </c>
      <c r="GV170" s="34">
        <f t="shared" si="2266"/>
        <v>0</v>
      </c>
      <c r="GW170" s="34">
        <f t="shared" si="2266"/>
        <v>0</v>
      </c>
      <c r="GX170" s="34">
        <f t="shared" ref="GX170:JI170" si="2267">GX151</f>
        <v>0</v>
      </c>
      <c r="GY170" s="34">
        <f t="shared" si="2267"/>
        <v>0</v>
      </c>
      <c r="GZ170" s="34">
        <f t="shared" si="2267"/>
        <v>0</v>
      </c>
      <c r="HA170" s="34">
        <f t="shared" si="2267"/>
        <v>0</v>
      </c>
      <c r="HB170" s="34">
        <f t="shared" si="2267"/>
        <v>0</v>
      </c>
      <c r="HC170" s="34">
        <f t="shared" si="2267"/>
        <v>0</v>
      </c>
      <c r="HD170" s="34">
        <f t="shared" si="2267"/>
        <v>0</v>
      </c>
      <c r="HE170" s="34">
        <f t="shared" si="2267"/>
        <v>0</v>
      </c>
      <c r="HF170" s="34">
        <f t="shared" si="2267"/>
        <v>0</v>
      </c>
      <c r="HG170" s="34">
        <f t="shared" si="2267"/>
        <v>0</v>
      </c>
      <c r="HH170" s="34">
        <f t="shared" si="2267"/>
        <v>0</v>
      </c>
      <c r="HI170" s="34">
        <f t="shared" si="2267"/>
        <v>0</v>
      </c>
      <c r="HJ170" s="34">
        <f t="shared" si="2267"/>
        <v>0</v>
      </c>
      <c r="HK170" s="34">
        <f t="shared" si="2267"/>
        <v>0</v>
      </c>
      <c r="HL170" s="34">
        <f t="shared" si="2267"/>
        <v>0</v>
      </c>
      <c r="HM170" s="34">
        <f t="shared" si="2267"/>
        <v>0</v>
      </c>
      <c r="HN170" s="34">
        <f t="shared" si="2267"/>
        <v>0</v>
      </c>
      <c r="HO170" s="34">
        <f t="shared" si="2267"/>
        <v>0</v>
      </c>
      <c r="HP170" s="34">
        <f t="shared" si="2267"/>
        <v>0</v>
      </c>
      <c r="HQ170" s="34">
        <f t="shared" si="2267"/>
        <v>0</v>
      </c>
      <c r="HR170" s="34">
        <f t="shared" si="2267"/>
        <v>0</v>
      </c>
      <c r="HS170" s="34">
        <f t="shared" si="2267"/>
        <v>0</v>
      </c>
      <c r="HT170" s="34">
        <f t="shared" si="2267"/>
        <v>0</v>
      </c>
      <c r="HU170" s="34">
        <f t="shared" si="2267"/>
        <v>0</v>
      </c>
      <c r="HV170" s="34">
        <f t="shared" si="2267"/>
        <v>0</v>
      </c>
      <c r="HW170" s="34">
        <f t="shared" si="2267"/>
        <v>0</v>
      </c>
      <c r="HX170" s="34">
        <f t="shared" si="2267"/>
        <v>0</v>
      </c>
      <c r="HY170" s="34">
        <f t="shared" si="2267"/>
        <v>0</v>
      </c>
      <c r="HZ170" s="34">
        <f t="shared" si="2267"/>
        <v>0</v>
      </c>
      <c r="IA170" s="34">
        <f t="shared" si="2267"/>
        <v>0</v>
      </c>
      <c r="IB170" s="34">
        <f t="shared" si="2267"/>
        <v>0</v>
      </c>
      <c r="IC170" s="34">
        <f t="shared" si="2267"/>
        <v>0</v>
      </c>
      <c r="ID170" s="34">
        <f t="shared" si="2267"/>
        <v>0</v>
      </c>
      <c r="IE170" s="34">
        <f t="shared" si="2267"/>
        <v>0</v>
      </c>
      <c r="IF170" s="34">
        <f t="shared" si="2267"/>
        <v>0</v>
      </c>
      <c r="IG170" s="34">
        <f t="shared" si="2267"/>
        <v>0</v>
      </c>
      <c r="IH170" s="34">
        <f t="shared" si="2267"/>
        <v>0</v>
      </c>
      <c r="II170" s="34">
        <f t="shared" si="2267"/>
        <v>0</v>
      </c>
      <c r="IJ170" s="34">
        <f t="shared" si="2267"/>
        <v>0</v>
      </c>
      <c r="IK170" s="34">
        <f t="shared" si="2267"/>
        <v>0</v>
      </c>
      <c r="IL170" s="34">
        <f t="shared" si="2267"/>
        <v>0</v>
      </c>
      <c r="IM170" s="34">
        <f t="shared" si="2267"/>
        <v>0</v>
      </c>
      <c r="IN170" s="34">
        <f t="shared" si="2267"/>
        <v>0</v>
      </c>
      <c r="IO170" s="34">
        <f t="shared" si="2267"/>
        <v>0</v>
      </c>
      <c r="IP170" s="34">
        <f t="shared" si="2267"/>
        <v>0</v>
      </c>
      <c r="IQ170" s="34">
        <f t="shared" si="2267"/>
        <v>0</v>
      </c>
      <c r="IR170" s="34">
        <f t="shared" si="2267"/>
        <v>0</v>
      </c>
      <c r="IS170" s="34">
        <f t="shared" si="2267"/>
        <v>0</v>
      </c>
      <c r="IT170" s="34">
        <f t="shared" si="2267"/>
        <v>0</v>
      </c>
      <c r="IU170" s="34">
        <f t="shared" si="2267"/>
        <v>0</v>
      </c>
      <c r="IV170" s="34">
        <f t="shared" si="2267"/>
        <v>0</v>
      </c>
      <c r="IW170" s="34">
        <f t="shared" si="2267"/>
        <v>0</v>
      </c>
      <c r="IX170" s="34">
        <f t="shared" si="2267"/>
        <v>0</v>
      </c>
      <c r="IY170" s="34">
        <f t="shared" si="2267"/>
        <v>0</v>
      </c>
      <c r="IZ170" s="34">
        <f t="shared" si="2267"/>
        <v>0</v>
      </c>
      <c r="JA170" s="34">
        <f t="shared" si="2267"/>
        <v>0</v>
      </c>
      <c r="JB170" s="34">
        <f t="shared" si="2267"/>
        <v>0</v>
      </c>
      <c r="JC170" s="34">
        <f t="shared" si="2267"/>
        <v>0</v>
      </c>
      <c r="JD170" s="34">
        <f t="shared" si="2267"/>
        <v>0</v>
      </c>
      <c r="JE170" s="34">
        <f t="shared" si="2267"/>
        <v>0</v>
      </c>
      <c r="JF170" s="34">
        <f t="shared" si="2267"/>
        <v>0</v>
      </c>
      <c r="JG170" s="34">
        <f t="shared" si="2267"/>
        <v>0</v>
      </c>
      <c r="JH170" s="34">
        <f t="shared" si="2267"/>
        <v>0</v>
      </c>
      <c r="JI170" s="34">
        <f t="shared" si="2267"/>
        <v>0</v>
      </c>
      <c r="JJ170" s="34">
        <f t="shared" ref="JJ170:LU170" si="2268">JJ151</f>
        <v>0</v>
      </c>
      <c r="JK170" s="34">
        <f t="shared" si="2268"/>
        <v>0</v>
      </c>
      <c r="JL170" s="34">
        <f t="shared" si="2268"/>
        <v>0</v>
      </c>
      <c r="JM170" s="34">
        <f t="shared" si="2268"/>
        <v>0</v>
      </c>
      <c r="JN170" s="34">
        <f t="shared" si="2268"/>
        <v>0</v>
      </c>
      <c r="JO170" s="34">
        <f t="shared" si="2268"/>
        <v>0</v>
      </c>
      <c r="JP170" s="34">
        <f t="shared" si="2268"/>
        <v>0</v>
      </c>
      <c r="JQ170" s="34">
        <f t="shared" si="2268"/>
        <v>0</v>
      </c>
      <c r="JR170" s="34">
        <f t="shared" si="2268"/>
        <v>0</v>
      </c>
      <c r="JS170" s="34">
        <f t="shared" si="2268"/>
        <v>0</v>
      </c>
      <c r="JT170" s="34">
        <f t="shared" si="2268"/>
        <v>0</v>
      </c>
      <c r="JU170" s="34">
        <f t="shared" si="2268"/>
        <v>0</v>
      </c>
      <c r="JV170" s="34">
        <f t="shared" si="2268"/>
        <v>0</v>
      </c>
      <c r="JW170" s="34">
        <f t="shared" si="2268"/>
        <v>0</v>
      </c>
      <c r="JX170" s="34">
        <f t="shared" si="2268"/>
        <v>0</v>
      </c>
      <c r="JY170" s="34">
        <f t="shared" si="2268"/>
        <v>0</v>
      </c>
      <c r="JZ170" s="34">
        <f t="shared" si="2268"/>
        <v>0</v>
      </c>
      <c r="KA170" s="34">
        <f t="shared" si="2268"/>
        <v>0</v>
      </c>
      <c r="KB170" s="34">
        <f t="shared" si="2268"/>
        <v>0</v>
      </c>
      <c r="KC170" s="34">
        <f t="shared" si="2268"/>
        <v>0</v>
      </c>
      <c r="KD170" s="34">
        <f t="shared" si="2268"/>
        <v>0</v>
      </c>
      <c r="KE170" s="34">
        <f t="shared" si="2268"/>
        <v>0</v>
      </c>
      <c r="KF170" s="34">
        <f t="shared" si="2268"/>
        <v>0</v>
      </c>
      <c r="KG170" s="34">
        <f t="shared" si="2268"/>
        <v>0</v>
      </c>
      <c r="KH170" s="34">
        <f t="shared" si="2268"/>
        <v>0</v>
      </c>
      <c r="KI170" s="34">
        <f t="shared" si="2268"/>
        <v>0</v>
      </c>
      <c r="KJ170" s="34">
        <f t="shared" si="2268"/>
        <v>0</v>
      </c>
      <c r="KK170" s="34">
        <f t="shared" si="2268"/>
        <v>0</v>
      </c>
      <c r="KL170" s="34">
        <f t="shared" si="2268"/>
        <v>0</v>
      </c>
      <c r="KM170" s="34">
        <f t="shared" si="2268"/>
        <v>0</v>
      </c>
      <c r="KN170" s="34">
        <f t="shared" si="2268"/>
        <v>0</v>
      </c>
      <c r="KO170" s="34">
        <f t="shared" si="2268"/>
        <v>0</v>
      </c>
      <c r="KP170" s="34">
        <f t="shared" si="2268"/>
        <v>0</v>
      </c>
      <c r="KQ170" s="34">
        <f t="shared" si="2268"/>
        <v>0</v>
      </c>
      <c r="KR170" s="34">
        <f t="shared" si="2268"/>
        <v>0</v>
      </c>
      <c r="KS170" s="34">
        <f t="shared" si="2268"/>
        <v>0</v>
      </c>
      <c r="KT170" s="34">
        <f t="shared" si="2268"/>
        <v>0</v>
      </c>
      <c r="KU170" s="34">
        <f t="shared" si="2268"/>
        <v>0</v>
      </c>
      <c r="KV170" s="34">
        <f t="shared" si="2268"/>
        <v>0</v>
      </c>
      <c r="KW170" s="34">
        <f t="shared" si="2268"/>
        <v>0</v>
      </c>
      <c r="KX170" s="34">
        <f t="shared" si="2268"/>
        <v>0</v>
      </c>
      <c r="KY170" s="34">
        <f t="shared" si="2268"/>
        <v>0</v>
      </c>
      <c r="KZ170" s="34">
        <f t="shared" si="2268"/>
        <v>0</v>
      </c>
      <c r="LA170" s="34">
        <f t="shared" si="2268"/>
        <v>0</v>
      </c>
      <c r="LB170" s="34">
        <f t="shared" si="2268"/>
        <v>0</v>
      </c>
      <c r="LC170" s="34">
        <f t="shared" si="2268"/>
        <v>0</v>
      </c>
      <c r="LD170" s="34">
        <f t="shared" si="2268"/>
        <v>0</v>
      </c>
      <c r="LE170" s="34">
        <f t="shared" si="2268"/>
        <v>0</v>
      </c>
      <c r="LF170" s="34">
        <f t="shared" si="2268"/>
        <v>0</v>
      </c>
      <c r="LG170" s="34">
        <f t="shared" si="2268"/>
        <v>0</v>
      </c>
      <c r="LH170" s="34">
        <f t="shared" si="2268"/>
        <v>0</v>
      </c>
      <c r="LI170" s="34">
        <f t="shared" si="2268"/>
        <v>0</v>
      </c>
      <c r="LJ170" s="34">
        <f t="shared" si="2268"/>
        <v>0</v>
      </c>
      <c r="LK170" s="34">
        <f t="shared" si="2268"/>
        <v>0</v>
      </c>
      <c r="LL170" s="34">
        <f t="shared" si="2268"/>
        <v>0</v>
      </c>
      <c r="LM170" s="34">
        <f t="shared" si="2268"/>
        <v>0</v>
      </c>
      <c r="LN170" s="34">
        <f t="shared" si="2268"/>
        <v>0</v>
      </c>
      <c r="LO170" s="34">
        <f t="shared" si="2268"/>
        <v>0</v>
      </c>
      <c r="LP170" s="34">
        <f t="shared" si="2268"/>
        <v>0</v>
      </c>
      <c r="LQ170" s="34">
        <f t="shared" si="2268"/>
        <v>0</v>
      </c>
      <c r="LR170" s="34">
        <f t="shared" si="2268"/>
        <v>0</v>
      </c>
      <c r="LS170" s="34">
        <f t="shared" si="2268"/>
        <v>0</v>
      </c>
      <c r="LT170" s="34">
        <f t="shared" si="2268"/>
        <v>0</v>
      </c>
      <c r="LU170" s="34">
        <f t="shared" si="2268"/>
        <v>0</v>
      </c>
      <c r="LV170" s="34">
        <f t="shared" ref="LV170:NO170" si="2269">LV151</f>
        <v>0</v>
      </c>
      <c r="LW170" s="34">
        <f t="shared" si="2269"/>
        <v>0</v>
      </c>
      <c r="LX170" s="34">
        <f t="shared" si="2269"/>
        <v>0</v>
      </c>
      <c r="LY170" s="34">
        <f t="shared" si="2269"/>
        <v>0</v>
      </c>
      <c r="LZ170" s="34">
        <f t="shared" si="2269"/>
        <v>0</v>
      </c>
      <c r="MA170" s="34">
        <f t="shared" si="2269"/>
        <v>0</v>
      </c>
      <c r="MB170" s="34">
        <f t="shared" si="2269"/>
        <v>0</v>
      </c>
      <c r="MC170" s="34">
        <f t="shared" si="2269"/>
        <v>0</v>
      </c>
      <c r="MD170" s="34">
        <f t="shared" si="2269"/>
        <v>0</v>
      </c>
      <c r="ME170" s="34">
        <f t="shared" si="2269"/>
        <v>0</v>
      </c>
      <c r="MF170" s="34">
        <f t="shared" si="2269"/>
        <v>0</v>
      </c>
      <c r="MG170" s="34">
        <f t="shared" si="2269"/>
        <v>0</v>
      </c>
      <c r="MH170" s="34">
        <f t="shared" si="2269"/>
        <v>0</v>
      </c>
      <c r="MI170" s="34">
        <f t="shared" si="2269"/>
        <v>0</v>
      </c>
      <c r="MJ170" s="34">
        <f t="shared" si="2269"/>
        <v>0</v>
      </c>
      <c r="MK170" s="34">
        <f t="shared" si="2269"/>
        <v>0</v>
      </c>
      <c r="ML170" s="34">
        <f t="shared" si="2269"/>
        <v>0</v>
      </c>
      <c r="MM170" s="34">
        <f t="shared" si="2269"/>
        <v>0</v>
      </c>
      <c r="MN170" s="34">
        <f t="shared" si="2269"/>
        <v>0</v>
      </c>
      <c r="MO170" s="34">
        <f t="shared" si="2269"/>
        <v>0</v>
      </c>
      <c r="MP170" s="34">
        <f t="shared" si="2269"/>
        <v>0</v>
      </c>
      <c r="MQ170" s="34">
        <f t="shared" si="2269"/>
        <v>0</v>
      </c>
      <c r="MR170" s="34">
        <f t="shared" si="2269"/>
        <v>0</v>
      </c>
      <c r="MS170" s="34">
        <f t="shared" si="2269"/>
        <v>0</v>
      </c>
      <c r="MT170" s="34">
        <f t="shared" si="2269"/>
        <v>0</v>
      </c>
      <c r="MU170" s="34">
        <f t="shared" si="2269"/>
        <v>0</v>
      </c>
      <c r="MV170" s="34">
        <f t="shared" si="2269"/>
        <v>0</v>
      </c>
      <c r="MW170" s="34">
        <f t="shared" si="2269"/>
        <v>0</v>
      </c>
      <c r="MX170" s="34">
        <f t="shared" si="2269"/>
        <v>0</v>
      </c>
      <c r="MY170" s="34">
        <f t="shared" si="2269"/>
        <v>0</v>
      </c>
      <c r="MZ170" s="34">
        <f t="shared" si="2269"/>
        <v>0</v>
      </c>
      <c r="NA170" s="34">
        <f t="shared" si="2269"/>
        <v>0</v>
      </c>
      <c r="NB170" s="34">
        <f t="shared" si="2269"/>
        <v>0</v>
      </c>
      <c r="NC170" s="34">
        <f t="shared" si="2269"/>
        <v>0</v>
      </c>
      <c r="ND170" s="34">
        <f t="shared" si="2269"/>
        <v>0</v>
      </c>
      <c r="NE170" s="34">
        <f t="shared" si="2269"/>
        <v>0</v>
      </c>
      <c r="NF170" s="34">
        <f t="shared" si="2269"/>
        <v>0</v>
      </c>
      <c r="NG170" s="34">
        <f t="shared" si="2269"/>
        <v>0</v>
      </c>
      <c r="NH170" s="34">
        <f t="shared" si="2269"/>
        <v>0</v>
      </c>
      <c r="NI170" s="34">
        <f t="shared" si="2269"/>
        <v>0</v>
      </c>
      <c r="NJ170" s="34">
        <f t="shared" si="2269"/>
        <v>0</v>
      </c>
      <c r="NK170" s="34">
        <f t="shared" si="2269"/>
        <v>0</v>
      </c>
      <c r="NL170" s="34">
        <f t="shared" si="2269"/>
        <v>0</v>
      </c>
      <c r="NM170" s="34">
        <f t="shared" si="2269"/>
        <v>0</v>
      </c>
      <c r="NN170" s="34">
        <f t="shared" si="2269"/>
        <v>0</v>
      </c>
      <c r="NO170" s="35">
        <f t="shared" si="2269"/>
        <v>0</v>
      </c>
      <c r="NP170" s="8"/>
      <c r="NQ170" s="8"/>
    </row>
    <row r="171" spans="1:381" x14ac:dyDescent="0.2">
      <c r="A171" s="1"/>
      <c r="B171" s="1"/>
      <c r="C171" s="1"/>
      <c r="D171" s="1"/>
      <c r="E171" s="1"/>
      <c r="F171" s="1"/>
      <c r="G171" s="1"/>
      <c r="H171" s="1"/>
      <c r="I171" s="1"/>
      <c r="J171" s="1"/>
      <c r="K171" s="1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row>
    <row r="172" spans="1:381" x14ac:dyDescent="0.2">
      <c r="A172" s="1"/>
      <c r="B172" s="1"/>
      <c r="C172" s="180"/>
      <c r="D172" s="1"/>
      <c r="E172" s="96" t="s">
        <v>252</v>
      </c>
      <c r="F172" s="1"/>
      <c r="G172" s="180" t="s">
        <v>12</v>
      </c>
      <c r="H172" s="1"/>
      <c r="I172" s="180"/>
      <c r="J172" s="1"/>
      <c r="K172" s="96"/>
      <c r="L172" s="1"/>
      <c r="M172" s="1"/>
      <c r="N172" s="21" t="str">
        <f>IF($N$9="","",$N$9)</f>
        <v/>
      </c>
      <c r="O172" s="21" t="str">
        <f t="shared" ref="O172:Y172" si="2270">IF(N172="","",EOMONTH(N172,0)+1)</f>
        <v/>
      </c>
      <c r="P172" s="21" t="str">
        <f t="shared" si="2270"/>
        <v/>
      </c>
      <c r="Q172" s="21" t="str">
        <f t="shared" si="2270"/>
        <v/>
      </c>
      <c r="R172" s="21" t="str">
        <f t="shared" si="2270"/>
        <v/>
      </c>
      <c r="S172" s="21" t="str">
        <f t="shared" si="2270"/>
        <v/>
      </c>
      <c r="T172" s="21" t="str">
        <f t="shared" si="2270"/>
        <v/>
      </c>
      <c r="U172" s="21" t="str">
        <f t="shared" si="2270"/>
        <v/>
      </c>
      <c r="V172" s="21" t="str">
        <f t="shared" si="2270"/>
        <v/>
      </c>
      <c r="W172" s="21" t="str">
        <f t="shared" si="2270"/>
        <v/>
      </c>
      <c r="X172" s="21" t="str">
        <f t="shared" si="2270"/>
        <v/>
      </c>
      <c r="Y172" s="21" t="str">
        <f t="shared" si="2270"/>
        <v/>
      </c>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row>
    <row r="173" spans="1:381" x14ac:dyDescent="0.2">
      <c r="A173" s="1"/>
      <c r="B173" s="1"/>
      <c r="C173" s="1"/>
      <c r="D173" s="1"/>
      <c r="E173" s="1"/>
      <c r="F173" s="1"/>
      <c r="G173" s="1"/>
      <c r="H173" s="1"/>
      <c r="I173" s="1"/>
      <c r="J173" s="1"/>
      <c r="K173" s="8"/>
      <c r="L173" s="1"/>
      <c r="M173" s="1"/>
      <c r="N173" s="24" t="str">
        <f t="shared" ref="N173:Y173" si="2271">IF(N174&lt;0%,"Ошибка!",IF(N174&gt;100%,"Рискованно!",""))</f>
        <v/>
      </c>
      <c r="O173" s="24" t="str">
        <f t="shared" si="2271"/>
        <v/>
      </c>
      <c r="P173" s="24" t="str">
        <f t="shared" si="2271"/>
        <v/>
      </c>
      <c r="Q173" s="24" t="str">
        <f t="shared" si="2271"/>
        <v/>
      </c>
      <c r="R173" s="24" t="str">
        <f t="shared" si="2271"/>
        <v/>
      </c>
      <c r="S173" s="24" t="str">
        <f t="shared" si="2271"/>
        <v/>
      </c>
      <c r="T173" s="24" t="str">
        <f t="shared" si="2271"/>
        <v/>
      </c>
      <c r="U173" s="24" t="str">
        <f t="shared" si="2271"/>
        <v/>
      </c>
      <c r="V173" s="24" t="str">
        <f t="shared" si="2271"/>
        <v/>
      </c>
      <c r="W173" s="24" t="str">
        <f t="shared" si="2271"/>
        <v/>
      </c>
      <c r="X173" s="24" t="str">
        <f t="shared" si="2271"/>
        <v/>
      </c>
      <c r="Y173" s="24" t="str">
        <f t="shared" si="2271"/>
        <v/>
      </c>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row>
    <row r="174" spans="1:381" s="10" customFormat="1" x14ac:dyDescent="0.2">
      <c r="A174" s="8"/>
      <c r="B174" s="8"/>
      <c r="C174" s="205" t="str">
        <f>базовые_KPI!$C$18</f>
        <v>ReInvest</v>
      </c>
      <c r="D174" s="8"/>
      <c r="E174" s="8" t="s">
        <v>38</v>
      </c>
      <c r="F174" s="8"/>
      <c r="G174" s="8" t="s">
        <v>1</v>
      </c>
      <c r="H174" s="8"/>
      <c r="I174" s="8"/>
      <c r="J174" s="8"/>
      <c r="K174" s="9"/>
      <c r="L174" s="9"/>
      <c r="M174" s="1"/>
      <c r="N174" s="227">
        <f>базовые_KPI!N18</f>
        <v>0</v>
      </c>
      <c r="O174" s="227">
        <f>базовые_KPI!O18</f>
        <v>0</v>
      </c>
      <c r="P174" s="227">
        <f>базовые_KPI!P18</f>
        <v>0</v>
      </c>
      <c r="Q174" s="227">
        <f>базовые_KPI!Q18</f>
        <v>0</v>
      </c>
      <c r="R174" s="227">
        <f>базовые_KPI!R18</f>
        <v>0</v>
      </c>
      <c r="S174" s="227">
        <f>базовые_KPI!S18</f>
        <v>0</v>
      </c>
      <c r="T174" s="227">
        <f>базовые_KPI!T18</f>
        <v>0</v>
      </c>
      <c r="U174" s="227">
        <f>базовые_KPI!U18</f>
        <v>0</v>
      </c>
      <c r="V174" s="227">
        <f>базовые_KPI!V18</f>
        <v>0</v>
      </c>
      <c r="W174" s="227">
        <f>базовые_KPI!W18</f>
        <v>0</v>
      </c>
      <c r="X174" s="227">
        <f>базовые_KPI!X18</f>
        <v>0</v>
      </c>
      <c r="Y174" s="227">
        <f>базовые_KPI!Y18</f>
        <v>0</v>
      </c>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row>
    <row r="175" spans="1:381" x14ac:dyDescent="0.2">
      <c r="A175" s="1"/>
      <c r="B175" s="1"/>
      <c r="C175" s="1"/>
      <c r="D175" s="1"/>
      <c r="E175" s="1"/>
      <c r="F175" s="1"/>
      <c r="G175" s="1"/>
      <c r="H175" s="1"/>
      <c r="I175" s="1"/>
      <c r="J175" s="1"/>
      <c r="K175" s="1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row>
    <row r="176" spans="1:381" x14ac:dyDescent="0.2">
      <c r="A176" s="1"/>
      <c r="B176" s="1"/>
      <c r="C176" s="180"/>
      <c r="D176" s="1"/>
      <c r="E176" s="96" t="s">
        <v>251</v>
      </c>
      <c r="F176" s="1"/>
      <c r="G176" s="180" t="s">
        <v>12</v>
      </c>
      <c r="H176" s="1"/>
      <c r="I176" s="180"/>
      <c r="J176" s="1"/>
      <c r="K176" s="96"/>
      <c r="L176" s="1"/>
      <c r="M176" s="1"/>
      <c r="N176" s="21" t="str">
        <f>IF($N$9="","",$N$9)</f>
        <v/>
      </c>
      <c r="O176" s="21" t="str">
        <f t="shared" ref="O176:Y176" si="2272">IF(N176="","",EOMONTH(N176,0)+1)</f>
        <v/>
      </c>
      <c r="P176" s="21" t="str">
        <f t="shared" si="2272"/>
        <v/>
      </c>
      <c r="Q176" s="21" t="str">
        <f t="shared" si="2272"/>
        <v/>
      </c>
      <c r="R176" s="21" t="str">
        <f t="shared" si="2272"/>
        <v/>
      </c>
      <c r="S176" s="21" t="str">
        <f t="shared" si="2272"/>
        <v/>
      </c>
      <c r="T176" s="21" t="str">
        <f t="shared" si="2272"/>
        <v/>
      </c>
      <c r="U176" s="21" t="str">
        <f t="shared" si="2272"/>
        <v/>
      </c>
      <c r="V176" s="21" t="str">
        <f t="shared" si="2272"/>
        <v/>
      </c>
      <c r="W176" s="21" t="str">
        <f t="shared" si="2272"/>
        <v/>
      </c>
      <c r="X176" s="21" t="str">
        <f t="shared" si="2272"/>
        <v/>
      </c>
      <c r="Y176" s="21" t="str">
        <f t="shared" si="2272"/>
        <v/>
      </c>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row>
    <row r="177" spans="1:381" x14ac:dyDescent="0.2">
      <c r="A177" s="1"/>
      <c r="B177" s="1"/>
      <c r="C177" s="1"/>
      <c r="D177" s="1"/>
      <c r="E177" s="1"/>
      <c r="F177" s="1"/>
      <c r="G177" s="1"/>
      <c r="H177" s="1"/>
      <c r="I177" s="1"/>
      <c r="J177" s="1"/>
      <c r="K177" s="8"/>
      <c r="L177" s="1"/>
      <c r="M177" s="1"/>
      <c r="N177" s="24" t="str">
        <f>IF(OR(N178&gt;0,N178&lt;&gt;INT(N178)),"Ошибка!","")</f>
        <v/>
      </c>
      <c r="O177" s="24" t="str">
        <f t="shared" ref="O177:Y177" si="2273">IF(OR(O178&gt;0,O178&lt;&gt;INT(O178)),"Ошибка!","")</f>
        <v/>
      </c>
      <c r="P177" s="24" t="str">
        <f t="shared" si="2273"/>
        <v/>
      </c>
      <c r="Q177" s="24" t="str">
        <f t="shared" si="2273"/>
        <v/>
      </c>
      <c r="R177" s="24" t="str">
        <f t="shared" si="2273"/>
        <v/>
      </c>
      <c r="S177" s="24" t="str">
        <f t="shared" si="2273"/>
        <v/>
      </c>
      <c r="T177" s="24" t="str">
        <f t="shared" si="2273"/>
        <v/>
      </c>
      <c r="U177" s="24" t="str">
        <f t="shared" si="2273"/>
        <v/>
      </c>
      <c r="V177" s="24" t="str">
        <f t="shared" si="2273"/>
        <v/>
      </c>
      <c r="W177" s="24" t="str">
        <f t="shared" si="2273"/>
        <v/>
      </c>
      <c r="X177" s="24" t="str">
        <f t="shared" si="2273"/>
        <v/>
      </c>
      <c r="Y177" s="24" t="str">
        <f t="shared" si="2273"/>
        <v/>
      </c>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row>
    <row r="178" spans="1:381" x14ac:dyDescent="0.2">
      <c r="A178" s="1"/>
      <c r="B178" s="1"/>
      <c r="C178" s="1" t="s">
        <v>28</v>
      </c>
      <c r="D178" s="1"/>
      <c r="E178" s="1" t="s">
        <v>247</v>
      </c>
      <c r="F178" s="1"/>
      <c r="G178" s="1" t="s">
        <v>21</v>
      </c>
      <c r="H178" s="1"/>
      <c r="I178" s="1"/>
      <c r="J178" s="1"/>
      <c r="K178" s="9"/>
      <c r="L178" s="3"/>
      <c r="M178" s="1"/>
      <c r="N178" s="339">
        <f>условия_коммерц!N53</f>
        <v>0</v>
      </c>
      <c r="O178" s="339">
        <f>условия_коммерц!O53</f>
        <v>0</v>
      </c>
      <c r="P178" s="339">
        <f>условия_коммерц!P53</f>
        <v>0</v>
      </c>
      <c r="Q178" s="339">
        <f>условия_коммерц!Q53</f>
        <v>0</v>
      </c>
      <c r="R178" s="339">
        <f>условия_коммерц!R53</f>
        <v>0</v>
      </c>
      <c r="S178" s="339">
        <f>условия_коммерц!S53</f>
        <v>0</v>
      </c>
      <c r="T178" s="339">
        <f>условия_коммерц!T53</f>
        <v>0</v>
      </c>
      <c r="U178" s="339">
        <f>условия_коммерц!U53</f>
        <v>0</v>
      </c>
      <c r="V178" s="339">
        <f>условия_коммерц!V53</f>
        <v>0</v>
      </c>
      <c r="W178" s="339">
        <f>условия_коммерц!W53</f>
        <v>0</v>
      </c>
      <c r="X178" s="339">
        <f>условия_коммерц!X53</f>
        <v>0</v>
      </c>
      <c r="Y178" s="339">
        <f>условия_коммерц!Y53</f>
        <v>0</v>
      </c>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row>
    <row r="179" spans="1:381" x14ac:dyDescent="0.2">
      <c r="A179" s="1"/>
      <c r="B179" s="1"/>
      <c r="C179" s="1"/>
      <c r="D179" s="1"/>
      <c r="E179" s="1"/>
      <c r="F179" s="1"/>
      <c r="G179" s="1"/>
      <c r="H179" s="1"/>
      <c r="I179" s="1"/>
      <c r="J179" s="1"/>
      <c r="K179" s="11"/>
      <c r="L179" s="1"/>
      <c r="M179" s="1"/>
      <c r="N179" s="24" t="str">
        <f>IF(OR(N180&lt;0%,N180&gt;100%),"Ошибка!","")</f>
        <v/>
      </c>
      <c r="O179" s="24" t="str">
        <f t="shared" ref="O179:Y179" si="2274">IF(OR(O180&lt;0%,O180&gt;100%),"Ошибка!","")</f>
        <v/>
      </c>
      <c r="P179" s="24" t="str">
        <f t="shared" si="2274"/>
        <v/>
      </c>
      <c r="Q179" s="24" t="str">
        <f t="shared" si="2274"/>
        <v/>
      </c>
      <c r="R179" s="24" t="str">
        <f t="shared" si="2274"/>
        <v/>
      </c>
      <c r="S179" s="24" t="str">
        <f t="shared" si="2274"/>
        <v/>
      </c>
      <c r="T179" s="24" t="str">
        <f t="shared" si="2274"/>
        <v/>
      </c>
      <c r="U179" s="24" t="str">
        <f t="shared" si="2274"/>
        <v/>
      </c>
      <c r="V179" s="24" t="str">
        <f t="shared" si="2274"/>
        <v/>
      </c>
      <c r="W179" s="24" t="str">
        <f t="shared" si="2274"/>
        <v/>
      </c>
      <c r="X179" s="24" t="str">
        <f t="shared" si="2274"/>
        <v/>
      </c>
      <c r="Y179" s="24" t="str">
        <f t="shared" si="2274"/>
        <v/>
      </c>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row>
    <row r="180" spans="1:381" x14ac:dyDescent="0.2">
      <c r="A180" s="1"/>
      <c r="B180" s="1"/>
      <c r="C180" s="1" t="s">
        <v>30</v>
      </c>
      <c r="D180" s="1"/>
      <c r="E180" s="1" t="s">
        <v>29</v>
      </c>
      <c r="F180" s="1"/>
      <c r="G180" s="1" t="s">
        <v>1</v>
      </c>
      <c r="H180" s="1"/>
      <c r="I180" s="1"/>
      <c r="J180" s="1"/>
      <c r="K180" s="9"/>
      <c r="L180" s="3"/>
      <c r="M180" s="1"/>
      <c r="N180" s="332">
        <f>условия_коммерц!N55</f>
        <v>0</v>
      </c>
      <c r="O180" s="332">
        <f>условия_коммерц!O55</f>
        <v>0</v>
      </c>
      <c r="P180" s="332">
        <f>условия_коммерц!P55</f>
        <v>0</v>
      </c>
      <c r="Q180" s="332">
        <f>условия_коммерц!Q55</f>
        <v>0</v>
      </c>
      <c r="R180" s="332">
        <f>условия_коммерц!R55</f>
        <v>0</v>
      </c>
      <c r="S180" s="332">
        <f>условия_коммерц!S55</f>
        <v>0</v>
      </c>
      <c r="T180" s="332">
        <f>условия_коммерц!T55</f>
        <v>0</v>
      </c>
      <c r="U180" s="332">
        <f>условия_коммерц!U55</f>
        <v>0</v>
      </c>
      <c r="V180" s="332">
        <f>условия_коммерц!V55</f>
        <v>0</v>
      </c>
      <c r="W180" s="332">
        <f>условия_коммерц!W55</f>
        <v>0</v>
      </c>
      <c r="X180" s="332">
        <f>условия_коммерц!X55</f>
        <v>0</v>
      </c>
      <c r="Y180" s="332">
        <f>условия_коммерц!Y55</f>
        <v>0</v>
      </c>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row>
    <row r="181" spans="1:381" x14ac:dyDescent="0.2">
      <c r="A181" s="1"/>
      <c r="B181" s="1"/>
      <c r="C181" s="1"/>
      <c r="D181" s="1"/>
      <c r="E181" s="1"/>
      <c r="F181" s="1"/>
      <c r="G181" s="1"/>
      <c r="H181" s="1"/>
      <c r="I181" s="1"/>
      <c r="J181" s="1"/>
      <c r="K181" s="11"/>
      <c r="L181" s="1"/>
      <c r="M181" s="1"/>
      <c r="N181" s="24" t="str">
        <f>IF(OR(N182&lt;0,N182&lt;&gt;INT(N182)),"Ошибка!","")</f>
        <v/>
      </c>
      <c r="O181" s="24" t="str">
        <f t="shared" ref="O181:Y181" si="2275">IF(OR(O182&lt;0,O182&lt;&gt;INT(O182)),"Ошибка!","")</f>
        <v/>
      </c>
      <c r="P181" s="24" t="str">
        <f t="shared" si="2275"/>
        <v/>
      </c>
      <c r="Q181" s="24" t="str">
        <f t="shared" si="2275"/>
        <v/>
      </c>
      <c r="R181" s="24" t="str">
        <f t="shared" si="2275"/>
        <v/>
      </c>
      <c r="S181" s="24" t="str">
        <f t="shared" si="2275"/>
        <v/>
      </c>
      <c r="T181" s="24" t="str">
        <f t="shared" si="2275"/>
        <v/>
      </c>
      <c r="U181" s="24" t="str">
        <f t="shared" si="2275"/>
        <v/>
      </c>
      <c r="V181" s="24" t="str">
        <f t="shared" si="2275"/>
        <v/>
      </c>
      <c r="W181" s="24" t="str">
        <f t="shared" si="2275"/>
        <v/>
      </c>
      <c r="X181" s="24" t="str">
        <f t="shared" si="2275"/>
        <v/>
      </c>
      <c r="Y181" s="24" t="str">
        <f t="shared" si="2275"/>
        <v/>
      </c>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row>
    <row r="182" spans="1:381" s="10" customFormat="1" x14ac:dyDescent="0.2">
      <c r="A182" s="8"/>
      <c r="B182" s="8"/>
      <c r="C182" s="205" t="str">
        <f>базовые_KPI!$C$22</f>
        <v>P(ОбДопл)</v>
      </c>
      <c r="D182" s="8"/>
      <c r="E182" s="8" t="s">
        <v>31</v>
      </c>
      <c r="F182" s="8"/>
      <c r="G182" s="8" t="s">
        <v>21</v>
      </c>
      <c r="H182" s="8"/>
      <c r="I182" s="8"/>
      <c r="J182" s="8"/>
      <c r="K182" s="9"/>
      <c r="L182" s="9"/>
      <c r="M182" s="1"/>
      <c r="N182" s="64">
        <f>базовые_KPI!N22</f>
        <v>0</v>
      </c>
      <c r="O182" s="64">
        <f>базовые_KPI!O22</f>
        <v>0</v>
      </c>
      <c r="P182" s="64">
        <f>базовые_KPI!P22</f>
        <v>0</v>
      </c>
      <c r="Q182" s="64">
        <f>базовые_KPI!Q22</f>
        <v>0</v>
      </c>
      <c r="R182" s="64">
        <f>базовые_KPI!R22</f>
        <v>0</v>
      </c>
      <c r="S182" s="64">
        <f>базовые_KPI!S22</f>
        <v>0</v>
      </c>
      <c r="T182" s="64">
        <f>базовые_KPI!T22</f>
        <v>0</v>
      </c>
      <c r="U182" s="64">
        <f>базовые_KPI!U22</f>
        <v>0</v>
      </c>
      <c r="V182" s="64">
        <f>базовые_KPI!V22</f>
        <v>0</v>
      </c>
      <c r="W182" s="64">
        <f>базовые_KPI!W22</f>
        <v>0</v>
      </c>
      <c r="X182" s="64">
        <f>базовые_KPI!X22</f>
        <v>0</v>
      </c>
      <c r="Y182" s="64">
        <f>базовые_KPI!Y22</f>
        <v>0</v>
      </c>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8"/>
      <c r="NH182" s="8"/>
      <c r="NI182" s="8"/>
      <c r="NJ182" s="8"/>
      <c r="NK182" s="8"/>
      <c r="NL182" s="8"/>
      <c r="NM182" s="8"/>
      <c r="NN182" s="8"/>
      <c r="NO182" s="8"/>
      <c r="NP182" s="8"/>
      <c r="NQ182" s="8"/>
    </row>
    <row r="183" spans="1:381" x14ac:dyDescent="0.2">
      <c r="A183" s="1"/>
      <c r="B183" s="1"/>
      <c r="C183" s="1"/>
      <c r="D183" s="1"/>
      <c r="E183" s="1"/>
      <c r="F183" s="1"/>
      <c r="G183" s="1"/>
      <c r="H183" s="1"/>
      <c r="I183" s="1"/>
      <c r="J183" s="1"/>
      <c r="K183" s="11"/>
      <c r="L183" s="1"/>
      <c r="M183" s="1"/>
      <c r="N183" s="24" t="str">
        <f>IF(OR(N184&lt;0%,N184&gt;100%),"Ошибка!","")</f>
        <v/>
      </c>
      <c r="O183" s="24" t="str">
        <f t="shared" ref="O183" si="2276">IF(OR(O184&lt;0%,O184&gt;100%),"Ошибка!","")</f>
        <v/>
      </c>
      <c r="P183" s="24" t="str">
        <f t="shared" ref="P183" si="2277">IF(OR(P184&lt;0%,P184&gt;100%),"Ошибка!","")</f>
        <v/>
      </c>
      <c r="Q183" s="24" t="str">
        <f t="shared" ref="Q183" si="2278">IF(OR(Q184&lt;0%,Q184&gt;100%),"Ошибка!","")</f>
        <v/>
      </c>
      <c r="R183" s="24" t="str">
        <f t="shared" ref="R183" si="2279">IF(OR(R184&lt;0%,R184&gt;100%),"Ошибка!","")</f>
        <v/>
      </c>
      <c r="S183" s="24" t="str">
        <f t="shared" ref="S183" si="2280">IF(OR(S184&lt;0%,S184&gt;100%),"Ошибка!","")</f>
        <v/>
      </c>
      <c r="T183" s="24" t="str">
        <f t="shared" ref="T183" si="2281">IF(OR(T184&lt;0%,T184&gt;100%),"Ошибка!","")</f>
        <v/>
      </c>
      <c r="U183" s="24" t="str">
        <f t="shared" ref="U183" si="2282">IF(OR(U184&lt;0%,U184&gt;100%),"Ошибка!","")</f>
        <v/>
      </c>
      <c r="V183" s="24" t="str">
        <f t="shared" ref="V183" si="2283">IF(OR(V184&lt;0%,V184&gt;100%),"Ошибка!","")</f>
        <v/>
      </c>
      <c r="W183" s="24" t="str">
        <f t="shared" ref="W183" si="2284">IF(OR(W184&lt;0%,W184&gt;100%),"Ошибка!","")</f>
        <v/>
      </c>
      <c r="X183" s="24" t="str">
        <f t="shared" ref="X183" si="2285">IF(OR(X184&lt;0%,X184&gt;100%),"Ошибка!","")</f>
        <v/>
      </c>
      <c r="Y183" s="24" t="str">
        <f t="shared" ref="Y183" si="2286">IF(OR(Y184&lt;0%,Y184&gt;100%),"Ошибка!","")</f>
        <v/>
      </c>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row>
    <row r="184" spans="1:381" x14ac:dyDescent="0.2">
      <c r="A184" s="1"/>
      <c r="B184" s="1"/>
      <c r="C184" s="1" t="s">
        <v>33</v>
      </c>
      <c r="D184" s="1"/>
      <c r="E184" s="1" t="s">
        <v>34</v>
      </c>
      <c r="F184" s="1"/>
      <c r="G184" s="1" t="s">
        <v>1</v>
      </c>
      <c r="H184" s="1"/>
      <c r="I184" s="1"/>
      <c r="J184" s="1"/>
      <c r="K184" s="9"/>
      <c r="L184" s="3"/>
      <c r="M184" s="3"/>
      <c r="N184" s="65">
        <f>100%-N180</f>
        <v>1</v>
      </c>
      <c r="O184" s="66">
        <f>100%-O180</f>
        <v>1</v>
      </c>
      <c r="P184" s="66">
        <f>100%-P180</f>
        <v>1</v>
      </c>
      <c r="Q184" s="66">
        <f>100%-Q180</f>
        <v>1</v>
      </c>
      <c r="R184" s="66">
        <f>100%-R180</f>
        <v>1</v>
      </c>
      <c r="S184" s="66">
        <f t="shared" ref="S184:W184" si="2287">100%-S180</f>
        <v>1</v>
      </c>
      <c r="T184" s="66">
        <f t="shared" si="2287"/>
        <v>1</v>
      </c>
      <c r="U184" s="66">
        <f t="shared" si="2287"/>
        <v>1</v>
      </c>
      <c r="V184" s="66">
        <f t="shared" si="2287"/>
        <v>1</v>
      </c>
      <c r="W184" s="66">
        <f t="shared" si="2287"/>
        <v>1</v>
      </c>
      <c r="X184" s="66">
        <f>100%-X180</f>
        <v>1</v>
      </c>
      <c r="Y184" s="67">
        <f>100%-Y180</f>
        <v>1</v>
      </c>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row>
    <row r="185" spans="1:381" x14ac:dyDescent="0.2">
      <c r="A185" s="1"/>
      <c r="B185" s="1"/>
      <c r="C185" s="1"/>
      <c r="D185" s="1"/>
      <c r="E185" s="1"/>
      <c r="F185" s="1"/>
      <c r="G185" s="1"/>
      <c r="H185" s="1"/>
      <c r="I185" s="1"/>
      <c r="J185" s="1"/>
      <c r="K185" s="11"/>
      <c r="L185" s="1"/>
      <c r="M185" s="1"/>
      <c r="N185" s="68" t="str">
        <f>IF(N186&gt;=100%,"Ошибка!","")</f>
        <v/>
      </c>
      <c r="O185" s="68" t="str">
        <f t="shared" ref="O185:Y185" si="2288">IF(O186&gt;=100%,"Ошибка!","")</f>
        <v/>
      </c>
      <c r="P185" s="68" t="str">
        <f t="shared" si="2288"/>
        <v/>
      </c>
      <c r="Q185" s="68" t="str">
        <f t="shared" si="2288"/>
        <v/>
      </c>
      <c r="R185" s="68" t="str">
        <f t="shared" si="2288"/>
        <v/>
      </c>
      <c r="S185" s="68" t="str">
        <f t="shared" si="2288"/>
        <v/>
      </c>
      <c r="T185" s="68" t="str">
        <f t="shared" si="2288"/>
        <v/>
      </c>
      <c r="U185" s="68" t="str">
        <f t="shared" si="2288"/>
        <v/>
      </c>
      <c r="V185" s="68" t="str">
        <f t="shared" si="2288"/>
        <v/>
      </c>
      <c r="W185" s="68" t="str">
        <f t="shared" si="2288"/>
        <v/>
      </c>
      <c r="X185" s="68" t="str">
        <f t="shared" si="2288"/>
        <v/>
      </c>
      <c r="Y185" s="68" t="str">
        <f t="shared" si="2288"/>
        <v/>
      </c>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row>
    <row r="186" spans="1:381" s="10" customFormat="1" x14ac:dyDescent="0.2">
      <c r="A186" s="8"/>
      <c r="B186" s="8"/>
      <c r="C186" s="206" t="str">
        <f>базовые_KPI!$C$16</f>
        <v>Margin</v>
      </c>
      <c r="D186" s="8"/>
      <c r="E186" s="8" t="s">
        <v>37</v>
      </c>
      <c r="F186" s="8"/>
      <c r="G186" s="8" t="s">
        <v>1</v>
      </c>
      <c r="H186" s="8"/>
      <c r="I186" s="8"/>
      <c r="J186" s="8"/>
      <c r="K186" s="9"/>
      <c r="L186" s="9"/>
      <c r="M186" s="1"/>
      <c r="N186" s="227">
        <f>базовые_KPI!N16</f>
        <v>0</v>
      </c>
      <c r="O186" s="227">
        <f>базовые_KPI!O16</f>
        <v>0</v>
      </c>
      <c r="P186" s="227">
        <f>базовые_KPI!P16</f>
        <v>0</v>
      </c>
      <c r="Q186" s="227">
        <f>базовые_KPI!Q16</f>
        <v>0</v>
      </c>
      <c r="R186" s="227">
        <f>базовые_KPI!R16</f>
        <v>0</v>
      </c>
      <c r="S186" s="227">
        <f>базовые_KPI!S16</f>
        <v>0</v>
      </c>
      <c r="T186" s="227">
        <f>базовые_KPI!T16</f>
        <v>0</v>
      </c>
      <c r="U186" s="227">
        <f>базовые_KPI!U16</f>
        <v>0</v>
      </c>
      <c r="V186" s="227">
        <f>базовые_KPI!V16</f>
        <v>0</v>
      </c>
      <c r="W186" s="227">
        <f>базовые_KPI!W16</f>
        <v>0</v>
      </c>
      <c r="X186" s="227">
        <f>базовые_KPI!X16</f>
        <v>0</v>
      </c>
      <c r="Y186" s="227">
        <f>базовые_KPI!Y16</f>
        <v>0</v>
      </c>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8"/>
      <c r="NH186" s="8"/>
      <c r="NI186" s="8"/>
      <c r="NJ186" s="8"/>
      <c r="NK186" s="8"/>
      <c r="NL186" s="8"/>
      <c r="NM186" s="8"/>
      <c r="NN186" s="8"/>
      <c r="NO186" s="8"/>
      <c r="NP186" s="8"/>
      <c r="NQ186" s="8"/>
    </row>
    <row r="187" spans="1:381" x14ac:dyDescent="0.2">
      <c r="A187" s="1"/>
      <c r="B187" s="1"/>
      <c r="C187" s="1"/>
      <c r="D187" s="1"/>
      <c r="E187" s="1"/>
      <c r="F187" s="1"/>
      <c r="G187" s="1"/>
      <c r="H187" s="1"/>
      <c r="I187" s="1"/>
      <c r="J187" s="1"/>
      <c r="K187" s="11"/>
      <c r="L187" s="1"/>
      <c r="M187" s="1"/>
      <c r="N187" s="24"/>
      <c r="O187" s="24"/>
      <c r="P187" s="24"/>
      <c r="Q187" s="24"/>
      <c r="R187" s="24"/>
      <c r="S187" s="24"/>
      <c r="T187" s="24"/>
      <c r="U187" s="24"/>
      <c r="V187" s="24"/>
      <c r="W187" s="24"/>
      <c r="X187" s="24"/>
      <c r="Y187" s="24"/>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row>
    <row r="188" spans="1:381" x14ac:dyDescent="0.2">
      <c r="A188" s="1"/>
      <c r="B188" s="1"/>
      <c r="C188" s="180" t="s">
        <v>27</v>
      </c>
      <c r="D188" s="1"/>
      <c r="E188" s="180" t="s">
        <v>246</v>
      </c>
      <c r="F188" s="1"/>
      <c r="G188" s="180" t="s">
        <v>25</v>
      </c>
      <c r="H188" s="1"/>
      <c r="I188" s="180"/>
      <c r="J188" s="1"/>
      <c r="K188" s="184"/>
      <c r="L188" s="1"/>
      <c r="M188" s="1"/>
      <c r="N188" s="177" t="str">
        <f t="shared" ref="N188:BY188" si="2289">IF(N108="","",N160)</f>
        <v/>
      </c>
      <c r="O188" s="178" t="str">
        <f t="shared" si="2289"/>
        <v/>
      </c>
      <c r="P188" s="178" t="str">
        <f t="shared" si="2289"/>
        <v/>
      </c>
      <c r="Q188" s="178" t="str">
        <f t="shared" si="2289"/>
        <v/>
      </c>
      <c r="R188" s="178" t="str">
        <f t="shared" si="2289"/>
        <v/>
      </c>
      <c r="S188" s="178" t="str">
        <f t="shared" si="2289"/>
        <v/>
      </c>
      <c r="T188" s="178" t="str">
        <f t="shared" si="2289"/>
        <v/>
      </c>
      <c r="U188" s="178" t="str">
        <f t="shared" si="2289"/>
        <v/>
      </c>
      <c r="V188" s="178" t="str">
        <f t="shared" si="2289"/>
        <v/>
      </c>
      <c r="W188" s="178" t="str">
        <f t="shared" si="2289"/>
        <v/>
      </c>
      <c r="X188" s="178" t="str">
        <f t="shared" si="2289"/>
        <v/>
      </c>
      <c r="Y188" s="178" t="str">
        <f t="shared" si="2289"/>
        <v/>
      </c>
      <c r="Z188" s="178" t="str">
        <f t="shared" si="2289"/>
        <v/>
      </c>
      <c r="AA188" s="178" t="str">
        <f t="shared" si="2289"/>
        <v/>
      </c>
      <c r="AB188" s="178" t="str">
        <f t="shared" si="2289"/>
        <v/>
      </c>
      <c r="AC188" s="178" t="str">
        <f t="shared" si="2289"/>
        <v/>
      </c>
      <c r="AD188" s="178" t="str">
        <f t="shared" si="2289"/>
        <v/>
      </c>
      <c r="AE188" s="178" t="str">
        <f t="shared" si="2289"/>
        <v/>
      </c>
      <c r="AF188" s="178" t="str">
        <f t="shared" si="2289"/>
        <v/>
      </c>
      <c r="AG188" s="178" t="str">
        <f t="shared" si="2289"/>
        <v/>
      </c>
      <c r="AH188" s="178" t="str">
        <f t="shared" si="2289"/>
        <v/>
      </c>
      <c r="AI188" s="178" t="str">
        <f t="shared" si="2289"/>
        <v/>
      </c>
      <c r="AJ188" s="178" t="str">
        <f t="shared" si="2289"/>
        <v/>
      </c>
      <c r="AK188" s="178" t="str">
        <f t="shared" si="2289"/>
        <v/>
      </c>
      <c r="AL188" s="178" t="str">
        <f t="shared" si="2289"/>
        <v/>
      </c>
      <c r="AM188" s="178" t="str">
        <f t="shared" si="2289"/>
        <v/>
      </c>
      <c r="AN188" s="178" t="str">
        <f t="shared" si="2289"/>
        <v/>
      </c>
      <c r="AO188" s="178" t="str">
        <f t="shared" si="2289"/>
        <v/>
      </c>
      <c r="AP188" s="178" t="str">
        <f t="shared" si="2289"/>
        <v/>
      </c>
      <c r="AQ188" s="178" t="str">
        <f t="shared" si="2289"/>
        <v/>
      </c>
      <c r="AR188" s="178" t="str">
        <f t="shared" si="2289"/>
        <v/>
      </c>
      <c r="AS188" s="178" t="str">
        <f t="shared" si="2289"/>
        <v/>
      </c>
      <c r="AT188" s="178" t="str">
        <f t="shared" si="2289"/>
        <v/>
      </c>
      <c r="AU188" s="178" t="str">
        <f t="shared" si="2289"/>
        <v/>
      </c>
      <c r="AV188" s="178" t="str">
        <f t="shared" si="2289"/>
        <v/>
      </c>
      <c r="AW188" s="178" t="str">
        <f t="shared" si="2289"/>
        <v/>
      </c>
      <c r="AX188" s="178" t="str">
        <f t="shared" si="2289"/>
        <v/>
      </c>
      <c r="AY188" s="178" t="str">
        <f t="shared" si="2289"/>
        <v/>
      </c>
      <c r="AZ188" s="178" t="str">
        <f t="shared" si="2289"/>
        <v/>
      </c>
      <c r="BA188" s="178" t="str">
        <f t="shared" si="2289"/>
        <v/>
      </c>
      <c r="BB188" s="178" t="str">
        <f t="shared" si="2289"/>
        <v/>
      </c>
      <c r="BC188" s="178" t="str">
        <f t="shared" si="2289"/>
        <v/>
      </c>
      <c r="BD188" s="178" t="str">
        <f t="shared" si="2289"/>
        <v/>
      </c>
      <c r="BE188" s="178" t="str">
        <f t="shared" si="2289"/>
        <v/>
      </c>
      <c r="BF188" s="178" t="str">
        <f t="shared" si="2289"/>
        <v/>
      </c>
      <c r="BG188" s="178" t="str">
        <f t="shared" si="2289"/>
        <v/>
      </c>
      <c r="BH188" s="178" t="str">
        <f t="shared" si="2289"/>
        <v/>
      </c>
      <c r="BI188" s="178" t="str">
        <f t="shared" si="2289"/>
        <v/>
      </c>
      <c r="BJ188" s="178" t="str">
        <f t="shared" si="2289"/>
        <v/>
      </c>
      <c r="BK188" s="178" t="str">
        <f t="shared" si="2289"/>
        <v/>
      </c>
      <c r="BL188" s="178" t="str">
        <f t="shared" si="2289"/>
        <v/>
      </c>
      <c r="BM188" s="178" t="str">
        <f t="shared" si="2289"/>
        <v/>
      </c>
      <c r="BN188" s="178" t="str">
        <f t="shared" si="2289"/>
        <v/>
      </c>
      <c r="BO188" s="178" t="str">
        <f t="shared" si="2289"/>
        <v/>
      </c>
      <c r="BP188" s="178" t="str">
        <f t="shared" si="2289"/>
        <v/>
      </c>
      <c r="BQ188" s="178" t="str">
        <f t="shared" si="2289"/>
        <v/>
      </c>
      <c r="BR188" s="178" t="str">
        <f t="shared" si="2289"/>
        <v/>
      </c>
      <c r="BS188" s="178" t="str">
        <f t="shared" si="2289"/>
        <v/>
      </c>
      <c r="BT188" s="178" t="str">
        <f t="shared" si="2289"/>
        <v/>
      </c>
      <c r="BU188" s="178" t="str">
        <f t="shared" si="2289"/>
        <v/>
      </c>
      <c r="BV188" s="178" t="str">
        <f t="shared" si="2289"/>
        <v/>
      </c>
      <c r="BW188" s="178" t="str">
        <f t="shared" si="2289"/>
        <v/>
      </c>
      <c r="BX188" s="178" t="str">
        <f t="shared" si="2289"/>
        <v/>
      </c>
      <c r="BY188" s="178" t="str">
        <f t="shared" si="2289"/>
        <v/>
      </c>
      <c r="BZ188" s="178" t="str">
        <f t="shared" ref="BZ188:EK188" si="2290">IF(BZ108="","",BZ160)</f>
        <v/>
      </c>
      <c r="CA188" s="178" t="str">
        <f t="shared" si="2290"/>
        <v/>
      </c>
      <c r="CB188" s="178" t="str">
        <f t="shared" si="2290"/>
        <v/>
      </c>
      <c r="CC188" s="178" t="str">
        <f t="shared" si="2290"/>
        <v/>
      </c>
      <c r="CD188" s="178" t="str">
        <f t="shared" si="2290"/>
        <v/>
      </c>
      <c r="CE188" s="178" t="str">
        <f t="shared" si="2290"/>
        <v/>
      </c>
      <c r="CF188" s="178" t="str">
        <f t="shared" si="2290"/>
        <v/>
      </c>
      <c r="CG188" s="178" t="str">
        <f t="shared" si="2290"/>
        <v/>
      </c>
      <c r="CH188" s="178" t="str">
        <f t="shared" si="2290"/>
        <v/>
      </c>
      <c r="CI188" s="178" t="str">
        <f t="shared" si="2290"/>
        <v/>
      </c>
      <c r="CJ188" s="178" t="str">
        <f t="shared" si="2290"/>
        <v/>
      </c>
      <c r="CK188" s="178" t="str">
        <f t="shared" si="2290"/>
        <v/>
      </c>
      <c r="CL188" s="178" t="str">
        <f t="shared" si="2290"/>
        <v/>
      </c>
      <c r="CM188" s="178" t="str">
        <f t="shared" si="2290"/>
        <v/>
      </c>
      <c r="CN188" s="178" t="str">
        <f t="shared" si="2290"/>
        <v/>
      </c>
      <c r="CO188" s="178" t="str">
        <f t="shared" si="2290"/>
        <v/>
      </c>
      <c r="CP188" s="178" t="str">
        <f t="shared" si="2290"/>
        <v/>
      </c>
      <c r="CQ188" s="178" t="str">
        <f t="shared" si="2290"/>
        <v/>
      </c>
      <c r="CR188" s="178" t="str">
        <f t="shared" si="2290"/>
        <v/>
      </c>
      <c r="CS188" s="178" t="str">
        <f t="shared" si="2290"/>
        <v/>
      </c>
      <c r="CT188" s="178" t="str">
        <f t="shared" si="2290"/>
        <v/>
      </c>
      <c r="CU188" s="178" t="str">
        <f t="shared" si="2290"/>
        <v/>
      </c>
      <c r="CV188" s="178" t="str">
        <f t="shared" si="2290"/>
        <v/>
      </c>
      <c r="CW188" s="178" t="str">
        <f t="shared" si="2290"/>
        <v/>
      </c>
      <c r="CX188" s="178" t="str">
        <f t="shared" si="2290"/>
        <v/>
      </c>
      <c r="CY188" s="178" t="str">
        <f t="shared" si="2290"/>
        <v/>
      </c>
      <c r="CZ188" s="178" t="str">
        <f t="shared" si="2290"/>
        <v/>
      </c>
      <c r="DA188" s="178" t="str">
        <f t="shared" si="2290"/>
        <v/>
      </c>
      <c r="DB188" s="178" t="str">
        <f t="shared" si="2290"/>
        <v/>
      </c>
      <c r="DC188" s="178" t="str">
        <f t="shared" si="2290"/>
        <v/>
      </c>
      <c r="DD188" s="178" t="str">
        <f t="shared" si="2290"/>
        <v/>
      </c>
      <c r="DE188" s="178" t="str">
        <f t="shared" si="2290"/>
        <v/>
      </c>
      <c r="DF188" s="178" t="str">
        <f t="shared" si="2290"/>
        <v/>
      </c>
      <c r="DG188" s="178" t="str">
        <f t="shared" si="2290"/>
        <v/>
      </c>
      <c r="DH188" s="178" t="str">
        <f t="shared" si="2290"/>
        <v/>
      </c>
      <c r="DI188" s="178" t="str">
        <f t="shared" si="2290"/>
        <v/>
      </c>
      <c r="DJ188" s="178" t="str">
        <f t="shared" si="2290"/>
        <v/>
      </c>
      <c r="DK188" s="178" t="str">
        <f t="shared" si="2290"/>
        <v/>
      </c>
      <c r="DL188" s="178" t="str">
        <f t="shared" si="2290"/>
        <v/>
      </c>
      <c r="DM188" s="178" t="str">
        <f t="shared" si="2290"/>
        <v/>
      </c>
      <c r="DN188" s="178" t="str">
        <f t="shared" si="2290"/>
        <v/>
      </c>
      <c r="DO188" s="178" t="str">
        <f t="shared" si="2290"/>
        <v/>
      </c>
      <c r="DP188" s="178" t="str">
        <f t="shared" si="2290"/>
        <v/>
      </c>
      <c r="DQ188" s="178" t="str">
        <f t="shared" si="2290"/>
        <v/>
      </c>
      <c r="DR188" s="178" t="str">
        <f t="shared" si="2290"/>
        <v/>
      </c>
      <c r="DS188" s="178" t="str">
        <f t="shared" si="2290"/>
        <v/>
      </c>
      <c r="DT188" s="178" t="str">
        <f t="shared" si="2290"/>
        <v/>
      </c>
      <c r="DU188" s="178" t="str">
        <f t="shared" si="2290"/>
        <v/>
      </c>
      <c r="DV188" s="178" t="str">
        <f t="shared" si="2290"/>
        <v/>
      </c>
      <c r="DW188" s="178" t="str">
        <f t="shared" si="2290"/>
        <v/>
      </c>
      <c r="DX188" s="178" t="str">
        <f t="shared" si="2290"/>
        <v/>
      </c>
      <c r="DY188" s="178" t="str">
        <f t="shared" si="2290"/>
        <v/>
      </c>
      <c r="DZ188" s="178" t="str">
        <f t="shared" si="2290"/>
        <v/>
      </c>
      <c r="EA188" s="178" t="str">
        <f t="shared" si="2290"/>
        <v/>
      </c>
      <c r="EB188" s="178" t="str">
        <f t="shared" si="2290"/>
        <v/>
      </c>
      <c r="EC188" s="178" t="str">
        <f t="shared" si="2290"/>
        <v/>
      </c>
      <c r="ED188" s="178" t="str">
        <f t="shared" si="2290"/>
        <v/>
      </c>
      <c r="EE188" s="178" t="str">
        <f t="shared" si="2290"/>
        <v/>
      </c>
      <c r="EF188" s="178" t="str">
        <f t="shared" si="2290"/>
        <v/>
      </c>
      <c r="EG188" s="178" t="str">
        <f t="shared" si="2290"/>
        <v/>
      </c>
      <c r="EH188" s="178" t="str">
        <f t="shared" si="2290"/>
        <v/>
      </c>
      <c r="EI188" s="178" t="str">
        <f t="shared" si="2290"/>
        <v/>
      </c>
      <c r="EJ188" s="178" t="str">
        <f t="shared" si="2290"/>
        <v/>
      </c>
      <c r="EK188" s="178" t="str">
        <f t="shared" si="2290"/>
        <v/>
      </c>
      <c r="EL188" s="178" t="str">
        <f t="shared" ref="EL188:GW188" si="2291">IF(EL108="","",EL160)</f>
        <v/>
      </c>
      <c r="EM188" s="178" t="str">
        <f t="shared" si="2291"/>
        <v/>
      </c>
      <c r="EN188" s="178" t="str">
        <f t="shared" si="2291"/>
        <v/>
      </c>
      <c r="EO188" s="178" t="str">
        <f t="shared" si="2291"/>
        <v/>
      </c>
      <c r="EP188" s="178" t="str">
        <f t="shared" si="2291"/>
        <v/>
      </c>
      <c r="EQ188" s="178" t="str">
        <f t="shared" si="2291"/>
        <v/>
      </c>
      <c r="ER188" s="178" t="str">
        <f t="shared" si="2291"/>
        <v/>
      </c>
      <c r="ES188" s="178" t="str">
        <f t="shared" si="2291"/>
        <v/>
      </c>
      <c r="ET188" s="178" t="str">
        <f t="shared" si="2291"/>
        <v/>
      </c>
      <c r="EU188" s="178" t="str">
        <f t="shared" si="2291"/>
        <v/>
      </c>
      <c r="EV188" s="178" t="str">
        <f t="shared" si="2291"/>
        <v/>
      </c>
      <c r="EW188" s="178" t="str">
        <f t="shared" si="2291"/>
        <v/>
      </c>
      <c r="EX188" s="178" t="str">
        <f t="shared" si="2291"/>
        <v/>
      </c>
      <c r="EY188" s="178" t="str">
        <f t="shared" si="2291"/>
        <v/>
      </c>
      <c r="EZ188" s="178" t="str">
        <f t="shared" si="2291"/>
        <v/>
      </c>
      <c r="FA188" s="178" t="str">
        <f t="shared" si="2291"/>
        <v/>
      </c>
      <c r="FB188" s="178" t="str">
        <f t="shared" si="2291"/>
        <v/>
      </c>
      <c r="FC188" s="178" t="str">
        <f t="shared" si="2291"/>
        <v/>
      </c>
      <c r="FD188" s="178" t="str">
        <f t="shared" si="2291"/>
        <v/>
      </c>
      <c r="FE188" s="178" t="str">
        <f t="shared" si="2291"/>
        <v/>
      </c>
      <c r="FF188" s="178" t="str">
        <f t="shared" si="2291"/>
        <v/>
      </c>
      <c r="FG188" s="178" t="str">
        <f t="shared" si="2291"/>
        <v/>
      </c>
      <c r="FH188" s="178" t="str">
        <f t="shared" si="2291"/>
        <v/>
      </c>
      <c r="FI188" s="178" t="str">
        <f t="shared" si="2291"/>
        <v/>
      </c>
      <c r="FJ188" s="178" t="str">
        <f t="shared" si="2291"/>
        <v/>
      </c>
      <c r="FK188" s="178" t="str">
        <f t="shared" si="2291"/>
        <v/>
      </c>
      <c r="FL188" s="178" t="str">
        <f t="shared" si="2291"/>
        <v/>
      </c>
      <c r="FM188" s="178" t="str">
        <f t="shared" si="2291"/>
        <v/>
      </c>
      <c r="FN188" s="178" t="str">
        <f t="shared" si="2291"/>
        <v/>
      </c>
      <c r="FO188" s="178" t="str">
        <f t="shared" si="2291"/>
        <v/>
      </c>
      <c r="FP188" s="178" t="str">
        <f t="shared" si="2291"/>
        <v/>
      </c>
      <c r="FQ188" s="178" t="str">
        <f t="shared" si="2291"/>
        <v/>
      </c>
      <c r="FR188" s="178" t="str">
        <f t="shared" si="2291"/>
        <v/>
      </c>
      <c r="FS188" s="178" t="str">
        <f t="shared" si="2291"/>
        <v/>
      </c>
      <c r="FT188" s="178" t="str">
        <f t="shared" si="2291"/>
        <v/>
      </c>
      <c r="FU188" s="178" t="str">
        <f t="shared" si="2291"/>
        <v/>
      </c>
      <c r="FV188" s="178" t="str">
        <f t="shared" si="2291"/>
        <v/>
      </c>
      <c r="FW188" s="178" t="str">
        <f t="shared" si="2291"/>
        <v/>
      </c>
      <c r="FX188" s="178" t="str">
        <f t="shared" si="2291"/>
        <v/>
      </c>
      <c r="FY188" s="178" t="str">
        <f t="shared" si="2291"/>
        <v/>
      </c>
      <c r="FZ188" s="178" t="str">
        <f t="shared" si="2291"/>
        <v/>
      </c>
      <c r="GA188" s="178" t="str">
        <f t="shared" si="2291"/>
        <v/>
      </c>
      <c r="GB188" s="178" t="str">
        <f t="shared" si="2291"/>
        <v/>
      </c>
      <c r="GC188" s="178" t="str">
        <f t="shared" si="2291"/>
        <v/>
      </c>
      <c r="GD188" s="178" t="str">
        <f t="shared" si="2291"/>
        <v/>
      </c>
      <c r="GE188" s="178" t="str">
        <f t="shared" si="2291"/>
        <v/>
      </c>
      <c r="GF188" s="178" t="str">
        <f t="shared" si="2291"/>
        <v/>
      </c>
      <c r="GG188" s="178" t="str">
        <f t="shared" si="2291"/>
        <v/>
      </c>
      <c r="GH188" s="178" t="str">
        <f t="shared" si="2291"/>
        <v/>
      </c>
      <c r="GI188" s="178" t="str">
        <f t="shared" si="2291"/>
        <v/>
      </c>
      <c r="GJ188" s="178" t="str">
        <f t="shared" si="2291"/>
        <v/>
      </c>
      <c r="GK188" s="178" t="str">
        <f t="shared" si="2291"/>
        <v/>
      </c>
      <c r="GL188" s="178" t="str">
        <f t="shared" si="2291"/>
        <v/>
      </c>
      <c r="GM188" s="178" t="str">
        <f t="shared" si="2291"/>
        <v/>
      </c>
      <c r="GN188" s="178" t="str">
        <f t="shared" si="2291"/>
        <v/>
      </c>
      <c r="GO188" s="178" t="str">
        <f t="shared" si="2291"/>
        <v/>
      </c>
      <c r="GP188" s="178" t="str">
        <f t="shared" si="2291"/>
        <v/>
      </c>
      <c r="GQ188" s="178" t="str">
        <f t="shared" si="2291"/>
        <v/>
      </c>
      <c r="GR188" s="178" t="str">
        <f t="shared" si="2291"/>
        <v/>
      </c>
      <c r="GS188" s="178" t="str">
        <f t="shared" si="2291"/>
        <v/>
      </c>
      <c r="GT188" s="178" t="str">
        <f t="shared" si="2291"/>
        <v/>
      </c>
      <c r="GU188" s="178" t="str">
        <f t="shared" si="2291"/>
        <v/>
      </c>
      <c r="GV188" s="178" t="str">
        <f t="shared" si="2291"/>
        <v/>
      </c>
      <c r="GW188" s="178" t="str">
        <f t="shared" si="2291"/>
        <v/>
      </c>
      <c r="GX188" s="178" t="str">
        <f t="shared" ref="GX188:JI188" si="2292">IF(GX108="","",GX160)</f>
        <v/>
      </c>
      <c r="GY188" s="178" t="str">
        <f t="shared" si="2292"/>
        <v/>
      </c>
      <c r="GZ188" s="178" t="str">
        <f t="shared" si="2292"/>
        <v/>
      </c>
      <c r="HA188" s="178" t="str">
        <f t="shared" si="2292"/>
        <v/>
      </c>
      <c r="HB188" s="178" t="str">
        <f t="shared" si="2292"/>
        <v/>
      </c>
      <c r="HC188" s="178" t="str">
        <f t="shared" si="2292"/>
        <v/>
      </c>
      <c r="HD188" s="178" t="str">
        <f t="shared" si="2292"/>
        <v/>
      </c>
      <c r="HE188" s="178" t="str">
        <f t="shared" si="2292"/>
        <v/>
      </c>
      <c r="HF188" s="178" t="str">
        <f t="shared" si="2292"/>
        <v/>
      </c>
      <c r="HG188" s="178" t="str">
        <f t="shared" si="2292"/>
        <v/>
      </c>
      <c r="HH188" s="178" t="str">
        <f t="shared" si="2292"/>
        <v/>
      </c>
      <c r="HI188" s="178" t="str">
        <f t="shared" si="2292"/>
        <v/>
      </c>
      <c r="HJ188" s="178" t="str">
        <f t="shared" si="2292"/>
        <v/>
      </c>
      <c r="HK188" s="178" t="str">
        <f t="shared" si="2292"/>
        <v/>
      </c>
      <c r="HL188" s="178" t="str">
        <f t="shared" si="2292"/>
        <v/>
      </c>
      <c r="HM188" s="178" t="str">
        <f t="shared" si="2292"/>
        <v/>
      </c>
      <c r="HN188" s="178" t="str">
        <f t="shared" si="2292"/>
        <v/>
      </c>
      <c r="HO188" s="178" t="str">
        <f t="shared" si="2292"/>
        <v/>
      </c>
      <c r="HP188" s="178" t="str">
        <f t="shared" si="2292"/>
        <v/>
      </c>
      <c r="HQ188" s="178" t="str">
        <f t="shared" si="2292"/>
        <v/>
      </c>
      <c r="HR188" s="178" t="str">
        <f t="shared" si="2292"/>
        <v/>
      </c>
      <c r="HS188" s="178" t="str">
        <f t="shared" si="2292"/>
        <v/>
      </c>
      <c r="HT188" s="178" t="str">
        <f t="shared" si="2292"/>
        <v/>
      </c>
      <c r="HU188" s="178" t="str">
        <f t="shared" si="2292"/>
        <v/>
      </c>
      <c r="HV188" s="178" t="str">
        <f t="shared" si="2292"/>
        <v/>
      </c>
      <c r="HW188" s="178" t="str">
        <f t="shared" si="2292"/>
        <v/>
      </c>
      <c r="HX188" s="178" t="str">
        <f t="shared" si="2292"/>
        <v/>
      </c>
      <c r="HY188" s="178" t="str">
        <f t="shared" si="2292"/>
        <v/>
      </c>
      <c r="HZ188" s="178" t="str">
        <f t="shared" si="2292"/>
        <v/>
      </c>
      <c r="IA188" s="178" t="str">
        <f t="shared" si="2292"/>
        <v/>
      </c>
      <c r="IB188" s="178" t="str">
        <f t="shared" si="2292"/>
        <v/>
      </c>
      <c r="IC188" s="178" t="str">
        <f t="shared" si="2292"/>
        <v/>
      </c>
      <c r="ID188" s="178" t="str">
        <f t="shared" si="2292"/>
        <v/>
      </c>
      <c r="IE188" s="178" t="str">
        <f t="shared" si="2292"/>
        <v/>
      </c>
      <c r="IF188" s="178" t="str">
        <f t="shared" si="2292"/>
        <v/>
      </c>
      <c r="IG188" s="178" t="str">
        <f t="shared" si="2292"/>
        <v/>
      </c>
      <c r="IH188" s="178" t="str">
        <f t="shared" si="2292"/>
        <v/>
      </c>
      <c r="II188" s="178" t="str">
        <f t="shared" si="2292"/>
        <v/>
      </c>
      <c r="IJ188" s="178" t="str">
        <f t="shared" si="2292"/>
        <v/>
      </c>
      <c r="IK188" s="178" t="str">
        <f t="shared" si="2292"/>
        <v/>
      </c>
      <c r="IL188" s="178" t="str">
        <f t="shared" si="2292"/>
        <v/>
      </c>
      <c r="IM188" s="178" t="str">
        <f t="shared" si="2292"/>
        <v/>
      </c>
      <c r="IN188" s="178" t="str">
        <f t="shared" si="2292"/>
        <v/>
      </c>
      <c r="IO188" s="178" t="str">
        <f t="shared" si="2292"/>
        <v/>
      </c>
      <c r="IP188" s="178" t="str">
        <f t="shared" si="2292"/>
        <v/>
      </c>
      <c r="IQ188" s="178" t="str">
        <f t="shared" si="2292"/>
        <v/>
      </c>
      <c r="IR188" s="178" t="str">
        <f t="shared" si="2292"/>
        <v/>
      </c>
      <c r="IS188" s="178" t="str">
        <f t="shared" si="2292"/>
        <v/>
      </c>
      <c r="IT188" s="178" t="str">
        <f t="shared" si="2292"/>
        <v/>
      </c>
      <c r="IU188" s="178" t="str">
        <f t="shared" si="2292"/>
        <v/>
      </c>
      <c r="IV188" s="178" t="str">
        <f t="shared" si="2292"/>
        <v/>
      </c>
      <c r="IW188" s="178" t="str">
        <f t="shared" si="2292"/>
        <v/>
      </c>
      <c r="IX188" s="178" t="str">
        <f t="shared" si="2292"/>
        <v/>
      </c>
      <c r="IY188" s="178" t="str">
        <f t="shared" si="2292"/>
        <v/>
      </c>
      <c r="IZ188" s="178" t="str">
        <f t="shared" si="2292"/>
        <v/>
      </c>
      <c r="JA188" s="178" t="str">
        <f t="shared" si="2292"/>
        <v/>
      </c>
      <c r="JB188" s="178" t="str">
        <f t="shared" si="2292"/>
        <v/>
      </c>
      <c r="JC188" s="178" t="str">
        <f t="shared" si="2292"/>
        <v/>
      </c>
      <c r="JD188" s="178" t="str">
        <f t="shared" si="2292"/>
        <v/>
      </c>
      <c r="JE188" s="178" t="str">
        <f t="shared" si="2292"/>
        <v/>
      </c>
      <c r="JF188" s="178" t="str">
        <f t="shared" si="2292"/>
        <v/>
      </c>
      <c r="JG188" s="178" t="str">
        <f t="shared" si="2292"/>
        <v/>
      </c>
      <c r="JH188" s="178" t="str">
        <f t="shared" si="2292"/>
        <v/>
      </c>
      <c r="JI188" s="178" t="str">
        <f t="shared" si="2292"/>
        <v/>
      </c>
      <c r="JJ188" s="178" t="str">
        <f t="shared" ref="JJ188:LU188" si="2293">IF(JJ108="","",JJ160)</f>
        <v/>
      </c>
      <c r="JK188" s="178" t="str">
        <f t="shared" si="2293"/>
        <v/>
      </c>
      <c r="JL188" s="178" t="str">
        <f t="shared" si="2293"/>
        <v/>
      </c>
      <c r="JM188" s="178" t="str">
        <f t="shared" si="2293"/>
        <v/>
      </c>
      <c r="JN188" s="178" t="str">
        <f t="shared" si="2293"/>
        <v/>
      </c>
      <c r="JO188" s="178" t="str">
        <f t="shared" si="2293"/>
        <v/>
      </c>
      <c r="JP188" s="178" t="str">
        <f t="shared" si="2293"/>
        <v/>
      </c>
      <c r="JQ188" s="178" t="str">
        <f t="shared" si="2293"/>
        <v/>
      </c>
      <c r="JR188" s="178" t="str">
        <f t="shared" si="2293"/>
        <v/>
      </c>
      <c r="JS188" s="178" t="str">
        <f t="shared" si="2293"/>
        <v/>
      </c>
      <c r="JT188" s="178" t="str">
        <f t="shared" si="2293"/>
        <v/>
      </c>
      <c r="JU188" s="178" t="str">
        <f t="shared" si="2293"/>
        <v/>
      </c>
      <c r="JV188" s="178" t="str">
        <f t="shared" si="2293"/>
        <v/>
      </c>
      <c r="JW188" s="178" t="str">
        <f t="shared" si="2293"/>
        <v/>
      </c>
      <c r="JX188" s="178" t="str">
        <f t="shared" si="2293"/>
        <v/>
      </c>
      <c r="JY188" s="178" t="str">
        <f t="shared" si="2293"/>
        <v/>
      </c>
      <c r="JZ188" s="178" t="str">
        <f t="shared" si="2293"/>
        <v/>
      </c>
      <c r="KA188" s="178" t="str">
        <f t="shared" si="2293"/>
        <v/>
      </c>
      <c r="KB188" s="178" t="str">
        <f t="shared" si="2293"/>
        <v/>
      </c>
      <c r="KC188" s="178" t="str">
        <f t="shared" si="2293"/>
        <v/>
      </c>
      <c r="KD188" s="178" t="str">
        <f t="shared" si="2293"/>
        <v/>
      </c>
      <c r="KE188" s="178" t="str">
        <f t="shared" si="2293"/>
        <v/>
      </c>
      <c r="KF188" s="178" t="str">
        <f t="shared" si="2293"/>
        <v/>
      </c>
      <c r="KG188" s="178" t="str">
        <f t="shared" si="2293"/>
        <v/>
      </c>
      <c r="KH188" s="178" t="str">
        <f t="shared" si="2293"/>
        <v/>
      </c>
      <c r="KI188" s="178" t="str">
        <f t="shared" si="2293"/>
        <v/>
      </c>
      <c r="KJ188" s="178" t="str">
        <f t="shared" si="2293"/>
        <v/>
      </c>
      <c r="KK188" s="178" t="str">
        <f t="shared" si="2293"/>
        <v/>
      </c>
      <c r="KL188" s="178" t="str">
        <f t="shared" si="2293"/>
        <v/>
      </c>
      <c r="KM188" s="178" t="str">
        <f t="shared" si="2293"/>
        <v/>
      </c>
      <c r="KN188" s="178" t="str">
        <f t="shared" si="2293"/>
        <v/>
      </c>
      <c r="KO188" s="178" t="str">
        <f t="shared" si="2293"/>
        <v/>
      </c>
      <c r="KP188" s="178" t="str">
        <f t="shared" si="2293"/>
        <v/>
      </c>
      <c r="KQ188" s="178" t="str">
        <f t="shared" si="2293"/>
        <v/>
      </c>
      <c r="KR188" s="178" t="str">
        <f t="shared" si="2293"/>
        <v/>
      </c>
      <c r="KS188" s="178" t="str">
        <f t="shared" si="2293"/>
        <v/>
      </c>
      <c r="KT188" s="178" t="str">
        <f t="shared" si="2293"/>
        <v/>
      </c>
      <c r="KU188" s="178" t="str">
        <f t="shared" si="2293"/>
        <v/>
      </c>
      <c r="KV188" s="178" t="str">
        <f t="shared" si="2293"/>
        <v/>
      </c>
      <c r="KW188" s="178" t="str">
        <f t="shared" si="2293"/>
        <v/>
      </c>
      <c r="KX188" s="178" t="str">
        <f t="shared" si="2293"/>
        <v/>
      </c>
      <c r="KY188" s="178" t="str">
        <f t="shared" si="2293"/>
        <v/>
      </c>
      <c r="KZ188" s="178" t="str">
        <f t="shared" si="2293"/>
        <v/>
      </c>
      <c r="LA188" s="178" t="str">
        <f t="shared" si="2293"/>
        <v/>
      </c>
      <c r="LB188" s="178" t="str">
        <f t="shared" si="2293"/>
        <v/>
      </c>
      <c r="LC188" s="178" t="str">
        <f t="shared" si="2293"/>
        <v/>
      </c>
      <c r="LD188" s="178" t="str">
        <f t="shared" si="2293"/>
        <v/>
      </c>
      <c r="LE188" s="178" t="str">
        <f t="shared" si="2293"/>
        <v/>
      </c>
      <c r="LF188" s="178" t="str">
        <f t="shared" si="2293"/>
        <v/>
      </c>
      <c r="LG188" s="178" t="str">
        <f t="shared" si="2293"/>
        <v/>
      </c>
      <c r="LH188" s="178" t="str">
        <f t="shared" si="2293"/>
        <v/>
      </c>
      <c r="LI188" s="178" t="str">
        <f t="shared" si="2293"/>
        <v/>
      </c>
      <c r="LJ188" s="178" t="str">
        <f t="shared" si="2293"/>
        <v/>
      </c>
      <c r="LK188" s="178" t="str">
        <f t="shared" si="2293"/>
        <v/>
      </c>
      <c r="LL188" s="178" t="str">
        <f t="shared" si="2293"/>
        <v/>
      </c>
      <c r="LM188" s="178" t="str">
        <f t="shared" si="2293"/>
        <v/>
      </c>
      <c r="LN188" s="178" t="str">
        <f t="shared" si="2293"/>
        <v/>
      </c>
      <c r="LO188" s="178" t="str">
        <f t="shared" si="2293"/>
        <v/>
      </c>
      <c r="LP188" s="178" t="str">
        <f t="shared" si="2293"/>
        <v/>
      </c>
      <c r="LQ188" s="178" t="str">
        <f t="shared" si="2293"/>
        <v/>
      </c>
      <c r="LR188" s="178" t="str">
        <f t="shared" si="2293"/>
        <v/>
      </c>
      <c r="LS188" s="178" t="str">
        <f t="shared" si="2293"/>
        <v/>
      </c>
      <c r="LT188" s="178" t="str">
        <f t="shared" si="2293"/>
        <v/>
      </c>
      <c r="LU188" s="178" t="str">
        <f t="shared" si="2293"/>
        <v/>
      </c>
      <c r="LV188" s="178" t="str">
        <f t="shared" ref="LV188:NO188" si="2294">IF(LV108="","",LV160)</f>
        <v/>
      </c>
      <c r="LW188" s="178" t="str">
        <f t="shared" si="2294"/>
        <v/>
      </c>
      <c r="LX188" s="178" t="str">
        <f t="shared" si="2294"/>
        <v/>
      </c>
      <c r="LY188" s="178" t="str">
        <f t="shared" si="2294"/>
        <v/>
      </c>
      <c r="LZ188" s="178" t="str">
        <f t="shared" si="2294"/>
        <v/>
      </c>
      <c r="MA188" s="178" t="str">
        <f t="shared" si="2294"/>
        <v/>
      </c>
      <c r="MB188" s="178" t="str">
        <f t="shared" si="2294"/>
        <v/>
      </c>
      <c r="MC188" s="178" t="str">
        <f t="shared" si="2294"/>
        <v/>
      </c>
      <c r="MD188" s="178" t="str">
        <f t="shared" si="2294"/>
        <v/>
      </c>
      <c r="ME188" s="178" t="str">
        <f t="shared" si="2294"/>
        <v/>
      </c>
      <c r="MF188" s="178" t="str">
        <f t="shared" si="2294"/>
        <v/>
      </c>
      <c r="MG188" s="178" t="str">
        <f t="shared" si="2294"/>
        <v/>
      </c>
      <c r="MH188" s="178" t="str">
        <f t="shared" si="2294"/>
        <v/>
      </c>
      <c r="MI188" s="178" t="str">
        <f t="shared" si="2294"/>
        <v/>
      </c>
      <c r="MJ188" s="178" t="str">
        <f t="shared" si="2294"/>
        <v/>
      </c>
      <c r="MK188" s="178" t="str">
        <f t="shared" si="2294"/>
        <v/>
      </c>
      <c r="ML188" s="178" t="str">
        <f t="shared" si="2294"/>
        <v/>
      </c>
      <c r="MM188" s="178" t="str">
        <f t="shared" si="2294"/>
        <v/>
      </c>
      <c r="MN188" s="178" t="str">
        <f t="shared" si="2294"/>
        <v/>
      </c>
      <c r="MO188" s="178" t="str">
        <f t="shared" si="2294"/>
        <v/>
      </c>
      <c r="MP188" s="178" t="str">
        <f t="shared" si="2294"/>
        <v/>
      </c>
      <c r="MQ188" s="178" t="str">
        <f t="shared" si="2294"/>
        <v/>
      </c>
      <c r="MR188" s="178" t="str">
        <f t="shared" si="2294"/>
        <v/>
      </c>
      <c r="MS188" s="178" t="str">
        <f t="shared" si="2294"/>
        <v/>
      </c>
      <c r="MT188" s="178" t="str">
        <f t="shared" si="2294"/>
        <v/>
      </c>
      <c r="MU188" s="178" t="str">
        <f t="shared" si="2294"/>
        <v/>
      </c>
      <c r="MV188" s="178" t="str">
        <f t="shared" si="2294"/>
        <v/>
      </c>
      <c r="MW188" s="178" t="str">
        <f t="shared" si="2294"/>
        <v/>
      </c>
      <c r="MX188" s="178" t="str">
        <f t="shared" si="2294"/>
        <v/>
      </c>
      <c r="MY188" s="178" t="str">
        <f t="shared" si="2294"/>
        <v/>
      </c>
      <c r="MZ188" s="178" t="str">
        <f t="shared" si="2294"/>
        <v/>
      </c>
      <c r="NA188" s="178" t="str">
        <f t="shared" si="2294"/>
        <v/>
      </c>
      <c r="NB188" s="178" t="str">
        <f t="shared" si="2294"/>
        <v/>
      </c>
      <c r="NC188" s="178" t="str">
        <f t="shared" si="2294"/>
        <v/>
      </c>
      <c r="ND188" s="178" t="str">
        <f t="shared" si="2294"/>
        <v/>
      </c>
      <c r="NE188" s="178" t="str">
        <f t="shared" si="2294"/>
        <v/>
      </c>
      <c r="NF188" s="178" t="str">
        <f t="shared" si="2294"/>
        <v/>
      </c>
      <c r="NG188" s="178" t="str">
        <f t="shared" si="2294"/>
        <v/>
      </c>
      <c r="NH188" s="178" t="str">
        <f t="shared" si="2294"/>
        <v/>
      </c>
      <c r="NI188" s="178" t="str">
        <f t="shared" si="2294"/>
        <v/>
      </c>
      <c r="NJ188" s="178" t="str">
        <f t="shared" si="2294"/>
        <v/>
      </c>
      <c r="NK188" s="178" t="str">
        <f t="shared" si="2294"/>
        <v/>
      </c>
      <c r="NL188" s="178" t="str">
        <f t="shared" si="2294"/>
        <v/>
      </c>
      <c r="NM188" s="178" t="str">
        <f t="shared" si="2294"/>
        <v/>
      </c>
      <c r="NN188" s="178" t="str">
        <f t="shared" si="2294"/>
        <v/>
      </c>
      <c r="NO188" s="179" t="str">
        <f t="shared" si="2294"/>
        <v/>
      </c>
      <c r="NP188" s="1"/>
      <c r="NQ188" s="1"/>
    </row>
    <row r="189" spans="1:381" x14ac:dyDescent="0.2">
      <c r="A189" s="1"/>
      <c r="B189" s="1"/>
      <c r="C189" s="1"/>
      <c r="D189" s="1"/>
      <c r="E189" s="1"/>
      <c r="F189" s="1"/>
      <c r="G189" s="1"/>
      <c r="H189" s="1"/>
      <c r="I189" s="1"/>
      <c r="J189" s="1"/>
      <c r="K189" s="1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row>
    <row r="190" spans="1:381" x14ac:dyDescent="0.2">
      <c r="A190" s="1"/>
      <c r="B190" s="1"/>
      <c r="C190" s="1" t="s">
        <v>27</v>
      </c>
      <c r="D190" s="1"/>
      <c r="E190" s="1" t="s">
        <v>56</v>
      </c>
      <c r="F190" s="1"/>
      <c r="G190" s="1" t="s">
        <v>0</v>
      </c>
      <c r="H190" s="1"/>
      <c r="I190" s="1"/>
      <c r="J190" s="1"/>
      <c r="K190" s="9">
        <f>SUM(N190:NO190)</f>
        <v>0</v>
      </c>
      <c r="L190" s="1"/>
      <c r="M190" s="1"/>
      <c r="N190" s="61">
        <f t="shared" ref="N190:BY190" si="2295">N132*SUMIFS(174:174,172:172,"&lt;="&amp;N108,172:172,"&gt;"&amp;EOMONTH(N108,-1))*SUMIFS(180:180,176:176,"&lt;="&amp;N108,176:176,"&gt;"&amp;EOMONTH(N108,-1))</f>
        <v>0</v>
      </c>
      <c r="O190" s="62">
        <f t="shared" si="2295"/>
        <v>0</v>
      </c>
      <c r="P190" s="62">
        <f t="shared" si="2295"/>
        <v>0</v>
      </c>
      <c r="Q190" s="62">
        <f t="shared" si="2295"/>
        <v>0</v>
      </c>
      <c r="R190" s="62">
        <f t="shared" si="2295"/>
        <v>0</v>
      </c>
      <c r="S190" s="62">
        <f t="shared" si="2295"/>
        <v>0</v>
      </c>
      <c r="T190" s="62">
        <f t="shared" si="2295"/>
        <v>0</v>
      </c>
      <c r="U190" s="62">
        <f t="shared" si="2295"/>
        <v>0</v>
      </c>
      <c r="V190" s="62">
        <f t="shared" si="2295"/>
        <v>0</v>
      </c>
      <c r="W190" s="62">
        <f t="shared" si="2295"/>
        <v>0</v>
      </c>
      <c r="X190" s="62">
        <f t="shared" si="2295"/>
        <v>0</v>
      </c>
      <c r="Y190" s="62">
        <f t="shared" si="2295"/>
        <v>0</v>
      </c>
      <c r="Z190" s="62">
        <f t="shared" si="2295"/>
        <v>0</v>
      </c>
      <c r="AA190" s="62">
        <f t="shared" si="2295"/>
        <v>0</v>
      </c>
      <c r="AB190" s="62">
        <f t="shared" si="2295"/>
        <v>0</v>
      </c>
      <c r="AC190" s="62">
        <f t="shared" si="2295"/>
        <v>0</v>
      </c>
      <c r="AD190" s="62">
        <f t="shared" si="2295"/>
        <v>0</v>
      </c>
      <c r="AE190" s="62">
        <f t="shared" si="2295"/>
        <v>0</v>
      </c>
      <c r="AF190" s="62">
        <f t="shared" si="2295"/>
        <v>0</v>
      </c>
      <c r="AG190" s="62">
        <f t="shared" si="2295"/>
        <v>0</v>
      </c>
      <c r="AH190" s="62">
        <f t="shared" si="2295"/>
        <v>0</v>
      </c>
      <c r="AI190" s="62">
        <f t="shared" si="2295"/>
        <v>0</v>
      </c>
      <c r="AJ190" s="62">
        <f t="shared" si="2295"/>
        <v>0</v>
      </c>
      <c r="AK190" s="62">
        <f t="shared" si="2295"/>
        <v>0</v>
      </c>
      <c r="AL190" s="62">
        <f t="shared" si="2295"/>
        <v>0</v>
      </c>
      <c r="AM190" s="62">
        <f t="shared" si="2295"/>
        <v>0</v>
      </c>
      <c r="AN190" s="62">
        <f t="shared" si="2295"/>
        <v>0</v>
      </c>
      <c r="AO190" s="62">
        <f t="shared" si="2295"/>
        <v>0</v>
      </c>
      <c r="AP190" s="62">
        <f t="shared" si="2295"/>
        <v>0</v>
      </c>
      <c r="AQ190" s="62">
        <f t="shared" si="2295"/>
        <v>0</v>
      </c>
      <c r="AR190" s="62">
        <f t="shared" si="2295"/>
        <v>0</v>
      </c>
      <c r="AS190" s="62">
        <f t="shared" si="2295"/>
        <v>0</v>
      </c>
      <c r="AT190" s="62">
        <f t="shared" si="2295"/>
        <v>0</v>
      </c>
      <c r="AU190" s="62">
        <f t="shared" si="2295"/>
        <v>0</v>
      </c>
      <c r="AV190" s="62">
        <f t="shared" si="2295"/>
        <v>0</v>
      </c>
      <c r="AW190" s="62">
        <f t="shared" si="2295"/>
        <v>0</v>
      </c>
      <c r="AX190" s="62">
        <f t="shared" si="2295"/>
        <v>0</v>
      </c>
      <c r="AY190" s="62">
        <f t="shared" si="2295"/>
        <v>0</v>
      </c>
      <c r="AZ190" s="62">
        <f t="shared" si="2295"/>
        <v>0</v>
      </c>
      <c r="BA190" s="62">
        <f t="shared" si="2295"/>
        <v>0</v>
      </c>
      <c r="BB190" s="62">
        <f t="shared" si="2295"/>
        <v>0</v>
      </c>
      <c r="BC190" s="62">
        <f t="shared" si="2295"/>
        <v>0</v>
      </c>
      <c r="BD190" s="62">
        <f t="shared" si="2295"/>
        <v>0</v>
      </c>
      <c r="BE190" s="62">
        <f t="shared" si="2295"/>
        <v>0</v>
      </c>
      <c r="BF190" s="62">
        <f t="shared" si="2295"/>
        <v>0</v>
      </c>
      <c r="BG190" s="62">
        <f t="shared" si="2295"/>
        <v>0</v>
      </c>
      <c r="BH190" s="62">
        <f t="shared" si="2295"/>
        <v>0</v>
      </c>
      <c r="BI190" s="62">
        <f t="shared" si="2295"/>
        <v>0</v>
      </c>
      <c r="BJ190" s="62">
        <f t="shared" si="2295"/>
        <v>0</v>
      </c>
      <c r="BK190" s="62">
        <f t="shared" si="2295"/>
        <v>0</v>
      </c>
      <c r="BL190" s="62">
        <f t="shared" si="2295"/>
        <v>0</v>
      </c>
      <c r="BM190" s="62">
        <f t="shared" si="2295"/>
        <v>0</v>
      </c>
      <c r="BN190" s="62">
        <f t="shared" si="2295"/>
        <v>0</v>
      </c>
      <c r="BO190" s="62">
        <f t="shared" si="2295"/>
        <v>0</v>
      </c>
      <c r="BP190" s="62">
        <f t="shared" si="2295"/>
        <v>0</v>
      </c>
      <c r="BQ190" s="62">
        <f t="shared" si="2295"/>
        <v>0</v>
      </c>
      <c r="BR190" s="62">
        <f t="shared" si="2295"/>
        <v>0</v>
      </c>
      <c r="BS190" s="62">
        <f t="shared" si="2295"/>
        <v>0</v>
      </c>
      <c r="BT190" s="62">
        <f t="shared" si="2295"/>
        <v>0</v>
      </c>
      <c r="BU190" s="62">
        <f t="shared" si="2295"/>
        <v>0</v>
      </c>
      <c r="BV190" s="62">
        <f t="shared" si="2295"/>
        <v>0</v>
      </c>
      <c r="BW190" s="62">
        <f t="shared" si="2295"/>
        <v>0</v>
      </c>
      <c r="BX190" s="62">
        <f t="shared" si="2295"/>
        <v>0</v>
      </c>
      <c r="BY190" s="62">
        <f t="shared" si="2295"/>
        <v>0</v>
      </c>
      <c r="BZ190" s="62">
        <f t="shared" ref="BZ190:EK190" si="2296">BZ132*SUMIFS(174:174,172:172,"&lt;="&amp;BZ108,172:172,"&gt;"&amp;EOMONTH(BZ108,-1))*SUMIFS(180:180,176:176,"&lt;="&amp;BZ108,176:176,"&gt;"&amp;EOMONTH(BZ108,-1))</f>
        <v>0</v>
      </c>
      <c r="CA190" s="62">
        <f t="shared" si="2296"/>
        <v>0</v>
      </c>
      <c r="CB190" s="62">
        <f t="shared" si="2296"/>
        <v>0</v>
      </c>
      <c r="CC190" s="62">
        <f t="shared" si="2296"/>
        <v>0</v>
      </c>
      <c r="CD190" s="62">
        <f t="shared" si="2296"/>
        <v>0</v>
      </c>
      <c r="CE190" s="62">
        <f t="shared" si="2296"/>
        <v>0</v>
      </c>
      <c r="CF190" s="62">
        <f t="shared" si="2296"/>
        <v>0</v>
      </c>
      <c r="CG190" s="62">
        <f t="shared" si="2296"/>
        <v>0</v>
      </c>
      <c r="CH190" s="62">
        <f t="shared" si="2296"/>
        <v>0</v>
      </c>
      <c r="CI190" s="62">
        <f t="shared" si="2296"/>
        <v>0</v>
      </c>
      <c r="CJ190" s="62">
        <f t="shared" si="2296"/>
        <v>0</v>
      </c>
      <c r="CK190" s="62">
        <f t="shared" si="2296"/>
        <v>0</v>
      </c>
      <c r="CL190" s="62">
        <f t="shared" si="2296"/>
        <v>0</v>
      </c>
      <c r="CM190" s="62">
        <f t="shared" si="2296"/>
        <v>0</v>
      </c>
      <c r="CN190" s="62">
        <f t="shared" si="2296"/>
        <v>0</v>
      </c>
      <c r="CO190" s="62">
        <f t="shared" si="2296"/>
        <v>0</v>
      </c>
      <c r="CP190" s="62">
        <f t="shared" si="2296"/>
        <v>0</v>
      </c>
      <c r="CQ190" s="62">
        <f t="shared" si="2296"/>
        <v>0</v>
      </c>
      <c r="CR190" s="62">
        <f t="shared" si="2296"/>
        <v>0</v>
      </c>
      <c r="CS190" s="62">
        <f t="shared" si="2296"/>
        <v>0</v>
      </c>
      <c r="CT190" s="62">
        <f t="shared" si="2296"/>
        <v>0</v>
      </c>
      <c r="CU190" s="62">
        <f t="shared" si="2296"/>
        <v>0</v>
      </c>
      <c r="CV190" s="62">
        <f t="shared" si="2296"/>
        <v>0</v>
      </c>
      <c r="CW190" s="62">
        <f t="shared" si="2296"/>
        <v>0</v>
      </c>
      <c r="CX190" s="62">
        <f t="shared" si="2296"/>
        <v>0</v>
      </c>
      <c r="CY190" s="62">
        <f t="shared" si="2296"/>
        <v>0</v>
      </c>
      <c r="CZ190" s="62">
        <f t="shared" si="2296"/>
        <v>0</v>
      </c>
      <c r="DA190" s="62">
        <f t="shared" si="2296"/>
        <v>0</v>
      </c>
      <c r="DB190" s="62">
        <f t="shared" si="2296"/>
        <v>0</v>
      </c>
      <c r="DC190" s="62">
        <f t="shared" si="2296"/>
        <v>0</v>
      </c>
      <c r="DD190" s="62">
        <f t="shared" si="2296"/>
        <v>0</v>
      </c>
      <c r="DE190" s="62">
        <f t="shared" si="2296"/>
        <v>0</v>
      </c>
      <c r="DF190" s="62">
        <f t="shared" si="2296"/>
        <v>0</v>
      </c>
      <c r="DG190" s="62">
        <f t="shared" si="2296"/>
        <v>0</v>
      </c>
      <c r="DH190" s="62">
        <f t="shared" si="2296"/>
        <v>0</v>
      </c>
      <c r="DI190" s="62">
        <f t="shared" si="2296"/>
        <v>0</v>
      </c>
      <c r="DJ190" s="62">
        <f t="shared" si="2296"/>
        <v>0</v>
      </c>
      <c r="DK190" s="62">
        <f t="shared" si="2296"/>
        <v>0</v>
      </c>
      <c r="DL190" s="62">
        <f t="shared" si="2296"/>
        <v>0</v>
      </c>
      <c r="DM190" s="62">
        <f t="shared" si="2296"/>
        <v>0</v>
      </c>
      <c r="DN190" s="62">
        <f t="shared" si="2296"/>
        <v>0</v>
      </c>
      <c r="DO190" s="62">
        <f t="shared" si="2296"/>
        <v>0</v>
      </c>
      <c r="DP190" s="62">
        <f t="shared" si="2296"/>
        <v>0</v>
      </c>
      <c r="DQ190" s="62">
        <f t="shared" si="2296"/>
        <v>0</v>
      </c>
      <c r="DR190" s="62">
        <f t="shared" si="2296"/>
        <v>0</v>
      </c>
      <c r="DS190" s="62">
        <f t="shared" si="2296"/>
        <v>0</v>
      </c>
      <c r="DT190" s="62">
        <f t="shared" si="2296"/>
        <v>0</v>
      </c>
      <c r="DU190" s="62">
        <f t="shared" si="2296"/>
        <v>0</v>
      </c>
      <c r="DV190" s="62">
        <f t="shared" si="2296"/>
        <v>0</v>
      </c>
      <c r="DW190" s="62">
        <f t="shared" si="2296"/>
        <v>0</v>
      </c>
      <c r="DX190" s="62">
        <f t="shared" si="2296"/>
        <v>0</v>
      </c>
      <c r="DY190" s="62">
        <f t="shared" si="2296"/>
        <v>0</v>
      </c>
      <c r="DZ190" s="62">
        <f t="shared" si="2296"/>
        <v>0</v>
      </c>
      <c r="EA190" s="62">
        <f t="shared" si="2296"/>
        <v>0</v>
      </c>
      <c r="EB190" s="62">
        <f t="shared" si="2296"/>
        <v>0</v>
      </c>
      <c r="EC190" s="62">
        <f t="shared" si="2296"/>
        <v>0</v>
      </c>
      <c r="ED190" s="62">
        <f t="shared" si="2296"/>
        <v>0</v>
      </c>
      <c r="EE190" s="62">
        <f t="shared" si="2296"/>
        <v>0</v>
      </c>
      <c r="EF190" s="62">
        <f t="shared" si="2296"/>
        <v>0</v>
      </c>
      <c r="EG190" s="62">
        <f t="shared" si="2296"/>
        <v>0</v>
      </c>
      <c r="EH190" s="62">
        <f t="shared" si="2296"/>
        <v>0</v>
      </c>
      <c r="EI190" s="62">
        <f t="shared" si="2296"/>
        <v>0</v>
      </c>
      <c r="EJ190" s="62">
        <f t="shared" si="2296"/>
        <v>0</v>
      </c>
      <c r="EK190" s="62">
        <f t="shared" si="2296"/>
        <v>0</v>
      </c>
      <c r="EL190" s="62">
        <f t="shared" ref="EL190:GW190" si="2297">EL132*SUMIFS(174:174,172:172,"&lt;="&amp;EL108,172:172,"&gt;"&amp;EOMONTH(EL108,-1))*SUMIFS(180:180,176:176,"&lt;="&amp;EL108,176:176,"&gt;"&amp;EOMONTH(EL108,-1))</f>
        <v>0</v>
      </c>
      <c r="EM190" s="62">
        <f t="shared" si="2297"/>
        <v>0</v>
      </c>
      <c r="EN190" s="62">
        <f t="shared" si="2297"/>
        <v>0</v>
      </c>
      <c r="EO190" s="62">
        <f t="shared" si="2297"/>
        <v>0</v>
      </c>
      <c r="EP190" s="62">
        <f t="shared" si="2297"/>
        <v>0</v>
      </c>
      <c r="EQ190" s="62">
        <f t="shared" si="2297"/>
        <v>0</v>
      </c>
      <c r="ER190" s="62">
        <f t="shared" si="2297"/>
        <v>0</v>
      </c>
      <c r="ES190" s="62">
        <f t="shared" si="2297"/>
        <v>0</v>
      </c>
      <c r="ET190" s="62">
        <f t="shared" si="2297"/>
        <v>0</v>
      </c>
      <c r="EU190" s="62">
        <f t="shared" si="2297"/>
        <v>0</v>
      </c>
      <c r="EV190" s="62">
        <f t="shared" si="2297"/>
        <v>0</v>
      </c>
      <c r="EW190" s="62">
        <f t="shared" si="2297"/>
        <v>0</v>
      </c>
      <c r="EX190" s="62">
        <f t="shared" si="2297"/>
        <v>0</v>
      </c>
      <c r="EY190" s="62">
        <f t="shared" si="2297"/>
        <v>0</v>
      </c>
      <c r="EZ190" s="62">
        <f t="shared" si="2297"/>
        <v>0</v>
      </c>
      <c r="FA190" s="62">
        <f t="shared" si="2297"/>
        <v>0</v>
      </c>
      <c r="FB190" s="62">
        <f t="shared" si="2297"/>
        <v>0</v>
      </c>
      <c r="FC190" s="62">
        <f t="shared" si="2297"/>
        <v>0</v>
      </c>
      <c r="FD190" s="62">
        <f t="shared" si="2297"/>
        <v>0</v>
      </c>
      <c r="FE190" s="62">
        <f t="shared" si="2297"/>
        <v>0</v>
      </c>
      <c r="FF190" s="62">
        <f t="shared" si="2297"/>
        <v>0</v>
      </c>
      <c r="FG190" s="62">
        <f t="shared" si="2297"/>
        <v>0</v>
      </c>
      <c r="FH190" s="62">
        <f t="shared" si="2297"/>
        <v>0</v>
      </c>
      <c r="FI190" s="62">
        <f t="shared" si="2297"/>
        <v>0</v>
      </c>
      <c r="FJ190" s="62">
        <f t="shared" si="2297"/>
        <v>0</v>
      </c>
      <c r="FK190" s="62">
        <f t="shared" si="2297"/>
        <v>0</v>
      </c>
      <c r="FL190" s="62">
        <f t="shared" si="2297"/>
        <v>0</v>
      </c>
      <c r="FM190" s="62">
        <f t="shared" si="2297"/>
        <v>0</v>
      </c>
      <c r="FN190" s="62">
        <f t="shared" si="2297"/>
        <v>0</v>
      </c>
      <c r="FO190" s="62">
        <f t="shared" si="2297"/>
        <v>0</v>
      </c>
      <c r="FP190" s="62">
        <f t="shared" si="2297"/>
        <v>0</v>
      </c>
      <c r="FQ190" s="62">
        <f t="shared" si="2297"/>
        <v>0</v>
      </c>
      <c r="FR190" s="62">
        <f t="shared" si="2297"/>
        <v>0</v>
      </c>
      <c r="FS190" s="62">
        <f t="shared" si="2297"/>
        <v>0</v>
      </c>
      <c r="FT190" s="62">
        <f t="shared" si="2297"/>
        <v>0</v>
      </c>
      <c r="FU190" s="62">
        <f t="shared" si="2297"/>
        <v>0</v>
      </c>
      <c r="FV190" s="62">
        <f t="shared" si="2297"/>
        <v>0</v>
      </c>
      <c r="FW190" s="62">
        <f t="shared" si="2297"/>
        <v>0</v>
      </c>
      <c r="FX190" s="62">
        <f t="shared" si="2297"/>
        <v>0</v>
      </c>
      <c r="FY190" s="62">
        <f t="shared" si="2297"/>
        <v>0</v>
      </c>
      <c r="FZ190" s="62">
        <f t="shared" si="2297"/>
        <v>0</v>
      </c>
      <c r="GA190" s="62">
        <f t="shared" si="2297"/>
        <v>0</v>
      </c>
      <c r="GB190" s="62">
        <f t="shared" si="2297"/>
        <v>0</v>
      </c>
      <c r="GC190" s="62">
        <f t="shared" si="2297"/>
        <v>0</v>
      </c>
      <c r="GD190" s="62">
        <f t="shared" si="2297"/>
        <v>0</v>
      </c>
      <c r="GE190" s="62">
        <f t="shared" si="2297"/>
        <v>0</v>
      </c>
      <c r="GF190" s="62">
        <f t="shared" si="2297"/>
        <v>0</v>
      </c>
      <c r="GG190" s="62">
        <f t="shared" si="2297"/>
        <v>0</v>
      </c>
      <c r="GH190" s="62">
        <f t="shared" si="2297"/>
        <v>0</v>
      </c>
      <c r="GI190" s="62">
        <f t="shared" si="2297"/>
        <v>0</v>
      </c>
      <c r="GJ190" s="62">
        <f t="shared" si="2297"/>
        <v>0</v>
      </c>
      <c r="GK190" s="62">
        <f t="shared" si="2297"/>
        <v>0</v>
      </c>
      <c r="GL190" s="62">
        <f t="shared" si="2297"/>
        <v>0</v>
      </c>
      <c r="GM190" s="62">
        <f t="shared" si="2297"/>
        <v>0</v>
      </c>
      <c r="GN190" s="62">
        <f t="shared" si="2297"/>
        <v>0</v>
      </c>
      <c r="GO190" s="62">
        <f t="shared" si="2297"/>
        <v>0</v>
      </c>
      <c r="GP190" s="62">
        <f t="shared" si="2297"/>
        <v>0</v>
      </c>
      <c r="GQ190" s="62">
        <f t="shared" si="2297"/>
        <v>0</v>
      </c>
      <c r="GR190" s="62">
        <f t="shared" si="2297"/>
        <v>0</v>
      </c>
      <c r="GS190" s="62">
        <f t="shared" si="2297"/>
        <v>0</v>
      </c>
      <c r="GT190" s="62">
        <f t="shared" si="2297"/>
        <v>0</v>
      </c>
      <c r="GU190" s="62">
        <f t="shared" si="2297"/>
        <v>0</v>
      </c>
      <c r="GV190" s="62">
        <f t="shared" si="2297"/>
        <v>0</v>
      </c>
      <c r="GW190" s="62">
        <f t="shared" si="2297"/>
        <v>0</v>
      </c>
      <c r="GX190" s="62">
        <f t="shared" ref="GX190:JI190" si="2298">GX132*SUMIFS(174:174,172:172,"&lt;="&amp;GX108,172:172,"&gt;"&amp;EOMONTH(GX108,-1))*SUMIFS(180:180,176:176,"&lt;="&amp;GX108,176:176,"&gt;"&amp;EOMONTH(GX108,-1))</f>
        <v>0</v>
      </c>
      <c r="GY190" s="62">
        <f t="shared" si="2298"/>
        <v>0</v>
      </c>
      <c r="GZ190" s="62">
        <f t="shared" si="2298"/>
        <v>0</v>
      </c>
      <c r="HA190" s="62">
        <f t="shared" si="2298"/>
        <v>0</v>
      </c>
      <c r="HB190" s="62">
        <f t="shared" si="2298"/>
        <v>0</v>
      </c>
      <c r="HC190" s="62">
        <f t="shared" si="2298"/>
        <v>0</v>
      </c>
      <c r="HD190" s="62">
        <f t="shared" si="2298"/>
        <v>0</v>
      </c>
      <c r="HE190" s="62">
        <f t="shared" si="2298"/>
        <v>0</v>
      </c>
      <c r="HF190" s="62">
        <f t="shared" si="2298"/>
        <v>0</v>
      </c>
      <c r="HG190" s="62">
        <f t="shared" si="2298"/>
        <v>0</v>
      </c>
      <c r="HH190" s="62">
        <f t="shared" si="2298"/>
        <v>0</v>
      </c>
      <c r="HI190" s="62">
        <f t="shared" si="2298"/>
        <v>0</v>
      </c>
      <c r="HJ190" s="62">
        <f t="shared" si="2298"/>
        <v>0</v>
      </c>
      <c r="HK190" s="62">
        <f t="shared" si="2298"/>
        <v>0</v>
      </c>
      <c r="HL190" s="62">
        <f t="shared" si="2298"/>
        <v>0</v>
      </c>
      <c r="HM190" s="62">
        <f t="shared" si="2298"/>
        <v>0</v>
      </c>
      <c r="HN190" s="62">
        <f t="shared" si="2298"/>
        <v>0</v>
      </c>
      <c r="HO190" s="62">
        <f t="shared" si="2298"/>
        <v>0</v>
      </c>
      <c r="HP190" s="62">
        <f t="shared" si="2298"/>
        <v>0</v>
      </c>
      <c r="HQ190" s="62">
        <f t="shared" si="2298"/>
        <v>0</v>
      </c>
      <c r="HR190" s="62">
        <f t="shared" si="2298"/>
        <v>0</v>
      </c>
      <c r="HS190" s="62">
        <f t="shared" si="2298"/>
        <v>0</v>
      </c>
      <c r="HT190" s="62">
        <f t="shared" si="2298"/>
        <v>0</v>
      </c>
      <c r="HU190" s="62">
        <f t="shared" si="2298"/>
        <v>0</v>
      </c>
      <c r="HV190" s="62">
        <f t="shared" si="2298"/>
        <v>0</v>
      </c>
      <c r="HW190" s="62">
        <f t="shared" si="2298"/>
        <v>0</v>
      </c>
      <c r="HX190" s="62">
        <f t="shared" si="2298"/>
        <v>0</v>
      </c>
      <c r="HY190" s="62">
        <f t="shared" si="2298"/>
        <v>0</v>
      </c>
      <c r="HZ190" s="62">
        <f t="shared" si="2298"/>
        <v>0</v>
      </c>
      <c r="IA190" s="62">
        <f t="shared" si="2298"/>
        <v>0</v>
      </c>
      <c r="IB190" s="62">
        <f t="shared" si="2298"/>
        <v>0</v>
      </c>
      <c r="IC190" s="62">
        <f t="shared" si="2298"/>
        <v>0</v>
      </c>
      <c r="ID190" s="62">
        <f t="shared" si="2298"/>
        <v>0</v>
      </c>
      <c r="IE190" s="62">
        <f t="shared" si="2298"/>
        <v>0</v>
      </c>
      <c r="IF190" s="62">
        <f t="shared" si="2298"/>
        <v>0</v>
      </c>
      <c r="IG190" s="62">
        <f t="shared" si="2298"/>
        <v>0</v>
      </c>
      <c r="IH190" s="62">
        <f t="shared" si="2298"/>
        <v>0</v>
      </c>
      <c r="II190" s="62">
        <f t="shared" si="2298"/>
        <v>0</v>
      </c>
      <c r="IJ190" s="62">
        <f t="shared" si="2298"/>
        <v>0</v>
      </c>
      <c r="IK190" s="62">
        <f t="shared" si="2298"/>
        <v>0</v>
      </c>
      <c r="IL190" s="62">
        <f t="shared" si="2298"/>
        <v>0</v>
      </c>
      <c r="IM190" s="62">
        <f t="shared" si="2298"/>
        <v>0</v>
      </c>
      <c r="IN190" s="62">
        <f t="shared" si="2298"/>
        <v>0</v>
      </c>
      <c r="IO190" s="62">
        <f t="shared" si="2298"/>
        <v>0</v>
      </c>
      <c r="IP190" s="62">
        <f t="shared" si="2298"/>
        <v>0</v>
      </c>
      <c r="IQ190" s="62">
        <f t="shared" si="2298"/>
        <v>0</v>
      </c>
      <c r="IR190" s="62">
        <f t="shared" si="2298"/>
        <v>0</v>
      </c>
      <c r="IS190" s="62">
        <f t="shared" si="2298"/>
        <v>0</v>
      </c>
      <c r="IT190" s="62">
        <f t="shared" si="2298"/>
        <v>0</v>
      </c>
      <c r="IU190" s="62">
        <f t="shared" si="2298"/>
        <v>0</v>
      </c>
      <c r="IV190" s="62">
        <f t="shared" si="2298"/>
        <v>0</v>
      </c>
      <c r="IW190" s="62">
        <f t="shared" si="2298"/>
        <v>0</v>
      </c>
      <c r="IX190" s="62">
        <f t="shared" si="2298"/>
        <v>0</v>
      </c>
      <c r="IY190" s="62">
        <f t="shared" si="2298"/>
        <v>0</v>
      </c>
      <c r="IZ190" s="62">
        <f t="shared" si="2298"/>
        <v>0</v>
      </c>
      <c r="JA190" s="62">
        <f t="shared" si="2298"/>
        <v>0</v>
      </c>
      <c r="JB190" s="62">
        <f t="shared" si="2298"/>
        <v>0</v>
      </c>
      <c r="JC190" s="62">
        <f t="shared" si="2298"/>
        <v>0</v>
      </c>
      <c r="JD190" s="62">
        <f t="shared" si="2298"/>
        <v>0</v>
      </c>
      <c r="JE190" s="62">
        <f t="shared" si="2298"/>
        <v>0</v>
      </c>
      <c r="JF190" s="62">
        <f t="shared" si="2298"/>
        <v>0</v>
      </c>
      <c r="JG190" s="62">
        <f t="shared" si="2298"/>
        <v>0</v>
      </c>
      <c r="JH190" s="62">
        <f t="shared" si="2298"/>
        <v>0</v>
      </c>
      <c r="JI190" s="62">
        <f t="shared" si="2298"/>
        <v>0</v>
      </c>
      <c r="JJ190" s="62">
        <f t="shared" ref="JJ190:LU190" si="2299">JJ132*SUMIFS(174:174,172:172,"&lt;="&amp;JJ108,172:172,"&gt;"&amp;EOMONTH(JJ108,-1))*SUMIFS(180:180,176:176,"&lt;="&amp;JJ108,176:176,"&gt;"&amp;EOMONTH(JJ108,-1))</f>
        <v>0</v>
      </c>
      <c r="JK190" s="62">
        <f t="shared" si="2299"/>
        <v>0</v>
      </c>
      <c r="JL190" s="62">
        <f t="shared" si="2299"/>
        <v>0</v>
      </c>
      <c r="JM190" s="62">
        <f t="shared" si="2299"/>
        <v>0</v>
      </c>
      <c r="JN190" s="62">
        <f t="shared" si="2299"/>
        <v>0</v>
      </c>
      <c r="JO190" s="62">
        <f t="shared" si="2299"/>
        <v>0</v>
      </c>
      <c r="JP190" s="62">
        <f t="shared" si="2299"/>
        <v>0</v>
      </c>
      <c r="JQ190" s="62">
        <f t="shared" si="2299"/>
        <v>0</v>
      </c>
      <c r="JR190" s="62">
        <f t="shared" si="2299"/>
        <v>0</v>
      </c>
      <c r="JS190" s="62">
        <f t="shared" si="2299"/>
        <v>0</v>
      </c>
      <c r="JT190" s="62">
        <f t="shared" si="2299"/>
        <v>0</v>
      </c>
      <c r="JU190" s="62">
        <f t="shared" si="2299"/>
        <v>0</v>
      </c>
      <c r="JV190" s="62">
        <f t="shared" si="2299"/>
        <v>0</v>
      </c>
      <c r="JW190" s="62">
        <f t="shared" si="2299"/>
        <v>0</v>
      </c>
      <c r="JX190" s="62">
        <f t="shared" si="2299"/>
        <v>0</v>
      </c>
      <c r="JY190" s="62">
        <f t="shared" si="2299"/>
        <v>0</v>
      </c>
      <c r="JZ190" s="62">
        <f t="shared" si="2299"/>
        <v>0</v>
      </c>
      <c r="KA190" s="62">
        <f t="shared" si="2299"/>
        <v>0</v>
      </c>
      <c r="KB190" s="62">
        <f t="shared" si="2299"/>
        <v>0</v>
      </c>
      <c r="KC190" s="62">
        <f t="shared" si="2299"/>
        <v>0</v>
      </c>
      <c r="KD190" s="62">
        <f t="shared" si="2299"/>
        <v>0</v>
      </c>
      <c r="KE190" s="62">
        <f t="shared" si="2299"/>
        <v>0</v>
      </c>
      <c r="KF190" s="62">
        <f t="shared" si="2299"/>
        <v>0</v>
      </c>
      <c r="KG190" s="62">
        <f t="shared" si="2299"/>
        <v>0</v>
      </c>
      <c r="KH190" s="62">
        <f t="shared" si="2299"/>
        <v>0</v>
      </c>
      <c r="KI190" s="62">
        <f t="shared" si="2299"/>
        <v>0</v>
      </c>
      <c r="KJ190" s="62">
        <f t="shared" si="2299"/>
        <v>0</v>
      </c>
      <c r="KK190" s="62">
        <f t="shared" si="2299"/>
        <v>0</v>
      </c>
      <c r="KL190" s="62">
        <f t="shared" si="2299"/>
        <v>0</v>
      </c>
      <c r="KM190" s="62">
        <f t="shared" si="2299"/>
        <v>0</v>
      </c>
      <c r="KN190" s="62">
        <f t="shared" si="2299"/>
        <v>0</v>
      </c>
      <c r="KO190" s="62">
        <f t="shared" si="2299"/>
        <v>0</v>
      </c>
      <c r="KP190" s="62">
        <f t="shared" si="2299"/>
        <v>0</v>
      </c>
      <c r="KQ190" s="62">
        <f t="shared" si="2299"/>
        <v>0</v>
      </c>
      <c r="KR190" s="62">
        <f t="shared" si="2299"/>
        <v>0</v>
      </c>
      <c r="KS190" s="62">
        <f t="shared" si="2299"/>
        <v>0</v>
      </c>
      <c r="KT190" s="62">
        <f t="shared" si="2299"/>
        <v>0</v>
      </c>
      <c r="KU190" s="62">
        <f t="shared" si="2299"/>
        <v>0</v>
      </c>
      <c r="KV190" s="62">
        <f t="shared" si="2299"/>
        <v>0</v>
      </c>
      <c r="KW190" s="62">
        <f t="shared" si="2299"/>
        <v>0</v>
      </c>
      <c r="KX190" s="62">
        <f t="shared" si="2299"/>
        <v>0</v>
      </c>
      <c r="KY190" s="62">
        <f t="shared" si="2299"/>
        <v>0</v>
      </c>
      <c r="KZ190" s="62">
        <f t="shared" si="2299"/>
        <v>0</v>
      </c>
      <c r="LA190" s="62">
        <f t="shared" si="2299"/>
        <v>0</v>
      </c>
      <c r="LB190" s="62">
        <f t="shared" si="2299"/>
        <v>0</v>
      </c>
      <c r="LC190" s="62">
        <f t="shared" si="2299"/>
        <v>0</v>
      </c>
      <c r="LD190" s="62">
        <f t="shared" si="2299"/>
        <v>0</v>
      </c>
      <c r="LE190" s="62">
        <f t="shared" si="2299"/>
        <v>0</v>
      </c>
      <c r="LF190" s="62">
        <f t="shared" si="2299"/>
        <v>0</v>
      </c>
      <c r="LG190" s="62">
        <f t="shared" si="2299"/>
        <v>0</v>
      </c>
      <c r="LH190" s="62">
        <f t="shared" si="2299"/>
        <v>0</v>
      </c>
      <c r="LI190" s="62">
        <f t="shared" si="2299"/>
        <v>0</v>
      </c>
      <c r="LJ190" s="62">
        <f t="shared" si="2299"/>
        <v>0</v>
      </c>
      <c r="LK190" s="62">
        <f t="shared" si="2299"/>
        <v>0</v>
      </c>
      <c r="LL190" s="62">
        <f t="shared" si="2299"/>
        <v>0</v>
      </c>
      <c r="LM190" s="62">
        <f t="shared" si="2299"/>
        <v>0</v>
      </c>
      <c r="LN190" s="62">
        <f t="shared" si="2299"/>
        <v>0</v>
      </c>
      <c r="LO190" s="62">
        <f t="shared" si="2299"/>
        <v>0</v>
      </c>
      <c r="LP190" s="62">
        <f t="shared" si="2299"/>
        <v>0</v>
      </c>
      <c r="LQ190" s="62">
        <f t="shared" si="2299"/>
        <v>0</v>
      </c>
      <c r="LR190" s="62">
        <f t="shared" si="2299"/>
        <v>0</v>
      </c>
      <c r="LS190" s="62">
        <f t="shared" si="2299"/>
        <v>0</v>
      </c>
      <c r="LT190" s="62">
        <f t="shared" si="2299"/>
        <v>0</v>
      </c>
      <c r="LU190" s="62">
        <f t="shared" si="2299"/>
        <v>0</v>
      </c>
      <c r="LV190" s="62">
        <f t="shared" ref="LV190:NO190" si="2300">LV132*SUMIFS(174:174,172:172,"&lt;="&amp;LV108,172:172,"&gt;"&amp;EOMONTH(LV108,-1))*SUMIFS(180:180,176:176,"&lt;="&amp;LV108,176:176,"&gt;"&amp;EOMONTH(LV108,-1))</f>
        <v>0</v>
      </c>
      <c r="LW190" s="62">
        <f t="shared" si="2300"/>
        <v>0</v>
      </c>
      <c r="LX190" s="62">
        <f t="shared" si="2300"/>
        <v>0</v>
      </c>
      <c r="LY190" s="62">
        <f t="shared" si="2300"/>
        <v>0</v>
      </c>
      <c r="LZ190" s="62">
        <f t="shared" si="2300"/>
        <v>0</v>
      </c>
      <c r="MA190" s="62">
        <f t="shared" si="2300"/>
        <v>0</v>
      </c>
      <c r="MB190" s="62">
        <f t="shared" si="2300"/>
        <v>0</v>
      </c>
      <c r="MC190" s="62">
        <f t="shared" si="2300"/>
        <v>0</v>
      </c>
      <c r="MD190" s="62">
        <f t="shared" si="2300"/>
        <v>0</v>
      </c>
      <c r="ME190" s="62">
        <f t="shared" si="2300"/>
        <v>0</v>
      </c>
      <c r="MF190" s="62">
        <f t="shared" si="2300"/>
        <v>0</v>
      </c>
      <c r="MG190" s="62">
        <f t="shared" si="2300"/>
        <v>0</v>
      </c>
      <c r="MH190" s="62">
        <f t="shared" si="2300"/>
        <v>0</v>
      </c>
      <c r="MI190" s="62">
        <f t="shared" si="2300"/>
        <v>0</v>
      </c>
      <c r="MJ190" s="62">
        <f t="shared" si="2300"/>
        <v>0</v>
      </c>
      <c r="MK190" s="62">
        <f t="shared" si="2300"/>
        <v>0</v>
      </c>
      <c r="ML190" s="62">
        <f t="shared" si="2300"/>
        <v>0</v>
      </c>
      <c r="MM190" s="62">
        <f t="shared" si="2300"/>
        <v>0</v>
      </c>
      <c r="MN190" s="62">
        <f t="shared" si="2300"/>
        <v>0</v>
      </c>
      <c r="MO190" s="62">
        <f t="shared" si="2300"/>
        <v>0</v>
      </c>
      <c r="MP190" s="62">
        <f t="shared" si="2300"/>
        <v>0</v>
      </c>
      <c r="MQ190" s="62">
        <f t="shared" si="2300"/>
        <v>0</v>
      </c>
      <c r="MR190" s="62">
        <f t="shared" si="2300"/>
        <v>0</v>
      </c>
      <c r="MS190" s="62">
        <f t="shared" si="2300"/>
        <v>0</v>
      </c>
      <c r="MT190" s="62">
        <f t="shared" si="2300"/>
        <v>0</v>
      </c>
      <c r="MU190" s="62">
        <f t="shared" si="2300"/>
        <v>0</v>
      </c>
      <c r="MV190" s="62">
        <f t="shared" si="2300"/>
        <v>0</v>
      </c>
      <c r="MW190" s="62">
        <f t="shared" si="2300"/>
        <v>0</v>
      </c>
      <c r="MX190" s="62">
        <f t="shared" si="2300"/>
        <v>0</v>
      </c>
      <c r="MY190" s="62">
        <f t="shared" si="2300"/>
        <v>0</v>
      </c>
      <c r="MZ190" s="62">
        <f t="shared" si="2300"/>
        <v>0</v>
      </c>
      <c r="NA190" s="62">
        <f t="shared" si="2300"/>
        <v>0</v>
      </c>
      <c r="NB190" s="62">
        <f t="shared" si="2300"/>
        <v>0</v>
      </c>
      <c r="NC190" s="62">
        <f t="shared" si="2300"/>
        <v>0</v>
      </c>
      <c r="ND190" s="62">
        <f t="shared" si="2300"/>
        <v>0</v>
      </c>
      <c r="NE190" s="62">
        <f t="shared" si="2300"/>
        <v>0</v>
      </c>
      <c r="NF190" s="62">
        <f t="shared" si="2300"/>
        <v>0</v>
      </c>
      <c r="NG190" s="62">
        <f t="shared" si="2300"/>
        <v>0</v>
      </c>
      <c r="NH190" s="62">
        <f t="shared" si="2300"/>
        <v>0</v>
      </c>
      <c r="NI190" s="62">
        <f t="shared" si="2300"/>
        <v>0</v>
      </c>
      <c r="NJ190" s="62">
        <f t="shared" si="2300"/>
        <v>0</v>
      </c>
      <c r="NK190" s="62">
        <f t="shared" si="2300"/>
        <v>0</v>
      </c>
      <c r="NL190" s="62">
        <f t="shared" si="2300"/>
        <v>0</v>
      </c>
      <c r="NM190" s="62">
        <f t="shared" si="2300"/>
        <v>0</v>
      </c>
      <c r="NN190" s="62">
        <f t="shared" si="2300"/>
        <v>0</v>
      </c>
      <c r="NO190" s="63">
        <f t="shared" si="2300"/>
        <v>0</v>
      </c>
      <c r="NP190" s="1"/>
      <c r="NQ190" s="1"/>
    </row>
    <row r="191" spans="1:381" x14ac:dyDescent="0.2">
      <c r="A191" s="1"/>
      <c r="B191" s="1"/>
      <c r="C191" s="1"/>
      <c r="D191" s="1"/>
      <c r="E191" s="1"/>
      <c r="F191" s="1"/>
      <c r="G191" s="1"/>
      <c r="H191" s="1"/>
      <c r="I191" s="1"/>
      <c r="J191" s="1"/>
      <c r="K191" s="1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row>
    <row r="192" spans="1:381" s="10" customFormat="1" x14ac:dyDescent="0.2">
      <c r="A192" s="8"/>
      <c r="B192" s="8"/>
      <c r="C192" s="136" t="s">
        <v>27</v>
      </c>
      <c r="D192" s="136"/>
      <c r="E192" s="136" t="s">
        <v>55</v>
      </c>
      <c r="F192" s="8"/>
      <c r="G192" s="8" t="s">
        <v>0</v>
      </c>
      <c r="H192" s="8"/>
      <c r="I192" s="8"/>
      <c r="J192" s="8"/>
      <c r="K192" s="9">
        <f>SUM(N192:NO192)</f>
        <v>0</v>
      </c>
      <c r="L192" s="8"/>
      <c r="M192" s="8"/>
      <c r="N192" s="33">
        <f t="shared" ref="N192:BY192" si="2301">N143*SUMIFS(174:174,172:172,"&lt;="&amp;N108,172:172,"&gt;"&amp;EOMONTH(N108,-1))*SUMIFS(180:180,176:176,"&lt;="&amp;N108,176:176,"&gt;"&amp;EOMONTH(N108,-1))</f>
        <v>0</v>
      </c>
      <c r="O192" s="34">
        <f t="shared" si="2301"/>
        <v>0</v>
      </c>
      <c r="P192" s="34">
        <f t="shared" si="2301"/>
        <v>0</v>
      </c>
      <c r="Q192" s="34">
        <f t="shared" si="2301"/>
        <v>0</v>
      </c>
      <c r="R192" s="34">
        <f t="shared" si="2301"/>
        <v>0</v>
      </c>
      <c r="S192" s="34">
        <f t="shared" si="2301"/>
        <v>0</v>
      </c>
      <c r="T192" s="34">
        <f t="shared" si="2301"/>
        <v>0</v>
      </c>
      <c r="U192" s="34">
        <f t="shared" si="2301"/>
        <v>0</v>
      </c>
      <c r="V192" s="34">
        <f t="shared" si="2301"/>
        <v>0</v>
      </c>
      <c r="W192" s="34">
        <f t="shared" si="2301"/>
        <v>0</v>
      </c>
      <c r="X192" s="34">
        <f t="shared" si="2301"/>
        <v>0</v>
      </c>
      <c r="Y192" s="34">
        <f t="shared" si="2301"/>
        <v>0</v>
      </c>
      <c r="Z192" s="34">
        <f t="shared" si="2301"/>
        <v>0</v>
      </c>
      <c r="AA192" s="34">
        <f t="shared" si="2301"/>
        <v>0</v>
      </c>
      <c r="AB192" s="34">
        <f t="shared" si="2301"/>
        <v>0</v>
      </c>
      <c r="AC192" s="34">
        <f t="shared" si="2301"/>
        <v>0</v>
      </c>
      <c r="AD192" s="34">
        <f t="shared" si="2301"/>
        <v>0</v>
      </c>
      <c r="AE192" s="34">
        <f t="shared" si="2301"/>
        <v>0</v>
      </c>
      <c r="AF192" s="34">
        <f t="shared" si="2301"/>
        <v>0</v>
      </c>
      <c r="AG192" s="34">
        <f t="shared" si="2301"/>
        <v>0</v>
      </c>
      <c r="AH192" s="34">
        <f t="shared" si="2301"/>
        <v>0</v>
      </c>
      <c r="AI192" s="34">
        <f t="shared" si="2301"/>
        <v>0</v>
      </c>
      <c r="AJ192" s="34">
        <f t="shared" si="2301"/>
        <v>0</v>
      </c>
      <c r="AK192" s="34">
        <f t="shared" si="2301"/>
        <v>0</v>
      </c>
      <c r="AL192" s="34">
        <f t="shared" si="2301"/>
        <v>0</v>
      </c>
      <c r="AM192" s="34">
        <f t="shared" si="2301"/>
        <v>0</v>
      </c>
      <c r="AN192" s="34">
        <f t="shared" si="2301"/>
        <v>0</v>
      </c>
      <c r="AO192" s="34">
        <f t="shared" si="2301"/>
        <v>0</v>
      </c>
      <c r="AP192" s="34">
        <f t="shared" si="2301"/>
        <v>0</v>
      </c>
      <c r="AQ192" s="34">
        <f t="shared" si="2301"/>
        <v>0</v>
      </c>
      <c r="AR192" s="34">
        <f t="shared" si="2301"/>
        <v>0</v>
      </c>
      <c r="AS192" s="34">
        <f t="shared" si="2301"/>
        <v>0</v>
      </c>
      <c r="AT192" s="34">
        <f t="shared" si="2301"/>
        <v>0</v>
      </c>
      <c r="AU192" s="34">
        <f t="shared" si="2301"/>
        <v>0</v>
      </c>
      <c r="AV192" s="34">
        <f t="shared" si="2301"/>
        <v>0</v>
      </c>
      <c r="AW192" s="34">
        <f t="shared" si="2301"/>
        <v>0</v>
      </c>
      <c r="AX192" s="34">
        <f t="shared" si="2301"/>
        <v>0</v>
      </c>
      <c r="AY192" s="34">
        <f t="shared" si="2301"/>
        <v>0</v>
      </c>
      <c r="AZ192" s="34">
        <f t="shared" si="2301"/>
        <v>0</v>
      </c>
      <c r="BA192" s="34">
        <f t="shared" si="2301"/>
        <v>0</v>
      </c>
      <c r="BB192" s="34">
        <f t="shared" si="2301"/>
        <v>0</v>
      </c>
      <c r="BC192" s="34">
        <f t="shared" si="2301"/>
        <v>0</v>
      </c>
      <c r="BD192" s="34">
        <f t="shared" si="2301"/>
        <v>0</v>
      </c>
      <c r="BE192" s="34">
        <f t="shared" si="2301"/>
        <v>0</v>
      </c>
      <c r="BF192" s="34">
        <f t="shared" si="2301"/>
        <v>0</v>
      </c>
      <c r="BG192" s="34">
        <f t="shared" si="2301"/>
        <v>0</v>
      </c>
      <c r="BH192" s="34">
        <f t="shared" si="2301"/>
        <v>0</v>
      </c>
      <c r="BI192" s="34">
        <f t="shared" si="2301"/>
        <v>0</v>
      </c>
      <c r="BJ192" s="34">
        <f t="shared" si="2301"/>
        <v>0</v>
      </c>
      <c r="BK192" s="34">
        <f t="shared" si="2301"/>
        <v>0</v>
      </c>
      <c r="BL192" s="34">
        <f t="shared" si="2301"/>
        <v>0</v>
      </c>
      <c r="BM192" s="34">
        <f t="shared" si="2301"/>
        <v>0</v>
      </c>
      <c r="BN192" s="34">
        <f t="shared" si="2301"/>
        <v>0</v>
      </c>
      <c r="BO192" s="34">
        <f t="shared" si="2301"/>
        <v>0</v>
      </c>
      <c r="BP192" s="34">
        <f t="shared" si="2301"/>
        <v>0</v>
      </c>
      <c r="BQ192" s="34">
        <f t="shared" si="2301"/>
        <v>0</v>
      </c>
      <c r="BR192" s="34">
        <f t="shared" si="2301"/>
        <v>0</v>
      </c>
      <c r="BS192" s="34">
        <f t="shared" si="2301"/>
        <v>0</v>
      </c>
      <c r="BT192" s="34">
        <f t="shared" si="2301"/>
        <v>0</v>
      </c>
      <c r="BU192" s="34">
        <f t="shared" si="2301"/>
        <v>0</v>
      </c>
      <c r="BV192" s="34">
        <f t="shared" si="2301"/>
        <v>0</v>
      </c>
      <c r="BW192" s="34">
        <f t="shared" si="2301"/>
        <v>0</v>
      </c>
      <c r="BX192" s="34">
        <f t="shared" si="2301"/>
        <v>0</v>
      </c>
      <c r="BY192" s="34">
        <f t="shared" si="2301"/>
        <v>0</v>
      </c>
      <c r="BZ192" s="34">
        <f t="shared" ref="BZ192:EK192" si="2302">BZ143*SUMIFS(174:174,172:172,"&lt;="&amp;BZ108,172:172,"&gt;"&amp;EOMONTH(BZ108,-1))*SUMIFS(180:180,176:176,"&lt;="&amp;BZ108,176:176,"&gt;"&amp;EOMONTH(BZ108,-1))</f>
        <v>0</v>
      </c>
      <c r="CA192" s="34">
        <f t="shared" si="2302"/>
        <v>0</v>
      </c>
      <c r="CB192" s="34">
        <f t="shared" si="2302"/>
        <v>0</v>
      </c>
      <c r="CC192" s="34">
        <f t="shared" si="2302"/>
        <v>0</v>
      </c>
      <c r="CD192" s="34">
        <f t="shared" si="2302"/>
        <v>0</v>
      </c>
      <c r="CE192" s="34">
        <f t="shared" si="2302"/>
        <v>0</v>
      </c>
      <c r="CF192" s="34">
        <f t="shared" si="2302"/>
        <v>0</v>
      </c>
      <c r="CG192" s="34">
        <f t="shared" si="2302"/>
        <v>0</v>
      </c>
      <c r="CH192" s="34">
        <f t="shared" si="2302"/>
        <v>0</v>
      </c>
      <c r="CI192" s="34">
        <f t="shared" si="2302"/>
        <v>0</v>
      </c>
      <c r="CJ192" s="34">
        <f t="shared" si="2302"/>
        <v>0</v>
      </c>
      <c r="CK192" s="34">
        <f t="shared" si="2302"/>
        <v>0</v>
      </c>
      <c r="CL192" s="34">
        <f t="shared" si="2302"/>
        <v>0</v>
      </c>
      <c r="CM192" s="34">
        <f t="shared" si="2302"/>
        <v>0</v>
      </c>
      <c r="CN192" s="34">
        <f t="shared" si="2302"/>
        <v>0</v>
      </c>
      <c r="CO192" s="34">
        <f t="shared" si="2302"/>
        <v>0</v>
      </c>
      <c r="CP192" s="34">
        <f t="shared" si="2302"/>
        <v>0</v>
      </c>
      <c r="CQ192" s="34">
        <f t="shared" si="2302"/>
        <v>0</v>
      </c>
      <c r="CR192" s="34">
        <f t="shared" si="2302"/>
        <v>0</v>
      </c>
      <c r="CS192" s="34">
        <f t="shared" si="2302"/>
        <v>0</v>
      </c>
      <c r="CT192" s="34">
        <f t="shared" si="2302"/>
        <v>0</v>
      </c>
      <c r="CU192" s="34">
        <f t="shared" si="2302"/>
        <v>0</v>
      </c>
      <c r="CV192" s="34">
        <f t="shared" si="2302"/>
        <v>0</v>
      </c>
      <c r="CW192" s="34">
        <f t="shared" si="2302"/>
        <v>0</v>
      </c>
      <c r="CX192" s="34">
        <f t="shared" si="2302"/>
        <v>0</v>
      </c>
      <c r="CY192" s="34">
        <f t="shared" si="2302"/>
        <v>0</v>
      </c>
      <c r="CZ192" s="34">
        <f t="shared" si="2302"/>
        <v>0</v>
      </c>
      <c r="DA192" s="34">
        <f t="shared" si="2302"/>
        <v>0</v>
      </c>
      <c r="DB192" s="34">
        <f t="shared" si="2302"/>
        <v>0</v>
      </c>
      <c r="DC192" s="34">
        <f t="shared" si="2302"/>
        <v>0</v>
      </c>
      <c r="DD192" s="34">
        <f t="shared" si="2302"/>
        <v>0</v>
      </c>
      <c r="DE192" s="34">
        <f t="shared" si="2302"/>
        <v>0</v>
      </c>
      <c r="DF192" s="34">
        <f t="shared" si="2302"/>
        <v>0</v>
      </c>
      <c r="DG192" s="34">
        <f t="shared" si="2302"/>
        <v>0</v>
      </c>
      <c r="DH192" s="34">
        <f t="shared" si="2302"/>
        <v>0</v>
      </c>
      <c r="DI192" s="34">
        <f t="shared" si="2302"/>
        <v>0</v>
      </c>
      <c r="DJ192" s="34">
        <f t="shared" si="2302"/>
        <v>0</v>
      </c>
      <c r="DK192" s="34">
        <f t="shared" si="2302"/>
        <v>0</v>
      </c>
      <c r="DL192" s="34">
        <f t="shared" si="2302"/>
        <v>0</v>
      </c>
      <c r="DM192" s="34">
        <f t="shared" si="2302"/>
        <v>0</v>
      </c>
      <c r="DN192" s="34">
        <f t="shared" si="2302"/>
        <v>0</v>
      </c>
      <c r="DO192" s="34">
        <f t="shared" si="2302"/>
        <v>0</v>
      </c>
      <c r="DP192" s="34">
        <f t="shared" si="2302"/>
        <v>0</v>
      </c>
      <c r="DQ192" s="34">
        <f t="shared" si="2302"/>
        <v>0</v>
      </c>
      <c r="DR192" s="34">
        <f t="shared" si="2302"/>
        <v>0</v>
      </c>
      <c r="DS192" s="34">
        <f t="shared" si="2302"/>
        <v>0</v>
      </c>
      <c r="DT192" s="34">
        <f t="shared" si="2302"/>
        <v>0</v>
      </c>
      <c r="DU192" s="34">
        <f t="shared" si="2302"/>
        <v>0</v>
      </c>
      <c r="DV192" s="34">
        <f t="shared" si="2302"/>
        <v>0</v>
      </c>
      <c r="DW192" s="34">
        <f t="shared" si="2302"/>
        <v>0</v>
      </c>
      <c r="DX192" s="34">
        <f t="shared" si="2302"/>
        <v>0</v>
      </c>
      <c r="DY192" s="34">
        <f t="shared" si="2302"/>
        <v>0</v>
      </c>
      <c r="DZ192" s="34">
        <f t="shared" si="2302"/>
        <v>0</v>
      </c>
      <c r="EA192" s="34">
        <f t="shared" si="2302"/>
        <v>0</v>
      </c>
      <c r="EB192" s="34">
        <f t="shared" si="2302"/>
        <v>0</v>
      </c>
      <c r="EC192" s="34">
        <f t="shared" si="2302"/>
        <v>0</v>
      </c>
      <c r="ED192" s="34">
        <f t="shared" si="2302"/>
        <v>0</v>
      </c>
      <c r="EE192" s="34">
        <f t="shared" si="2302"/>
        <v>0</v>
      </c>
      <c r="EF192" s="34">
        <f t="shared" si="2302"/>
        <v>0</v>
      </c>
      <c r="EG192" s="34">
        <f t="shared" si="2302"/>
        <v>0</v>
      </c>
      <c r="EH192" s="34">
        <f t="shared" si="2302"/>
        <v>0</v>
      </c>
      <c r="EI192" s="34">
        <f t="shared" si="2302"/>
        <v>0</v>
      </c>
      <c r="EJ192" s="34">
        <f t="shared" si="2302"/>
        <v>0</v>
      </c>
      <c r="EK192" s="34">
        <f t="shared" si="2302"/>
        <v>0</v>
      </c>
      <c r="EL192" s="34">
        <f t="shared" ref="EL192:GW192" si="2303">EL143*SUMIFS(174:174,172:172,"&lt;="&amp;EL108,172:172,"&gt;"&amp;EOMONTH(EL108,-1))*SUMIFS(180:180,176:176,"&lt;="&amp;EL108,176:176,"&gt;"&amp;EOMONTH(EL108,-1))</f>
        <v>0</v>
      </c>
      <c r="EM192" s="34">
        <f t="shared" si="2303"/>
        <v>0</v>
      </c>
      <c r="EN192" s="34">
        <f t="shared" si="2303"/>
        <v>0</v>
      </c>
      <c r="EO192" s="34">
        <f t="shared" si="2303"/>
        <v>0</v>
      </c>
      <c r="EP192" s="34">
        <f t="shared" si="2303"/>
        <v>0</v>
      </c>
      <c r="EQ192" s="34">
        <f t="shared" si="2303"/>
        <v>0</v>
      </c>
      <c r="ER192" s="34">
        <f t="shared" si="2303"/>
        <v>0</v>
      </c>
      <c r="ES192" s="34">
        <f t="shared" si="2303"/>
        <v>0</v>
      </c>
      <c r="ET192" s="34">
        <f t="shared" si="2303"/>
        <v>0</v>
      </c>
      <c r="EU192" s="34">
        <f t="shared" si="2303"/>
        <v>0</v>
      </c>
      <c r="EV192" s="34">
        <f t="shared" si="2303"/>
        <v>0</v>
      </c>
      <c r="EW192" s="34">
        <f t="shared" si="2303"/>
        <v>0</v>
      </c>
      <c r="EX192" s="34">
        <f t="shared" si="2303"/>
        <v>0</v>
      </c>
      <c r="EY192" s="34">
        <f t="shared" si="2303"/>
        <v>0</v>
      </c>
      <c r="EZ192" s="34">
        <f t="shared" si="2303"/>
        <v>0</v>
      </c>
      <c r="FA192" s="34">
        <f t="shared" si="2303"/>
        <v>0</v>
      </c>
      <c r="FB192" s="34">
        <f t="shared" si="2303"/>
        <v>0</v>
      </c>
      <c r="FC192" s="34">
        <f t="shared" si="2303"/>
        <v>0</v>
      </c>
      <c r="FD192" s="34">
        <f t="shared" si="2303"/>
        <v>0</v>
      </c>
      <c r="FE192" s="34">
        <f t="shared" si="2303"/>
        <v>0</v>
      </c>
      <c r="FF192" s="34">
        <f t="shared" si="2303"/>
        <v>0</v>
      </c>
      <c r="FG192" s="34">
        <f t="shared" si="2303"/>
        <v>0</v>
      </c>
      <c r="FH192" s="34">
        <f t="shared" si="2303"/>
        <v>0</v>
      </c>
      <c r="FI192" s="34">
        <f t="shared" si="2303"/>
        <v>0</v>
      </c>
      <c r="FJ192" s="34">
        <f t="shared" si="2303"/>
        <v>0</v>
      </c>
      <c r="FK192" s="34">
        <f t="shared" si="2303"/>
        <v>0</v>
      </c>
      <c r="FL192" s="34">
        <f t="shared" si="2303"/>
        <v>0</v>
      </c>
      <c r="FM192" s="34">
        <f t="shared" si="2303"/>
        <v>0</v>
      </c>
      <c r="FN192" s="34">
        <f t="shared" si="2303"/>
        <v>0</v>
      </c>
      <c r="FO192" s="34">
        <f t="shared" si="2303"/>
        <v>0</v>
      </c>
      <c r="FP192" s="34">
        <f t="shared" si="2303"/>
        <v>0</v>
      </c>
      <c r="FQ192" s="34">
        <f t="shared" si="2303"/>
        <v>0</v>
      </c>
      <c r="FR192" s="34">
        <f t="shared" si="2303"/>
        <v>0</v>
      </c>
      <c r="FS192" s="34">
        <f t="shared" si="2303"/>
        <v>0</v>
      </c>
      <c r="FT192" s="34">
        <f t="shared" si="2303"/>
        <v>0</v>
      </c>
      <c r="FU192" s="34">
        <f t="shared" si="2303"/>
        <v>0</v>
      </c>
      <c r="FV192" s="34">
        <f t="shared" si="2303"/>
        <v>0</v>
      </c>
      <c r="FW192" s="34">
        <f t="shared" si="2303"/>
        <v>0</v>
      </c>
      <c r="FX192" s="34">
        <f t="shared" si="2303"/>
        <v>0</v>
      </c>
      <c r="FY192" s="34">
        <f t="shared" si="2303"/>
        <v>0</v>
      </c>
      <c r="FZ192" s="34">
        <f t="shared" si="2303"/>
        <v>0</v>
      </c>
      <c r="GA192" s="34">
        <f t="shared" si="2303"/>
        <v>0</v>
      </c>
      <c r="GB192" s="34">
        <f t="shared" si="2303"/>
        <v>0</v>
      </c>
      <c r="GC192" s="34">
        <f t="shared" si="2303"/>
        <v>0</v>
      </c>
      <c r="GD192" s="34">
        <f t="shared" si="2303"/>
        <v>0</v>
      </c>
      <c r="GE192" s="34">
        <f t="shared" si="2303"/>
        <v>0</v>
      </c>
      <c r="GF192" s="34">
        <f t="shared" si="2303"/>
        <v>0</v>
      </c>
      <c r="GG192" s="34">
        <f t="shared" si="2303"/>
        <v>0</v>
      </c>
      <c r="GH192" s="34">
        <f t="shared" si="2303"/>
        <v>0</v>
      </c>
      <c r="GI192" s="34">
        <f t="shared" si="2303"/>
        <v>0</v>
      </c>
      <c r="GJ192" s="34">
        <f t="shared" si="2303"/>
        <v>0</v>
      </c>
      <c r="GK192" s="34">
        <f t="shared" si="2303"/>
        <v>0</v>
      </c>
      <c r="GL192" s="34">
        <f t="shared" si="2303"/>
        <v>0</v>
      </c>
      <c r="GM192" s="34">
        <f t="shared" si="2303"/>
        <v>0</v>
      </c>
      <c r="GN192" s="34">
        <f t="shared" si="2303"/>
        <v>0</v>
      </c>
      <c r="GO192" s="34">
        <f t="shared" si="2303"/>
        <v>0</v>
      </c>
      <c r="GP192" s="34">
        <f t="shared" si="2303"/>
        <v>0</v>
      </c>
      <c r="GQ192" s="34">
        <f t="shared" si="2303"/>
        <v>0</v>
      </c>
      <c r="GR192" s="34">
        <f t="shared" si="2303"/>
        <v>0</v>
      </c>
      <c r="GS192" s="34">
        <f t="shared" si="2303"/>
        <v>0</v>
      </c>
      <c r="GT192" s="34">
        <f t="shared" si="2303"/>
        <v>0</v>
      </c>
      <c r="GU192" s="34">
        <f t="shared" si="2303"/>
        <v>0</v>
      </c>
      <c r="GV192" s="34">
        <f t="shared" si="2303"/>
        <v>0</v>
      </c>
      <c r="GW192" s="34">
        <f t="shared" si="2303"/>
        <v>0</v>
      </c>
      <c r="GX192" s="34">
        <f t="shared" ref="GX192:JI192" si="2304">GX143*SUMIFS(174:174,172:172,"&lt;="&amp;GX108,172:172,"&gt;"&amp;EOMONTH(GX108,-1))*SUMIFS(180:180,176:176,"&lt;="&amp;GX108,176:176,"&gt;"&amp;EOMONTH(GX108,-1))</f>
        <v>0</v>
      </c>
      <c r="GY192" s="34">
        <f t="shared" si="2304"/>
        <v>0</v>
      </c>
      <c r="GZ192" s="34">
        <f t="shared" si="2304"/>
        <v>0</v>
      </c>
      <c r="HA192" s="34">
        <f t="shared" si="2304"/>
        <v>0</v>
      </c>
      <c r="HB192" s="34">
        <f t="shared" si="2304"/>
        <v>0</v>
      </c>
      <c r="HC192" s="34">
        <f t="shared" si="2304"/>
        <v>0</v>
      </c>
      <c r="HD192" s="34">
        <f t="shared" si="2304"/>
        <v>0</v>
      </c>
      <c r="HE192" s="34">
        <f t="shared" si="2304"/>
        <v>0</v>
      </c>
      <c r="HF192" s="34">
        <f t="shared" si="2304"/>
        <v>0</v>
      </c>
      <c r="HG192" s="34">
        <f t="shared" si="2304"/>
        <v>0</v>
      </c>
      <c r="HH192" s="34">
        <f t="shared" si="2304"/>
        <v>0</v>
      </c>
      <c r="HI192" s="34">
        <f t="shared" si="2304"/>
        <v>0</v>
      </c>
      <c r="HJ192" s="34">
        <f t="shared" si="2304"/>
        <v>0</v>
      </c>
      <c r="HK192" s="34">
        <f t="shared" si="2304"/>
        <v>0</v>
      </c>
      <c r="HL192" s="34">
        <f t="shared" si="2304"/>
        <v>0</v>
      </c>
      <c r="HM192" s="34">
        <f t="shared" si="2304"/>
        <v>0</v>
      </c>
      <c r="HN192" s="34">
        <f t="shared" si="2304"/>
        <v>0</v>
      </c>
      <c r="HO192" s="34">
        <f t="shared" si="2304"/>
        <v>0</v>
      </c>
      <c r="HP192" s="34">
        <f t="shared" si="2304"/>
        <v>0</v>
      </c>
      <c r="HQ192" s="34">
        <f t="shared" si="2304"/>
        <v>0</v>
      </c>
      <c r="HR192" s="34">
        <f t="shared" si="2304"/>
        <v>0</v>
      </c>
      <c r="HS192" s="34">
        <f t="shared" si="2304"/>
        <v>0</v>
      </c>
      <c r="HT192" s="34">
        <f t="shared" si="2304"/>
        <v>0</v>
      </c>
      <c r="HU192" s="34">
        <f t="shared" si="2304"/>
        <v>0</v>
      </c>
      <c r="HV192" s="34">
        <f t="shared" si="2304"/>
        <v>0</v>
      </c>
      <c r="HW192" s="34">
        <f t="shared" si="2304"/>
        <v>0</v>
      </c>
      <c r="HX192" s="34">
        <f t="shared" si="2304"/>
        <v>0</v>
      </c>
      <c r="HY192" s="34">
        <f t="shared" si="2304"/>
        <v>0</v>
      </c>
      <c r="HZ192" s="34">
        <f t="shared" si="2304"/>
        <v>0</v>
      </c>
      <c r="IA192" s="34">
        <f t="shared" si="2304"/>
        <v>0</v>
      </c>
      <c r="IB192" s="34">
        <f t="shared" si="2304"/>
        <v>0</v>
      </c>
      <c r="IC192" s="34">
        <f t="shared" si="2304"/>
        <v>0</v>
      </c>
      <c r="ID192" s="34">
        <f t="shared" si="2304"/>
        <v>0</v>
      </c>
      <c r="IE192" s="34">
        <f t="shared" si="2304"/>
        <v>0</v>
      </c>
      <c r="IF192" s="34">
        <f t="shared" si="2304"/>
        <v>0</v>
      </c>
      <c r="IG192" s="34">
        <f t="shared" si="2304"/>
        <v>0</v>
      </c>
      <c r="IH192" s="34">
        <f t="shared" si="2304"/>
        <v>0</v>
      </c>
      <c r="II192" s="34">
        <f t="shared" si="2304"/>
        <v>0</v>
      </c>
      <c r="IJ192" s="34">
        <f t="shared" si="2304"/>
        <v>0</v>
      </c>
      <c r="IK192" s="34">
        <f t="shared" si="2304"/>
        <v>0</v>
      </c>
      <c r="IL192" s="34">
        <f t="shared" si="2304"/>
        <v>0</v>
      </c>
      <c r="IM192" s="34">
        <f t="shared" si="2304"/>
        <v>0</v>
      </c>
      <c r="IN192" s="34">
        <f t="shared" si="2304"/>
        <v>0</v>
      </c>
      <c r="IO192" s="34">
        <f t="shared" si="2304"/>
        <v>0</v>
      </c>
      <c r="IP192" s="34">
        <f t="shared" si="2304"/>
        <v>0</v>
      </c>
      <c r="IQ192" s="34">
        <f t="shared" si="2304"/>
        <v>0</v>
      </c>
      <c r="IR192" s="34">
        <f t="shared" si="2304"/>
        <v>0</v>
      </c>
      <c r="IS192" s="34">
        <f t="shared" si="2304"/>
        <v>0</v>
      </c>
      <c r="IT192" s="34">
        <f t="shared" si="2304"/>
        <v>0</v>
      </c>
      <c r="IU192" s="34">
        <f t="shared" si="2304"/>
        <v>0</v>
      </c>
      <c r="IV192" s="34">
        <f t="shared" si="2304"/>
        <v>0</v>
      </c>
      <c r="IW192" s="34">
        <f t="shared" si="2304"/>
        <v>0</v>
      </c>
      <c r="IX192" s="34">
        <f t="shared" si="2304"/>
        <v>0</v>
      </c>
      <c r="IY192" s="34">
        <f t="shared" si="2304"/>
        <v>0</v>
      </c>
      <c r="IZ192" s="34">
        <f t="shared" si="2304"/>
        <v>0</v>
      </c>
      <c r="JA192" s="34">
        <f t="shared" si="2304"/>
        <v>0</v>
      </c>
      <c r="JB192" s="34">
        <f t="shared" si="2304"/>
        <v>0</v>
      </c>
      <c r="JC192" s="34">
        <f t="shared" si="2304"/>
        <v>0</v>
      </c>
      <c r="JD192" s="34">
        <f t="shared" si="2304"/>
        <v>0</v>
      </c>
      <c r="JE192" s="34">
        <f t="shared" si="2304"/>
        <v>0</v>
      </c>
      <c r="JF192" s="34">
        <f t="shared" si="2304"/>
        <v>0</v>
      </c>
      <c r="JG192" s="34">
        <f t="shared" si="2304"/>
        <v>0</v>
      </c>
      <c r="JH192" s="34">
        <f t="shared" si="2304"/>
        <v>0</v>
      </c>
      <c r="JI192" s="34">
        <f t="shared" si="2304"/>
        <v>0</v>
      </c>
      <c r="JJ192" s="34">
        <f t="shared" ref="JJ192:LU192" si="2305">JJ143*SUMIFS(174:174,172:172,"&lt;="&amp;JJ108,172:172,"&gt;"&amp;EOMONTH(JJ108,-1))*SUMIFS(180:180,176:176,"&lt;="&amp;JJ108,176:176,"&gt;"&amp;EOMONTH(JJ108,-1))</f>
        <v>0</v>
      </c>
      <c r="JK192" s="34">
        <f t="shared" si="2305"/>
        <v>0</v>
      </c>
      <c r="JL192" s="34">
        <f t="shared" si="2305"/>
        <v>0</v>
      </c>
      <c r="JM192" s="34">
        <f t="shared" si="2305"/>
        <v>0</v>
      </c>
      <c r="JN192" s="34">
        <f t="shared" si="2305"/>
        <v>0</v>
      </c>
      <c r="JO192" s="34">
        <f t="shared" si="2305"/>
        <v>0</v>
      </c>
      <c r="JP192" s="34">
        <f t="shared" si="2305"/>
        <v>0</v>
      </c>
      <c r="JQ192" s="34">
        <f t="shared" si="2305"/>
        <v>0</v>
      </c>
      <c r="JR192" s="34">
        <f t="shared" si="2305"/>
        <v>0</v>
      </c>
      <c r="JS192" s="34">
        <f t="shared" si="2305"/>
        <v>0</v>
      </c>
      <c r="JT192" s="34">
        <f t="shared" si="2305"/>
        <v>0</v>
      </c>
      <c r="JU192" s="34">
        <f t="shared" si="2305"/>
        <v>0</v>
      </c>
      <c r="JV192" s="34">
        <f t="shared" si="2305"/>
        <v>0</v>
      </c>
      <c r="JW192" s="34">
        <f t="shared" si="2305"/>
        <v>0</v>
      </c>
      <c r="JX192" s="34">
        <f t="shared" si="2305"/>
        <v>0</v>
      </c>
      <c r="JY192" s="34">
        <f t="shared" si="2305"/>
        <v>0</v>
      </c>
      <c r="JZ192" s="34">
        <f t="shared" si="2305"/>
        <v>0</v>
      </c>
      <c r="KA192" s="34">
        <f t="shared" si="2305"/>
        <v>0</v>
      </c>
      <c r="KB192" s="34">
        <f t="shared" si="2305"/>
        <v>0</v>
      </c>
      <c r="KC192" s="34">
        <f t="shared" si="2305"/>
        <v>0</v>
      </c>
      <c r="KD192" s="34">
        <f t="shared" si="2305"/>
        <v>0</v>
      </c>
      <c r="KE192" s="34">
        <f t="shared" si="2305"/>
        <v>0</v>
      </c>
      <c r="KF192" s="34">
        <f t="shared" si="2305"/>
        <v>0</v>
      </c>
      <c r="KG192" s="34">
        <f t="shared" si="2305"/>
        <v>0</v>
      </c>
      <c r="KH192" s="34">
        <f t="shared" si="2305"/>
        <v>0</v>
      </c>
      <c r="KI192" s="34">
        <f t="shared" si="2305"/>
        <v>0</v>
      </c>
      <c r="KJ192" s="34">
        <f t="shared" si="2305"/>
        <v>0</v>
      </c>
      <c r="KK192" s="34">
        <f t="shared" si="2305"/>
        <v>0</v>
      </c>
      <c r="KL192" s="34">
        <f t="shared" si="2305"/>
        <v>0</v>
      </c>
      <c r="KM192" s="34">
        <f t="shared" si="2305"/>
        <v>0</v>
      </c>
      <c r="KN192" s="34">
        <f t="shared" si="2305"/>
        <v>0</v>
      </c>
      <c r="KO192" s="34">
        <f t="shared" si="2305"/>
        <v>0</v>
      </c>
      <c r="KP192" s="34">
        <f t="shared" si="2305"/>
        <v>0</v>
      </c>
      <c r="KQ192" s="34">
        <f t="shared" si="2305"/>
        <v>0</v>
      </c>
      <c r="KR192" s="34">
        <f t="shared" si="2305"/>
        <v>0</v>
      </c>
      <c r="KS192" s="34">
        <f t="shared" si="2305"/>
        <v>0</v>
      </c>
      <c r="KT192" s="34">
        <f t="shared" si="2305"/>
        <v>0</v>
      </c>
      <c r="KU192" s="34">
        <f t="shared" si="2305"/>
        <v>0</v>
      </c>
      <c r="KV192" s="34">
        <f t="shared" si="2305"/>
        <v>0</v>
      </c>
      <c r="KW192" s="34">
        <f t="shared" si="2305"/>
        <v>0</v>
      </c>
      <c r="KX192" s="34">
        <f t="shared" si="2305"/>
        <v>0</v>
      </c>
      <c r="KY192" s="34">
        <f t="shared" si="2305"/>
        <v>0</v>
      </c>
      <c r="KZ192" s="34">
        <f t="shared" si="2305"/>
        <v>0</v>
      </c>
      <c r="LA192" s="34">
        <f t="shared" si="2305"/>
        <v>0</v>
      </c>
      <c r="LB192" s="34">
        <f t="shared" si="2305"/>
        <v>0</v>
      </c>
      <c r="LC192" s="34">
        <f t="shared" si="2305"/>
        <v>0</v>
      </c>
      <c r="LD192" s="34">
        <f t="shared" si="2305"/>
        <v>0</v>
      </c>
      <c r="LE192" s="34">
        <f t="shared" si="2305"/>
        <v>0</v>
      </c>
      <c r="LF192" s="34">
        <f t="shared" si="2305"/>
        <v>0</v>
      </c>
      <c r="LG192" s="34">
        <f t="shared" si="2305"/>
        <v>0</v>
      </c>
      <c r="LH192" s="34">
        <f t="shared" si="2305"/>
        <v>0</v>
      </c>
      <c r="LI192" s="34">
        <f t="shared" si="2305"/>
        <v>0</v>
      </c>
      <c r="LJ192" s="34">
        <f t="shared" si="2305"/>
        <v>0</v>
      </c>
      <c r="LK192" s="34">
        <f t="shared" si="2305"/>
        <v>0</v>
      </c>
      <c r="LL192" s="34">
        <f t="shared" si="2305"/>
        <v>0</v>
      </c>
      <c r="LM192" s="34">
        <f t="shared" si="2305"/>
        <v>0</v>
      </c>
      <c r="LN192" s="34">
        <f t="shared" si="2305"/>
        <v>0</v>
      </c>
      <c r="LO192" s="34">
        <f t="shared" si="2305"/>
        <v>0</v>
      </c>
      <c r="LP192" s="34">
        <f t="shared" si="2305"/>
        <v>0</v>
      </c>
      <c r="LQ192" s="34">
        <f t="shared" si="2305"/>
        <v>0</v>
      </c>
      <c r="LR192" s="34">
        <f t="shared" si="2305"/>
        <v>0</v>
      </c>
      <c r="LS192" s="34">
        <f t="shared" si="2305"/>
        <v>0</v>
      </c>
      <c r="LT192" s="34">
        <f t="shared" si="2305"/>
        <v>0</v>
      </c>
      <c r="LU192" s="34">
        <f t="shared" si="2305"/>
        <v>0</v>
      </c>
      <c r="LV192" s="34">
        <f t="shared" ref="LV192:NO192" si="2306">LV143*SUMIFS(174:174,172:172,"&lt;="&amp;LV108,172:172,"&gt;"&amp;EOMONTH(LV108,-1))*SUMIFS(180:180,176:176,"&lt;="&amp;LV108,176:176,"&gt;"&amp;EOMONTH(LV108,-1))</f>
        <v>0</v>
      </c>
      <c r="LW192" s="34">
        <f t="shared" si="2306"/>
        <v>0</v>
      </c>
      <c r="LX192" s="34">
        <f t="shared" si="2306"/>
        <v>0</v>
      </c>
      <c r="LY192" s="34">
        <f t="shared" si="2306"/>
        <v>0</v>
      </c>
      <c r="LZ192" s="34">
        <f t="shared" si="2306"/>
        <v>0</v>
      </c>
      <c r="MA192" s="34">
        <f t="shared" si="2306"/>
        <v>0</v>
      </c>
      <c r="MB192" s="34">
        <f t="shared" si="2306"/>
        <v>0</v>
      </c>
      <c r="MC192" s="34">
        <f t="shared" si="2306"/>
        <v>0</v>
      </c>
      <c r="MD192" s="34">
        <f t="shared" si="2306"/>
        <v>0</v>
      </c>
      <c r="ME192" s="34">
        <f t="shared" si="2306"/>
        <v>0</v>
      </c>
      <c r="MF192" s="34">
        <f t="shared" si="2306"/>
        <v>0</v>
      </c>
      <c r="MG192" s="34">
        <f t="shared" si="2306"/>
        <v>0</v>
      </c>
      <c r="MH192" s="34">
        <f t="shared" si="2306"/>
        <v>0</v>
      </c>
      <c r="MI192" s="34">
        <f t="shared" si="2306"/>
        <v>0</v>
      </c>
      <c r="MJ192" s="34">
        <f t="shared" si="2306"/>
        <v>0</v>
      </c>
      <c r="MK192" s="34">
        <f t="shared" si="2306"/>
        <v>0</v>
      </c>
      <c r="ML192" s="34">
        <f t="shared" si="2306"/>
        <v>0</v>
      </c>
      <c r="MM192" s="34">
        <f t="shared" si="2306"/>
        <v>0</v>
      </c>
      <c r="MN192" s="34">
        <f t="shared" si="2306"/>
        <v>0</v>
      </c>
      <c r="MO192" s="34">
        <f t="shared" si="2306"/>
        <v>0</v>
      </c>
      <c r="MP192" s="34">
        <f t="shared" si="2306"/>
        <v>0</v>
      </c>
      <c r="MQ192" s="34">
        <f t="shared" si="2306"/>
        <v>0</v>
      </c>
      <c r="MR192" s="34">
        <f t="shared" si="2306"/>
        <v>0</v>
      </c>
      <c r="MS192" s="34">
        <f t="shared" si="2306"/>
        <v>0</v>
      </c>
      <c r="MT192" s="34">
        <f t="shared" si="2306"/>
        <v>0</v>
      </c>
      <c r="MU192" s="34">
        <f t="shared" si="2306"/>
        <v>0</v>
      </c>
      <c r="MV192" s="34">
        <f t="shared" si="2306"/>
        <v>0</v>
      </c>
      <c r="MW192" s="34">
        <f t="shared" si="2306"/>
        <v>0</v>
      </c>
      <c r="MX192" s="34">
        <f t="shared" si="2306"/>
        <v>0</v>
      </c>
      <c r="MY192" s="34">
        <f t="shared" si="2306"/>
        <v>0</v>
      </c>
      <c r="MZ192" s="34">
        <f t="shared" si="2306"/>
        <v>0</v>
      </c>
      <c r="NA192" s="34">
        <f t="shared" si="2306"/>
        <v>0</v>
      </c>
      <c r="NB192" s="34">
        <f t="shared" si="2306"/>
        <v>0</v>
      </c>
      <c r="NC192" s="34">
        <f t="shared" si="2306"/>
        <v>0</v>
      </c>
      <c r="ND192" s="34">
        <f t="shared" si="2306"/>
        <v>0</v>
      </c>
      <c r="NE192" s="34">
        <f t="shared" si="2306"/>
        <v>0</v>
      </c>
      <c r="NF192" s="34">
        <f t="shared" si="2306"/>
        <v>0</v>
      </c>
      <c r="NG192" s="34">
        <f t="shared" si="2306"/>
        <v>0</v>
      </c>
      <c r="NH192" s="34">
        <f t="shared" si="2306"/>
        <v>0</v>
      </c>
      <c r="NI192" s="34">
        <f t="shared" si="2306"/>
        <v>0</v>
      </c>
      <c r="NJ192" s="34">
        <f t="shared" si="2306"/>
        <v>0</v>
      </c>
      <c r="NK192" s="34">
        <f t="shared" si="2306"/>
        <v>0</v>
      </c>
      <c r="NL192" s="34">
        <f t="shared" si="2306"/>
        <v>0</v>
      </c>
      <c r="NM192" s="34">
        <f t="shared" si="2306"/>
        <v>0</v>
      </c>
      <c r="NN192" s="34">
        <f t="shared" si="2306"/>
        <v>0</v>
      </c>
      <c r="NO192" s="35">
        <f t="shared" si="2306"/>
        <v>0</v>
      </c>
      <c r="NP192" s="8"/>
      <c r="NQ192" s="8"/>
    </row>
    <row r="193" spans="1:381" x14ac:dyDescent="0.2">
      <c r="A193" s="1"/>
      <c r="B193" s="1"/>
      <c r="C193" s="1"/>
      <c r="D193" s="1"/>
      <c r="E193" s="1"/>
      <c r="F193" s="1"/>
      <c r="G193" s="1"/>
      <c r="H193" s="1"/>
      <c r="I193" s="1"/>
      <c r="J193" s="1"/>
      <c r="K193" s="1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row>
    <row r="194" spans="1:381" x14ac:dyDescent="0.2">
      <c r="A194" s="1"/>
      <c r="B194" s="1"/>
      <c r="C194" s="180" t="s">
        <v>35</v>
      </c>
      <c r="D194" s="1"/>
      <c r="E194" s="180" t="s">
        <v>39</v>
      </c>
      <c r="F194" s="1"/>
      <c r="G194" s="180" t="s">
        <v>25</v>
      </c>
      <c r="H194" s="1"/>
      <c r="I194" s="180"/>
      <c r="J194" s="1"/>
      <c r="K194" s="184"/>
      <c r="L194" s="1"/>
      <c r="M194" s="1"/>
      <c r="N194" s="177" t="str">
        <f t="shared" ref="N194:BY194" si="2307">IF(N108="","",N188-SUMIFS(178:178,176:176,"&lt;="&amp;N108,176:176,"&gt;"&amp;EOMONTH(N108,-1)))</f>
        <v/>
      </c>
      <c r="O194" s="178" t="str">
        <f t="shared" si="2307"/>
        <v/>
      </c>
      <c r="P194" s="178" t="str">
        <f t="shared" si="2307"/>
        <v/>
      </c>
      <c r="Q194" s="178" t="str">
        <f t="shared" si="2307"/>
        <v/>
      </c>
      <c r="R194" s="178" t="str">
        <f t="shared" si="2307"/>
        <v/>
      </c>
      <c r="S194" s="178" t="str">
        <f t="shared" si="2307"/>
        <v/>
      </c>
      <c r="T194" s="178" t="str">
        <f t="shared" si="2307"/>
        <v/>
      </c>
      <c r="U194" s="178" t="str">
        <f t="shared" si="2307"/>
        <v/>
      </c>
      <c r="V194" s="178" t="str">
        <f t="shared" si="2307"/>
        <v/>
      </c>
      <c r="W194" s="178" t="str">
        <f t="shared" si="2307"/>
        <v/>
      </c>
      <c r="X194" s="178" t="str">
        <f t="shared" si="2307"/>
        <v/>
      </c>
      <c r="Y194" s="178" t="str">
        <f t="shared" si="2307"/>
        <v/>
      </c>
      <c r="Z194" s="178" t="str">
        <f t="shared" si="2307"/>
        <v/>
      </c>
      <c r="AA194" s="178" t="str">
        <f t="shared" si="2307"/>
        <v/>
      </c>
      <c r="AB194" s="178" t="str">
        <f t="shared" si="2307"/>
        <v/>
      </c>
      <c r="AC194" s="178" t="str">
        <f t="shared" si="2307"/>
        <v/>
      </c>
      <c r="AD194" s="178" t="str">
        <f t="shared" si="2307"/>
        <v/>
      </c>
      <c r="AE194" s="178" t="str">
        <f t="shared" si="2307"/>
        <v/>
      </c>
      <c r="AF194" s="178" t="str">
        <f t="shared" si="2307"/>
        <v/>
      </c>
      <c r="AG194" s="178" t="str">
        <f t="shared" si="2307"/>
        <v/>
      </c>
      <c r="AH194" s="178" t="str">
        <f t="shared" si="2307"/>
        <v/>
      </c>
      <c r="AI194" s="178" t="str">
        <f t="shared" si="2307"/>
        <v/>
      </c>
      <c r="AJ194" s="178" t="str">
        <f t="shared" si="2307"/>
        <v/>
      </c>
      <c r="AK194" s="178" t="str">
        <f t="shared" si="2307"/>
        <v/>
      </c>
      <c r="AL194" s="178" t="str">
        <f t="shared" si="2307"/>
        <v/>
      </c>
      <c r="AM194" s="178" t="str">
        <f t="shared" si="2307"/>
        <v/>
      </c>
      <c r="AN194" s="178" t="str">
        <f t="shared" si="2307"/>
        <v/>
      </c>
      <c r="AO194" s="178" t="str">
        <f t="shared" si="2307"/>
        <v/>
      </c>
      <c r="AP194" s="178" t="str">
        <f t="shared" si="2307"/>
        <v/>
      </c>
      <c r="AQ194" s="178" t="str">
        <f t="shared" si="2307"/>
        <v/>
      </c>
      <c r="AR194" s="178" t="str">
        <f t="shared" si="2307"/>
        <v/>
      </c>
      <c r="AS194" s="178" t="str">
        <f t="shared" si="2307"/>
        <v/>
      </c>
      <c r="AT194" s="178" t="str">
        <f t="shared" si="2307"/>
        <v/>
      </c>
      <c r="AU194" s="178" t="str">
        <f t="shared" si="2307"/>
        <v/>
      </c>
      <c r="AV194" s="178" t="str">
        <f t="shared" si="2307"/>
        <v/>
      </c>
      <c r="AW194" s="178" t="str">
        <f t="shared" si="2307"/>
        <v/>
      </c>
      <c r="AX194" s="178" t="str">
        <f t="shared" si="2307"/>
        <v/>
      </c>
      <c r="AY194" s="178" t="str">
        <f t="shared" si="2307"/>
        <v/>
      </c>
      <c r="AZ194" s="178" t="str">
        <f t="shared" si="2307"/>
        <v/>
      </c>
      <c r="BA194" s="178" t="str">
        <f t="shared" si="2307"/>
        <v/>
      </c>
      <c r="BB194" s="178" t="str">
        <f t="shared" si="2307"/>
        <v/>
      </c>
      <c r="BC194" s="178" t="str">
        <f t="shared" si="2307"/>
        <v/>
      </c>
      <c r="BD194" s="178" t="str">
        <f t="shared" si="2307"/>
        <v/>
      </c>
      <c r="BE194" s="178" t="str">
        <f t="shared" si="2307"/>
        <v/>
      </c>
      <c r="BF194" s="178" t="str">
        <f t="shared" si="2307"/>
        <v/>
      </c>
      <c r="BG194" s="178" t="str">
        <f t="shared" si="2307"/>
        <v/>
      </c>
      <c r="BH194" s="178" t="str">
        <f t="shared" si="2307"/>
        <v/>
      </c>
      <c r="BI194" s="178" t="str">
        <f t="shared" si="2307"/>
        <v/>
      </c>
      <c r="BJ194" s="178" t="str">
        <f t="shared" si="2307"/>
        <v/>
      </c>
      <c r="BK194" s="178" t="str">
        <f t="shared" si="2307"/>
        <v/>
      </c>
      <c r="BL194" s="178" t="str">
        <f t="shared" si="2307"/>
        <v/>
      </c>
      <c r="BM194" s="178" t="str">
        <f t="shared" si="2307"/>
        <v/>
      </c>
      <c r="BN194" s="178" t="str">
        <f t="shared" si="2307"/>
        <v/>
      </c>
      <c r="BO194" s="178" t="str">
        <f t="shared" si="2307"/>
        <v/>
      </c>
      <c r="BP194" s="178" t="str">
        <f t="shared" si="2307"/>
        <v/>
      </c>
      <c r="BQ194" s="178" t="str">
        <f t="shared" si="2307"/>
        <v/>
      </c>
      <c r="BR194" s="178" t="str">
        <f t="shared" si="2307"/>
        <v/>
      </c>
      <c r="BS194" s="178" t="str">
        <f t="shared" si="2307"/>
        <v/>
      </c>
      <c r="BT194" s="178" t="str">
        <f t="shared" si="2307"/>
        <v/>
      </c>
      <c r="BU194" s="178" t="str">
        <f t="shared" si="2307"/>
        <v/>
      </c>
      <c r="BV194" s="178" t="str">
        <f t="shared" si="2307"/>
        <v/>
      </c>
      <c r="BW194" s="178" t="str">
        <f t="shared" si="2307"/>
        <v/>
      </c>
      <c r="BX194" s="178" t="str">
        <f t="shared" si="2307"/>
        <v/>
      </c>
      <c r="BY194" s="178" t="str">
        <f t="shared" si="2307"/>
        <v/>
      </c>
      <c r="BZ194" s="178" t="str">
        <f t="shared" ref="BZ194:EK194" si="2308">IF(BZ108="","",BZ188-SUMIFS(178:178,176:176,"&lt;="&amp;BZ108,176:176,"&gt;"&amp;EOMONTH(BZ108,-1)))</f>
        <v/>
      </c>
      <c r="CA194" s="178" t="str">
        <f t="shared" si="2308"/>
        <v/>
      </c>
      <c r="CB194" s="178" t="str">
        <f t="shared" si="2308"/>
        <v/>
      </c>
      <c r="CC194" s="178" t="str">
        <f t="shared" si="2308"/>
        <v/>
      </c>
      <c r="CD194" s="178" t="str">
        <f t="shared" si="2308"/>
        <v/>
      </c>
      <c r="CE194" s="178" t="str">
        <f t="shared" si="2308"/>
        <v/>
      </c>
      <c r="CF194" s="178" t="str">
        <f t="shared" si="2308"/>
        <v/>
      </c>
      <c r="CG194" s="178" t="str">
        <f t="shared" si="2308"/>
        <v/>
      </c>
      <c r="CH194" s="178" t="str">
        <f t="shared" si="2308"/>
        <v/>
      </c>
      <c r="CI194" s="178" t="str">
        <f t="shared" si="2308"/>
        <v/>
      </c>
      <c r="CJ194" s="178" t="str">
        <f t="shared" si="2308"/>
        <v/>
      </c>
      <c r="CK194" s="178" t="str">
        <f t="shared" si="2308"/>
        <v/>
      </c>
      <c r="CL194" s="178" t="str">
        <f t="shared" si="2308"/>
        <v/>
      </c>
      <c r="CM194" s="178" t="str">
        <f t="shared" si="2308"/>
        <v/>
      </c>
      <c r="CN194" s="178" t="str">
        <f t="shared" si="2308"/>
        <v/>
      </c>
      <c r="CO194" s="178" t="str">
        <f t="shared" si="2308"/>
        <v/>
      </c>
      <c r="CP194" s="178" t="str">
        <f t="shared" si="2308"/>
        <v/>
      </c>
      <c r="CQ194" s="178" t="str">
        <f t="shared" si="2308"/>
        <v/>
      </c>
      <c r="CR194" s="178" t="str">
        <f t="shared" si="2308"/>
        <v/>
      </c>
      <c r="CS194" s="178" t="str">
        <f t="shared" si="2308"/>
        <v/>
      </c>
      <c r="CT194" s="178" t="str">
        <f t="shared" si="2308"/>
        <v/>
      </c>
      <c r="CU194" s="178" t="str">
        <f t="shared" si="2308"/>
        <v/>
      </c>
      <c r="CV194" s="178" t="str">
        <f t="shared" si="2308"/>
        <v/>
      </c>
      <c r="CW194" s="178" t="str">
        <f t="shared" si="2308"/>
        <v/>
      </c>
      <c r="CX194" s="178" t="str">
        <f t="shared" si="2308"/>
        <v/>
      </c>
      <c r="CY194" s="178" t="str">
        <f t="shared" si="2308"/>
        <v/>
      </c>
      <c r="CZ194" s="178" t="str">
        <f t="shared" si="2308"/>
        <v/>
      </c>
      <c r="DA194" s="178" t="str">
        <f t="shared" si="2308"/>
        <v/>
      </c>
      <c r="DB194" s="178" t="str">
        <f t="shared" si="2308"/>
        <v/>
      </c>
      <c r="DC194" s="178" t="str">
        <f t="shared" si="2308"/>
        <v/>
      </c>
      <c r="DD194" s="178" t="str">
        <f t="shared" si="2308"/>
        <v/>
      </c>
      <c r="DE194" s="178" t="str">
        <f t="shared" si="2308"/>
        <v/>
      </c>
      <c r="DF194" s="178" t="str">
        <f t="shared" si="2308"/>
        <v/>
      </c>
      <c r="DG194" s="178" t="str">
        <f t="shared" si="2308"/>
        <v/>
      </c>
      <c r="DH194" s="178" t="str">
        <f t="shared" si="2308"/>
        <v/>
      </c>
      <c r="DI194" s="178" t="str">
        <f t="shared" si="2308"/>
        <v/>
      </c>
      <c r="DJ194" s="178" t="str">
        <f t="shared" si="2308"/>
        <v/>
      </c>
      <c r="DK194" s="178" t="str">
        <f t="shared" si="2308"/>
        <v/>
      </c>
      <c r="DL194" s="178" t="str">
        <f t="shared" si="2308"/>
        <v/>
      </c>
      <c r="DM194" s="178" t="str">
        <f t="shared" si="2308"/>
        <v/>
      </c>
      <c r="DN194" s="178" t="str">
        <f t="shared" si="2308"/>
        <v/>
      </c>
      <c r="DO194" s="178" t="str">
        <f t="shared" si="2308"/>
        <v/>
      </c>
      <c r="DP194" s="178" t="str">
        <f t="shared" si="2308"/>
        <v/>
      </c>
      <c r="DQ194" s="178" t="str">
        <f t="shared" si="2308"/>
        <v/>
      </c>
      <c r="DR194" s="178" t="str">
        <f t="shared" si="2308"/>
        <v/>
      </c>
      <c r="DS194" s="178" t="str">
        <f t="shared" si="2308"/>
        <v/>
      </c>
      <c r="DT194" s="178" t="str">
        <f t="shared" si="2308"/>
        <v/>
      </c>
      <c r="DU194" s="178" t="str">
        <f t="shared" si="2308"/>
        <v/>
      </c>
      <c r="DV194" s="178" t="str">
        <f t="shared" si="2308"/>
        <v/>
      </c>
      <c r="DW194" s="178" t="str">
        <f t="shared" si="2308"/>
        <v/>
      </c>
      <c r="DX194" s="178" t="str">
        <f t="shared" si="2308"/>
        <v/>
      </c>
      <c r="DY194" s="178" t="str">
        <f t="shared" si="2308"/>
        <v/>
      </c>
      <c r="DZ194" s="178" t="str">
        <f t="shared" si="2308"/>
        <v/>
      </c>
      <c r="EA194" s="178" t="str">
        <f t="shared" si="2308"/>
        <v/>
      </c>
      <c r="EB194" s="178" t="str">
        <f t="shared" si="2308"/>
        <v/>
      </c>
      <c r="EC194" s="178" t="str">
        <f t="shared" si="2308"/>
        <v/>
      </c>
      <c r="ED194" s="178" t="str">
        <f t="shared" si="2308"/>
        <v/>
      </c>
      <c r="EE194" s="178" t="str">
        <f t="shared" si="2308"/>
        <v/>
      </c>
      <c r="EF194" s="178" t="str">
        <f t="shared" si="2308"/>
        <v/>
      </c>
      <c r="EG194" s="178" t="str">
        <f t="shared" si="2308"/>
        <v/>
      </c>
      <c r="EH194" s="178" t="str">
        <f t="shared" si="2308"/>
        <v/>
      </c>
      <c r="EI194" s="178" t="str">
        <f t="shared" si="2308"/>
        <v/>
      </c>
      <c r="EJ194" s="178" t="str">
        <f t="shared" si="2308"/>
        <v/>
      </c>
      <c r="EK194" s="178" t="str">
        <f t="shared" si="2308"/>
        <v/>
      </c>
      <c r="EL194" s="178" t="str">
        <f t="shared" ref="EL194:GW194" si="2309">IF(EL108="","",EL188-SUMIFS(178:178,176:176,"&lt;="&amp;EL108,176:176,"&gt;"&amp;EOMONTH(EL108,-1)))</f>
        <v/>
      </c>
      <c r="EM194" s="178" t="str">
        <f t="shared" si="2309"/>
        <v/>
      </c>
      <c r="EN194" s="178" t="str">
        <f t="shared" si="2309"/>
        <v/>
      </c>
      <c r="EO194" s="178" t="str">
        <f t="shared" si="2309"/>
        <v/>
      </c>
      <c r="EP194" s="178" t="str">
        <f t="shared" si="2309"/>
        <v/>
      </c>
      <c r="EQ194" s="178" t="str">
        <f t="shared" si="2309"/>
        <v/>
      </c>
      <c r="ER194" s="178" t="str">
        <f t="shared" si="2309"/>
        <v/>
      </c>
      <c r="ES194" s="178" t="str">
        <f t="shared" si="2309"/>
        <v/>
      </c>
      <c r="ET194" s="178" t="str">
        <f t="shared" si="2309"/>
        <v/>
      </c>
      <c r="EU194" s="178" t="str">
        <f t="shared" si="2309"/>
        <v/>
      </c>
      <c r="EV194" s="178" t="str">
        <f t="shared" si="2309"/>
        <v/>
      </c>
      <c r="EW194" s="178" t="str">
        <f t="shared" si="2309"/>
        <v/>
      </c>
      <c r="EX194" s="178" t="str">
        <f t="shared" si="2309"/>
        <v/>
      </c>
      <c r="EY194" s="178" t="str">
        <f t="shared" si="2309"/>
        <v/>
      </c>
      <c r="EZ194" s="178" t="str">
        <f t="shared" si="2309"/>
        <v/>
      </c>
      <c r="FA194" s="178" t="str">
        <f t="shared" si="2309"/>
        <v/>
      </c>
      <c r="FB194" s="178" t="str">
        <f t="shared" si="2309"/>
        <v/>
      </c>
      <c r="FC194" s="178" t="str">
        <f t="shared" si="2309"/>
        <v/>
      </c>
      <c r="FD194" s="178" t="str">
        <f t="shared" si="2309"/>
        <v/>
      </c>
      <c r="FE194" s="178" t="str">
        <f t="shared" si="2309"/>
        <v/>
      </c>
      <c r="FF194" s="178" t="str">
        <f t="shared" si="2309"/>
        <v/>
      </c>
      <c r="FG194" s="178" t="str">
        <f t="shared" si="2309"/>
        <v/>
      </c>
      <c r="FH194" s="178" t="str">
        <f t="shared" si="2309"/>
        <v/>
      </c>
      <c r="FI194" s="178" t="str">
        <f t="shared" si="2309"/>
        <v/>
      </c>
      <c r="FJ194" s="178" t="str">
        <f t="shared" si="2309"/>
        <v/>
      </c>
      <c r="FK194" s="178" t="str">
        <f t="shared" si="2309"/>
        <v/>
      </c>
      <c r="FL194" s="178" t="str">
        <f t="shared" si="2309"/>
        <v/>
      </c>
      <c r="FM194" s="178" t="str">
        <f t="shared" si="2309"/>
        <v/>
      </c>
      <c r="FN194" s="178" t="str">
        <f t="shared" si="2309"/>
        <v/>
      </c>
      <c r="FO194" s="178" t="str">
        <f t="shared" si="2309"/>
        <v/>
      </c>
      <c r="FP194" s="178" t="str">
        <f t="shared" si="2309"/>
        <v/>
      </c>
      <c r="FQ194" s="178" t="str">
        <f t="shared" si="2309"/>
        <v/>
      </c>
      <c r="FR194" s="178" t="str">
        <f t="shared" si="2309"/>
        <v/>
      </c>
      <c r="FS194" s="178" t="str">
        <f t="shared" si="2309"/>
        <v/>
      </c>
      <c r="FT194" s="178" t="str">
        <f t="shared" si="2309"/>
        <v/>
      </c>
      <c r="FU194" s="178" t="str">
        <f t="shared" si="2309"/>
        <v/>
      </c>
      <c r="FV194" s="178" t="str">
        <f t="shared" si="2309"/>
        <v/>
      </c>
      <c r="FW194" s="178" t="str">
        <f t="shared" si="2309"/>
        <v/>
      </c>
      <c r="FX194" s="178" t="str">
        <f t="shared" si="2309"/>
        <v/>
      </c>
      <c r="FY194" s="178" t="str">
        <f t="shared" si="2309"/>
        <v/>
      </c>
      <c r="FZ194" s="178" t="str">
        <f t="shared" si="2309"/>
        <v/>
      </c>
      <c r="GA194" s="178" t="str">
        <f t="shared" si="2309"/>
        <v/>
      </c>
      <c r="GB194" s="178" t="str">
        <f t="shared" si="2309"/>
        <v/>
      </c>
      <c r="GC194" s="178" t="str">
        <f t="shared" si="2309"/>
        <v/>
      </c>
      <c r="GD194" s="178" t="str">
        <f t="shared" si="2309"/>
        <v/>
      </c>
      <c r="GE194" s="178" t="str">
        <f t="shared" si="2309"/>
        <v/>
      </c>
      <c r="GF194" s="178" t="str">
        <f t="shared" si="2309"/>
        <v/>
      </c>
      <c r="GG194" s="178" t="str">
        <f t="shared" si="2309"/>
        <v/>
      </c>
      <c r="GH194" s="178" t="str">
        <f t="shared" si="2309"/>
        <v/>
      </c>
      <c r="GI194" s="178" t="str">
        <f t="shared" si="2309"/>
        <v/>
      </c>
      <c r="GJ194" s="178" t="str">
        <f t="shared" si="2309"/>
        <v/>
      </c>
      <c r="GK194" s="178" t="str">
        <f t="shared" si="2309"/>
        <v/>
      </c>
      <c r="GL194" s="178" t="str">
        <f t="shared" si="2309"/>
        <v/>
      </c>
      <c r="GM194" s="178" t="str">
        <f t="shared" si="2309"/>
        <v/>
      </c>
      <c r="GN194" s="178" t="str">
        <f t="shared" si="2309"/>
        <v/>
      </c>
      <c r="GO194" s="178" t="str">
        <f t="shared" si="2309"/>
        <v/>
      </c>
      <c r="GP194" s="178" t="str">
        <f t="shared" si="2309"/>
        <v/>
      </c>
      <c r="GQ194" s="178" t="str">
        <f t="shared" si="2309"/>
        <v/>
      </c>
      <c r="GR194" s="178" t="str">
        <f t="shared" si="2309"/>
        <v/>
      </c>
      <c r="GS194" s="178" t="str">
        <f t="shared" si="2309"/>
        <v/>
      </c>
      <c r="GT194" s="178" t="str">
        <f t="shared" si="2309"/>
        <v/>
      </c>
      <c r="GU194" s="178" t="str">
        <f t="shared" si="2309"/>
        <v/>
      </c>
      <c r="GV194" s="178" t="str">
        <f t="shared" si="2309"/>
        <v/>
      </c>
      <c r="GW194" s="178" t="str">
        <f t="shared" si="2309"/>
        <v/>
      </c>
      <c r="GX194" s="178" t="str">
        <f t="shared" ref="GX194:JI194" si="2310">IF(GX108="","",GX188-SUMIFS(178:178,176:176,"&lt;="&amp;GX108,176:176,"&gt;"&amp;EOMONTH(GX108,-1)))</f>
        <v/>
      </c>
      <c r="GY194" s="178" t="str">
        <f t="shared" si="2310"/>
        <v/>
      </c>
      <c r="GZ194" s="178" t="str">
        <f t="shared" si="2310"/>
        <v/>
      </c>
      <c r="HA194" s="178" t="str">
        <f t="shared" si="2310"/>
        <v/>
      </c>
      <c r="HB194" s="178" t="str">
        <f t="shared" si="2310"/>
        <v/>
      </c>
      <c r="HC194" s="178" t="str">
        <f t="shared" si="2310"/>
        <v/>
      </c>
      <c r="HD194" s="178" t="str">
        <f t="shared" si="2310"/>
        <v/>
      </c>
      <c r="HE194" s="178" t="str">
        <f t="shared" si="2310"/>
        <v/>
      </c>
      <c r="HF194" s="178" t="str">
        <f t="shared" si="2310"/>
        <v/>
      </c>
      <c r="HG194" s="178" t="str">
        <f t="shared" si="2310"/>
        <v/>
      </c>
      <c r="HH194" s="178" t="str">
        <f t="shared" si="2310"/>
        <v/>
      </c>
      <c r="HI194" s="178" t="str">
        <f t="shared" si="2310"/>
        <v/>
      </c>
      <c r="HJ194" s="178" t="str">
        <f t="shared" si="2310"/>
        <v/>
      </c>
      <c r="HK194" s="178" t="str">
        <f t="shared" si="2310"/>
        <v/>
      </c>
      <c r="HL194" s="178" t="str">
        <f t="shared" si="2310"/>
        <v/>
      </c>
      <c r="HM194" s="178" t="str">
        <f t="shared" si="2310"/>
        <v/>
      </c>
      <c r="HN194" s="178" t="str">
        <f t="shared" si="2310"/>
        <v/>
      </c>
      <c r="HO194" s="178" t="str">
        <f t="shared" si="2310"/>
        <v/>
      </c>
      <c r="HP194" s="178" t="str">
        <f t="shared" si="2310"/>
        <v/>
      </c>
      <c r="HQ194" s="178" t="str">
        <f t="shared" si="2310"/>
        <v/>
      </c>
      <c r="HR194" s="178" t="str">
        <f t="shared" si="2310"/>
        <v/>
      </c>
      <c r="HS194" s="178" t="str">
        <f t="shared" si="2310"/>
        <v/>
      </c>
      <c r="HT194" s="178" t="str">
        <f t="shared" si="2310"/>
        <v/>
      </c>
      <c r="HU194" s="178" t="str">
        <f t="shared" si="2310"/>
        <v/>
      </c>
      <c r="HV194" s="178" t="str">
        <f t="shared" si="2310"/>
        <v/>
      </c>
      <c r="HW194" s="178" t="str">
        <f t="shared" si="2310"/>
        <v/>
      </c>
      <c r="HX194" s="178" t="str">
        <f t="shared" si="2310"/>
        <v/>
      </c>
      <c r="HY194" s="178" t="str">
        <f t="shared" si="2310"/>
        <v/>
      </c>
      <c r="HZ194" s="178" t="str">
        <f t="shared" si="2310"/>
        <v/>
      </c>
      <c r="IA194" s="178" t="str">
        <f t="shared" si="2310"/>
        <v/>
      </c>
      <c r="IB194" s="178" t="str">
        <f t="shared" si="2310"/>
        <v/>
      </c>
      <c r="IC194" s="178" t="str">
        <f t="shared" si="2310"/>
        <v/>
      </c>
      <c r="ID194" s="178" t="str">
        <f t="shared" si="2310"/>
        <v/>
      </c>
      <c r="IE194" s="178" t="str">
        <f t="shared" si="2310"/>
        <v/>
      </c>
      <c r="IF194" s="178" t="str">
        <f t="shared" si="2310"/>
        <v/>
      </c>
      <c r="IG194" s="178" t="str">
        <f t="shared" si="2310"/>
        <v/>
      </c>
      <c r="IH194" s="178" t="str">
        <f t="shared" si="2310"/>
        <v/>
      </c>
      <c r="II194" s="178" t="str">
        <f t="shared" si="2310"/>
        <v/>
      </c>
      <c r="IJ194" s="178" t="str">
        <f t="shared" si="2310"/>
        <v/>
      </c>
      <c r="IK194" s="178" t="str">
        <f t="shared" si="2310"/>
        <v/>
      </c>
      <c r="IL194" s="178" t="str">
        <f t="shared" si="2310"/>
        <v/>
      </c>
      <c r="IM194" s="178" t="str">
        <f t="shared" si="2310"/>
        <v/>
      </c>
      <c r="IN194" s="178" t="str">
        <f t="shared" si="2310"/>
        <v/>
      </c>
      <c r="IO194" s="178" t="str">
        <f t="shared" si="2310"/>
        <v/>
      </c>
      <c r="IP194" s="178" t="str">
        <f t="shared" si="2310"/>
        <v/>
      </c>
      <c r="IQ194" s="178" t="str">
        <f t="shared" si="2310"/>
        <v/>
      </c>
      <c r="IR194" s="178" t="str">
        <f t="shared" si="2310"/>
        <v/>
      </c>
      <c r="IS194" s="178" t="str">
        <f t="shared" si="2310"/>
        <v/>
      </c>
      <c r="IT194" s="178" t="str">
        <f t="shared" si="2310"/>
        <v/>
      </c>
      <c r="IU194" s="178" t="str">
        <f t="shared" si="2310"/>
        <v/>
      </c>
      <c r="IV194" s="178" t="str">
        <f t="shared" si="2310"/>
        <v/>
      </c>
      <c r="IW194" s="178" t="str">
        <f t="shared" si="2310"/>
        <v/>
      </c>
      <c r="IX194" s="178" t="str">
        <f t="shared" si="2310"/>
        <v/>
      </c>
      <c r="IY194" s="178" t="str">
        <f t="shared" si="2310"/>
        <v/>
      </c>
      <c r="IZ194" s="178" t="str">
        <f t="shared" si="2310"/>
        <v/>
      </c>
      <c r="JA194" s="178" t="str">
        <f t="shared" si="2310"/>
        <v/>
      </c>
      <c r="JB194" s="178" t="str">
        <f t="shared" si="2310"/>
        <v/>
      </c>
      <c r="JC194" s="178" t="str">
        <f t="shared" si="2310"/>
        <v/>
      </c>
      <c r="JD194" s="178" t="str">
        <f t="shared" si="2310"/>
        <v/>
      </c>
      <c r="JE194" s="178" t="str">
        <f t="shared" si="2310"/>
        <v/>
      </c>
      <c r="JF194" s="178" t="str">
        <f t="shared" si="2310"/>
        <v/>
      </c>
      <c r="JG194" s="178" t="str">
        <f t="shared" si="2310"/>
        <v/>
      </c>
      <c r="JH194" s="178" t="str">
        <f t="shared" si="2310"/>
        <v/>
      </c>
      <c r="JI194" s="178" t="str">
        <f t="shared" si="2310"/>
        <v/>
      </c>
      <c r="JJ194" s="178" t="str">
        <f t="shared" ref="JJ194:LU194" si="2311">IF(JJ108="","",JJ188-SUMIFS(178:178,176:176,"&lt;="&amp;JJ108,176:176,"&gt;"&amp;EOMONTH(JJ108,-1)))</f>
        <v/>
      </c>
      <c r="JK194" s="178" t="str">
        <f t="shared" si="2311"/>
        <v/>
      </c>
      <c r="JL194" s="178" t="str">
        <f t="shared" si="2311"/>
        <v/>
      </c>
      <c r="JM194" s="178" t="str">
        <f t="shared" si="2311"/>
        <v/>
      </c>
      <c r="JN194" s="178" t="str">
        <f t="shared" si="2311"/>
        <v/>
      </c>
      <c r="JO194" s="178" t="str">
        <f t="shared" si="2311"/>
        <v/>
      </c>
      <c r="JP194" s="178" t="str">
        <f t="shared" si="2311"/>
        <v/>
      </c>
      <c r="JQ194" s="178" t="str">
        <f t="shared" si="2311"/>
        <v/>
      </c>
      <c r="JR194" s="178" t="str">
        <f t="shared" si="2311"/>
        <v/>
      </c>
      <c r="JS194" s="178" t="str">
        <f t="shared" si="2311"/>
        <v/>
      </c>
      <c r="JT194" s="178" t="str">
        <f t="shared" si="2311"/>
        <v/>
      </c>
      <c r="JU194" s="178" t="str">
        <f t="shared" si="2311"/>
        <v/>
      </c>
      <c r="JV194" s="178" t="str">
        <f t="shared" si="2311"/>
        <v/>
      </c>
      <c r="JW194" s="178" t="str">
        <f t="shared" si="2311"/>
        <v/>
      </c>
      <c r="JX194" s="178" t="str">
        <f t="shared" si="2311"/>
        <v/>
      </c>
      <c r="JY194" s="178" t="str">
        <f t="shared" si="2311"/>
        <v/>
      </c>
      <c r="JZ194" s="178" t="str">
        <f t="shared" si="2311"/>
        <v/>
      </c>
      <c r="KA194" s="178" t="str">
        <f t="shared" si="2311"/>
        <v/>
      </c>
      <c r="KB194" s="178" t="str">
        <f t="shared" si="2311"/>
        <v/>
      </c>
      <c r="KC194" s="178" t="str">
        <f t="shared" si="2311"/>
        <v/>
      </c>
      <c r="KD194" s="178" t="str">
        <f t="shared" si="2311"/>
        <v/>
      </c>
      <c r="KE194" s="178" t="str">
        <f t="shared" si="2311"/>
        <v/>
      </c>
      <c r="KF194" s="178" t="str">
        <f t="shared" si="2311"/>
        <v/>
      </c>
      <c r="KG194" s="178" t="str">
        <f t="shared" si="2311"/>
        <v/>
      </c>
      <c r="KH194" s="178" t="str">
        <f t="shared" si="2311"/>
        <v/>
      </c>
      <c r="KI194" s="178" t="str">
        <f t="shared" si="2311"/>
        <v/>
      </c>
      <c r="KJ194" s="178" t="str">
        <f t="shared" si="2311"/>
        <v/>
      </c>
      <c r="KK194" s="178" t="str">
        <f t="shared" si="2311"/>
        <v/>
      </c>
      <c r="KL194" s="178" t="str">
        <f t="shared" si="2311"/>
        <v/>
      </c>
      <c r="KM194" s="178" t="str">
        <f t="shared" si="2311"/>
        <v/>
      </c>
      <c r="KN194" s="178" t="str">
        <f t="shared" si="2311"/>
        <v/>
      </c>
      <c r="KO194" s="178" t="str">
        <f t="shared" si="2311"/>
        <v/>
      </c>
      <c r="KP194" s="178" t="str">
        <f t="shared" si="2311"/>
        <v/>
      </c>
      <c r="KQ194" s="178" t="str">
        <f t="shared" si="2311"/>
        <v/>
      </c>
      <c r="KR194" s="178" t="str">
        <f t="shared" si="2311"/>
        <v/>
      </c>
      <c r="KS194" s="178" t="str">
        <f t="shared" si="2311"/>
        <v/>
      </c>
      <c r="KT194" s="178" t="str">
        <f t="shared" si="2311"/>
        <v/>
      </c>
      <c r="KU194" s="178" t="str">
        <f t="shared" si="2311"/>
        <v/>
      </c>
      <c r="KV194" s="178" t="str">
        <f t="shared" si="2311"/>
        <v/>
      </c>
      <c r="KW194" s="178" t="str">
        <f t="shared" si="2311"/>
        <v/>
      </c>
      <c r="KX194" s="178" t="str">
        <f t="shared" si="2311"/>
        <v/>
      </c>
      <c r="KY194" s="178" t="str">
        <f t="shared" si="2311"/>
        <v/>
      </c>
      <c r="KZ194" s="178" t="str">
        <f t="shared" si="2311"/>
        <v/>
      </c>
      <c r="LA194" s="178" t="str">
        <f t="shared" si="2311"/>
        <v/>
      </c>
      <c r="LB194" s="178" t="str">
        <f t="shared" si="2311"/>
        <v/>
      </c>
      <c r="LC194" s="178" t="str">
        <f t="shared" si="2311"/>
        <v/>
      </c>
      <c r="LD194" s="178" t="str">
        <f t="shared" si="2311"/>
        <v/>
      </c>
      <c r="LE194" s="178" t="str">
        <f t="shared" si="2311"/>
        <v/>
      </c>
      <c r="LF194" s="178" t="str">
        <f t="shared" si="2311"/>
        <v/>
      </c>
      <c r="LG194" s="178" t="str">
        <f t="shared" si="2311"/>
        <v/>
      </c>
      <c r="LH194" s="178" t="str">
        <f t="shared" si="2311"/>
        <v/>
      </c>
      <c r="LI194" s="178" t="str">
        <f t="shared" si="2311"/>
        <v/>
      </c>
      <c r="LJ194" s="178" t="str">
        <f t="shared" si="2311"/>
        <v/>
      </c>
      <c r="LK194" s="178" t="str">
        <f t="shared" si="2311"/>
        <v/>
      </c>
      <c r="LL194" s="178" t="str">
        <f t="shared" si="2311"/>
        <v/>
      </c>
      <c r="LM194" s="178" t="str">
        <f t="shared" si="2311"/>
        <v/>
      </c>
      <c r="LN194" s="178" t="str">
        <f t="shared" si="2311"/>
        <v/>
      </c>
      <c r="LO194" s="178" t="str">
        <f t="shared" si="2311"/>
        <v/>
      </c>
      <c r="LP194" s="178" t="str">
        <f t="shared" si="2311"/>
        <v/>
      </c>
      <c r="LQ194" s="178" t="str">
        <f t="shared" si="2311"/>
        <v/>
      </c>
      <c r="LR194" s="178" t="str">
        <f t="shared" si="2311"/>
        <v/>
      </c>
      <c r="LS194" s="178" t="str">
        <f t="shared" si="2311"/>
        <v/>
      </c>
      <c r="LT194" s="178" t="str">
        <f t="shared" si="2311"/>
        <v/>
      </c>
      <c r="LU194" s="178" t="str">
        <f t="shared" si="2311"/>
        <v/>
      </c>
      <c r="LV194" s="178" t="str">
        <f t="shared" ref="LV194:NO194" si="2312">IF(LV108="","",LV188-SUMIFS(178:178,176:176,"&lt;="&amp;LV108,176:176,"&gt;"&amp;EOMONTH(LV108,-1)))</f>
        <v/>
      </c>
      <c r="LW194" s="178" t="str">
        <f t="shared" si="2312"/>
        <v/>
      </c>
      <c r="LX194" s="178" t="str">
        <f t="shared" si="2312"/>
        <v/>
      </c>
      <c r="LY194" s="178" t="str">
        <f t="shared" si="2312"/>
        <v/>
      </c>
      <c r="LZ194" s="178" t="str">
        <f t="shared" si="2312"/>
        <v/>
      </c>
      <c r="MA194" s="178" t="str">
        <f t="shared" si="2312"/>
        <v/>
      </c>
      <c r="MB194" s="178" t="str">
        <f t="shared" si="2312"/>
        <v/>
      </c>
      <c r="MC194" s="178" t="str">
        <f t="shared" si="2312"/>
        <v/>
      </c>
      <c r="MD194" s="178" t="str">
        <f t="shared" si="2312"/>
        <v/>
      </c>
      <c r="ME194" s="178" t="str">
        <f t="shared" si="2312"/>
        <v/>
      </c>
      <c r="MF194" s="178" t="str">
        <f t="shared" si="2312"/>
        <v/>
      </c>
      <c r="MG194" s="178" t="str">
        <f t="shared" si="2312"/>
        <v/>
      </c>
      <c r="MH194" s="178" t="str">
        <f t="shared" si="2312"/>
        <v/>
      </c>
      <c r="MI194" s="178" t="str">
        <f t="shared" si="2312"/>
        <v/>
      </c>
      <c r="MJ194" s="178" t="str">
        <f t="shared" si="2312"/>
        <v/>
      </c>
      <c r="MK194" s="178" t="str">
        <f t="shared" si="2312"/>
        <v/>
      </c>
      <c r="ML194" s="178" t="str">
        <f t="shared" si="2312"/>
        <v/>
      </c>
      <c r="MM194" s="178" t="str">
        <f t="shared" si="2312"/>
        <v/>
      </c>
      <c r="MN194" s="178" t="str">
        <f t="shared" si="2312"/>
        <v/>
      </c>
      <c r="MO194" s="178" t="str">
        <f t="shared" si="2312"/>
        <v/>
      </c>
      <c r="MP194" s="178" t="str">
        <f t="shared" si="2312"/>
        <v/>
      </c>
      <c r="MQ194" s="178" t="str">
        <f t="shared" si="2312"/>
        <v/>
      </c>
      <c r="MR194" s="178" t="str">
        <f t="shared" si="2312"/>
        <v/>
      </c>
      <c r="MS194" s="178" t="str">
        <f t="shared" si="2312"/>
        <v/>
      </c>
      <c r="MT194" s="178" t="str">
        <f t="shared" si="2312"/>
        <v/>
      </c>
      <c r="MU194" s="178" t="str">
        <f t="shared" si="2312"/>
        <v/>
      </c>
      <c r="MV194" s="178" t="str">
        <f t="shared" si="2312"/>
        <v/>
      </c>
      <c r="MW194" s="178" t="str">
        <f t="shared" si="2312"/>
        <v/>
      </c>
      <c r="MX194" s="178" t="str">
        <f t="shared" si="2312"/>
        <v/>
      </c>
      <c r="MY194" s="178" t="str">
        <f t="shared" si="2312"/>
        <v/>
      </c>
      <c r="MZ194" s="178" t="str">
        <f t="shared" si="2312"/>
        <v/>
      </c>
      <c r="NA194" s="178" t="str">
        <f t="shared" si="2312"/>
        <v/>
      </c>
      <c r="NB194" s="178" t="str">
        <f t="shared" si="2312"/>
        <v/>
      </c>
      <c r="NC194" s="178" t="str">
        <f t="shared" si="2312"/>
        <v/>
      </c>
      <c r="ND194" s="178" t="str">
        <f t="shared" si="2312"/>
        <v/>
      </c>
      <c r="NE194" s="178" t="str">
        <f t="shared" si="2312"/>
        <v/>
      </c>
      <c r="NF194" s="178" t="str">
        <f t="shared" si="2312"/>
        <v/>
      </c>
      <c r="NG194" s="178" t="str">
        <f t="shared" si="2312"/>
        <v/>
      </c>
      <c r="NH194" s="178" t="str">
        <f t="shared" si="2312"/>
        <v/>
      </c>
      <c r="NI194" s="178" t="str">
        <f t="shared" si="2312"/>
        <v/>
      </c>
      <c r="NJ194" s="178" t="str">
        <f t="shared" si="2312"/>
        <v/>
      </c>
      <c r="NK194" s="178" t="str">
        <f t="shared" si="2312"/>
        <v/>
      </c>
      <c r="NL194" s="178" t="str">
        <f t="shared" si="2312"/>
        <v/>
      </c>
      <c r="NM194" s="178" t="str">
        <f t="shared" si="2312"/>
        <v/>
      </c>
      <c r="NN194" s="178" t="str">
        <f t="shared" si="2312"/>
        <v/>
      </c>
      <c r="NO194" s="179" t="str">
        <f t="shared" si="2312"/>
        <v/>
      </c>
      <c r="NP194" s="1"/>
      <c r="NQ194" s="1"/>
    </row>
    <row r="195" spans="1:381" x14ac:dyDescent="0.2">
      <c r="A195" s="1"/>
      <c r="B195" s="1"/>
      <c r="C195" s="1"/>
      <c r="D195" s="1"/>
      <c r="E195" s="1"/>
      <c r="F195" s="1"/>
      <c r="G195" s="1"/>
      <c r="H195" s="1"/>
      <c r="I195" s="1"/>
      <c r="J195" s="1"/>
      <c r="K195" s="1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row>
    <row r="196" spans="1:381" x14ac:dyDescent="0.2">
      <c r="A196" s="1"/>
      <c r="B196" s="1"/>
      <c r="C196" s="1" t="s">
        <v>35</v>
      </c>
      <c r="D196" s="1"/>
      <c r="E196" s="1" t="s">
        <v>59</v>
      </c>
      <c r="F196" s="1"/>
      <c r="G196" s="1" t="s">
        <v>0</v>
      </c>
      <c r="H196" s="1"/>
      <c r="I196" s="1"/>
      <c r="J196" s="1"/>
      <c r="K196" s="9">
        <f>SUM(N196:NO196)</f>
        <v>0</v>
      </c>
      <c r="L196" s="1"/>
      <c r="M196" s="1"/>
      <c r="N196" s="61">
        <f t="shared" ref="N196:BY196" si="2313">N132*SUMIFS(174:174,172:172,"&lt;="&amp;N108,172:172,"&gt;"&amp;EOMONTH(N108,-1))</f>
        <v>0</v>
      </c>
      <c r="O196" s="62">
        <f t="shared" si="2313"/>
        <v>0</v>
      </c>
      <c r="P196" s="62">
        <f t="shared" si="2313"/>
        <v>0</v>
      </c>
      <c r="Q196" s="62">
        <f t="shared" si="2313"/>
        <v>0</v>
      </c>
      <c r="R196" s="62">
        <f t="shared" si="2313"/>
        <v>0</v>
      </c>
      <c r="S196" s="62">
        <f t="shared" si="2313"/>
        <v>0</v>
      </c>
      <c r="T196" s="62">
        <f t="shared" si="2313"/>
        <v>0</v>
      </c>
      <c r="U196" s="62">
        <f t="shared" si="2313"/>
        <v>0</v>
      </c>
      <c r="V196" s="62">
        <f t="shared" si="2313"/>
        <v>0</v>
      </c>
      <c r="W196" s="62">
        <f t="shared" si="2313"/>
        <v>0</v>
      </c>
      <c r="X196" s="62">
        <f t="shared" si="2313"/>
        <v>0</v>
      </c>
      <c r="Y196" s="62">
        <f t="shared" si="2313"/>
        <v>0</v>
      </c>
      <c r="Z196" s="62">
        <f t="shared" si="2313"/>
        <v>0</v>
      </c>
      <c r="AA196" s="62">
        <f t="shared" si="2313"/>
        <v>0</v>
      </c>
      <c r="AB196" s="62">
        <f t="shared" si="2313"/>
        <v>0</v>
      </c>
      <c r="AC196" s="62">
        <f t="shared" si="2313"/>
        <v>0</v>
      </c>
      <c r="AD196" s="62">
        <f t="shared" si="2313"/>
        <v>0</v>
      </c>
      <c r="AE196" s="62">
        <f t="shared" si="2313"/>
        <v>0</v>
      </c>
      <c r="AF196" s="62">
        <f t="shared" si="2313"/>
        <v>0</v>
      </c>
      <c r="AG196" s="62">
        <f t="shared" si="2313"/>
        <v>0</v>
      </c>
      <c r="AH196" s="62">
        <f t="shared" si="2313"/>
        <v>0</v>
      </c>
      <c r="AI196" s="62">
        <f t="shared" si="2313"/>
        <v>0</v>
      </c>
      <c r="AJ196" s="62">
        <f t="shared" si="2313"/>
        <v>0</v>
      </c>
      <c r="AK196" s="62">
        <f t="shared" si="2313"/>
        <v>0</v>
      </c>
      <c r="AL196" s="62">
        <f t="shared" si="2313"/>
        <v>0</v>
      </c>
      <c r="AM196" s="62">
        <f t="shared" si="2313"/>
        <v>0</v>
      </c>
      <c r="AN196" s="62">
        <f t="shared" si="2313"/>
        <v>0</v>
      </c>
      <c r="AO196" s="62">
        <f t="shared" si="2313"/>
        <v>0</v>
      </c>
      <c r="AP196" s="62">
        <f t="shared" si="2313"/>
        <v>0</v>
      </c>
      <c r="AQ196" s="62">
        <f t="shared" si="2313"/>
        <v>0</v>
      </c>
      <c r="AR196" s="62">
        <f t="shared" si="2313"/>
        <v>0</v>
      </c>
      <c r="AS196" s="62">
        <f t="shared" si="2313"/>
        <v>0</v>
      </c>
      <c r="AT196" s="62">
        <f t="shared" si="2313"/>
        <v>0</v>
      </c>
      <c r="AU196" s="62">
        <f t="shared" si="2313"/>
        <v>0</v>
      </c>
      <c r="AV196" s="62">
        <f t="shared" si="2313"/>
        <v>0</v>
      </c>
      <c r="AW196" s="62">
        <f t="shared" si="2313"/>
        <v>0</v>
      </c>
      <c r="AX196" s="62">
        <f t="shared" si="2313"/>
        <v>0</v>
      </c>
      <c r="AY196" s="62">
        <f t="shared" si="2313"/>
        <v>0</v>
      </c>
      <c r="AZ196" s="62">
        <f t="shared" si="2313"/>
        <v>0</v>
      </c>
      <c r="BA196" s="62">
        <f t="shared" si="2313"/>
        <v>0</v>
      </c>
      <c r="BB196" s="62">
        <f t="shared" si="2313"/>
        <v>0</v>
      </c>
      <c r="BC196" s="62">
        <f t="shared" si="2313"/>
        <v>0</v>
      </c>
      <c r="BD196" s="62">
        <f t="shared" si="2313"/>
        <v>0</v>
      </c>
      <c r="BE196" s="62">
        <f t="shared" si="2313"/>
        <v>0</v>
      </c>
      <c r="BF196" s="62">
        <f t="shared" si="2313"/>
        <v>0</v>
      </c>
      <c r="BG196" s="62">
        <f t="shared" si="2313"/>
        <v>0</v>
      </c>
      <c r="BH196" s="62">
        <f t="shared" si="2313"/>
        <v>0</v>
      </c>
      <c r="BI196" s="62">
        <f t="shared" si="2313"/>
        <v>0</v>
      </c>
      <c r="BJ196" s="62">
        <f t="shared" si="2313"/>
        <v>0</v>
      </c>
      <c r="BK196" s="62">
        <f t="shared" si="2313"/>
        <v>0</v>
      </c>
      <c r="BL196" s="62">
        <f t="shared" si="2313"/>
        <v>0</v>
      </c>
      <c r="BM196" s="62">
        <f t="shared" si="2313"/>
        <v>0</v>
      </c>
      <c r="BN196" s="62">
        <f t="shared" si="2313"/>
        <v>0</v>
      </c>
      <c r="BO196" s="62">
        <f t="shared" si="2313"/>
        <v>0</v>
      </c>
      <c r="BP196" s="62">
        <f t="shared" si="2313"/>
        <v>0</v>
      </c>
      <c r="BQ196" s="62">
        <f t="shared" si="2313"/>
        <v>0</v>
      </c>
      <c r="BR196" s="62">
        <f t="shared" si="2313"/>
        <v>0</v>
      </c>
      <c r="BS196" s="62">
        <f t="shared" si="2313"/>
        <v>0</v>
      </c>
      <c r="BT196" s="62">
        <f t="shared" si="2313"/>
        <v>0</v>
      </c>
      <c r="BU196" s="62">
        <f t="shared" si="2313"/>
        <v>0</v>
      </c>
      <c r="BV196" s="62">
        <f t="shared" si="2313"/>
        <v>0</v>
      </c>
      <c r="BW196" s="62">
        <f t="shared" si="2313"/>
        <v>0</v>
      </c>
      <c r="BX196" s="62">
        <f t="shared" si="2313"/>
        <v>0</v>
      </c>
      <c r="BY196" s="62">
        <f t="shared" si="2313"/>
        <v>0</v>
      </c>
      <c r="BZ196" s="62">
        <f t="shared" ref="BZ196:EK196" si="2314">BZ132*SUMIFS(174:174,172:172,"&lt;="&amp;BZ108,172:172,"&gt;"&amp;EOMONTH(BZ108,-1))</f>
        <v>0</v>
      </c>
      <c r="CA196" s="62">
        <f t="shared" si="2314"/>
        <v>0</v>
      </c>
      <c r="CB196" s="62">
        <f t="shared" si="2314"/>
        <v>0</v>
      </c>
      <c r="CC196" s="62">
        <f t="shared" si="2314"/>
        <v>0</v>
      </c>
      <c r="CD196" s="62">
        <f t="shared" si="2314"/>
        <v>0</v>
      </c>
      <c r="CE196" s="62">
        <f t="shared" si="2314"/>
        <v>0</v>
      </c>
      <c r="CF196" s="62">
        <f t="shared" si="2314"/>
        <v>0</v>
      </c>
      <c r="CG196" s="62">
        <f t="shared" si="2314"/>
        <v>0</v>
      </c>
      <c r="CH196" s="62">
        <f t="shared" si="2314"/>
        <v>0</v>
      </c>
      <c r="CI196" s="62">
        <f t="shared" si="2314"/>
        <v>0</v>
      </c>
      <c r="CJ196" s="62">
        <f t="shared" si="2314"/>
        <v>0</v>
      </c>
      <c r="CK196" s="62">
        <f t="shared" si="2314"/>
        <v>0</v>
      </c>
      <c r="CL196" s="62">
        <f t="shared" si="2314"/>
        <v>0</v>
      </c>
      <c r="CM196" s="62">
        <f t="shared" si="2314"/>
        <v>0</v>
      </c>
      <c r="CN196" s="62">
        <f t="shared" si="2314"/>
        <v>0</v>
      </c>
      <c r="CO196" s="62">
        <f t="shared" si="2314"/>
        <v>0</v>
      </c>
      <c r="CP196" s="62">
        <f t="shared" si="2314"/>
        <v>0</v>
      </c>
      <c r="CQ196" s="62">
        <f t="shared" si="2314"/>
        <v>0</v>
      </c>
      <c r="CR196" s="62">
        <f t="shared" si="2314"/>
        <v>0</v>
      </c>
      <c r="CS196" s="62">
        <f t="shared" si="2314"/>
        <v>0</v>
      </c>
      <c r="CT196" s="62">
        <f t="shared" si="2314"/>
        <v>0</v>
      </c>
      <c r="CU196" s="62">
        <f t="shared" si="2314"/>
        <v>0</v>
      </c>
      <c r="CV196" s="62">
        <f t="shared" si="2314"/>
        <v>0</v>
      </c>
      <c r="CW196" s="62">
        <f t="shared" si="2314"/>
        <v>0</v>
      </c>
      <c r="CX196" s="62">
        <f t="shared" si="2314"/>
        <v>0</v>
      </c>
      <c r="CY196" s="62">
        <f t="shared" si="2314"/>
        <v>0</v>
      </c>
      <c r="CZ196" s="62">
        <f t="shared" si="2314"/>
        <v>0</v>
      </c>
      <c r="DA196" s="62">
        <f t="shared" si="2314"/>
        <v>0</v>
      </c>
      <c r="DB196" s="62">
        <f t="shared" si="2314"/>
        <v>0</v>
      </c>
      <c r="DC196" s="62">
        <f t="shared" si="2314"/>
        <v>0</v>
      </c>
      <c r="DD196" s="62">
        <f t="shared" si="2314"/>
        <v>0</v>
      </c>
      <c r="DE196" s="62">
        <f t="shared" si="2314"/>
        <v>0</v>
      </c>
      <c r="DF196" s="62">
        <f t="shared" si="2314"/>
        <v>0</v>
      </c>
      <c r="DG196" s="62">
        <f t="shared" si="2314"/>
        <v>0</v>
      </c>
      <c r="DH196" s="62">
        <f t="shared" si="2314"/>
        <v>0</v>
      </c>
      <c r="DI196" s="62">
        <f t="shared" si="2314"/>
        <v>0</v>
      </c>
      <c r="DJ196" s="62">
        <f t="shared" si="2314"/>
        <v>0</v>
      </c>
      <c r="DK196" s="62">
        <f t="shared" si="2314"/>
        <v>0</v>
      </c>
      <c r="DL196" s="62">
        <f t="shared" si="2314"/>
        <v>0</v>
      </c>
      <c r="DM196" s="62">
        <f t="shared" si="2314"/>
        <v>0</v>
      </c>
      <c r="DN196" s="62">
        <f t="shared" si="2314"/>
        <v>0</v>
      </c>
      <c r="DO196" s="62">
        <f t="shared" si="2314"/>
        <v>0</v>
      </c>
      <c r="DP196" s="62">
        <f t="shared" si="2314"/>
        <v>0</v>
      </c>
      <c r="DQ196" s="62">
        <f t="shared" si="2314"/>
        <v>0</v>
      </c>
      <c r="DR196" s="62">
        <f t="shared" si="2314"/>
        <v>0</v>
      </c>
      <c r="DS196" s="62">
        <f t="shared" si="2314"/>
        <v>0</v>
      </c>
      <c r="DT196" s="62">
        <f t="shared" si="2314"/>
        <v>0</v>
      </c>
      <c r="DU196" s="62">
        <f t="shared" si="2314"/>
        <v>0</v>
      </c>
      <c r="DV196" s="62">
        <f t="shared" si="2314"/>
        <v>0</v>
      </c>
      <c r="DW196" s="62">
        <f t="shared" si="2314"/>
        <v>0</v>
      </c>
      <c r="DX196" s="62">
        <f t="shared" si="2314"/>
        <v>0</v>
      </c>
      <c r="DY196" s="62">
        <f t="shared" si="2314"/>
        <v>0</v>
      </c>
      <c r="DZ196" s="62">
        <f t="shared" si="2314"/>
        <v>0</v>
      </c>
      <c r="EA196" s="62">
        <f t="shared" si="2314"/>
        <v>0</v>
      </c>
      <c r="EB196" s="62">
        <f t="shared" si="2314"/>
        <v>0</v>
      </c>
      <c r="EC196" s="62">
        <f t="shared" si="2314"/>
        <v>0</v>
      </c>
      <c r="ED196" s="62">
        <f t="shared" si="2314"/>
        <v>0</v>
      </c>
      <c r="EE196" s="62">
        <f t="shared" si="2314"/>
        <v>0</v>
      </c>
      <c r="EF196" s="62">
        <f t="shared" si="2314"/>
        <v>0</v>
      </c>
      <c r="EG196" s="62">
        <f t="shared" si="2314"/>
        <v>0</v>
      </c>
      <c r="EH196" s="62">
        <f t="shared" si="2314"/>
        <v>0</v>
      </c>
      <c r="EI196" s="62">
        <f t="shared" si="2314"/>
        <v>0</v>
      </c>
      <c r="EJ196" s="62">
        <f t="shared" si="2314"/>
        <v>0</v>
      </c>
      <c r="EK196" s="62">
        <f t="shared" si="2314"/>
        <v>0</v>
      </c>
      <c r="EL196" s="62">
        <f t="shared" ref="EL196:GW196" si="2315">EL132*SUMIFS(174:174,172:172,"&lt;="&amp;EL108,172:172,"&gt;"&amp;EOMONTH(EL108,-1))</f>
        <v>0</v>
      </c>
      <c r="EM196" s="62">
        <f t="shared" si="2315"/>
        <v>0</v>
      </c>
      <c r="EN196" s="62">
        <f t="shared" si="2315"/>
        <v>0</v>
      </c>
      <c r="EO196" s="62">
        <f t="shared" si="2315"/>
        <v>0</v>
      </c>
      <c r="EP196" s="62">
        <f t="shared" si="2315"/>
        <v>0</v>
      </c>
      <c r="EQ196" s="62">
        <f t="shared" si="2315"/>
        <v>0</v>
      </c>
      <c r="ER196" s="62">
        <f t="shared" si="2315"/>
        <v>0</v>
      </c>
      <c r="ES196" s="62">
        <f t="shared" si="2315"/>
        <v>0</v>
      </c>
      <c r="ET196" s="62">
        <f t="shared" si="2315"/>
        <v>0</v>
      </c>
      <c r="EU196" s="62">
        <f t="shared" si="2315"/>
        <v>0</v>
      </c>
      <c r="EV196" s="62">
        <f t="shared" si="2315"/>
        <v>0</v>
      </c>
      <c r="EW196" s="62">
        <f t="shared" si="2315"/>
        <v>0</v>
      </c>
      <c r="EX196" s="62">
        <f t="shared" si="2315"/>
        <v>0</v>
      </c>
      <c r="EY196" s="62">
        <f t="shared" si="2315"/>
        <v>0</v>
      </c>
      <c r="EZ196" s="62">
        <f t="shared" si="2315"/>
        <v>0</v>
      </c>
      <c r="FA196" s="62">
        <f t="shared" si="2315"/>
        <v>0</v>
      </c>
      <c r="FB196" s="62">
        <f t="shared" si="2315"/>
        <v>0</v>
      </c>
      <c r="FC196" s="62">
        <f t="shared" si="2315"/>
        <v>0</v>
      </c>
      <c r="FD196" s="62">
        <f t="shared" si="2315"/>
        <v>0</v>
      </c>
      <c r="FE196" s="62">
        <f t="shared" si="2315"/>
        <v>0</v>
      </c>
      <c r="FF196" s="62">
        <f t="shared" si="2315"/>
        <v>0</v>
      </c>
      <c r="FG196" s="62">
        <f t="shared" si="2315"/>
        <v>0</v>
      </c>
      <c r="FH196" s="62">
        <f t="shared" si="2315"/>
        <v>0</v>
      </c>
      <c r="FI196" s="62">
        <f t="shared" si="2315"/>
        <v>0</v>
      </c>
      <c r="FJ196" s="62">
        <f t="shared" si="2315"/>
        <v>0</v>
      </c>
      <c r="FK196" s="62">
        <f t="shared" si="2315"/>
        <v>0</v>
      </c>
      <c r="FL196" s="62">
        <f t="shared" si="2315"/>
        <v>0</v>
      </c>
      <c r="FM196" s="62">
        <f t="shared" si="2315"/>
        <v>0</v>
      </c>
      <c r="FN196" s="62">
        <f t="shared" si="2315"/>
        <v>0</v>
      </c>
      <c r="FO196" s="62">
        <f t="shared" si="2315"/>
        <v>0</v>
      </c>
      <c r="FP196" s="62">
        <f t="shared" si="2315"/>
        <v>0</v>
      </c>
      <c r="FQ196" s="62">
        <f t="shared" si="2315"/>
        <v>0</v>
      </c>
      <c r="FR196" s="62">
        <f t="shared" si="2315"/>
        <v>0</v>
      </c>
      <c r="FS196" s="62">
        <f t="shared" si="2315"/>
        <v>0</v>
      </c>
      <c r="FT196" s="62">
        <f t="shared" si="2315"/>
        <v>0</v>
      </c>
      <c r="FU196" s="62">
        <f t="shared" si="2315"/>
        <v>0</v>
      </c>
      <c r="FV196" s="62">
        <f t="shared" si="2315"/>
        <v>0</v>
      </c>
      <c r="FW196" s="62">
        <f t="shared" si="2315"/>
        <v>0</v>
      </c>
      <c r="FX196" s="62">
        <f t="shared" si="2315"/>
        <v>0</v>
      </c>
      <c r="FY196" s="62">
        <f t="shared" si="2315"/>
        <v>0</v>
      </c>
      <c r="FZ196" s="62">
        <f t="shared" si="2315"/>
        <v>0</v>
      </c>
      <c r="GA196" s="62">
        <f t="shared" si="2315"/>
        <v>0</v>
      </c>
      <c r="GB196" s="62">
        <f t="shared" si="2315"/>
        <v>0</v>
      </c>
      <c r="GC196" s="62">
        <f t="shared" si="2315"/>
        <v>0</v>
      </c>
      <c r="GD196" s="62">
        <f t="shared" si="2315"/>
        <v>0</v>
      </c>
      <c r="GE196" s="62">
        <f t="shared" si="2315"/>
        <v>0</v>
      </c>
      <c r="GF196" s="62">
        <f t="shared" si="2315"/>
        <v>0</v>
      </c>
      <c r="GG196" s="62">
        <f t="shared" si="2315"/>
        <v>0</v>
      </c>
      <c r="GH196" s="62">
        <f t="shared" si="2315"/>
        <v>0</v>
      </c>
      <c r="GI196" s="62">
        <f t="shared" si="2315"/>
        <v>0</v>
      </c>
      <c r="GJ196" s="62">
        <f t="shared" si="2315"/>
        <v>0</v>
      </c>
      <c r="GK196" s="62">
        <f t="shared" si="2315"/>
        <v>0</v>
      </c>
      <c r="GL196" s="62">
        <f t="shared" si="2315"/>
        <v>0</v>
      </c>
      <c r="GM196" s="62">
        <f t="shared" si="2315"/>
        <v>0</v>
      </c>
      <c r="GN196" s="62">
        <f t="shared" si="2315"/>
        <v>0</v>
      </c>
      <c r="GO196" s="62">
        <f t="shared" si="2315"/>
        <v>0</v>
      </c>
      <c r="GP196" s="62">
        <f t="shared" si="2315"/>
        <v>0</v>
      </c>
      <c r="GQ196" s="62">
        <f t="shared" si="2315"/>
        <v>0</v>
      </c>
      <c r="GR196" s="62">
        <f t="shared" si="2315"/>
        <v>0</v>
      </c>
      <c r="GS196" s="62">
        <f t="shared" si="2315"/>
        <v>0</v>
      </c>
      <c r="GT196" s="62">
        <f t="shared" si="2315"/>
        <v>0</v>
      </c>
      <c r="GU196" s="62">
        <f t="shared" si="2315"/>
        <v>0</v>
      </c>
      <c r="GV196" s="62">
        <f t="shared" si="2315"/>
        <v>0</v>
      </c>
      <c r="GW196" s="62">
        <f t="shared" si="2315"/>
        <v>0</v>
      </c>
      <c r="GX196" s="62">
        <f t="shared" ref="GX196:JI196" si="2316">GX132*SUMIFS(174:174,172:172,"&lt;="&amp;GX108,172:172,"&gt;"&amp;EOMONTH(GX108,-1))</f>
        <v>0</v>
      </c>
      <c r="GY196" s="62">
        <f t="shared" si="2316"/>
        <v>0</v>
      </c>
      <c r="GZ196" s="62">
        <f t="shared" si="2316"/>
        <v>0</v>
      </c>
      <c r="HA196" s="62">
        <f t="shared" si="2316"/>
        <v>0</v>
      </c>
      <c r="HB196" s="62">
        <f t="shared" si="2316"/>
        <v>0</v>
      </c>
      <c r="HC196" s="62">
        <f t="shared" si="2316"/>
        <v>0</v>
      </c>
      <c r="HD196" s="62">
        <f t="shared" si="2316"/>
        <v>0</v>
      </c>
      <c r="HE196" s="62">
        <f t="shared" si="2316"/>
        <v>0</v>
      </c>
      <c r="HF196" s="62">
        <f t="shared" si="2316"/>
        <v>0</v>
      </c>
      <c r="HG196" s="62">
        <f t="shared" si="2316"/>
        <v>0</v>
      </c>
      <c r="HH196" s="62">
        <f t="shared" si="2316"/>
        <v>0</v>
      </c>
      <c r="HI196" s="62">
        <f t="shared" si="2316"/>
        <v>0</v>
      </c>
      <c r="HJ196" s="62">
        <f t="shared" si="2316"/>
        <v>0</v>
      </c>
      <c r="HK196" s="62">
        <f t="shared" si="2316"/>
        <v>0</v>
      </c>
      <c r="HL196" s="62">
        <f t="shared" si="2316"/>
        <v>0</v>
      </c>
      <c r="HM196" s="62">
        <f t="shared" si="2316"/>
        <v>0</v>
      </c>
      <c r="HN196" s="62">
        <f t="shared" si="2316"/>
        <v>0</v>
      </c>
      <c r="HO196" s="62">
        <f t="shared" si="2316"/>
        <v>0</v>
      </c>
      <c r="HP196" s="62">
        <f t="shared" si="2316"/>
        <v>0</v>
      </c>
      <c r="HQ196" s="62">
        <f t="shared" si="2316"/>
        <v>0</v>
      </c>
      <c r="HR196" s="62">
        <f t="shared" si="2316"/>
        <v>0</v>
      </c>
      <c r="HS196" s="62">
        <f t="shared" si="2316"/>
        <v>0</v>
      </c>
      <c r="HT196" s="62">
        <f t="shared" si="2316"/>
        <v>0</v>
      </c>
      <c r="HU196" s="62">
        <f t="shared" si="2316"/>
        <v>0</v>
      </c>
      <c r="HV196" s="62">
        <f t="shared" si="2316"/>
        <v>0</v>
      </c>
      <c r="HW196" s="62">
        <f t="shared" si="2316"/>
        <v>0</v>
      </c>
      <c r="HX196" s="62">
        <f t="shared" si="2316"/>
        <v>0</v>
      </c>
      <c r="HY196" s="62">
        <f t="shared" si="2316"/>
        <v>0</v>
      </c>
      <c r="HZ196" s="62">
        <f t="shared" si="2316"/>
        <v>0</v>
      </c>
      <c r="IA196" s="62">
        <f t="shared" si="2316"/>
        <v>0</v>
      </c>
      <c r="IB196" s="62">
        <f t="shared" si="2316"/>
        <v>0</v>
      </c>
      <c r="IC196" s="62">
        <f t="shared" si="2316"/>
        <v>0</v>
      </c>
      <c r="ID196" s="62">
        <f t="shared" si="2316"/>
        <v>0</v>
      </c>
      <c r="IE196" s="62">
        <f t="shared" si="2316"/>
        <v>0</v>
      </c>
      <c r="IF196" s="62">
        <f t="shared" si="2316"/>
        <v>0</v>
      </c>
      <c r="IG196" s="62">
        <f t="shared" si="2316"/>
        <v>0</v>
      </c>
      <c r="IH196" s="62">
        <f t="shared" si="2316"/>
        <v>0</v>
      </c>
      <c r="II196" s="62">
        <f t="shared" si="2316"/>
        <v>0</v>
      </c>
      <c r="IJ196" s="62">
        <f t="shared" si="2316"/>
        <v>0</v>
      </c>
      <c r="IK196" s="62">
        <f t="shared" si="2316"/>
        <v>0</v>
      </c>
      <c r="IL196" s="62">
        <f t="shared" si="2316"/>
        <v>0</v>
      </c>
      <c r="IM196" s="62">
        <f t="shared" si="2316"/>
        <v>0</v>
      </c>
      <c r="IN196" s="62">
        <f t="shared" si="2316"/>
        <v>0</v>
      </c>
      <c r="IO196" s="62">
        <f t="shared" si="2316"/>
        <v>0</v>
      </c>
      <c r="IP196" s="62">
        <f t="shared" si="2316"/>
        <v>0</v>
      </c>
      <c r="IQ196" s="62">
        <f t="shared" si="2316"/>
        <v>0</v>
      </c>
      <c r="IR196" s="62">
        <f t="shared" si="2316"/>
        <v>0</v>
      </c>
      <c r="IS196" s="62">
        <f t="shared" si="2316"/>
        <v>0</v>
      </c>
      <c r="IT196" s="62">
        <f t="shared" si="2316"/>
        <v>0</v>
      </c>
      <c r="IU196" s="62">
        <f t="shared" si="2316"/>
        <v>0</v>
      </c>
      <c r="IV196" s="62">
        <f t="shared" si="2316"/>
        <v>0</v>
      </c>
      <c r="IW196" s="62">
        <f t="shared" si="2316"/>
        <v>0</v>
      </c>
      <c r="IX196" s="62">
        <f t="shared" si="2316"/>
        <v>0</v>
      </c>
      <c r="IY196" s="62">
        <f t="shared" si="2316"/>
        <v>0</v>
      </c>
      <c r="IZ196" s="62">
        <f t="shared" si="2316"/>
        <v>0</v>
      </c>
      <c r="JA196" s="62">
        <f t="shared" si="2316"/>
        <v>0</v>
      </c>
      <c r="JB196" s="62">
        <f t="shared" si="2316"/>
        <v>0</v>
      </c>
      <c r="JC196" s="62">
        <f t="shared" si="2316"/>
        <v>0</v>
      </c>
      <c r="JD196" s="62">
        <f t="shared" si="2316"/>
        <v>0</v>
      </c>
      <c r="JE196" s="62">
        <f t="shared" si="2316"/>
        <v>0</v>
      </c>
      <c r="JF196" s="62">
        <f t="shared" si="2316"/>
        <v>0</v>
      </c>
      <c r="JG196" s="62">
        <f t="shared" si="2316"/>
        <v>0</v>
      </c>
      <c r="JH196" s="62">
        <f t="shared" si="2316"/>
        <v>0</v>
      </c>
      <c r="JI196" s="62">
        <f t="shared" si="2316"/>
        <v>0</v>
      </c>
      <c r="JJ196" s="62">
        <f t="shared" ref="JJ196:LU196" si="2317">JJ132*SUMIFS(174:174,172:172,"&lt;="&amp;JJ108,172:172,"&gt;"&amp;EOMONTH(JJ108,-1))</f>
        <v>0</v>
      </c>
      <c r="JK196" s="62">
        <f t="shared" si="2317"/>
        <v>0</v>
      </c>
      <c r="JL196" s="62">
        <f t="shared" si="2317"/>
        <v>0</v>
      </c>
      <c r="JM196" s="62">
        <f t="shared" si="2317"/>
        <v>0</v>
      </c>
      <c r="JN196" s="62">
        <f t="shared" si="2317"/>
        <v>0</v>
      </c>
      <c r="JO196" s="62">
        <f t="shared" si="2317"/>
        <v>0</v>
      </c>
      <c r="JP196" s="62">
        <f t="shared" si="2317"/>
        <v>0</v>
      </c>
      <c r="JQ196" s="62">
        <f t="shared" si="2317"/>
        <v>0</v>
      </c>
      <c r="JR196" s="62">
        <f t="shared" si="2317"/>
        <v>0</v>
      </c>
      <c r="JS196" s="62">
        <f t="shared" si="2317"/>
        <v>0</v>
      </c>
      <c r="JT196" s="62">
        <f t="shared" si="2317"/>
        <v>0</v>
      </c>
      <c r="JU196" s="62">
        <f t="shared" si="2317"/>
        <v>0</v>
      </c>
      <c r="JV196" s="62">
        <f t="shared" si="2317"/>
        <v>0</v>
      </c>
      <c r="JW196" s="62">
        <f t="shared" si="2317"/>
        <v>0</v>
      </c>
      <c r="JX196" s="62">
        <f t="shared" si="2317"/>
        <v>0</v>
      </c>
      <c r="JY196" s="62">
        <f t="shared" si="2317"/>
        <v>0</v>
      </c>
      <c r="JZ196" s="62">
        <f t="shared" si="2317"/>
        <v>0</v>
      </c>
      <c r="KA196" s="62">
        <f t="shared" si="2317"/>
        <v>0</v>
      </c>
      <c r="KB196" s="62">
        <f t="shared" si="2317"/>
        <v>0</v>
      </c>
      <c r="KC196" s="62">
        <f t="shared" si="2317"/>
        <v>0</v>
      </c>
      <c r="KD196" s="62">
        <f t="shared" si="2317"/>
        <v>0</v>
      </c>
      <c r="KE196" s="62">
        <f t="shared" si="2317"/>
        <v>0</v>
      </c>
      <c r="KF196" s="62">
        <f t="shared" si="2317"/>
        <v>0</v>
      </c>
      <c r="KG196" s="62">
        <f t="shared" si="2317"/>
        <v>0</v>
      </c>
      <c r="KH196" s="62">
        <f t="shared" si="2317"/>
        <v>0</v>
      </c>
      <c r="KI196" s="62">
        <f t="shared" si="2317"/>
        <v>0</v>
      </c>
      <c r="KJ196" s="62">
        <f t="shared" si="2317"/>
        <v>0</v>
      </c>
      <c r="KK196" s="62">
        <f t="shared" si="2317"/>
        <v>0</v>
      </c>
      <c r="KL196" s="62">
        <f t="shared" si="2317"/>
        <v>0</v>
      </c>
      <c r="KM196" s="62">
        <f t="shared" si="2317"/>
        <v>0</v>
      </c>
      <c r="KN196" s="62">
        <f t="shared" si="2317"/>
        <v>0</v>
      </c>
      <c r="KO196" s="62">
        <f t="shared" si="2317"/>
        <v>0</v>
      </c>
      <c r="KP196" s="62">
        <f t="shared" si="2317"/>
        <v>0</v>
      </c>
      <c r="KQ196" s="62">
        <f t="shared" si="2317"/>
        <v>0</v>
      </c>
      <c r="KR196" s="62">
        <f t="shared" si="2317"/>
        <v>0</v>
      </c>
      <c r="KS196" s="62">
        <f t="shared" si="2317"/>
        <v>0</v>
      </c>
      <c r="KT196" s="62">
        <f t="shared" si="2317"/>
        <v>0</v>
      </c>
      <c r="KU196" s="62">
        <f t="shared" si="2317"/>
        <v>0</v>
      </c>
      <c r="KV196" s="62">
        <f t="shared" si="2317"/>
        <v>0</v>
      </c>
      <c r="KW196" s="62">
        <f t="shared" si="2317"/>
        <v>0</v>
      </c>
      <c r="KX196" s="62">
        <f t="shared" si="2317"/>
        <v>0</v>
      </c>
      <c r="KY196" s="62">
        <f t="shared" si="2317"/>
        <v>0</v>
      </c>
      <c r="KZ196" s="62">
        <f t="shared" si="2317"/>
        <v>0</v>
      </c>
      <c r="LA196" s="62">
        <f t="shared" si="2317"/>
        <v>0</v>
      </c>
      <c r="LB196" s="62">
        <f t="shared" si="2317"/>
        <v>0</v>
      </c>
      <c r="LC196" s="62">
        <f t="shared" si="2317"/>
        <v>0</v>
      </c>
      <c r="LD196" s="62">
        <f t="shared" si="2317"/>
        <v>0</v>
      </c>
      <c r="LE196" s="62">
        <f t="shared" si="2317"/>
        <v>0</v>
      </c>
      <c r="LF196" s="62">
        <f t="shared" si="2317"/>
        <v>0</v>
      </c>
      <c r="LG196" s="62">
        <f t="shared" si="2317"/>
        <v>0</v>
      </c>
      <c r="LH196" s="62">
        <f t="shared" si="2317"/>
        <v>0</v>
      </c>
      <c r="LI196" s="62">
        <f t="shared" si="2317"/>
        <v>0</v>
      </c>
      <c r="LJ196" s="62">
        <f t="shared" si="2317"/>
        <v>0</v>
      </c>
      <c r="LK196" s="62">
        <f t="shared" si="2317"/>
        <v>0</v>
      </c>
      <c r="LL196" s="62">
        <f t="shared" si="2317"/>
        <v>0</v>
      </c>
      <c r="LM196" s="62">
        <f t="shared" si="2317"/>
        <v>0</v>
      </c>
      <c r="LN196" s="62">
        <f t="shared" si="2317"/>
        <v>0</v>
      </c>
      <c r="LO196" s="62">
        <f t="shared" si="2317"/>
        <v>0</v>
      </c>
      <c r="LP196" s="62">
        <f t="shared" si="2317"/>
        <v>0</v>
      </c>
      <c r="LQ196" s="62">
        <f t="shared" si="2317"/>
        <v>0</v>
      </c>
      <c r="LR196" s="62">
        <f t="shared" si="2317"/>
        <v>0</v>
      </c>
      <c r="LS196" s="62">
        <f t="shared" si="2317"/>
        <v>0</v>
      </c>
      <c r="LT196" s="62">
        <f t="shared" si="2317"/>
        <v>0</v>
      </c>
      <c r="LU196" s="62">
        <f t="shared" si="2317"/>
        <v>0</v>
      </c>
      <c r="LV196" s="62">
        <f t="shared" ref="LV196:NO196" si="2318">LV132*SUMIFS(174:174,172:172,"&lt;="&amp;LV108,172:172,"&gt;"&amp;EOMONTH(LV108,-1))</f>
        <v>0</v>
      </c>
      <c r="LW196" s="62">
        <f t="shared" si="2318"/>
        <v>0</v>
      </c>
      <c r="LX196" s="62">
        <f t="shared" si="2318"/>
        <v>0</v>
      </c>
      <c r="LY196" s="62">
        <f t="shared" si="2318"/>
        <v>0</v>
      </c>
      <c r="LZ196" s="62">
        <f t="shared" si="2318"/>
        <v>0</v>
      </c>
      <c r="MA196" s="62">
        <f t="shared" si="2318"/>
        <v>0</v>
      </c>
      <c r="MB196" s="62">
        <f t="shared" si="2318"/>
        <v>0</v>
      </c>
      <c r="MC196" s="62">
        <f t="shared" si="2318"/>
        <v>0</v>
      </c>
      <c r="MD196" s="62">
        <f t="shared" si="2318"/>
        <v>0</v>
      </c>
      <c r="ME196" s="62">
        <f t="shared" si="2318"/>
        <v>0</v>
      </c>
      <c r="MF196" s="62">
        <f t="shared" si="2318"/>
        <v>0</v>
      </c>
      <c r="MG196" s="62">
        <f t="shared" si="2318"/>
        <v>0</v>
      </c>
      <c r="MH196" s="62">
        <f t="shared" si="2318"/>
        <v>0</v>
      </c>
      <c r="MI196" s="62">
        <f t="shared" si="2318"/>
        <v>0</v>
      </c>
      <c r="MJ196" s="62">
        <f t="shared" si="2318"/>
        <v>0</v>
      </c>
      <c r="MK196" s="62">
        <f t="shared" si="2318"/>
        <v>0</v>
      </c>
      <c r="ML196" s="62">
        <f t="shared" si="2318"/>
        <v>0</v>
      </c>
      <c r="MM196" s="62">
        <f t="shared" si="2318"/>
        <v>0</v>
      </c>
      <c r="MN196" s="62">
        <f t="shared" si="2318"/>
        <v>0</v>
      </c>
      <c r="MO196" s="62">
        <f t="shared" si="2318"/>
        <v>0</v>
      </c>
      <c r="MP196" s="62">
        <f t="shared" si="2318"/>
        <v>0</v>
      </c>
      <c r="MQ196" s="62">
        <f t="shared" si="2318"/>
        <v>0</v>
      </c>
      <c r="MR196" s="62">
        <f t="shared" si="2318"/>
        <v>0</v>
      </c>
      <c r="MS196" s="62">
        <f t="shared" si="2318"/>
        <v>0</v>
      </c>
      <c r="MT196" s="62">
        <f t="shared" si="2318"/>
        <v>0</v>
      </c>
      <c r="MU196" s="62">
        <f t="shared" si="2318"/>
        <v>0</v>
      </c>
      <c r="MV196" s="62">
        <f t="shared" si="2318"/>
        <v>0</v>
      </c>
      <c r="MW196" s="62">
        <f t="shared" si="2318"/>
        <v>0</v>
      </c>
      <c r="MX196" s="62">
        <f t="shared" si="2318"/>
        <v>0</v>
      </c>
      <c r="MY196" s="62">
        <f t="shared" si="2318"/>
        <v>0</v>
      </c>
      <c r="MZ196" s="62">
        <f t="shared" si="2318"/>
        <v>0</v>
      </c>
      <c r="NA196" s="62">
        <f t="shared" si="2318"/>
        <v>0</v>
      </c>
      <c r="NB196" s="62">
        <f t="shared" si="2318"/>
        <v>0</v>
      </c>
      <c r="NC196" s="62">
        <f t="shared" si="2318"/>
        <v>0</v>
      </c>
      <c r="ND196" s="62">
        <f t="shared" si="2318"/>
        <v>0</v>
      </c>
      <c r="NE196" s="62">
        <f t="shared" si="2318"/>
        <v>0</v>
      </c>
      <c r="NF196" s="62">
        <f t="shared" si="2318"/>
        <v>0</v>
      </c>
      <c r="NG196" s="62">
        <f t="shared" si="2318"/>
        <v>0</v>
      </c>
      <c r="NH196" s="62">
        <f t="shared" si="2318"/>
        <v>0</v>
      </c>
      <c r="NI196" s="62">
        <f t="shared" si="2318"/>
        <v>0</v>
      </c>
      <c r="NJ196" s="62">
        <f t="shared" si="2318"/>
        <v>0</v>
      </c>
      <c r="NK196" s="62">
        <f t="shared" si="2318"/>
        <v>0</v>
      </c>
      <c r="NL196" s="62">
        <f t="shared" si="2318"/>
        <v>0</v>
      </c>
      <c r="NM196" s="62">
        <f t="shared" si="2318"/>
        <v>0</v>
      </c>
      <c r="NN196" s="62">
        <f t="shared" si="2318"/>
        <v>0</v>
      </c>
      <c r="NO196" s="63">
        <f t="shared" si="2318"/>
        <v>0</v>
      </c>
      <c r="NP196" s="1"/>
      <c r="NQ196" s="1"/>
    </row>
    <row r="197" spans="1:381" x14ac:dyDescent="0.2">
      <c r="A197" s="1"/>
      <c r="B197" s="1"/>
      <c r="C197" s="1"/>
      <c r="D197" s="1"/>
      <c r="E197" s="1"/>
      <c r="F197" s="1"/>
      <c r="G197" s="1"/>
      <c r="H197" s="1"/>
      <c r="I197" s="1"/>
      <c r="J197" s="1"/>
      <c r="K197" s="1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row>
    <row r="198" spans="1:381" s="10" customFormat="1" x14ac:dyDescent="0.2">
      <c r="A198" s="8"/>
      <c r="B198" s="8"/>
      <c r="C198" s="136" t="s">
        <v>35</v>
      </c>
      <c r="D198" s="136"/>
      <c r="E198" s="136" t="s">
        <v>60</v>
      </c>
      <c r="F198" s="8"/>
      <c r="G198" s="8" t="s">
        <v>0</v>
      </c>
      <c r="H198" s="8"/>
      <c r="I198" s="8"/>
      <c r="J198" s="8"/>
      <c r="K198" s="9">
        <f>SUM(N198:NO198)</f>
        <v>0</v>
      </c>
      <c r="L198" s="8"/>
      <c r="M198" s="8"/>
      <c r="N198" s="33">
        <f t="shared" ref="N198:BY198" si="2319">N143*SUMIFS(174:174,172:172,"&lt;="&amp;N108,172:172,"&gt;"&amp;EOMONTH(N108,-1))</f>
        <v>0</v>
      </c>
      <c r="O198" s="34">
        <f t="shared" si="2319"/>
        <v>0</v>
      </c>
      <c r="P198" s="34">
        <f t="shared" si="2319"/>
        <v>0</v>
      </c>
      <c r="Q198" s="34">
        <f t="shared" si="2319"/>
        <v>0</v>
      </c>
      <c r="R198" s="34">
        <f t="shared" si="2319"/>
        <v>0</v>
      </c>
      <c r="S198" s="34">
        <f t="shared" si="2319"/>
        <v>0</v>
      </c>
      <c r="T198" s="34">
        <f t="shared" si="2319"/>
        <v>0</v>
      </c>
      <c r="U198" s="34">
        <f t="shared" si="2319"/>
        <v>0</v>
      </c>
      <c r="V198" s="34">
        <f t="shared" si="2319"/>
        <v>0</v>
      </c>
      <c r="W198" s="34">
        <f t="shared" si="2319"/>
        <v>0</v>
      </c>
      <c r="X198" s="34">
        <f t="shared" si="2319"/>
        <v>0</v>
      </c>
      <c r="Y198" s="34">
        <f t="shared" si="2319"/>
        <v>0</v>
      </c>
      <c r="Z198" s="34">
        <f t="shared" si="2319"/>
        <v>0</v>
      </c>
      <c r="AA198" s="34">
        <f t="shared" si="2319"/>
        <v>0</v>
      </c>
      <c r="AB198" s="34">
        <f t="shared" si="2319"/>
        <v>0</v>
      </c>
      <c r="AC198" s="34">
        <f t="shared" si="2319"/>
        <v>0</v>
      </c>
      <c r="AD198" s="34">
        <f t="shared" si="2319"/>
        <v>0</v>
      </c>
      <c r="AE198" s="34">
        <f t="shared" si="2319"/>
        <v>0</v>
      </c>
      <c r="AF198" s="34">
        <f t="shared" si="2319"/>
        <v>0</v>
      </c>
      <c r="AG198" s="34">
        <f t="shared" si="2319"/>
        <v>0</v>
      </c>
      <c r="AH198" s="34">
        <f t="shared" si="2319"/>
        <v>0</v>
      </c>
      <c r="AI198" s="34">
        <f t="shared" si="2319"/>
        <v>0</v>
      </c>
      <c r="AJ198" s="34">
        <f t="shared" si="2319"/>
        <v>0</v>
      </c>
      <c r="AK198" s="34">
        <f t="shared" si="2319"/>
        <v>0</v>
      </c>
      <c r="AL198" s="34">
        <f t="shared" si="2319"/>
        <v>0</v>
      </c>
      <c r="AM198" s="34">
        <f t="shared" si="2319"/>
        <v>0</v>
      </c>
      <c r="AN198" s="34">
        <f t="shared" si="2319"/>
        <v>0</v>
      </c>
      <c r="AO198" s="34">
        <f t="shared" si="2319"/>
        <v>0</v>
      </c>
      <c r="AP198" s="34">
        <f t="shared" si="2319"/>
        <v>0</v>
      </c>
      <c r="AQ198" s="34">
        <f t="shared" si="2319"/>
        <v>0</v>
      </c>
      <c r="AR198" s="34">
        <f t="shared" si="2319"/>
        <v>0</v>
      </c>
      <c r="AS198" s="34">
        <f t="shared" si="2319"/>
        <v>0</v>
      </c>
      <c r="AT198" s="34">
        <f t="shared" si="2319"/>
        <v>0</v>
      </c>
      <c r="AU198" s="34">
        <f t="shared" si="2319"/>
        <v>0</v>
      </c>
      <c r="AV198" s="34">
        <f t="shared" si="2319"/>
        <v>0</v>
      </c>
      <c r="AW198" s="34">
        <f t="shared" si="2319"/>
        <v>0</v>
      </c>
      <c r="AX198" s="34">
        <f t="shared" si="2319"/>
        <v>0</v>
      </c>
      <c r="AY198" s="34">
        <f t="shared" si="2319"/>
        <v>0</v>
      </c>
      <c r="AZ198" s="34">
        <f t="shared" si="2319"/>
        <v>0</v>
      </c>
      <c r="BA198" s="34">
        <f t="shared" si="2319"/>
        <v>0</v>
      </c>
      <c r="BB198" s="34">
        <f t="shared" si="2319"/>
        <v>0</v>
      </c>
      <c r="BC198" s="34">
        <f t="shared" si="2319"/>
        <v>0</v>
      </c>
      <c r="BD198" s="34">
        <f t="shared" si="2319"/>
        <v>0</v>
      </c>
      <c r="BE198" s="34">
        <f t="shared" si="2319"/>
        <v>0</v>
      </c>
      <c r="BF198" s="34">
        <f t="shared" si="2319"/>
        <v>0</v>
      </c>
      <c r="BG198" s="34">
        <f t="shared" si="2319"/>
        <v>0</v>
      </c>
      <c r="BH198" s="34">
        <f t="shared" si="2319"/>
        <v>0</v>
      </c>
      <c r="BI198" s="34">
        <f t="shared" si="2319"/>
        <v>0</v>
      </c>
      <c r="BJ198" s="34">
        <f t="shared" si="2319"/>
        <v>0</v>
      </c>
      <c r="BK198" s="34">
        <f t="shared" si="2319"/>
        <v>0</v>
      </c>
      <c r="BL198" s="34">
        <f t="shared" si="2319"/>
        <v>0</v>
      </c>
      <c r="BM198" s="34">
        <f t="shared" si="2319"/>
        <v>0</v>
      </c>
      <c r="BN198" s="34">
        <f t="shared" si="2319"/>
        <v>0</v>
      </c>
      <c r="BO198" s="34">
        <f t="shared" si="2319"/>
        <v>0</v>
      </c>
      <c r="BP198" s="34">
        <f t="shared" si="2319"/>
        <v>0</v>
      </c>
      <c r="BQ198" s="34">
        <f t="shared" si="2319"/>
        <v>0</v>
      </c>
      <c r="BR198" s="34">
        <f t="shared" si="2319"/>
        <v>0</v>
      </c>
      <c r="BS198" s="34">
        <f t="shared" si="2319"/>
        <v>0</v>
      </c>
      <c r="BT198" s="34">
        <f t="shared" si="2319"/>
        <v>0</v>
      </c>
      <c r="BU198" s="34">
        <f t="shared" si="2319"/>
        <v>0</v>
      </c>
      <c r="BV198" s="34">
        <f t="shared" si="2319"/>
        <v>0</v>
      </c>
      <c r="BW198" s="34">
        <f t="shared" si="2319"/>
        <v>0</v>
      </c>
      <c r="BX198" s="34">
        <f t="shared" si="2319"/>
        <v>0</v>
      </c>
      <c r="BY198" s="34">
        <f t="shared" si="2319"/>
        <v>0</v>
      </c>
      <c r="BZ198" s="34">
        <f t="shared" ref="BZ198:EK198" si="2320">BZ143*SUMIFS(174:174,172:172,"&lt;="&amp;BZ108,172:172,"&gt;"&amp;EOMONTH(BZ108,-1))</f>
        <v>0</v>
      </c>
      <c r="CA198" s="34">
        <f t="shared" si="2320"/>
        <v>0</v>
      </c>
      <c r="CB198" s="34">
        <f t="shared" si="2320"/>
        <v>0</v>
      </c>
      <c r="CC198" s="34">
        <f t="shared" si="2320"/>
        <v>0</v>
      </c>
      <c r="CD198" s="34">
        <f t="shared" si="2320"/>
        <v>0</v>
      </c>
      <c r="CE198" s="34">
        <f t="shared" si="2320"/>
        <v>0</v>
      </c>
      <c r="CF198" s="34">
        <f t="shared" si="2320"/>
        <v>0</v>
      </c>
      <c r="CG198" s="34">
        <f t="shared" si="2320"/>
        <v>0</v>
      </c>
      <c r="CH198" s="34">
        <f t="shared" si="2320"/>
        <v>0</v>
      </c>
      <c r="CI198" s="34">
        <f t="shared" si="2320"/>
        <v>0</v>
      </c>
      <c r="CJ198" s="34">
        <f t="shared" si="2320"/>
        <v>0</v>
      </c>
      <c r="CK198" s="34">
        <f t="shared" si="2320"/>
        <v>0</v>
      </c>
      <c r="CL198" s="34">
        <f t="shared" si="2320"/>
        <v>0</v>
      </c>
      <c r="CM198" s="34">
        <f t="shared" si="2320"/>
        <v>0</v>
      </c>
      <c r="CN198" s="34">
        <f t="shared" si="2320"/>
        <v>0</v>
      </c>
      <c r="CO198" s="34">
        <f t="shared" si="2320"/>
        <v>0</v>
      </c>
      <c r="CP198" s="34">
        <f t="shared" si="2320"/>
        <v>0</v>
      </c>
      <c r="CQ198" s="34">
        <f t="shared" si="2320"/>
        <v>0</v>
      </c>
      <c r="CR198" s="34">
        <f t="shared" si="2320"/>
        <v>0</v>
      </c>
      <c r="CS198" s="34">
        <f t="shared" si="2320"/>
        <v>0</v>
      </c>
      <c r="CT198" s="34">
        <f t="shared" si="2320"/>
        <v>0</v>
      </c>
      <c r="CU198" s="34">
        <f t="shared" si="2320"/>
        <v>0</v>
      </c>
      <c r="CV198" s="34">
        <f t="shared" si="2320"/>
        <v>0</v>
      </c>
      <c r="CW198" s="34">
        <f t="shared" si="2320"/>
        <v>0</v>
      </c>
      <c r="CX198" s="34">
        <f t="shared" si="2320"/>
        <v>0</v>
      </c>
      <c r="CY198" s="34">
        <f t="shared" si="2320"/>
        <v>0</v>
      </c>
      <c r="CZ198" s="34">
        <f t="shared" si="2320"/>
        <v>0</v>
      </c>
      <c r="DA198" s="34">
        <f t="shared" si="2320"/>
        <v>0</v>
      </c>
      <c r="DB198" s="34">
        <f t="shared" si="2320"/>
        <v>0</v>
      </c>
      <c r="DC198" s="34">
        <f t="shared" si="2320"/>
        <v>0</v>
      </c>
      <c r="DD198" s="34">
        <f t="shared" si="2320"/>
        <v>0</v>
      </c>
      <c r="DE198" s="34">
        <f t="shared" si="2320"/>
        <v>0</v>
      </c>
      <c r="DF198" s="34">
        <f t="shared" si="2320"/>
        <v>0</v>
      </c>
      <c r="DG198" s="34">
        <f t="shared" si="2320"/>
        <v>0</v>
      </c>
      <c r="DH198" s="34">
        <f t="shared" si="2320"/>
        <v>0</v>
      </c>
      <c r="DI198" s="34">
        <f t="shared" si="2320"/>
        <v>0</v>
      </c>
      <c r="DJ198" s="34">
        <f t="shared" si="2320"/>
        <v>0</v>
      </c>
      <c r="DK198" s="34">
        <f t="shared" si="2320"/>
        <v>0</v>
      </c>
      <c r="DL198" s="34">
        <f t="shared" si="2320"/>
        <v>0</v>
      </c>
      <c r="DM198" s="34">
        <f t="shared" si="2320"/>
        <v>0</v>
      </c>
      <c r="DN198" s="34">
        <f t="shared" si="2320"/>
        <v>0</v>
      </c>
      <c r="DO198" s="34">
        <f t="shared" si="2320"/>
        <v>0</v>
      </c>
      <c r="DP198" s="34">
        <f t="shared" si="2320"/>
        <v>0</v>
      </c>
      <c r="DQ198" s="34">
        <f t="shared" si="2320"/>
        <v>0</v>
      </c>
      <c r="DR198" s="34">
        <f t="shared" si="2320"/>
        <v>0</v>
      </c>
      <c r="DS198" s="34">
        <f t="shared" si="2320"/>
        <v>0</v>
      </c>
      <c r="DT198" s="34">
        <f t="shared" si="2320"/>
        <v>0</v>
      </c>
      <c r="DU198" s="34">
        <f t="shared" si="2320"/>
        <v>0</v>
      </c>
      <c r="DV198" s="34">
        <f t="shared" si="2320"/>
        <v>0</v>
      </c>
      <c r="DW198" s="34">
        <f t="shared" si="2320"/>
        <v>0</v>
      </c>
      <c r="DX198" s="34">
        <f t="shared" si="2320"/>
        <v>0</v>
      </c>
      <c r="DY198" s="34">
        <f t="shared" si="2320"/>
        <v>0</v>
      </c>
      <c r="DZ198" s="34">
        <f t="shared" si="2320"/>
        <v>0</v>
      </c>
      <c r="EA198" s="34">
        <f t="shared" si="2320"/>
        <v>0</v>
      </c>
      <c r="EB198" s="34">
        <f t="shared" si="2320"/>
        <v>0</v>
      </c>
      <c r="EC198" s="34">
        <f t="shared" si="2320"/>
        <v>0</v>
      </c>
      <c r="ED198" s="34">
        <f t="shared" si="2320"/>
        <v>0</v>
      </c>
      <c r="EE198" s="34">
        <f t="shared" si="2320"/>
        <v>0</v>
      </c>
      <c r="EF198" s="34">
        <f t="shared" si="2320"/>
        <v>0</v>
      </c>
      <c r="EG198" s="34">
        <f t="shared" si="2320"/>
        <v>0</v>
      </c>
      <c r="EH198" s="34">
        <f t="shared" si="2320"/>
        <v>0</v>
      </c>
      <c r="EI198" s="34">
        <f t="shared" si="2320"/>
        <v>0</v>
      </c>
      <c r="EJ198" s="34">
        <f t="shared" si="2320"/>
        <v>0</v>
      </c>
      <c r="EK198" s="34">
        <f t="shared" si="2320"/>
        <v>0</v>
      </c>
      <c r="EL198" s="34">
        <f t="shared" ref="EL198:GW198" si="2321">EL143*SUMIFS(174:174,172:172,"&lt;="&amp;EL108,172:172,"&gt;"&amp;EOMONTH(EL108,-1))</f>
        <v>0</v>
      </c>
      <c r="EM198" s="34">
        <f t="shared" si="2321"/>
        <v>0</v>
      </c>
      <c r="EN198" s="34">
        <f t="shared" si="2321"/>
        <v>0</v>
      </c>
      <c r="EO198" s="34">
        <f t="shared" si="2321"/>
        <v>0</v>
      </c>
      <c r="EP198" s="34">
        <f t="shared" si="2321"/>
        <v>0</v>
      </c>
      <c r="EQ198" s="34">
        <f t="shared" si="2321"/>
        <v>0</v>
      </c>
      <c r="ER198" s="34">
        <f t="shared" si="2321"/>
        <v>0</v>
      </c>
      <c r="ES198" s="34">
        <f t="shared" si="2321"/>
        <v>0</v>
      </c>
      <c r="ET198" s="34">
        <f t="shared" si="2321"/>
        <v>0</v>
      </c>
      <c r="EU198" s="34">
        <f t="shared" si="2321"/>
        <v>0</v>
      </c>
      <c r="EV198" s="34">
        <f t="shared" si="2321"/>
        <v>0</v>
      </c>
      <c r="EW198" s="34">
        <f t="shared" si="2321"/>
        <v>0</v>
      </c>
      <c r="EX198" s="34">
        <f t="shared" si="2321"/>
        <v>0</v>
      </c>
      <c r="EY198" s="34">
        <f t="shared" si="2321"/>
        <v>0</v>
      </c>
      <c r="EZ198" s="34">
        <f t="shared" si="2321"/>
        <v>0</v>
      </c>
      <c r="FA198" s="34">
        <f t="shared" si="2321"/>
        <v>0</v>
      </c>
      <c r="FB198" s="34">
        <f t="shared" si="2321"/>
        <v>0</v>
      </c>
      <c r="FC198" s="34">
        <f t="shared" si="2321"/>
        <v>0</v>
      </c>
      <c r="FD198" s="34">
        <f t="shared" si="2321"/>
        <v>0</v>
      </c>
      <c r="FE198" s="34">
        <f t="shared" si="2321"/>
        <v>0</v>
      </c>
      <c r="FF198" s="34">
        <f t="shared" si="2321"/>
        <v>0</v>
      </c>
      <c r="FG198" s="34">
        <f t="shared" si="2321"/>
        <v>0</v>
      </c>
      <c r="FH198" s="34">
        <f t="shared" si="2321"/>
        <v>0</v>
      </c>
      <c r="FI198" s="34">
        <f t="shared" si="2321"/>
        <v>0</v>
      </c>
      <c r="FJ198" s="34">
        <f t="shared" si="2321"/>
        <v>0</v>
      </c>
      <c r="FK198" s="34">
        <f t="shared" si="2321"/>
        <v>0</v>
      </c>
      <c r="FL198" s="34">
        <f t="shared" si="2321"/>
        <v>0</v>
      </c>
      <c r="FM198" s="34">
        <f t="shared" si="2321"/>
        <v>0</v>
      </c>
      <c r="FN198" s="34">
        <f t="shared" si="2321"/>
        <v>0</v>
      </c>
      <c r="FO198" s="34">
        <f t="shared" si="2321"/>
        <v>0</v>
      </c>
      <c r="FP198" s="34">
        <f t="shared" si="2321"/>
        <v>0</v>
      </c>
      <c r="FQ198" s="34">
        <f t="shared" si="2321"/>
        <v>0</v>
      </c>
      <c r="FR198" s="34">
        <f t="shared" si="2321"/>
        <v>0</v>
      </c>
      <c r="FS198" s="34">
        <f t="shared" si="2321"/>
        <v>0</v>
      </c>
      <c r="FT198" s="34">
        <f t="shared" si="2321"/>
        <v>0</v>
      </c>
      <c r="FU198" s="34">
        <f t="shared" si="2321"/>
        <v>0</v>
      </c>
      <c r="FV198" s="34">
        <f t="shared" si="2321"/>
        <v>0</v>
      </c>
      <c r="FW198" s="34">
        <f t="shared" si="2321"/>
        <v>0</v>
      </c>
      <c r="FX198" s="34">
        <f t="shared" si="2321"/>
        <v>0</v>
      </c>
      <c r="FY198" s="34">
        <f t="shared" si="2321"/>
        <v>0</v>
      </c>
      <c r="FZ198" s="34">
        <f t="shared" si="2321"/>
        <v>0</v>
      </c>
      <c r="GA198" s="34">
        <f t="shared" si="2321"/>
        <v>0</v>
      </c>
      <c r="GB198" s="34">
        <f t="shared" si="2321"/>
        <v>0</v>
      </c>
      <c r="GC198" s="34">
        <f t="shared" si="2321"/>
        <v>0</v>
      </c>
      <c r="GD198" s="34">
        <f t="shared" si="2321"/>
        <v>0</v>
      </c>
      <c r="GE198" s="34">
        <f t="shared" si="2321"/>
        <v>0</v>
      </c>
      <c r="GF198" s="34">
        <f t="shared" si="2321"/>
        <v>0</v>
      </c>
      <c r="GG198" s="34">
        <f t="shared" si="2321"/>
        <v>0</v>
      </c>
      <c r="GH198" s="34">
        <f t="shared" si="2321"/>
        <v>0</v>
      </c>
      <c r="GI198" s="34">
        <f t="shared" si="2321"/>
        <v>0</v>
      </c>
      <c r="GJ198" s="34">
        <f t="shared" si="2321"/>
        <v>0</v>
      </c>
      <c r="GK198" s="34">
        <f t="shared" si="2321"/>
        <v>0</v>
      </c>
      <c r="GL198" s="34">
        <f t="shared" si="2321"/>
        <v>0</v>
      </c>
      <c r="GM198" s="34">
        <f t="shared" si="2321"/>
        <v>0</v>
      </c>
      <c r="GN198" s="34">
        <f t="shared" si="2321"/>
        <v>0</v>
      </c>
      <c r="GO198" s="34">
        <f t="shared" si="2321"/>
        <v>0</v>
      </c>
      <c r="GP198" s="34">
        <f t="shared" si="2321"/>
        <v>0</v>
      </c>
      <c r="GQ198" s="34">
        <f t="shared" si="2321"/>
        <v>0</v>
      </c>
      <c r="GR198" s="34">
        <f t="shared" si="2321"/>
        <v>0</v>
      </c>
      <c r="GS198" s="34">
        <f t="shared" si="2321"/>
        <v>0</v>
      </c>
      <c r="GT198" s="34">
        <f t="shared" si="2321"/>
        <v>0</v>
      </c>
      <c r="GU198" s="34">
        <f t="shared" si="2321"/>
        <v>0</v>
      </c>
      <c r="GV198" s="34">
        <f t="shared" si="2321"/>
        <v>0</v>
      </c>
      <c r="GW198" s="34">
        <f t="shared" si="2321"/>
        <v>0</v>
      </c>
      <c r="GX198" s="34">
        <f t="shared" ref="GX198:JI198" si="2322">GX143*SUMIFS(174:174,172:172,"&lt;="&amp;GX108,172:172,"&gt;"&amp;EOMONTH(GX108,-1))</f>
        <v>0</v>
      </c>
      <c r="GY198" s="34">
        <f t="shared" si="2322"/>
        <v>0</v>
      </c>
      <c r="GZ198" s="34">
        <f t="shared" si="2322"/>
        <v>0</v>
      </c>
      <c r="HA198" s="34">
        <f t="shared" si="2322"/>
        <v>0</v>
      </c>
      <c r="HB198" s="34">
        <f t="shared" si="2322"/>
        <v>0</v>
      </c>
      <c r="HC198" s="34">
        <f t="shared" si="2322"/>
        <v>0</v>
      </c>
      <c r="HD198" s="34">
        <f t="shared" si="2322"/>
        <v>0</v>
      </c>
      <c r="HE198" s="34">
        <f t="shared" si="2322"/>
        <v>0</v>
      </c>
      <c r="HF198" s="34">
        <f t="shared" si="2322"/>
        <v>0</v>
      </c>
      <c r="HG198" s="34">
        <f t="shared" si="2322"/>
        <v>0</v>
      </c>
      <c r="HH198" s="34">
        <f t="shared" si="2322"/>
        <v>0</v>
      </c>
      <c r="HI198" s="34">
        <f t="shared" si="2322"/>
        <v>0</v>
      </c>
      <c r="HJ198" s="34">
        <f t="shared" si="2322"/>
        <v>0</v>
      </c>
      <c r="HK198" s="34">
        <f t="shared" si="2322"/>
        <v>0</v>
      </c>
      <c r="HL198" s="34">
        <f t="shared" si="2322"/>
        <v>0</v>
      </c>
      <c r="HM198" s="34">
        <f t="shared" si="2322"/>
        <v>0</v>
      </c>
      <c r="HN198" s="34">
        <f t="shared" si="2322"/>
        <v>0</v>
      </c>
      <c r="HO198" s="34">
        <f t="shared" si="2322"/>
        <v>0</v>
      </c>
      <c r="HP198" s="34">
        <f t="shared" si="2322"/>
        <v>0</v>
      </c>
      <c r="HQ198" s="34">
        <f t="shared" si="2322"/>
        <v>0</v>
      </c>
      <c r="HR198" s="34">
        <f t="shared" si="2322"/>
        <v>0</v>
      </c>
      <c r="HS198" s="34">
        <f t="shared" si="2322"/>
        <v>0</v>
      </c>
      <c r="HT198" s="34">
        <f t="shared" si="2322"/>
        <v>0</v>
      </c>
      <c r="HU198" s="34">
        <f t="shared" si="2322"/>
        <v>0</v>
      </c>
      <c r="HV198" s="34">
        <f t="shared" si="2322"/>
        <v>0</v>
      </c>
      <c r="HW198" s="34">
        <f t="shared" si="2322"/>
        <v>0</v>
      </c>
      <c r="HX198" s="34">
        <f t="shared" si="2322"/>
        <v>0</v>
      </c>
      <c r="HY198" s="34">
        <f t="shared" si="2322"/>
        <v>0</v>
      </c>
      <c r="HZ198" s="34">
        <f t="shared" si="2322"/>
        <v>0</v>
      </c>
      <c r="IA198" s="34">
        <f t="shared" si="2322"/>
        <v>0</v>
      </c>
      <c r="IB198" s="34">
        <f t="shared" si="2322"/>
        <v>0</v>
      </c>
      <c r="IC198" s="34">
        <f t="shared" si="2322"/>
        <v>0</v>
      </c>
      <c r="ID198" s="34">
        <f t="shared" si="2322"/>
        <v>0</v>
      </c>
      <c r="IE198" s="34">
        <f t="shared" si="2322"/>
        <v>0</v>
      </c>
      <c r="IF198" s="34">
        <f t="shared" si="2322"/>
        <v>0</v>
      </c>
      <c r="IG198" s="34">
        <f t="shared" si="2322"/>
        <v>0</v>
      </c>
      <c r="IH198" s="34">
        <f t="shared" si="2322"/>
        <v>0</v>
      </c>
      <c r="II198" s="34">
        <f t="shared" si="2322"/>
        <v>0</v>
      </c>
      <c r="IJ198" s="34">
        <f t="shared" si="2322"/>
        <v>0</v>
      </c>
      <c r="IK198" s="34">
        <f t="shared" si="2322"/>
        <v>0</v>
      </c>
      <c r="IL198" s="34">
        <f t="shared" si="2322"/>
        <v>0</v>
      </c>
      <c r="IM198" s="34">
        <f t="shared" si="2322"/>
        <v>0</v>
      </c>
      <c r="IN198" s="34">
        <f t="shared" si="2322"/>
        <v>0</v>
      </c>
      <c r="IO198" s="34">
        <f t="shared" si="2322"/>
        <v>0</v>
      </c>
      <c r="IP198" s="34">
        <f t="shared" si="2322"/>
        <v>0</v>
      </c>
      <c r="IQ198" s="34">
        <f t="shared" si="2322"/>
        <v>0</v>
      </c>
      <c r="IR198" s="34">
        <f t="shared" si="2322"/>
        <v>0</v>
      </c>
      <c r="IS198" s="34">
        <f t="shared" si="2322"/>
        <v>0</v>
      </c>
      <c r="IT198" s="34">
        <f t="shared" si="2322"/>
        <v>0</v>
      </c>
      <c r="IU198" s="34">
        <f t="shared" si="2322"/>
        <v>0</v>
      </c>
      <c r="IV198" s="34">
        <f t="shared" si="2322"/>
        <v>0</v>
      </c>
      <c r="IW198" s="34">
        <f t="shared" si="2322"/>
        <v>0</v>
      </c>
      <c r="IX198" s="34">
        <f t="shared" si="2322"/>
        <v>0</v>
      </c>
      <c r="IY198" s="34">
        <f t="shared" si="2322"/>
        <v>0</v>
      </c>
      <c r="IZ198" s="34">
        <f t="shared" si="2322"/>
        <v>0</v>
      </c>
      <c r="JA198" s="34">
        <f t="shared" si="2322"/>
        <v>0</v>
      </c>
      <c r="JB198" s="34">
        <f t="shared" si="2322"/>
        <v>0</v>
      </c>
      <c r="JC198" s="34">
        <f t="shared" si="2322"/>
        <v>0</v>
      </c>
      <c r="JD198" s="34">
        <f t="shared" si="2322"/>
        <v>0</v>
      </c>
      <c r="JE198" s="34">
        <f t="shared" si="2322"/>
        <v>0</v>
      </c>
      <c r="JF198" s="34">
        <f t="shared" si="2322"/>
        <v>0</v>
      </c>
      <c r="JG198" s="34">
        <f t="shared" si="2322"/>
        <v>0</v>
      </c>
      <c r="JH198" s="34">
        <f t="shared" si="2322"/>
        <v>0</v>
      </c>
      <c r="JI198" s="34">
        <f t="shared" si="2322"/>
        <v>0</v>
      </c>
      <c r="JJ198" s="34">
        <f t="shared" ref="JJ198:LU198" si="2323">JJ143*SUMIFS(174:174,172:172,"&lt;="&amp;JJ108,172:172,"&gt;"&amp;EOMONTH(JJ108,-1))</f>
        <v>0</v>
      </c>
      <c r="JK198" s="34">
        <f t="shared" si="2323"/>
        <v>0</v>
      </c>
      <c r="JL198" s="34">
        <f t="shared" si="2323"/>
        <v>0</v>
      </c>
      <c r="JM198" s="34">
        <f t="shared" si="2323"/>
        <v>0</v>
      </c>
      <c r="JN198" s="34">
        <f t="shared" si="2323"/>
        <v>0</v>
      </c>
      <c r="JO198" s="34">
        <f t="shared" si="2323"/>
        <v>0</v>
      </c>
      <c r="JP198" s="34">
        <f t="shared" si="2323"/>
        <v>0</v>
      </c>
      <c r="JQ198" s="34">
        <f t="shared" si="2323"/>
        <v>0</v>
      </c>
      <c r="JR198" s="34">
        <f t="shared" si="2323"/>
        <v>0</v>
      </c>
      <c r="JS198" s="34">
        <f t="shared" si="2323"/>
        <v>0</v>
      </c>
      <c r="JT198" s="34">
        <f t="shared" si="2323"/>
        <v>0</v>
      </c>
      <c r="JU198" s="34">
        <f t="shared" si="2323"/>
        <v>0</v>
      </c>
      <c r="JV198" s="34">
        <f t="shared" si="2323"/>
        <v>0</v>
      </c>
      <c r="JW198" s="34">
        <f t="shared" si="2323"/>
        <v>0</v>
      </c>
      <c r="JX198" s="34">
        <f t="shared" si="2323"/>
        <v>0</v>
      </c>
      <c r="JY198" s="34">
        <f t="shared" si="2323"/>
        <v>0</v>
      </c>
      <c r="JZ198" s="34">
        <f t="shared" si="2323"/>
        <v>0</v>
      </c>
      <c r="KA198" s="34">
        <f t="shared" si="2323"/>
        <v>0</v>
      </c>
      <c r="KB198" s="34">
        <f t="shared" si="2323"/>
        <v>0</v>
      </c>
      <c r="KC198" s="34">
        <f t="shared" si="2323"/>
        <v>0</v>
      </c>
      <c r="KD198" s="34">
        <f t="shared" si="2323"/>
        <v>0</v>
      </c>
      <c r="KE198" s="34">
        <f t="shared" si="2323"/>
        <v>0</v>
      </c>
      <c r="KF198" s="34">
        <f t="shared" si="2323"/>
        <v>0</v>
      </c>
      <c r="KG198" s="34">
        <f t="shared" si="2323"/>
        <v>0</v>
      </c>
      <c r="KH198" s="34">
        <f t="shared" si="2323"/>
        <v>0</v>
      </c>
      <c r="KI198" s="34">
        <f t="shared" si="2323"/>
        <v>0</v>
      </c>
      <c r="KJ198" s="34">
        <f t="shared" si="2323"/>
        <v>0</v>
      </c>
      <c r="KK198" s="34">
        <f t="shared" si="2323"/>
        <v>0</v>
      </c>
      <c r="KL198" s="34">
        <f t="shared" si="2323"/>
        <v>0</v>
      </c>
      <c r="KM198" s="34">
        <f t="shared" si="2323"/>
        <v>0</v>
      </c>
      <c r="KN198" s="34">
        <f t="shared" si="2323"/>
        <v>0</v>
      </c>
      <c r="KO198" s="34">
        <f t="shared" si="2323"/>
        <v>0</v>
      </c>
      <c r="KP198" s="34">
        <f t="shared" si="2323"/>
        <v>0</v>
      </c>
      <c r="KQ198" s="34">
        <f t="shared" si="2323"/>
        <v>0</v>
      </c>
      <c r="KR198" s="34">
        <f t="shared" si="2323"/>
        <v>0</v>
      </c>
      <c r="KS198" s="34">
        <f t="shared" si="2323"/>
        <v>0</v>
      </c>
      <c r="KT198" s="34">
        <f t="shared" si="2323"/>
        <v>0</v>
      </c>
      <c r="KU198" s="34">
        <f t="shared" si="2323"/>
        <v>0</v>
      </c>
      <c r="KV198" s="34">
        <f t="shared" si="2323"/>
        <v>0</v>
      </c>
      <c r="KW198" s="34">
        <f t="shared" si="2323"/>
        <v>0</v>
      </c>
      <c r="KX198" s="34">
        <f t="shared" si="2323"/>
        <v>0</v>
      </c>
      <c r="KY198" s="34">
        <f t="shared" si="2323"/>
        <v>0</v>
      </c>
      <c r="KZ198" s="34">
        <f t="shared" si="2323"/>
        <v>0</v>
      </c>
      <c r="LA198" s="34">
        <f t="shared" si="2323"/>
        <v>0</v>
      </c>
      <c r="LB198" s="34">
        <f t="shared" si="2323"/>
        <v>0</v>
      </c>
      <c r="LC198" s="34">
        <f t="shared" si="2323"/>
        <v>0</v>
      </c>
      <c r="LD198" s="34">
        <f t="shared" si="2323"/>
        <v>0</v>
      </c>
      <c r="LE198" s="34">
        <f t="shared" si="2323"/>
        <v>0</v>
      </c>
      <c r="LF198" s="34">
        <f t="shared" si="2323"/>
        <v>0</v>
      </c>
      <c r="LG198" s="34">
        <f t="shared" si="2323"/>
        <v>0</v>
      </c>
      <c r="LH198" s="34">
        <f t="shared" si="2323"/>
        <v>0</v>
      </c>
      <c r="LI198" s="34">
        <f t="shared" si="2323"/>
        <v>0</v>
      </c>
      <c r="LJ198" s="34">
        <f t="shared" si="2323"/>
        <v>0</v>
      </c>
      <c r="LK198" s="34">
        <f t="shared" si="2323"/>
        <v>0</v>
      </c>
      <c r="LL198" s="34">
        <f t="shared" si="2323"/>
        <v>0</v>
      </c>
      <c r="LM198" s="34">
        <f t="shared" si="2323"/>
        <v>0</v>
      </c>
      <c r="LN198" s="34">
        <f t="shared" si="2323"/>
        <v>0</v>
      </c>
      <c r="LO198" s="34">
        <f t="shared" si="2323"/>
        <v>0</v>
      </c>
      <c r="LP198" s="34">
        <f t="shared" si="2323"/>
        <v>0</v>
      </c>
      <c r="LQ198" s="34">
        <f t="shared" si="2323"/>
        <v>0</v>
      </c>
      <c r="LR198" s="34">
        <f t="shared" si="2323"/>
        <v>0</v>
      </c>
      <c r="LS198" s="34">
        <f t="shared" si="2323"/>
        <v>0</v>
      </c>
      <c r="LT198" s="34">
        <f t="shared" si="2323"/>
        <v>0</v>
      </c>
      <c r="LU198" s="34">
        <f t="shared" si="2323"/>
        <v>0</v>
      </c>
      <c r="LV198" s="34">
        <f t="shared" ref="LV198:NO198" si="2324">LV143*SUMIFS(174:174,172:172,"&lt;="&amp;LV108,172:172,"&gt;"&amp;EOMONTH(LV108,-1))</f>
        <v>0</v>
      </c>
      <c r="LW198" s="34">
        <f t="shared" si="2324"/>
        <v>0</v>
      </c>
      <c r="LX198" s="34">
        <f t="shared" si="2324"/>
        <v>0</v>
      </c>
      <c r="LY198" s="34">
        <f t="shared" si="2324"/>
        <v>0</v>
      </c>
      <c r="LZ198" s="34">
        <f t="shared" si="2324"/>
        <v>0</v>
      </c>
      <c r="MA198" s="34">
        <f t="shared" si="2324"/>
        <v>0</v>
      </c>
      <c r="MB198" s="34">
        <f t="shared" si="2324"/>
        <v>0</v>
      </c>
      <c r="MC198" s="34">
        <f t="shared" si="2324"/>
        <v>0</v>
      </c>
      <c r="MD198" s="34">
        <f t="shared" si="2324"/>
        <v>0</v>
      </c>
      <c r="ME198" s="34">
        <f t="shared" si="2324"/>
        <v>0</v>
      </c>
      <c r="MF198" s="34">
        <f t="shared" si="2324"/>
        <v>0</v>
      </c>
      <c r="MG198" s="34">
        <f t="shared" si="2324"/>
        <v>0</v>
      </c>
      <c r="MH198" s="34">
        <f t="shared" si="2324"/>
        <v>0</v>
      </c>
      <c r="MI198" s="34">
        <f t="shared" si="2324"/>
        <v>0</v>
      </c>
      <c r="MJ198" s="34">
        <f t="shared" si="2324"/>
        <v>0</v>
      </c>
      <c r="MK198" s="34">
        <f t="shared" si="2324"/>
        <v>0</v>
      </c>
      <c r="ML198" s="34">
        <f t="shared" si="2324"/>
        <v>0</v>
      </c>
      <c r="MM198" s="34">
        <f t="shared" si="2324"/>
        <v>0</v>
      </c>
      <c r="MN198" s="34">
        <f t="shared" si="2324"/>
        <v>0</v>
      </c>
      <c r="MO198" s="34">
        <f t="shared" si="2324"/>
        <v>0</v>
      </c>
      <c r="MP198" s="34">
        <f t="shared" si="2324"/>
        <v>0</v>
      </c>
      <c r="MQ198" s="34">
        <f t="shared" si="2324"/>
        <v>0</v>
      </c>
      <c r="MR198" s="34">
        <f t="shared" si="2324"/>
        <v>0</v>
      </c>
      <c r="MS198" s="34">
        <f t="shared" si="2324"/>
        <v>0</v>
      </c>
      <c r="MT198" s="34">
        <f t="shared" si="2324"/>
        <v>0</v>
      </c>
      <c r="MU198" s="34">
        <f t="shared" si="2324"/>
        <v>0</v>
      </c>
      <c r="MV198" s="34">
        <f t="shared" si="2324"/>
        <v>0</v>
      </c>
      <c r="MW198" s="34">
        <f t="shared" si="2324"/>
        <v>0</v>
      </c>
      <c r="MX198" s="34">
        <f t="shared" si="2324"/>
        <v>0</v>
      </c>
      <c r="MY198" s="34">
        <f t="shared" si="2324"/>
        <v>0</v>
      </c>
      <c r="MZ198" s="34">
        <f t="shared" si="2324"/>
        <v>0</v>
      </c>
      <c r="NA198" s="34">
        <f t="shared" si="2324"/>
        <v>0</v>
      </c>
      <c r="NB198" s="34">
        <f t="shared" si="2324"/>
        <v>0</v>
      </c>
      <c r="NC198" s="34">
        <f t="shared" si="2324"/>
        <v>0</v>
      </c>
      <c r="ND198" s="34">
        <f t="shared" si="2324"/>
        <v>0</v>
      </c>
      <c r="NE198" s="34">
        <f t="shared" si="2324"/>
        <v>0</v>
      </c>
      <c r="NF198" s="34">
        <f t="shared" si="2324"/>
        <v>0</v>
      </c>
      <c r="NG198" s="34">
        <f t="shared" si="2324"/>
        <v>0</v>
      </c>
      <c r="NH198" s="34">
        <f t="shared" si="2324"/>
        <v>0</v>
      </c>
      <c r="NI198" s="34">
        <f t="shared" si="2324"/>
        <v>0</v>
      </c>
      <c r="NJ198" s="34">
        <f t="shared" si="2324"/>
        <v>0</v>
      </c>
      <c r="NK198" s="34">
        <f t="shared" si="2324"/>
        <v>0</v>
      </c>
      <c r="NL198" s="34">
        <f t="shared" si="2324"/>
        <v>0</v>
      </c>
      <c r="NM198" s="34">
        <f t="shared" si="2324"/>
        <v>0</v>
      </c>
      <c r="NN198" s="34">
        <f t="shared" si="2324"/>
        <v>0</v>
      </c>
      <c r="NO198" s="35">
        <f t="shared" si="2324"/>
        <v>0</v>
      </c>
      <c r="NP198" s="8"/>
      <c r="NQ198" s="8"/>
    </row>
    <row r="199" spans="1:381" x14ac:dyDescent="0.2">
      <c r="A199" s="1"/>
      <c r="B199" s="1"/>
      <c r="C199" s="1"/>
      <c r="D199" s="1"/>
      <c r="E199" s="1"/>
      <c r="F199" s="1"/>
      <c r="G199" s="1"/>
      <c r="H199" s="1"/>
      <c r="I199" s="1"/>
      <c r="J199" s="1"/>
      <c r="K199" s="1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row>
    <row r="200" spans="1:381" x14ac:dyDescent="0.2">
      <c r="A200" s="1"/>
      <c r="B200" s="1"/>
      <c r="C200" s="1" t="s">
        <v>20</v>
      </c>
      <c r="D200" s="1"/>
      <c r="E200" s="1" t="s">
        <v>248</v>
      </c>
      <c r="F200" s="1"/>
      <c r="G200" s="1" t="s">
        <v>0</v>
      </c>
      <c r="H200" s="1"/>
      <c r="I200" s="1"/>
      <c r="J200" s="1"/>
      <c r="K200" s="9">
        <f>SUM(N200:NO200)</f>
        <v>0</v>
      </c>
      <c r="L200" s="1"/>
      <c r="M200" s="1"/>
      <c r="N200" s="61">
        <f t="shared" ref="N200:BY200" si="2325">IF((1-SUMIFS(186:186,176:176,"&lt;="&amp;N194,176:176,"&gt;"&amp;EOMONTH(N194,-1)))=0,0,N196/(1-SUMIFS(186:186,176:176,"&lt;="&amp;N194,176:176,"&gt;"&amp;EOMONTH(N194,-1))))</f>
        <v>0</v>
      </c>
      <c r="O200" s="62">
        <f t="shared" si="2325"/>
        <v>0</v>
      </c>
      <c r="P200" s="62">
        <f t="shared" si="2325"/>
        <v>0</v>
      </c>
      <c r="Q200" s="62">
        <f t="shared" si="2325"/>
        <v>0</v>
      </c>
      <c r="R200" s="62">
        <f t="shared" si="2325"/>
        <v>0</v>
      </c>
      <c r="S200" s="62">
        <f t="shared" si="2325"/>
        <v>0</v>
      </c>
      <c r="T200" s="62">
        <f t="shared" si="2325"/>
        <v>0</v>
      </c>
      <c r="U200" s="62">
        <f t="shared" si="2325"/>
        <v>0</v>
      </c>
      <c r="V200" s="62">
        <f t="shared" si="2325"/>
        <v>0</v>
      </c>
      <c r="W200" s="62">
        <f t="shared" si="2325"/>
        <v>0</v>
      </c>
      <c r="X200" s="62">
        <f t="shared" si="2325"/>
        <v>0</v>
      </c>
      <c r="Y200" s="62">
        <f t="shared" si="2325"/>
        <v>0</v>
      </c>
      <c r="Z200" s="62">
        <f t="shared" si="2325"/>
        <v>0</v>
      </c>
      <c r="AA200" s="62">
        <f t="shared" si="2325"/>
        <v>0</v>
      </c>
      <c r="AB200" s="62">
        <f t="shared" si="2325"/>
        <v>0</v>
      </c>
      <c r="AC200" s="62">
        <f t="shared" si="2325"/>
        <v>0</v>
      </c>
      <c r="AD200" s="62">
        <f t="shared" si="2325"/>
        <v>0</v>
      </c>
      <c r="AE200" s="62">
        <f t="shared" si="2325"/>
        <v>0</v>
      </c>
      <c r="AF200" s="62">
        <f t="shared" si="2325"/>
        <v>0</v>
      </c>
      <c r="AG200" s="62">
        <f t="shared" si="2325"/>
        <v>0</v>
      </c>
      <c r="AH200" s="62">
        <f t="shared" si="2325"/>
        <v>0</v>
      </c>
      <c r="AI200" s="62">
        <f t="shared" si="2325"/>
        <v>0</v>
      </c>
      <c r="AJ200" s="62">
        <f t="shared" si="2325"/>
        <v>0</v>
      </c>
      <c r="AK200" s="62">
        <f t="shared" si="2325"/>
        <v>0</v>
      </c>
      <c r="AL200" s="62">
        <f t="shared" si="2325"/>
        <v>0</v>
      </c>
      <c r="AM200" s="62">
        <f t="shared" si="2325"/>
        <v>0</v>
      </c>
      <c r="AN200" s="62">
        <f t="shared" si="2325"/>
        <v>0</v>
      </c>
      <c r="AO200" s="62">
        <f t="shared" si="2325"/>
        <v>0</v>
      </c>
      <c r="AP200" s="62">
        <f t="shared" si="2325"/>
        <v>0</v>
      </c>
      <c r="AQ200" s="62">
        <f t="shared" si="2325"/>
        <v>0</v>
      </c>
      <c r="AR200" s="62">
        <f t="shared" si="2325"/>
        <v>0</v>
      </c>
      <c r="AS200" s="62">
        <f t="shared" si="2325"/>
        <v>0</v>
      </c>
      <c r="AT200" s="62">
        <f t="shared" si="2325"/>
        <v>0</v>
      </c>
      <c r="AU200" s="62">
        <f t="shared" si="2325"/>
        <v>0</v>
      </c>
      <c r="AV200" s="62">
        <f t="shared" si="2325"/>
        <v>0</v>
      </c>
      <c r="AW200" s="62">
        <f t="shared" si="2325"/>
        <v>0</v>
      </c>
      <c r="AX200" s="62">
        <f t="shared" si="2325"/>
        <v>0</v>
      </c>
      <c r="AY200" s="62">
        <f t="shared" si="2325"/>
        <v>0</v>
      </c>
      <c r="AZ200" s="62">
        <f t="shared" si="2325"/>
        <v>0</v>
      </c>
      <c r="BA200" s="62">
        <f t="shared" si="2325"/>
        <v>0</v>
      </c>
      <c r="BB200" s="62">
        <f t="shared" si="2325"/>
        <v>0</v>
      </c>
      <c r="BC200" s="62">
        <f t="shared" si="2325"/>
        <v>0</v>
      </c>
      <c r="BD200" s="62">
        <f t="shared" si="2325"/>
        <v>0</v>
      </c>
      <c r="BE200" s="62">
        <f t="shared" si="2325"/>
        <v>0</v>
      </c>
      <c r="BF200" s="62">
        <f t="shared" si="2325"/>
        <v>0</v>
      </c>
      <c r="BG200" s="62">
        <f t="shared" si="2325"/>
        <v>0</v>
      </c>
      <c r="BH200" s="62">
        <f t="shared" si="2325"/>
        <v>0</v>
      </c>
      <c r="BI200" s="62">
        <f t="shared" si="2325"/>
        <v>0</v>
      </c>
      <c r="BJ200" s="62">
        <f t="shared" si="2325"/>
        <v>0</v>
      </c>
      <c r="BK200" s="62">
        <f t="shared" si="2325"/>
        <v>0</v>
      </c>
      <c r="BL200" s="62">
        <f t="shared" si="2325"/>
        <v>0</v>
      </c>
      <c r="BM200" s="62">
        <f t="shared" si="2325"/>
        <v>0</v>
      </c>
      <c r="BN200" s="62">
        <f t="shared" si="2325"/>
        <v>0</v>
      </c>
      <c r="BO200" s="62">
        <f t="shared" si="2325"/>
        <v>0</v>
      </c>
      <c r="BP200" s="62">
        <f t="shared" si="2325"/>
        <v>0</v>
      </c>
      <c r="BQ200" s="62">
        <f t="shared" si="2325"/>
        <v>0</v>
      </c>
      <c r="BR200" s="62">
        <f t="shared" si="2325"/>
        <v>0</v>
      </c>
      <c r="BS200" s="62">
        <f t="shared" si="2325"/>
        <v>0</v>
      </c>
      <c r="BT200" s="62">
        <f t="shared" si="2325"/>
        <v>0</v>
      </c>
      <c r="BU200" s="62">
        <f t="shared" si="2325"/>
        <v>0</v>
      </c>
      <c r="BV200" s="62">
        <f t="shared" si="2325"/>
        <v>0</v>
      </c>
      <c r="BW200" s="62">
        <f t="shared" si="2325"/>
        <v>0</v>
      </c>
      <c r="BX200" s="62">
        <f t="shared" si="2325"/>
        <v>0</v>
      </c>
      <c r="BY200" s="62">
        <f t="shared" si="2325"/>
        <v>0</v>
      </c>
      <c r="BZ200" s="62">
        <f t="shared" ref="BZ200:EK200" si="2326">IF((1-SUMIFS(186:186,176:176,"&lt;="&amp;BZ194,176:176,"&gt;"&amp;EOMONTH(BZ194,-1)))=0,0,BZ196/(1-SUMIFS(186:186,176:176,"&lt;="&amp;BZ194,176:176,"&gt;"&amp;EOMONTH(BZ194,-1))))</f>
        <v>0</v>
      </c>
      <c r="CA200" s="62">
        <f t="shared" si="2326"/>
        <v>0</v>
      </c>
      <c r="CB200" s="62">
        <f t="shared" si="2326"/>
        <v>0</v>
      </c>
      <c r="CC200" s="62">
        <f t="shared" si="2326"/>
        <v>0</v>
      </c>
      <c r="CD200" s="62">
        <f t="shared" si="2326"/>
        <v>0</v>
      </c>
      <c r="CE200" s="62">
        <f t="shared" si="2326"/>
        <v>0</v>
      </c>
      <c r="CF200" s="62">
        <f t="shared" si="2326"/>
        <v>0</v>
      </c>
      <c r="CG200" s="62">
        <f t="shared" si="2326"/>
        <v>0</v>
      </c>
      <c r="CH200" s="62">
        <f t="shared" si="2326"/>
        <v>0</v>
      </c>
      <c r="CI200" s="62">
        <f t="shared" si="2326"/>
        <v>0</v>
      </c>
      <c r="CJ200" s="62">
        <f t="shared" si="2326"/>
        <v>0</v>
      </c>
      <c r="CK200" s="62">
        <f t="shared" si="2326"/>
        <v>0</v>
      </c>
      <c r="CL200" s="62">
        <f t="shared" si="2326"/>
        <v>0</v>
      </c>
      <c r="CM200" s="62">
        <f t="shared" si="2326"/>
        <v>0</v>
      </c>
      <c r="CN200" s="62">
        <f t="shared" si="2326"/>
        <v>0</v>
      </c>
      <c r="CO200" s="62">
        <f t="shared" si="2326"/>
        <v>0</v>
      </c>
      <c r="CP200" s="62">
        <f t="shared" si="2326"/>
        <v>0</v>
      </c>
      <c r="CQ200" s="62">
        <f t="shared" si="2326"/>
        <v>0</v>
      </c>
      <c r="CR200" s="62">
        <f t="shared" si="2326"/>
        <v>0</v>
      </c>
      <c r="CS200" s="62">
        <f t="shared" si="2326"/>
        <v>0</v>
      </c>
      <c r="CT200" s="62">
        <f t="shared" si="2326"/>
        <v>0</v>
      </c>
      <c r="CU200" s="62">
        <f t="shared" si="2326"/>
        <v>0</v>
      </c>
      <c r="CV200" s="62">
        <f t="shared" si="2326"/>
        <v>0</v>
      </c>
      <c r="CW200" s="62">
        <f t="shared" si="2326"/>
        <v>0</v>
      </c>
      <c r="CX200" s="62">
        <f t="shared" si="2326"/>
        <v>0</v>
      </c>
      <c r="CY200" s="62">
        <f t="shared" si="2326"/>
        <v>0</v>
      </c>
      <c r="CZ200" s="62">
        <f t="shared" si="2326"/>
        <v>0</v>
      </c>
      <c r="DA200" s="62">
        <f t="shared" si="2326"/>
        <v>0</v>
      </c>
      <c r="DB200" s="62">
        <f t="shared" si="2326"/>
        <v>0</v>
      </c>
      <c r="DC200" s="62">
        <f t="shared" si="2326"/>
        <v>0</v>
      </c>
      <c r="DD200" s="62">
        <f t="shared" si="2326"/>
        <v>0</v>
      </c>
      <c r="DE200" s="62">
        <f t="shared" si="2326"/>
        <v>0</v>
      </c>
      <c r="DF200" s="62">
        <f t="shared" si="2326"/>
        <v>0</v>
      </c>
      <c r="DG200" s="62">
        <f t="shared" si="2326"/>
        <v>0</v>
      </c>
      <c r="DH200" s="62">
        <f t="shared" si="2326"/>
        <v>0</v>
      </c>
      <c r="DI200" s="62">
        <f t="shared" si="2326"/>
        <v>0</v>
      </c>
      <c r="DJ200" s="62">
        <f t="shared" si="2326"/>
        <v>0</v>
      </c>
      <c r="DK200" s="62">
        <f t="shared" si="2326"/>
        <v>0</v>
      </c>
      <c r="DL200" s="62">
        <f t="shared" si="2326"/>
        <v>0</v>
      </c>
      <c r="DM200" s="62">
        <f t="shared" si="2326"/>
        <v>0</v>
      </c>
      <c r="DN200" s="62">
        <f t="shared" si="2326"/>
        <v>0</v>
      </c>
      <c r="DO200" s="62">
        <f t="shared" si="2326"/>
        <v>0</v>
      </c>
      <c r="DP200" s="62">
        <f t="shared" si="2326"/>
        <v>0</v>
      </c>
      <c r="DQ200" s="62">
        <f t="shared" si="2326"/>
        <v>0</v>
      </c>
      <c r="DR200" s="62">
        <f t="shared" si="2326"/>
        <v>0</v>
      </c>
      <c r="DS200" s="62">
        <f t="shared" si="2326"/>
        <v>0</v>
      </c>
      <c r="DT200" s="62">
        <f t="shared" si="2326"/>
        <v>0</v>
      </c>
      <c r="DU200" s="62">
        <f t="shared" si="2326"/>
        <v>0</v>
      </c>
      <c r="DV200" s="62">
        <f t="shared" si="2326"/>
        <v>0</v>
      </c>
      <c r="DW200" s="62">
        <f t="shared" si="2326"/>
        <v>0</v>
      </c>
      <c r="DX200" s="62">
        <f t="shared" si="2326"/>
        <v>0</v>
      </c>
      <c r="DY200" s="62">
        <f t="shared" si="2326"/>
        <v>0</v>
      </c>
      <c r="DZ200" s="62">
        <f t="shared" si="2326"/>
        <v>0</v>
      </c>
      <c r="EA200" s="62">
        <f t="shared" si="2326"/>
        <v>0</v>
      </c>
      <c r="EB200" s="62">
        <f t="shared" si="2326"/>
        <v>0</v>
      </c>
      <c r="EC200" s="62">
        <f t="shared" si="2326"/>
        <v>0</v>
      </c>
      <c r="ED200" s="62">
        <f t="shared" si="2326"/>
        <v>0</v>
      </c>
      <c r="EE200" s="62">
        <f t="shared" si="2326"/>
        <v>0</v>
      </c>
      <c r="EF200" s="62">
        <f t="shared" si="2326"/>
        <v>0</v>
      </c>
      <c r="EG200" s="62">
        <f t="shared" si="2326"/>
        <v>0</v>
      </c>
      <c r="EH200" s="62">
        <f t="shared" si="2326"/>
        <v>0</v>
      </c>
      <c r="EI200" s="62">
        <f t="shared" si="2326"/>
        <v>0</v>
      </c>
      <c r="EJ200" s="62">
        <f t="shared" si="2326"/>
        <v>0</v>
      </c>
      <c r="EK200" s="62">
        <f t="shared" si="2326"/>
        <v>0</v>
      </c>
      <c r="EL200" s="62">
        <f t="shared" ref="EL200:GW200" si="2327">IF((1-SUMIFS(186:186,176:176,"&lt;="&amp;EL194,176:176,"&gt;"&amp;EOMONTH(EL194,-1)))=0,0,EL196/(1-SUMIFS(186:186,176:176,"&lt;="&amp;EL194,176:176,"&gt;"&amp;EOMONTH(EL194,-1))))</f>
        <v>0</v>
      </c>
      <c r="EM200" s="62">
        <f t="shared" si="2327"/>
        <v>0</v>
      </c>
      <c r="EN200" s="62">
        <f t="shared" si="2327"/>
        <v>0</v>
      </c>
      <c r="EO200" s="62">
        <f t="shared" si="2327"/>
        <v>0</v>
      </c>
      <c r="EP200" s="62">
        <f t="shared" si="2327"/>
        <v>0</v>
      </c>
      <c r="EQ200" s="62">
        <f t="shared" si="2327"/>
        <v>0</v>
      </c>
      <c r="ER200" s="62">
        <f t="shared" si="2327"/>
        <v>0</v>
      </c>
      <c r="ES200" s="62">
        <f t="shared" si="2327"/>
        <v>0</v>
      </c>
      <c r="ET200" s="62">
        <f t="shared" si="2327"/>
        <v>0</v>
      </c>
      <c r="EU200" s="62">
        <f t="shared" si="2327"/>
        <v>0</v>
      </c>
      <c r="EV200" s="62">
        <f t="shared" si="2327"/>
        <v>0</v>
      </c>
      <c r="EW200" s="62">
        <f t="shared" si="2327"/>
        <v>0</v>
      </c>
      <c r="EX200" s="62">
        <f t="shared" si="2327"/>
        <v>0</v>
      </c>
      <c r="EY200" s="62">
        <f t="shared" si="2327"/>
        <v>0</v>
      </c>
      <c r="EZ200" s="62">
        <f t="shared" si="2327"/>
        <v>0</v>
      </c>
      <c r="FA200" s="62">
        <f t="shared" si="2327"/>
        <v>0</v>
      </c>
      <c r="FB200" s="62">
        <f t="shared" si="2327"/>
        <v>0</v>
      </c>
      <c r="FC200" s="62">
        <f t="shared" si="2327"/>
        <v>0</v>
      </c>
      <c r="FD200" s="62">
        <f t="shared" si="2327"/>
        <v>0</v>
      </c>
      <c r="FE200" s="62">
        <f t="shared" si="2327"/>
        <v>0</v>
      </c>
      <c r="FF200" s="62">
        <f t="shared" si="2327"/>
        <v>0</v>
      </c>
      <c r="FG200" s="62">
        <f t="shared" si="2327"/>
        <v>0</v>
      </c>
      <c r="FH200" s="62">
        <f t="shared" si="2327"/>
        <v>0</v>
      </c>
      <c r="FI200" s="62">
        <f t="shared" si="2327"/>
        <v>0</v>
      </c>
      <c r="FJ200" s="62">
        <f t="shared" si="2327"/>
        <v>0</v>
      </c>
      <c r="FK200" s="62">
        <f t="shared" si="2327"/>
        <v>0</v>
      </c>
      <c r="FL200" s="62">
        <f t="shared" si="2327"/>
        <v>0</v>
      </c>
      <c r="FM200" s="62">
        <f t="shared" si="2327"/>
        <v>0</v>
      </c>
      <c r="FN200" s="62">
        <f t="shared" si="2327"/>
        <v>0</v>
      </c>
      <c r="FO200" s="62">
        <f t="shared" si="2327"/>
        <v>0</v>
      </c>
      <c r="FP200" s="62">
        <f t="shared" si="2327"/>
        <v>0</v>
      </c>
      <c r="FQ200" s="62">
        <f t="shared" si="2327"/>
        <v>0</v>
      </c>
      <c r="FR200" s="62">
        <f t="shared" si="2327"/>
        <v>0</v>
      </c>
      <c r="FS200" s="62">
        <f t="shared" si="2327"/>
        <v>0</v>
      </c>
      <c r="FT200" s="62">
        <f t="shared" si="2327"/>
        <v>0</v>
      </c>
      <c r="FU200" s="62">
        <f t="shared" si="2327"/>
        <v>0</v>
      </c>
      <c r="FV200" s="62">
        <f t="shared" si="2327"/>
        <v>0</v>
      </c>
      <c r="FW200" s="62">
        <f t="shared" si="2327"/>
        <v>0</v>
      </c>
      <c r="FX200" s="62">
        <f t="shared" si="2327"/>
        <v>0</v>
      </c>
      <c r="FY200" s="62">
        <f t="shared" si="2327"/>
        <v>0</v>
      </c>
      <c r="FZ200" s="62">
        <f t="shared" si="2327"/>
        <v>0</v>
      </c>
      <c r="GA200" s="62">
        <f t="shared" si="2327"/>
        <v>0</v>
      </c>
      <c r="GB200" s="62">
        <f t="shared" si="2327"/>
        <v>0</v>
      </c>
      <c r="GC200" s="62">
        <f t="shared" si="2327"/>
        <v>0</v>
      </c>
      <c r="GD200" s="62">
        <f t="shared" si="2327"/>
        <v>0</v>
      </c>
      <c r="GE200" s="62">
        <f t="shared" si="2327"/>
        <v>0</v>
      </c>
      <c r="GF200" s="62">
        <f t="shared" si="2327"/>
        <v>0</v>
      </c>
      <c r="GG200" s="62">
        <f t="shared" si="2327"/>
        <v>0</v>
      </c>
      <c r="GH200" s="62">
        <f t="shared" si="2327"/>
        <v>0</v>
      </c>
      <c r="GI200" s="62">
        <f t="shared" si="2327"/>
        <v>0</v>
      </c>
      <c r="GJ200" s="62">
        <f t="shared" si="2327"/>
        <v>0</v>
      </c>
      <c r="GK200" s="62">
        <f t="shared" si="2327"/>
        <v>0</v>
      </c>
      <c r="GL200" s="62">
        <f t="shared" si="2327"/>
        <v>0</v>
      </c>
      <c r="GM200" s="62">
        <f t="shared" si="2327"/>
        <v>0</v>
      </c>
      <c r="GN200" s="62">
        <f t="shared" si="2327"/>
        <v>0</v>
      </c>
      <c r="GO200" s="62">
        <f t="shared" si="2327"/>
        <v>0</v>
      </c>
      <c r="GP200" s="62">
        <f t="shared" si="2327"/>
        <v>0</v>
      </c>
      <c r="GQ200" s="62">
        <f t="shared" si="2327"/>
        <v>0</v>
      </c>
      <c r="GR200" s="62">
        <f t="shared" si="2327"/>
        <v>0</v>
      </c>
      <c r="GS200" s="62">
        <f t="shared" si="2327"/>
        <v>0</v>
      </c>
      <c r="GT200" s="62">
        <f t="shared" si="2327"/>
        <v>0</v>
      </c>
      <c r="GU200" s="62">
        <f t="shared" si="2327"/>
        <v>0</v>
      </c>
      <c r="GV200" s="62">
        <f t="shared" si="2327"/>
        <v>0</v>
      </c>
      <c r="GW200" s="62">
        <f t="shared" si="2327"/>
        <v>0</v>
      </c>
      <c r="GX200" s="62">
        <f t="shared" ref="GX200:JI200" si="2328">IF((1-SUMIFS(186:186,176:176,"&lt;="&amp;GX194,176:176,"&gt;"&amp;EOMONTH(GX194,-1)))=0,0,GX196/(1-SUMIFS(186:186,176:176,"&lt;="&amp;GX194,176:176,"&gt;"&amp;EOMONTH(GX194,-1))))</f>
        <v>0</v>
      </c>
      <c r="GY200" s="62">
        <f t="shared" si="2328"/>
        <v>0</v>
      </c>
      <c r="GZ200" s="62">
        <f t="shared" si="2328"/>
        <v>0</v>
      </c>
      <c r="HA200" s="62">
        <f t="shared" si="2328"/>
        <v>0</v>
      </c>
      <c r="HB200" s="62">
        <f t="shared" si="2328"/>
        <v>0</v>
      </c>
      <c r="HC200" s="62">
        <f t="shared" si="2328"/>
        <v>0</v>
      </c>
      <c r="HD200" s="62">
        <f t="shared" si="2328"/>
        <v>0</v>
      </c>
      <c r="HE200" s="62">
        <f t="shared" si="2328"/>
        <v>0</v>
      </c>
      <c r="HF200" s="62">
        <f t="shared" si="2328"/>
        <v>0</v>
      </c>
      <c r="HG200" s="62">
        <f t="shared" si="2328"/>
        <v>0</v>
      </c>
      <c r="HH200" s="62">
        <f t="shared" si="2328"/>
        <v>0</v>
      </c>
      <c r="HI200" s="62">
        <f t="shared" si="2328"/>
        <v>0</v>
      </c>
      <c r="HJ200" s="62">
        <f t="shared" si="2328"/>
        <v>0</v>
      </c>
      <c r="HK200" s="62">
        <f t="shared" si="2328"/>
        <v>0</v>
      </c>
      <c r="HL200" s="62">
        <f t="shared" si="2328"/>
        <v>0</v>
      </c>
      <c r="HM200" s="62">
        <f t="shared" si="2328"/>
        <v>0</v>
      </c>
      <c r="HN200" s="62">
        <f t="shared" si="2328"/>
        <v>0</v>
      </c>
      <c r="HO200" s="62">
        <f t="shared" si="2328"/>
        <v>0</v>
      </c>
      <c r="HP200" s="62">
        <f t="shared" si="2328"/>
        <v>0</v>
      </c>
      <c r="HQ200" s="62">
        <f t="shared" si="2328"/>
        <v>0</v>
      </c>
      <c r="HR200" s="62">
        <f t="shared" si="2328"/>
        <v>0</v>
      </c>
      <c r="HS200" s="62">
        <f t="shared" si="2328"/>
        <v>0</v>
      </c>
      <c r="HT200" s="62">
        <f t="shared" si="2328"/>
        <v>0</v>
      </c>
      <c r="HU200" s="62">
        <f t="shared" si="2328"/>
        <v>0</v>
      </c>
      <c r="HV200" s="62">
        <f t="shared" si="2328"/>
        <v>0</v>
      </c>
      <c r="HW200" s="62">
        <f t="shared" si="2328"/>
        <v>0</v>
      </c>
      <c r="HX200" s="62">
        <f t="shared" si="2328"/>
        <v>0</v>
      </c>
      <c r="HY200" s="62">
        <f t="shared" si="2328"/>
        <v>0</v>
      </c>
      <c r="HZ200" s="62">
        <f t="shared" si="2328"/>
        <v>0</v>
      </c>
      <c r="IA200" s="62">
        <f t="shared" si="2328"/>
        <v>0</v>
      </c>
      <c r="IB200" s="62">
        <f t="shared" si="2328"/>
        <v>0</v>
      </c>
      <c r="IC200" s="62">
        <f t="shared" si="2328"/>
        <v>0</v>
      </c>
      <c r="ID200" s="62">
        <f t="shared" si="2328"/>
        <v>0</v>
      </c>
      <c r="IE200" s="62">
        <f t="shared" si="2328"/>
        <v>0</v>
      </c>
      <c r="IF200" s="62">
        <f t="shared" si="2328"/>
        <v>0</v>
      </c>
      <c r="IG200" s="62">
        <f t="shared" si="2328"/>
        <v>0</v>
      </c>
      <c r="IH200" s="62">
        <f t="shared" si="2328"/>
        <v>0</v>
      </c>
      <c r="II200" s="62">
        <f t="shared" si="2328"/>
        <v>0</v>
      </c>
      <c r="IJ200" s="62">
        <f t="shared" si="2328"/>
        <v>0</v>
      </c>
      <c r="IK200" s="62">
        <f t="shared" si="2328"/>
        <v>0</v>
      </c>
      <c r="IL200" s="62">
        <f t="shared" si="2328"/>
        <v>0</v>
      </c>
      <c r="IM200" s="62">
        <f t="shared" si="2328"/>
        <v>0</v>
      </c>
      <c r="IN200" s="62">
        <f t="shared" si="2328"/>
        <v>0</v>
      </c>
      <c r="IO200" s="62">
        <f t="shared" si="2328"/>
        <v>0</v>
      </c>
      <c r="IP200" s="62">
        <f t="shared" si="2328"/>
        <v>0</v>
      </c>
      <c r="IQ200" s="62">
        <f t="shared" si="2328"/>
        <v>0</v>
      </c>
      <c r="IR200" s="62">
        <f t="shared" si="2328"/>
        <v>0</v>
      </c>
      <c r="IS200" s="62">
        <f t="shared" si="2328"/>
        <v>0</v>
      </c>
      <c r="IT200" s="62">
        <f t="shared" si="2328"/>
        <v>0</v>
      </c>
      <c r="IU200" s="62">
        <f t="shared" si="2328"/>
        <v>0</v>
      </c>
      <c r="IV200" s="62">
        <f t="shared" si="2328"/>
        <v>0</v>
      </c>
      <c r="IW200" s="62">
        <f t="shared" si="2328"/>
        <v>0</v>
      </c>
      <c r="IX200" s="62">
        <f t="shared" si="2328"/>
        <v>0</v>
      </c>
      <c r="IY200" s="62">
        <f t="shared" si="2328"/>
        <v>0</v>
      </c>
      <c r="IZ200" s="62">
        <f t="shared" si="2328"/>
        <v>0</v>
      </c>
      <c r="JA200" s="62">
        <f t="shared" si="2328"/>
        <v>0</v>
      </c>
      <c r="JB200" s="62">
        <f t="shared" si="2328"/>
        <v>0</v>
      </c>
      <c r="JC200" s="62">
        <f t="shared" si="2328"/>
        <v>0</v>
      </c>
      <c r="JD200" s="62">
        <f t="shared" si="2328"/>
        <v>0</v>
      </c>
      <c r="JE200" s="62">
        <f t="shared" si="2328"/>
        <v>0</v>
      </c>
      <c r="JF200" s="62">
        <f t="shared" si="2328"/>
        <v>0</v>
      </c>
      <c r="JG200" s="62">
        <f t="shared" si="2328"/>
        <v>0</v>
      </c>
      <c r="JH200" s="62">
        <f t="shared" si="2328"/>
        <v>0</v>
      </c>
      <c r="JI200" s="62">
        <f t="shared" si="2328"/>
        <v>0</v>
      </c>
      <c r="JJ200" s="62">
        <f t="shared" ref="JJ200:LU200" si="2329">IF((1-SUMIFS(186:186,176:176,"&lt;="&amp;JJ194,176:176,"&gt;"&amp;EOMONTH(JJ194,-1)))=0,0,JJ196/(1-SUMIFS(186:186,176:176,"&lt;="&amp;JJ194,176:176,"&gt;"&amp;EOMONTH(JJ194,-1))))</f>
        <v>0</v>
      </c>
      <c r="JK200" s="62">
        <f t="shared" si="2329"/>
        <v>0</v>
      </c>
      <c r="JL200" s="62">
        <f t="shared" si="2329"/>
        <v>0</v>
      </c>
      <c r="JM200" s="62">
        <f t="shared" si="2329"/>
        <v>0</v>
      </c>
      <c r="JN200" s="62">
        <f t="shared" si="2329"/>
        <v>0</v>
      </c>
      <c r="JO200" s="62">
        <f t="shared" si="2329"/>
        <v>0</v>
      </c>
      <c r="JP200" s="62">
        <f t="shared" si="2329"/>
        <v>0</v>
      </c>
      <c r="JQ200" s="62">
        <f t="shared" si="2329"/>
        <v>0</v>
      </c>
      <c r="JR200" s="62">
        <f t="shared" si="2329"/>
        <v>0</v>
      </c>
      <c r="JS200" s="62">
        <f t="shared" si="2329"/>
        <v>0</v>
      </c>
      <c r="JT200" s="62">
        <f t="shared" si="2329"/>
        <v>0</v>
      </c>
      <c r="JU200" s="62">
        <f t="shared" si="2329"/>
        <v>0</v>
      </c>
      <c r="JV200" s="62">
        <f t="shared" si="2329"/>
        <v>0</v>
      </c>
      <c r="JW200" s="62">
        <f t="shared" si="2329"/>
        <v>0</v>
      </c>
      <c r="JX200" s="62">
        <f t="shared" si="2329"/>
        <v>0</v>
      </c>
      <c r="JY200" s="62">
        <f t="shared" si="2329"/>
        <v>0</v>
      </c>
      <c r="JZ200" s="62">
        <f t="shared" si="2329"/>
        <v>0</v>
      </c>
      <c r="KA200" s="62">
        <f t="shared" si="2329"/>
        <v>0</v>
      </c>
      <c r="KB200" s="62">
        <f t="shared" si="2329"/>
        <v>0</v>
      </c>
      <c r="KC200" s="62">
        <f t="shared" si="2329"/>
        <v>0</v>
      </c>
      <c r="KD200" s="62">
        <f t="shared" si="2329"/>
        <v>0</v>
      </c>
      <c r="KE200" s="62">
        <f t="shared" si="2329"/>
        <v>0</v>
      </c>
      <c r="KF200" s="62">
        <f t="shared" si="2329"/>
        <v>0</v>
      </c>
      <c r="KG200" s="62">
        <f t="shared" si="2329"/>
        <v>0</v>
      </c>
      <c r="KH200" s="62">
        <f t="shared" si="2329"/>
        <v>0</v>
      </c>
      <c r="KI200" s="62">
        <f t="shared" si="2329"/>
        <v>0</v>
      </c>
      <c r="KJ200" s="62">
        <f t="shared" si="2329"/>
        <v>0</v>
      </c>
      <c r="KK200" s="62">
        <f t="shared" si="2329"/>
        <v>0</v>
      </c>
      <c r="KL200" s="62">
        <f t="shared" si="2329"/>
        <v>0</v>
      </c>
      <c r="KM200" s="62">
        <f t="shared" si="2329"/>
        <v>0</v>
      </c>
      <c r="KN200" s="62">
        <f t="shared" si="2329"/>
        <v>0</v>
      </c>
      <c r="KO200" s="62">
        <f t="shared" si="2329"/>
        <v>0</v>
      </c>
      <c r="KP200" s="62">
        <f t="shared" si="2329"/>
        <v>0</v>
      </c>
      <c r="KQ200" s="62">
        <f t="shared" si="2329"/>
        <v>0</v>
      </c>
      <c r="KR200" s="62">
        <f t="shared" si="2329"/>
        <v>0</v>
      </c>
      <c r="KS200" s="62">
        <f t="shared" si="2329"/>
        <v>0</v>
      </c>
      <c r="KT200" s="62">
        <f t="shared" si="2329"/>
        <v>0</v>
      </c>
      <c r="KU200" s="62">
        <f t="shared" si="2329"/>
        <v>0</v>
      </c>
      <c r="KV200" s="62">
        <f t="shared" si="2329"/>
        <v>0</v>
      </c>
      <c r="KW200" s="62">
        <f t="shared" si="2329"/>
        <v>0</v>
      </c>
      <c r="KX200" s="62">
        <f t="shared" si="2329"/>
        <v>0</v>
      </c>
      <c r="KY200" s="62">
        <f t="shared" si="2329"/>
        <v>0</v>
      </c>
      <c r="KZ200" s="62">
        <f t="shared" si="2329"/>
        <v>0</v>
      </c>
      <c r="LA200" s="62">
        <f t="shared" si="2329"/>
        <v>0</v>
      </c>
      <c r="LB200" s="62">
        <f t="shared" si="2329"/>
        <v>0</v>
      </c>
      <c r="LC200" s="62">
        <f t="shared" si="2329"/>
        <v>0</v>
      </c>
      <c r="LD200" s="62">
        <f t="shared" si="2329"/>
        <v>0</v>
      </c>
      <c r="LE200" s="62">
        <f t="shared" si="2329"/>
        <v>0</v>
      </c>
      <c r="LF200" s="62">
        <f t="shared" si="2329"/>
        <v>0</v>
      </c>
      <c r="LG200" s="62">
        <f t="shared" si="2329"/>
        <v>0</v>
      </c>
      <c r="LH200" s="62">
        <f t="shared" si="2329"/>
        <v>0</v>
      </c>
      <c r="LI200" s="62">
        <f t="shared" si="2329"/>
        <v>0</v>
      </c>
      <c r="LJ200" s="62">
        <f t="shared" si="2329"/>
        <v>0</v>
      </c>
      <c r="LK200" s="62">
        <f t="shared" si="2329"/>
        <v>0</v>
      </c>
      <c r="LL200" s="62">
        <f t="shared" si="2329"/>
        <v>0</v>
      </c>
      <c r="LM200" s="62">
        <f t="shared" si="2329"/>
        <v>0</v>
      </c>
      <c r="LN200" s="62">
        <f t="shared" si="2329"/>
        <v>0</v>
      </c>
      <c r="LO200" s="62">
        <f t="shared" si="2329"/>
        <v>0</v>
      </c>
      <c r="LP200" s="62">
        <f t="shared" si="2329"/>
        <v>0</v>
      </c>
      <c r="LQ200" s="62">
        <f t="shared" si="2329"/>
        <v>0</v>
      </c>
      <c r="LR200" s="62">
        <f t="shared" si="2329"/>
        <v>0</v>
      </c>
      <c r="LS200" s="62">
        <f t="shared" si="2329"/>
        <v>0</v>
      </c>
      <c r="LT200" s="62">
        <f t="shared" si="2329"/>
        <v>0</v>
      </c>
      <c r="LU200" s="62">
        <f t="shared" si="2329"/>
        <v>0</v>
      </c>
      <c r="LV200" s="62">
        <f t="shared" ref="LV200:NO200" si="2330">IF((1-SUMIFS(186:186,176:176,"&lt;="&amp;LV194,176:176,"&gt;"&amp;EOMONTH(LV194,-1)))=0,0,LV196/(1-SUMIFS(186:186,176:176,"&lt;="&amp;LV194,176:176,"&gt;"&amp;EOMONTH(LV194,-1))))</f>
        <v>0</v>
      </c>
      <c r="LW200" s="62">
        <f t="shared" si="2330"/>
        <v>0</v>
      </c>
      <c r="LX200" s="62">
        <f t="shared" si="2330"/>
        <v>0</v>
      </c>
      <c r="LY200" s="62">
        <f t="shared" si="2330"/>
        <v>0</v>
      </c>
      <c r="LZ200" s="62">
        <f t="shared" si="2330"/>
        <v>0</v>
      </c>
      <c r="MA200" s="62">
        <f t="shared" si="2330"/>
        <v>0</v>
      </c>
      <c r="MB200" s="62">
        <f t="shared" si="2330"/>
        <v>0</v>
      </c>
      <c r="MC200" s="62">
        <f t="shared" si="2330"/>
        <v>0</v>
      </c>
      <c r="MD200" s="62">
        <f t="shared" si="2330"/>
        <v>0</v>
      </c>
      <c r="ME200" s="62">
        <f t="shared" si="2330"/>
        <v>0</v>
      </c>
      <c r="MF200" s="62">
        <f t="shared" si="2330"/>
        <v>0</v>
      </c>
      <c r="MG200" s="62">
        <f t="shared" si="2330"/>
        <v>0</v>
      </c>
      <c r="MH200" s="62">
        <f t="shared" si="2330"/>
        <v>0</v>
      </c>
      <c r="MI200" s="62">
        <f t="shared" si="2330"/>
        <v>0</v>
      </c>
      <c r="MJ200" s="62">
        <f t="shared" si="2330"/>
        <v>0</v>
      </c>
      <c r="MK200" s="62">
        <f t="shared" si="2330"/>
        <v>0</v>
      </c>
      <c r="ML200" s="62">
        <f t="shared" si="2330"/>
        <v>0</v>
      </c>
      <c r="MM200" s="62">
        <f t="shared" si="2330"/>
        <v>0</v>
      </c>
      <c r="MN200" s="62">
        <f t="shared" si="2330"/>
        <v>0</v>
      </c>
      <c r="MO200" s="62">
        <f t="shared" si="2330"/>
        <v>0</v>
      </c>
      <c r="MP200" s="62">
        <f t="shared" si="2330"/>
        <v>0</v>
      </c>
      <c r="MQ200" s="62">
        <f t="shared" si="2330"/>
        <v>0</v>
      </c>
      <c r="MR200" s="62">
        <f t="shared" si="2330"/>
        <v>0</v>
      </c>
      <c r="MS200" s="62">
        <f t="shared" si="2330"/>
        <v>0</v>
      </c>
      <c r="MT200" s="62">
        <f t="shared" si="2330"/>
        <v>0</v>
      </c>
      <c r="MU200" s="62">
        <f t="shared" si="2330"/>
        <v>0</v>
      </c>
      <c r="MV200" s="62">
        <f t="shared" si="2330"/>
        <v>0</v>
      </c>
      <c r="MW200" s="62">
        <f t="shared" si="2330"/>
        <v>0</v>
      </c>
      <c r="MX200" s="62">
        <f t="shared" si="2330"/>
        <v>0</v>
      </c>
      <c r="MY200" s="62">
        <f t="shared" si="2330"/>
        <v>0</v>
      </c>
      <c r="MZ200" s="62">
        <f t="shared" si="2330"/>
        <v>0</v>
      </c>
      <c r="NA200" s="62">
        <f t="shared" si="2330"/>
        <v>0</v>
      </c>
      <c r="NB200" s="62">
        <f t="shared" si="2330"/>
        <v>0</v>
      </c>
      <c r="NC200" s="62">
        <f t="shared" si="2330"/>
        <v>0</v>
      </c>
      <c r="ND200" s="62">
        <f t="shared" si="2330"/>
        <v>0</v>
      </c>
      <c r="NE200" s="62">
        <f t="shared" si="2330"/>
        <v>0</v>
      </c>
      <c r="NF200" s="62">
        <f t="shared" si="2330"/>
        <v>0</v>
      </c>
      <c r="NG200" s="62">
        <f t="shared" si="2330"/>
        <v>0</v>
      </c>
      <c r="NH200" s="62">
        <f t="shared" si="2330"/>
        <v>0</v>
      </c>
      <c r="NI200" s="62">
        <f t="shared" si="2330"/>
        <v>0</v>
      </c>
      <c r="NJ200" s="62">
        <f t="shared" si="2330"/>
        <v>0</v>
      </c>
      <c r="NK200" s="62">
        <f t="shared" si="2330"/>
        <v>0</v>
      </c>
      <c r="NL200" s="62">
        <f t="shared" si="2330"/>
        <v>0</v>
      </c>
      <c r="NM200" s="62">
        <f t="shared" si="2330"/>
        <v>0</v>
      </c>
      <c r="NN200" s="62">
        <f t="shared" si="2330"/>
        <v>0</v>
      </c>
      <c r="NO200" s="63">
        <f t="shared" si="2330"/>
        <v>0</v>
      </c>
      <c r="NP200" s="1"/>
      <c r="NQ200" s="1"/>
    </row>
    <row r="201" spans="1:381" x14ac:dyDescent="0.2">
      <c r="A201" s="1"/>
      <c r="B201" s="1"/>
      <c r="C201" s="1"/>
      <c r="D201" s="1"/>
      <c r="E201" s="1"/>
      <c r="F201" s="1"/>
      <c r="G201" s="1"/>
      <c r="H201" s="1"/>
      <c r="I201" s="1"/>
      <c r="J201" s="1"/>
      <c r="K201" s="1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row>
    <row r="202" spans="1:381" s="10" customFormat="1" x14ac:dyDescent="0.2">
      <c r="A202" s="8"/>
      <c r="B202" s="8"/>
      <c r="C202" s="136" t="s">
        <v>20</v>
      </c>
      <c r="D202" s="136"/>
      <c r="E202" s="136" t="s">
        <v>249</v>
      </c>
      <c r="F202" s="8"/>
      <c r="G202" s="8" t="s">
        <v>0</v>
      </c>
      <c r="H202" s="8"/>
      <c r="I202" s="8"/>
      <c r="J202" s="8"/>
      <c r="K202" s="9">
        <f>SUM(N202:NO202)</f>
        <v>0</v>
      </c>
      <c r="L202" s="8"/>
      <c r="M202" s="8"/>
      <c r="N202" s="33">
        <f t="shared" ref="N202:BY202" si="2331">IF((1-SUMIFS(186:186,176:176,"&lt;="&amp;N194,176:176,"&gt;"&amp;EOMONTH(N194,-1)))=0,0,N198/(1-SUMIFS(186:186,176:176,"&lt;="&amp;N194,176:176,"&gt;"&amp;EOMONTH(N194,-1))))</f>
        <v>0</v>
      </c>
      <c r="O202" s="34">
        <f t="shared" si="2331"/>
        <v>0</v>
      </c>
      <c r="P202" s="34">
        <f t="shared" si="2331"/>
        <v>0</v>
      </c>
      <c r="Q202" s="34">
        <f>IF((1-SUMIFS(186:186,176:176,"&lt;="&amp;Q194,176:176,"&gt;"&amp;EOMONTH(Q194,-1)))=0,0,Q198/(1-SUMIFS(186:186,176:176,"&lt;="&amp;Q194,176:176,"&gt;"&amp;EOMONTH(Q194,-1))))</f>
        <v>0</v>
      </c>
      <c r="R202" s="34">
        <f t="shared" si="2331"/>
        <v>0</v>
      </c>
      <c r="S202" s="34">
        <f t="shared" si="2331"/>
        <v>0</v>
      </c>
      <c r="T202" s="34">
        <f t="shared" si="2331"/>
        <v>0</v>
      </c>
      <c r="U202" s="34">
        <f t="shared" si="2331"/>
        <v>0</v>
      </c>
      <c r="V202" s="34">
        <f t="shared" si="2331"/>
        <v>0</v>
      </c>
      <c r="W202" s="34">
        <f t="shared" si="2331"/>
        <v>0</v>
      </c>
      <c r="X202" s="34">
        <f t="shared" si="2331"/>
        <v>0</v>
      </c>
      <c r="Y202" s="34">
        <f t="shared" si="2331"/>
        <v>0</v>
      </c>
      <c r="Z202" s="34">
        <f t="shared" si="2331"/>
        <v>0</v>
      </c>
      <c r="AA202" s="34">
        <f t="shared" si="2331"/>
        <v>0</v>
      </c>
      <c r="AB202" s="34">
        <f t="shared" si="2331"/>
        <v>0</v>
      </c>
      <c r="AC202" s="34">
        <f t="shared" si="2331"/>
        <v>0</v>
      </c>
      <c r="AD202" s="34">
        <f t="shared" si="2331"/>
        <v>0</v>
      </c>
      <c r="AE202" s="34">
        <f t="shared" si="2331"/>
        <v>0</v>
      </c>
      <c r="AF202" s="34">
        <f t="shared" si="2331"/>
        <v>0</v>
      </c>
      <c r="AG202" s="34">
        <f t="shared" si="2331"/>
        <v>0</v>
      </c>
      <c r="AH202" s="34">
        <f t="shared" si="2331"/>
        <v>0</v>
      </c>
      <c r="AI202" s="34">
        <f t="shared" si="2331"/>
        <v>0</v>
      </c>
      <c r="AJ202" s="34">
        <f t="shared" si="2331"/>
        <v>0</v>
      </c>
      <c r="AK202" s="34">
        <f t="shared" si="2331"/>
        <v>0</v>
      </c>
      <c r="AL202" s="34">
        <f t="shared" si="2331"/>
        <v>0</v>
      </c>
      <c r="AM202" s="34">
        <f t="shared" si="2331"/>
        <v>0</v>
      </c>
      <c r="AN202" s="34">
        <f t="shared" si="2331"/>
        <v>0</v>
      </c>
      <c r="AO202" s="34">
        <f t="shared" si="2331"/>
        <v>0</v>
      </c>
      <c r="AP202" s="34">
        <f t="shared" si="2331"/>
        <v>0</v>
      </c>
      <c r="AQ202" s="34">
        <f t="shared" si="2331"/>
        <v>0</v>
      </c>
      <c r="AR202" s="34">
        <f t="shared" si="2331"/>
        <v>0</v>
      </c>
      <c r="AS202" s="34">
        <f t="shared" si="2331"/>
        <v>0</v>
      </c>
      <c r="AT202" s="34">
        <f t="shared" si="2331"/>
        <v>0</v>
      </c>
      <c r="AU202" s="34">
        <f t="shared" si="2331"/>
        <v>0</v>
      </c>
      <c r="AV202" s="34">
        <f t="shared" si="2331"/>
        <v>0</v>
      </c>
      <c r="AW202" s="34">
        <f t="shared" si="2331"/>
        <v>0</v>
      </c>
      <c r="AX202" s="34">
        <f t="shared" si="2331"/>
        <v>0</v>
      </c>
      <c r="AY202" s="34">
        <f t="shared" si="2331"/>
        <v>0</v>
      </c>
      <c r="AZ202" s="34">
        <f t="shared" si="2331"/>
        <v>0</v>
      </c>
      <c r="BA202" s="34">
        <f t="shared" si="2331"/>
        <v>0</v>
      </c>
      <c r="BB202" s="34">
        <f t="shared" si="2331"/>
        <v>0</v>
      </c>
      <c r="BC202" s="34">
        <f t="shared" si="2331"/>
        <v>0</v>
      </c>
      <c r="BD202" s="34">
        <f t="shared" si="2331"/>
        <v>0</v>
      </c>
      <c r="BE202" s="34">
        <f t="shared" si="2331"/>
        <v>0</v>
      </c>
      <c r="BF202" s="34">
        <f t="shared" si="2331"/>
        <v>0</v>
      </c>
      <c r="BG202" s="34">
        <f t="shared" si="2331"/>
        <v>0</v>
      </c>
      <c r="BH202" s="34">
        <f t="shared" si="2331"/>
        <v>0</v>
      </c>
      <c r="BI202" s="34">
        <f t="shared" si="2331"/>
        <v>0</v>
      </c>
      <c r="BJ202" s="34">
        <f t="shared" si="2331"/>
        <v>0</v>
      </c>
      <c r="BK202" s="34">
        <f t="shared" si="2331"/>
        <v>0</v>
      </c>
      <c r="BL202" s="34">
        <f t="shared" si="2331"/>
        <v>0</v>
      </c>
      <c r="BM202" s="34">
        <f t="shared" si="2331"/>
        <v>0</v>
      </c>
      <c r="BN202" s="34">
        <f t="shared" si="2331"/>
        <v>0</v>
      </c>
      <c r="BO202" s="34">
        <f t="shared" si="2331"/>
        <v>0</v>
      </c>
      <c r="BP202" s="34">
        <f t="shared" si="2331"/>
        <v>0</v>
      </c>
      <c r="BQ202" s="34">
        <f t="shared" si="2331"/>
        <v>0</v>
      </c>
      <c r="BR202" s="34">
        <f t="shared" si="2331"/>
        <v>0</v>
      </c>
      <c r="BS202" s="34">
        <f t="shared" si="2331"/>
        <v>0</v>
      </c>
      <c r="BT202" s="34">
        <f t="shared" si="2331"/>
        <v>0</v>
      </c>
      <c r="BU202" s="34">
        <f t="shared" si="2331"/>
        <v>0</v>
      </c>
      <c r="BV202" s="34">
        <f t="shared" si="2331"/>
        <v>0</v>
      </c>
      <c r="BW202" s="34">
        <f t="shared" si="2331"/>
        <v>0</v>
      </c>
      <c r="BX202" s="34">
        <f t="shared" si="2331"/>
        <v>0</v>
      </c>
      <c r="BY202" s="34">
        <f t="shared" si="2331"/>
        <v>0</v>
      </c>
      <c r="BZ202" s="34">
        <f t="shared" ref="BZ202:EK202" si="2332">IF((1-SUMIFS(186:186,176:176,"&lt;="&amp;BZ194,176:176,"&gt;"&amp;EOMONTH(BZ194,-1)))=0,0,BZ198/(1-SUMIFS(186:186,176:176,"&lt;="&amp;BZ194,176:176,"&gt;"&amp;EOMONTH(BZ194,-1))))</f>
        <v>0</v>
      </c>
      <c r="CA202" s="34">
        <f t="shared" si="2332"/>
        <v>0</v>
      </c>
      <c r="CB202" s="34">
        <f t="shared" si="2332"/>
        <v>0</v>
      </c>
      <c r="CC202" s="34">
        <f t="shared" si="2332"/>
        <v>0</v>
      </c>
      <c r="CD202" s="34">
        <f t="shared" si="2332"/>
        <v>0</v>
      </c>
      <c r="CE202" s="34">
        <f t="shared" si="2332"/>
        <v>0</v>
      </c>
      <c r="CF202" s="34">
        <f t="shared" si="2332"/>
        <v>0</v>
      </c>
      <c r="CG202" s="34">
        <f t="shared" si="2332"/>
        <v>0</v>
      </c>
      <c r="CH202" s="34">
        <f t="shared" si="2332"/>
        <v>0</v>
      </c>
      <c r="CI202" s="34">
        <f t="shared" si="2332"/>
        <v>0</v>
      </c>
      <c r="CJ202" s="34">
        <f t="shared" si="2332"/>
        <v>0</v>
      </c>
      <c r="CK202" s="34">
        <f t="shared" si="2332"/>
        <v>0</v>
      </c>
      <c r="CL202" s="34">
        <f t="shared" si="2332"/>
        <v>0</v>
      </c>
      <c r="CM202" s="34">
        <f t="shared" si="2332"/>
        <v>0</v>
      </c>
      <c r="CN202" s="34">
        <f t="shared" si="2332"/>
        <v>0</v>
      </c>
      <c r="CO202" s="34">
        <f t="shared" si="2332"/>
        <v>0</v>
      </c>
      <c r="CP202" s="34">
        <f t="shared" si="2332"/>
        <v>0</v>
      </c>
      <c r="CQ202" s="34">
        <f t="shared" si="2332"/>
        <v>0</v>
      </c>
      <c r="CR202" s="34">
        <f t="shared" si="2332"/>
        <v>0</v>
      </c>
      <c r="CS202" s="34">
        <f t="shared" si="2332"/>
        <v>0</v>
      </c>
      <c r="CT202" s="34">
        <f t="shared" si="2332"/>
        <v>0</v>
      </c>
      <c r="CU202" s="34">
        <f t="shared" si="2332"/>
        <v>0</v>
      </c>
      <c r="CV202" s="34">
        <f t="shared" si="2332"/>
        <v>0</v>
      </c>
      <c r="CW202" s="34">
        <f t="shared" si="2332"/>
        <v>0</v>
      </c>
      <c r="CX202" s="34">
        <f t="shared" si="2332"/>
        <v>0</v>
      </c>
      <c r="CY202" s="34">
        <f t="shared" si="2332"/>
        <v>0</v>
      </c>
      <c r="CZ202" s="34">
        <f t="shared" si="2332"/>
        <v>0</v>
      </c>
      <c r="DA202" s="34">
        <f t="shared" si="2332"/>
        <v>0</v>
      </c>
      <c r="DB202" s="34">
        <f t="shared" si="2332"/>
        <v>0</v>
      </c>
      <c r="DC202" s="34">
        <f t="shared" si="2332"/>
        <v>0</v>
      </c>
      <c r="DD202" s="34">
        <f t="shared" si="2332"/>
        <v>0</v>
      </c>
      <c r="DE202" s="34">
        <f t="shared" si="2332"/>
        <v>0</v>
      </c>
      <c r="DF202" s="34">
        <f t="shared" si="2332"/>
        <v>0</v>
      </c>
      <c r="DG202" s="34">
        <f t="shared" si="2332"/>
        <v>0</v>
      </c>
      <c r="DH202" s="34">
        <f t="shared" si="2332"/>
        <v>0</v>
      </c>
      <c r="DI202" s="34">
        <f t="shared" si="2332"/>
        <v>0</v>
      </c>
      <c r="DJ202" s="34">
        <f t="shared" si="2332"/>
        <v>0</v>
      </c>
      <c r="DK202" s="34">
        <f t="shared" si="2332"/>
        <v>0</v>
      </c>
      <c r="DL202" s="34">
        <f t="shared" si="2332"/>
        <v>0</v>
      </c>
      <c r="DM202" s="34">
        <f t="shared" si="2332"/>
        <v>0</v>
      </c>
      <c r="DN202" s="34">
        <f t="shared" si="2332"/>
        <v>0</v>
      </c>
      <c r="DO202" s="34">
        <f t="shared" si="2332"/>
        <v>0</v>
      </c>
      <c r="DP202" s="34">
        <f t="shared" si="2332"/>
        <v>0</v>
      </c>
      <c r="DQ202" s="34">
        <f t="shared" si="2332"/>
        <v>0</v>
      </c>
      <c r="DR202" s="34">
        <f t="shared" si="2332"/>
        <v>0</v>
      </c>
      <c r="DS202" s="34">
        <f t="shared" si="2332"/>
        <v>0</v>
      </c>
      <c r="DT202" s="34">
        <f t="shared" si="2332"/>
        <v>0</v>
      </c>
      <c r="DU202" s="34">
        <f t="shared" si="2332"/>
        <v>0</v>
      </c>
      <c r="DV202" s="34">
        <f t="shared" si="2332"/>
        <v>0</v>
      </c>
      <c r="DW202" s="34">
        <f t="shared" si="2332"/>
        <v>0</v>
      </c>
      <c r="DX202" s="34">
        <f t="shared" si="2332"/>
        <v>0</v>
      </c>
      <c r="DY202" s="34">
        <f t="shared" si="2332"/>
        <v>0</v>
      </c>
      <c r="DZ202" s="34">
        <f t="shared" si="2332"/>
        <v>0</v>
      </c>
      <c r="EA202" s="34">
        <f t="shared" si="2332"/>
        <v>0</v>
      </c>
      <c r="EB202" s="34">
        <f t="shared" si="2332"/>
        <v>0</v>
      </c>
      <c r="EC202" s="34">
        <f t="shared" si="2332"/>
        <v>0</v>
      </c>
      <c r="ED202" s="34">
        <f t="shared" si="2332"/>
        <v>0</v>
      </c>
      <c r="EE202" s="34">
        <f t="shared" si="2332"/>
        <v>0</v>
      </c>
      <c r="EF202" s="34">
        <f t="shared" si="2332"/>
        <v>0</v>
      </c>
      <c r="EG202" s="34">
        <f t="shared" si="2332"/>
        <v>0</v>
      </c>
      <c r="EH202" s="34">
        <f t="shared" si="2332"/>
        <v>0</v>
      </c>
      <c r="EI202" s="34">
        <f t="shared" si="2332"/>
        <v>0</v>
      </c>
      <c r="EJ202" s="34">
        <f t="shared" si="2332"/>
        <v>0</v>
      </c>
      <c r="EK202" s="34">
        <f t="shared" si="2332"/>
        <v>0</v>
      </c>
      <c r="EL202" s="34">
        <f t="shared" ref="EL202:GW202" si="2333">IF((1-SUMIFS(186:186,176:176,"&lt;="&amp;EL194,176:176,"&gt;"&amp;EOMONTH(EL194,-1)))=0,0,EL198/(1-SUMIFS(186:186,176:176,"&lt;="&amp;EL194,176:176,"&gt;"&amp;EOMONTH(EL194,-1))))</f>
        <v>0</v>
      </c>
      <c r="EM202" s="34">
        <f t="shared" si="2333"/>
        <v>0</v>
      </c>
      <c r="EN202" s="34">
        <f t="shared" si="2333"/>
        <v>0</v>
      </c>
      <c r="EO202" s="34">
        <f t="shared" si="2333"/>
        <v>0</v>
      </c>
      <c r="EP202" s="34">
        <f t="shared" si="2333"/>
        <v>0</v>
      </c>
      <c r="EQ202" s="34">
        <f t="shared" si="2333"/>
        <v>0</v>
      </c>
      <c r="ER202" s="34">
        <f t="shared" si="2333"/>
        <v>0</v>
      </c>
      <c r="ES202" s="34">
        <f t="shared" si="2333"/>
        <v>0</v>
      </c>
      <c r="ET202" s="34">
        <f t="shared" si="2333"/>
        <v>0</v>
      </c>
      <c r="EU202" s="34">
        <f t="shared" si="2333"/>
        <v>0</v>
      </c>
      <c r="EV202" s="34">
        <f t="shared" si="2333"/>
        <v>0</v>
      </c>
      <c r="EW202" s="34">
        <f t="shared" si="2333"/>
        <v>0</v>
      </c>
      <c r="EX202" s="34">
        <f t="shared" si="2333"/>
        <v>0</v>
      </c>
      <c r="EY202" s="34">
        <f t="shared" si="2333"/>
        <v>0</v>
      </c>
      <c r="EZ202" s="34">
        <f t="shared" si="2333"/>
        <v>0</v>
      </c>
      <c r="FA202" s="34">
        <f t="shared" si="2333"/>
        <v>0</v>
      </c>
      <c r="FB202" s="34">
        <f t="shared" si="2333"/>
        <v>0</v>
      </c>
      <c r="FC202" s="34">
        <f t="shared" si="2333"/>
        <v>0</v>
      </c>
      <c r="FD202" s="34">
        <f t="shared" si="2333"/>
        <v>0</v>
      </c>
      <c r="FE202" s="34">
        <f t="shared" si="2333"/>
        <v>0</v>
      </c>
      <c r="FF202" s="34">
        <f t="shared" si="2333"/>
        <v>0</v>
      </c>
      <c r="FG202" s="34">
        <f t="shared" si="2333"/>
        <v>0</v>
      </c>
      <c r="FH202" s="34">
        <f t="shared" si="2333"/>
        <v>0</v>
      </c>
      <c r="FI202" s="34">
        <f t="shared" si="2333"/>
        <v>0</v>
      </c>
      <c r="FJ202" s="34">
        <f t="shared" si="2333"/>
        <v>0</v>
      </c>
      <c r="FK202" s="34">
        <f t="shared" si="2333"/>
        <v>0</v>
      </c>
      <c r="FL202" s="34">
        <f t="shared" si="2333"/>
        <v>0</v>
      </c>
      <c r="FM202" s="34">
        <f t="shared" si="2333"/>
        <v>0</v>
      </c>
      <c r="FN202" s="34">
        <f t="shared" si="2333"/>
        <v>0</v>
      </c>
      <c r="FO202" s="34">
        <f t="shared" si="2333"/>
        <v>0</v>
      </c>
      <c r="FP202" s="34">
        <f t="shared" si="2333"/>
        <v>0</v>
      </c>
      <c r="FQ202" s="34">
        <f t="shared" si="2333"/>
        <v>0</v>
      </c>
      <c r="FR202" s="34">
        <f t="shared" si="2333"/>
        <v>0</v>
      </c>
      <c r="FS202" s="34">
        <f t="shared" si="2333"/>
        <v>0</v>
      </c>
      <c r="FT202" s="34">
        <f t="shared" si="2333"/>
        <v>0</v>
      </c>
      <c r="FU202" s="34">
        <f t="shared" si="2333"/>
        <v>0</v>
      </c>
      <c r="FV202" s="34">
        <f t="shared" si="2333"/>
        <v>0</v>
      </c>
      <c r="FW202" s="34">
        <f t="shared" si="2333"/>
        <v>0</v>
      </c>
      <c r="FX202" s="34">
        <f t="shared" si="2333"/>
        <v>0</v>
      </c>
      <c r="FY202" s="34">
        <f t="shared" si="2333"/>
        <v>0</v>
      </c>
      <c r="FZ202" s="34">
        <f t="shared" si="2333"/>
        <v>0</v>
      </c>
      <c r="GA202" s="34">
        <f t="shared" si="2333"/>
        <v>0</v>
      </c>
      <c r="GB202" s="34">
        <f t="shared" si="2333"/>
        <v>0</v>
      </c>
      <c r="GC202" s="34">
        <f t="shared" si="2333"/>
        <v>0</v>
      </c>
      <c r="GD202" s="34">
        <f t="shared" si="2333"/>
        <v>0</v>
      </c>
      <c r="GE202" s="34">
        <f t="shared" si="2333"/>
        <v>0</v>
      </c>
      <c r="GF202" s="34">
        <f t="shared" si="2333"/>
        <v>0</v>
      </c>
      <c r="GG202" s="34">
        <f t="shared" si="2333"/>
        <v>0</v>
      </c>
      <c r="GH202" s="34">
        <f t="shared" si="2333"/>
        <v>0</v>
      </c>
      <c r="GI202" s="34">
        <f t="shared" si="2333"/>
        <v>0</v>
      </c>
      <c r="GJ202" s="34">
        <f t="shared" si="2333"/>
        <v>0</v>
      </c>
      <c r="GK202" s="34">
        <f t="shared" si="2333"/>
        <v>0</v>
      </c>
      <c r="GL202" s="34">
        <f t="shared" si="2333"/>
        <v>0</v>
      </c>
      <c r="GM202" s="34">
        <f t="shared" si="2333"/>
        <v>0</v>
      </c>
      <c r="GN202" s="34">
        <f t="shared" si="2333"/>
        <v>0</v>
      </c>
      <c r="GO202" s="34">
        <f t="shared" si="2333"/>
        <v>0</v>
      </c>
      <c r="GP202" s="34">
        <f t="shared" si="2333"/>
        <v>0</v>
      </c>
      <c r="GQ202" s="34">
        <f t="shared" si="2333"/>
        <v>0</v>
      </c>
      <c r="GR202" s="34">
        <f t="shared" si="2333"/>
        <v>0</v>
      </c>
      <c r="GS202" s="34">
        <f t="shared" si="2333"/>
        <v>0</v>
      </c>
      <c r="GT202" s="34">
        <f t="shared" si="2333"/>
        <v>0</v>
      </c>
      <c r="GU202" s="34">
        <f t="shared" si="2333"/>
        <v>0</v>
      </c>
      <c r="GV202" s="34">
        <f t="shared" si="2333"/>
        <v>0</v>
      </c>
      <c r="GW202" s="34">
        <f t="shared" si="2333"/>
        <v>0</v>
      </c>
      <c r="GX202" s="34">
        <f t="shared" ref="GX202:JI202" si="2334">IF((1-SUMIFS(186:186,176:176,"&lt;="&amp;GX194,176:176,"&gt;"&amp;EOMONTH(GX194,-1)))=0,0,GX198/(1-SUMIFS(186:186,176:176,"&lt;="&amp;GX194,176:176,"&gt;"&amp;EOMONTH(GX194,-1))))</f>
        <v>0</v>
      </c>
      <c r="GY202" s="34">
        <f t="shared" si="2334"/>
        <v>0</v>
      </c>
      <c r="GZ202" s="34">
        <f t="shared" si="2334"/>
        <v>0</v>
      </c>
      <c r="HA202" s="34">
        <f t="shared" si="2334"/>
        <v>0</v>
      </c>
      <c r="HB202" s="34">
        <f t="shared" si="2334"/>
        <v>0</v>
      </c>
      <c r="HC202" s="34">
        <f t="shared" si="2334"/>
        <v>0</v>
      </c>
      <c r="HD202" s="34">
        <f t="shared" si="2334"/>
        <v>0</v>
      </c>
      <c r="HE202" s="34">
        <f t="shared" si="2334"/>
        <v>0</v>
      </c>
      <c r="HF202" s="34">
        <f t="shared" si="2334"/>
        <v>0</v>
      </c>
      <c r="HG202" s="34">
        <f t="shared" si="2334"/>
        <v>0</v>
      </c>
      <c r="HH202" s="34">
        <f t="shared" si="2334"/>
        <v>0</v>
      </c>
      <c r="HI202" s="34">
        <f t="shared" si="2334"/>
        <v>0</v>
      </c>
      <c r="HJ202" s="34">
        <f t="shared" si="2334"/>
        <v>0</v>
      </c>
      <c r="HK202" s="34">
        <f t="shared" si="2334"/>
        <v>0</v>
      </c>
      <c r="HL202" s="34">
        <f t="shared" si="2334"/>
        <v>0</v>
      </c>
      <c r="HM202" s="34">
        <f t="shared" si="2334"/>
        <v>0</v>
      </c>
      <c r="HN202" s="34">
        <f t="shared" si="2334"/>
        <v>0</v>
      </c>
      <c r="HO202" s="34">
        <f t="shared" si="2334"/>
        <v>0</v>
      </c>
      <c r="HP202" s="34">
        <f t="shared" si="2334"/>
        <v>0</v>
      </c>
      <c r="HQ202" s="34">
        <f t="shared" si="2334"/>
        <v>0</v>
      </c>
      <c r="HR202" s="34">
        <f t="shared" si="2334"/>
        <v>0</v>
      </c>
      <c r="HS202" s="34">
        <f t="shared" si="2334"/>
        <v>0</v>
      </c>
      <c r="HT202" s="34">
        <f t="shared" si="2334"/>
        <v>0</v>
      </c>
      <c r="HU202" s="34">
        <f t="shared" si="2334"/>
        <v>0</v>
      </c>
      <c r="HV202" s="34">
        <f t="shared" si="2334"/>
        <v>0</v>
      </c>
      <c r="HW202" s="34">
        <f t="shared" si="2334"/>
        <v>0</v>
      </c>
      <c r="HX202" s="34">
        <f t="shared" si="2334"/>
        <v>0</v>
      </c>
      <c r="HY202" s="34">
        <f t="shared" si="2334"/>
        <v>0</v>
      </c>
      <c r="HZ202" s="34">
        <f t="shared" si="2334"/>
        <v>0</v>
      </c>
      <c r="IA202" s="34">
        <f t="shared" si="2334"/>
        <v>0</v>
      </c>
      <c r="IB202" s="34">
        <f t="shared" si="2334"/>
        <v>0</v>
      </c>
      <c r="IC202" s="34">
        <f t="shared" si="2334"/>
        <v>0</v>
      </c>
      <c r="ID202" s="34">
        <f t="shared" si="2334"/>
        <v>0</v>
      </c>
      <c r="IE202" s="34">
        <f t="shared" si="2334"/>
        <v>0</v>
      </c>
      <c r="IF202" s="34">
        <f t="shared" si="2334"/>
        <v>0</v>
      </c>
      <c r="IG202" s="34">
        <f t="shared" si="2334"/>
        <v>0</v>
      </c>
      <c r="IH202" s="34">
        <f t="shared" si="2334"/>
        <v>0</v>
      </c>
      <c r="II202" s="34">
        <f t="shared" si="2334"/>
        <v>0</v>
      </c>
      <c r="IJ202" s="34">
        <f t="shared" si="2334"/>
        <v>0</v>
      </c>
      <c r="IK202" s="34">
        <f t="shared" si="2334"/>
        <v>0</v>
      </c>
      <c r="IL202" s="34">
        <f t="shared" si="2334"/>
        <v>0</v>
      </c>
      <c r="IM202" s="34">
        <f t="shared" si="2334"/>
        <v>0</v>
      </c>
      <c r="IN202" s="34">
        <f t="shared" si="2334"/>
        <v>0</v>
      </c>
      <c r="IO202" s="34">
        <f t="shared" si="2334"/>
        <v>0</v>
      </c>
      <c r="IP202" s="34">
        <f t="shared" si="2334"/>
        <v>0</v>
      </c>
      <c r="IQ202" s="34">
        <f t="shared" si="2334"/>
        <v>0</v>
      </c>
      <c r="IR202" s="34">
        <f t="shared" si="2334"/>
        <v>0</v>
      </c>
      <c r="IS202" s="34">
        <f t="shared" si="2334"/>
        <v>0</v>
      </c>
      <c r="IT202" s="34">
        <f t="shared" si="2334"/>
        <v>0</v>
      </c>
      <c r="IU202" s="34">
        <f t="shared" si="2334"/>
        <v>0</v>
      </c>
      <c r="IV202" s="34">
        <f t="shared" si="2334"/>
        <v>0</v>
      </c>
      <c r="IW202" s="34">
        <f t="shared" si="2334"/>
        <v>0</v>
      </c>
      <c r="IX202" s="34">
        <f t="shared" si="2334"/>
        <v>0</v>
      </c>
      <c r="IY202" s="34">
        <f t="shared" si="2334"/>
        <v>0</v>
      </c>
      <c r="IZ202" s="34">
        <f t="shared" si="2334"/>
        <v>0</v>
      </c>
      <c r="JA202" s="34">
        <f t="shared" si="2334"/>
        <v>0</v>
      </c>
      <c r="JB202" s="34">
        <f t="shared" si="2334"/>
        <v>0</v>
      </c>
      <c r="JC202" s="34">
        <f t="shared" si="2334"/>
        <v>0</v>
      </c>
      <c r="JD202" s="34">
        <f t="shared" si="2334"/>
        <v>0</v>
      </c>
      <c r="JE202" s="34">
        <f t="shared" si="2334"/>
        <v>0</v>
      </c>
      <c r="JF202" s="34">
        <f t="shared" si="2334"/>
        <v>0</v>
      </c>
      <c r="JG202" s="34">
        <f t="shared" si="2334"/>
        <v>0</v>
      </c>
      <c r="JH202" s="34">
        <f t="shared" si="2334"/>
        <v>0</v>
      </c>
      <c r="JI202" s="34">
        <f t="shared" si="2334"/>
        <v>0</v>
      </c>
      <c r="JJ202" s="34">
        <f t="shared" ref="JJ202:LU202" si="2335">IF((1-SUMIFS(186:186,176:176,"&lt;="&amp;JJ194,176:176,"&gt;"&amp;EOMONTH(JJ194,-1)))=0,0,JJ198/(1-SUMIFS(186:186,176:176,"&lt;="&amp;JJ194,176:176,"&gt;"&amp;EOMONTH(JJ194,-1))))</f>
        <v>0</v>
      </c>
      <c r="JK202" s="34">
        <f t="shared" si="2335"/>
        <v>0</v>
      </c>
      <c r="JL202" s="34">
        <f t="shared" si="2335"/>
        <v>0</v>
      </c>
      <c r="JM202" s="34">
        <f t="shared" si="2335"/>
        <v>0</v>
      </c>
      <c r="JN202" s="34">
        <f t="shared" si="2335"/>
        <v>0</v>
      </c>
      <c r="JO202" s="34">
        <f t="shared" si="2335"/>
        <v>0</v>
      </c>
      <c r="JP202" s="34">
        <f t="shared" si="2335"/>
        <v>0</v>
      </c>
      <c r="JQ202" s="34">
        <f t="shared" si="2335"/>
        <v>0</v>
      </c>
      <c r="JR202" s="34">
        <f t="shared" si="2335"/>
        <v>0</v>
      </c>
      <c r="JS202" s="34">
        <f t="shared" si="2335"/>
        <v>0</v>
      </c>
      <c r="JT202" s="34">
        <f t="shared" si="2335"/>
        <v>0</v>
      </c>
      <c r="JU202" s="34">
        <f t="shared" si="2335"/>
        <v>0</v>
      </c>
      <c r="JV202" s="34">
        <f t="shared" si="2335"/>
        <v>0</v>
      </c>
      <c r="JW202" s="34">
        <f t="shared" si="2335"/>
        <v>0</v>
      </c>
      <c r="JX202" s="34">
        <f t="shared" si="2335"/>
        <v>0</v>
      </c>
      <c r="JY202" s="34">
        <f t="shared" si="2335"/>
        <v>0</v>
      </c>
      <c r="JZ202" s="34">
        <f t="shared" si="2335"/>
        <v>0</v>
      </c>
      <c r="KA202" s="34">
        <f t="shared" si="2335"/>
        <v>0</v>
      </c>
      <c r="KB202" s="34">
        <f t="shared" si="2335"/>
        <v>0</v>
      </c>
      <c r="KC202" s="34">
        <f t="shared" si="2335"/>
        <v>0</v>
      </c>
      <c r="KD202" s="34">
        <f t="shared" si="2335"/>
        <v>0</v>
      </c>
      <c r="KE202" s="34">
        <f t="shared" si="2335"/>
        <v>0</v>
      </c>
      <c r="KF202" s="34">
        <f t="shared" si="2335"/>
        <v>0</v>
      </c>
      <c r="KG202" s="34">
        <f t="shared" si="2335"/>
        <v>0</v>
      </c>
      <c r="KH202" s="34">
        <f t="shared" si="2335"/>
        <v>0</v>
      </c>
      <c r="KI202" s="34">
        <f t="shared" si="2335"/>
        <v>0</v>
      </c>
      <c r="KJ202" s="34">
        <f t="shared" si="2335"/>
        <v>0</v>
      </c>
      <c r="KK202" s="34">
        <f t="shared" si="2335"/>
        <v>0</v>
      </c>
      <c r="KL202" s="34">
        <f t="shared" si="2335"/>
        <v>0</v>
      </c>
      <c r="KM202" s="34">
        <f t="shared" si="2335"/>
        <v>0</v>
      </c>
      <c r="KN202" s="34">
        <f t="shared" si="2335"/>
        <v>0</v>
      </c>
      <c r="KO202" s="34">
        <f t="shared" si="2335"/>
        <v>0</v>
      </c>
      <c r="KP202" s="34">
        <f t="shared" si="2335"/>
        <v>0</v>
      </c>
      <c r="KQ202" s="34">
        <f t="shared" si="2335"/>
        <v>0</v>
      </c>
      <c r="KR202" s="34">
        <f t="shared" si="2335"/>
        <v>0</v>
      </c>
      <c r="KS202" s="34">
        <f t="shared" si="2335"/>
        <v>0</v>
      </c>
      <c r="KT202" s="34">
        <f t="shared" si="2335"/>
        <v>0</v>
      </c>
      <c r="KU202" s="34">
        <f t="shared" si="2335"/>
        <v>0</v>
      </c>
      <c r="KV202" s="34">
        <f t="shared" si="2335"/>
        <v>0</v>
      </c>
      <c r="KW202" s="34">
        <f t="shared" si="2335"/>
        <v>0</v>
      </c>
      <c r="KX202" s="34">
        <f t="shared" si="2335"/>
        <v>0</v>
      </c>
      <c r="KY202" s="34">
        <f t="shared" si="2335"/>
        <v>0</v>
      </c>
      <c r="KZ202" s="34">
        <f t="shared" si="2335"/>
        <v>0</v>
      </c>
      <c r="LA202" s="34">
        <f t="shared" si="2335"/>
        <v>0</v>
      </c>
      <c r="LB202" s="34">
        <f t="shared" si="2335"/>
        <v>0</v>
      </c>
      <c r="LC202" s="34">
        <f t="shared" si="2335"/>
        <v>0</v>
      </c>
      <c r="LD202" s="34">
        <f t="shared" si="2335"/>
        <v>0</v>
      </c>
      <c r="LE202" s="34">
        <f t="shared" si="2335"/>
        <v>0</v>
      </c>
      <c r="LF202" s="34">
        <f t="shared" si="2335"/>
        <v>0</v>
      </c>
      <c r="LG202" s="34">
        <f t="shared" si="2335"/>
        <v>0</v>
      </c>
      <c r="LH202" s="34">
        <f t="shared" si="2335"/>
        <v>0</v>
      </c>
      <c r="LI202" s="34">
        <f t="shared" si="2335"/>
        <v>0</v>
      </c>
      <c r="LJ202" s="34">
        <f t="shared" si="2335"/>
        <v>0</v>
      </c>
      <c r="LK202" s="34">
        <f t="shared" si="2335"/>
        <v>0</v>
      </c>
      <c r="LL202" s="34">
        <f t="shared" si="2335"/>
        <v>0</v>
      </c>
      <c r="LM202" s="34">
        <f t="shared" si="2335"/>
        <v>0</v>
      </c>
      <c r="LN202" s="34">
        <f t="shared" si="2335"/>
        <v>0</v>
      </c>
      <c r="LO202" s="34">
        <f t="shared" si="2335"/>
        <v>0</v>
      </c>
      <c r="LP202" s="34">
        <f t="shared" si="2335"/>
        <v>0</v>
      </c>
      <c r="LQ202" s="34">
        <f t="shared" si="2335"/>
        <v>0</v>
      </c>
      <c r="LR202" s="34">
        <f t="shared" si="2335"/>
        <v>0</v>
      </c>
      <c r="LS202" s="34">
        <f t="shared" si="2335"/>
        <v>0</v>
      </c>
      <c r="LT202" s="34">
        <f t="shared" si="2335"/>
        <v>0</v>
      </c>
      <c r="LU202" s="34">
        <f t="shared" si="2335"/>
        <v>0</v>
      </c>
      <c r="LV202" s="34">
        <f t="shared" ref="LV202:NO202" si="2336">IF((1-SUMIFS(186:186,176:176,"&lt;="&amp;LV194,176:176,"&gt;"&amp;EOMONTH(LV194,-1)))=0,0,LV198/(1-SUMIFS(186:186,176:176,"&lt;="&amp;LV194,176:176,"&gt;"&amp;EOMONTH(LV194,-1))))</f>
        <v>0</v>
      </c>
      <c r="LW202" s="34">
        <f t="shared" si="2336"/>
        <v>0</v>
      </c>
      <c r="LX202" s="34">
        <f t="shared" si="2336"/>
        <v>0</v>
      </c>
      <c r="LY202" s="34">
        <f t="shared" si="2336"/>
        <v>0</v>
      </c>
      <c r="LZ202" s="34">
        <f t="shared" si="2336"/>
        <v>0</v>
      </c>
      <c r="MA202" s="34">
        <f t="shared" si="2336"/>
        <v>0</v>
      </c>
      <c r="MB202" s="34">
        <f t="shared" si="2336"/>
        <v>0</v>
      </c>
      <c r="MC202" s="34">
        <f t="shared" si="2336"/>
        <v>0</v>
      </c>
      <c r="MD202" s="34">
        <f t="shared" si="2336"/>
        <v>0</v>
      </c>
      <c r="ME202" s="34">
        <f t="shared" si="2336"/>
        <v>0</v>
      </c>
      <c r="MF202" s="34">
        <f t="shared" si="2336"/>
        <v>0</v>
      </c>
      <c r="MG202" s="34">
        <f t="shared" si="2336"/>
        <v>0</v>
      </c>
      <c r="MH202" s="34">
        <f t="shared" si="2336"/>
        <v>0</v>
      </c>
      <c r="MI202" s="34">
        <f t="shared" si="2336"/>
        <v>0</v>
      </c>
      <c r="MJ202" s="34">
        <f t="shared" si="2336"/>
        <v>0</v>
      </c>
      <c r="MK202" s="34">
        <f t="shared" si="2336"/>
        <v>0</v>
      </c>
      <c r="ML202" s="34">
        <f t="shared" si="2336"/>
        <v>0</v>
      </c>
      <c r="MM202" s="34">
        <f t="shared" si="2336"/>
        <v>0</v>
      </c>
      <c r="MN202" s="34">
        <f t="shared" si="2336"/>
        <v>0</v>
      </c>
      <c r="MO202" s="34">
        <f t="shared" si="2336"/>
        <v>0</v>
      </c>
      <c r="MP202" s="34">
        <f t="shared" si="2336"/>
        <v>0</v>
      </c>
      <c r="MQ202" s="34">
        <f t="shared" si="2336"/>
        <v>0</v>
      </c>
      <c r="MR202" s="34">
        <f t="shared" si="2336"/>
        <v>0</v>
      </c>
      <c r="MS202" s="34">
        <f t="shared" si="2336"/>
        <v>0</v>
      </c>
      <c r="MT202" s="34">
        <f t="shared" si="2336"/>
        <v>0</v>
      </c>
      <c r="MU202" s="34">
        <f t="shared" si="2336"/>
        <v>0</v>
      </c>
      <c r="MV202" s="34">
        <f t="shared" si="2336"/>
        <v>0</v>
      </c>
      <c r="MW202" s="34">
        <f t="shared" si="2336"/>
        <v>0</v>
      </c>
      <c r="MX202" s="34">
        <f t="shared" si="2336"/>
        <v>0</v>
      </c>
      <c r="MY202" s="34">
        <f t="shared" si="2336"/>
        <v>0</v>
      </c>
      <c r="MZ202" s="34">
        <f t="shared" si="2336"/>
        <v>0</v>
      </c>
      <c r="NA202" s="34">
        <f t="shared" si="2336"/>
        <v>0</v>
      </c>
      <c r="NB202" s="34">
        <f t="shared" si="2336"/>
        <v>0</v>
      </c>
      <c r="NC202" s="34">
        <f t="shared" si="2336"/>
        <v>0</v>
      </c>
      <c r="ND202" s="34">
        <f t="shared" si="2336"/>
        <v>0</v>
      </c>
      <c r="NE202" s="34">
        <f t="shared" si="2336"/>
        <v>0</v>
      </c>
      <c r="NF202" s="34">
        <f t="shared" si="2336"/>
        <v>0</v>
      </c>
      <c r="NG202" s="34">
        <f t="shared" si="2336"/>
        <v>0</v>
      </c>
      <c r="NH202" s="34">
        <f t="shared" si="2336"/>
        <v>0</v>
      </c>
      <c r="NI202" s="34">
        <f t="shared" si="2336"/>
        <v>0</v>
      </c>
      <c r="NJ202" s="34">
        <f t="shared" si="2336"/>
        <v>0</v>
      </c>
      <c r="NK202" s="34">
        <f t="shared" si="2336"/>
        <v>0</v>
      </c>
      <c r="NL202" s="34">
        <f t="shared" si="2336"/>
        <v>0</v>
      </c>
      <c r="NM202" s="34">
        <f t="shared" si="2336"/>
        <v>0</v>
      </c>
      <c r="NN202" s="34">
        <f t="shared" si="2336"/>
        <v>0</v>
      </c>
      <c r="NO202" s="35">
        <f t="shared" si="2336"/>
        <v>0</v>
      </c>
      <c r="NP202" s="8"/>
      <c r="NQ202" s="8"/>
    </row>
    <row r="203" spans="1:381" x14ac:dyDescent="0.2">
      <c r="A203" s="1"/>
      <c r="B203" s="1"/>
      <c r="C203" s="1"/>
      <c r="D203" s="1"/>
      <c r="E203" s="1"/>
      <c r="F203" s="1"/>
      <c r="G203" s="1"/>
      <c r="H203" s="1"/>
      <c r="I203" s="1"/>
      <c r="J203" s="1"/>
      <c r="K203" s="1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row>
    <row r="204" spans="1:381" x14ac:dyDescent="0.2">
      <c r="A204" s="1"/>
      <c r="B204" s="1"/>
      <c r="C204" s="180" t="s">
        <v>27</v>
      </c>
      <c r="D204" s="1"/>
      <c r="E204" s="180" t="s">
        <v>40</v>
      </c>
      <c r="F204" s="1"/>
      <c r="G204" s="180" t="s">
        <v>25</v>
      </c>
      <c r="H204" s="1"/>
      <c r="I204" s="180"/>
      <c r="J204" s="1"/>
      <c r="K204" s="184"/>
      <c r="L204" s="1"/>
      <c r="M204" s="1"/>
      <c r="N204" s="177" t="str">
        <f t="shared" ref="N204:BY204" si="2337">IF(N108="","",N194+SUMIFS(182:182,176:176,"&lt;="&amp;N108,176:176,"&gt;"&amp;EOMONTH(N108,-1)))</f>
        <v/>
      </c>
      <c r="O204" s="178" t="str">
        <f t="shared" si="2337"/>
        <v/>
      </c>
      <c r="P204" s="178" t="str">
        <f t="shared" si="2337"/>
        <v/>
      </c>
      <c r="Q204" s="178" t="str">
        <f t="shared" si="2337"/>
        <v/>
      </c>
      <c r="R204" s="178" t="str">
        <f t="shared" si="2337"/>
        <v/>
      </c>
      <c r="S204" s="178" t="str">
        <f t="shared" si="2337"/>
        <v/>
      </c>
      <c r="T204" s="178" t="str">
        <f t="shared" si="2337"/>
        <v/>
      </c>
      <c r="U204" s="178" t="str">
        <f t="shared" si="2337"/>
        <v/>
      </c>
      <c r="V204" s="178" t="str">
        <f t="shared" si="2337"/>
        <v/>
      </c>
      <c r="W204" s="178" t="str">
        <f t="shared" si="2337"/>
        <v/>
      </c>
      <c r="X204" s="178" t="str">
        <f t="shared" si="2337"/>
        <v/>
      </c>
      <c r="Y204" s="178" t="str">
        <f t="shared" si="2337"/>
        <v/>
      </c>
      <c r="Z204" s="178" t="str">
        <f t="shared" si="2337"/>
        <v/>
      </c>
      <c r="AA204" s="178" t="str">
        <f t="shared" si="2337"/>
        <v/>
      </c>
      <c r="AB204" s="178" t="str">
        <f t="shared" si="2337"/>
        <v/>
      </c>
      <c r="AC204" s="178" t="str">
        <f t="shared" si="2337"/>
        <v/>
      </c>
      <c r="AD204" s="178" t="str">
        <f t="shared" si="2337"/>
        <v/>
      </c>
      <c r="AE204" s="178" t="str">
        <f t="shared" si="2337"/>
        <v/>
      </c>
      <c r="AF204" s="178" t="str">
        <f t="shared" si="2337"/>
        <v/>
      </c>
      <c r="AG204" s="178" t="str">
        <f t="shared" si="2337"/>
        <v/>
      </c>
      <c r="AH204" s="178" t="str">
        <f t="shared" si="2337"/>
        <v/>
      </c>
      <c r="AI204" s="178" t="str">
        <f t="shared" si="2337"/>
        <v/>
      </c>
      <c r="AJ204" s="178" t="str">
        <f t="shared" si="2337"/>
        <v/>
      </c>
      <c r="AK204" s="178" t="str">
        <f t="shared" si="2337"/>
        <v/>
      </c>
      <c r="AL204" s="178" t="str">
        <f t="shared" si="2337"/>
        <v/>
      </c>
      <c r="AM204" s="178" t="str">
        <f t="shared" si="2337"/>
        <v/>
      </c>
      <c r="AN204" s="178" t="str">
        <f t="shared" si="2337"/>
        <v/>
      </c>
      <c r="AO204" s="178" t="str">
        <f t="shared" si="2337"/>
        <v/>
      </c>
      <c r="AP204" s="178" t="str">
        <f t="shared" si="2337"/>
        <v/>
      </c>
      <c r="AQ204" s="178" t="str">
        <f t="shared" si="2337"/>
        <v/>
      </c>
      <c r="AR204" s="178" t="str">
        <f t="shared" si="2337"/>
        <v/>
      </c>
      <c r="AS204" s="178" t="str">
        <f t="shared" si="2337"/>
        <v/>
      </c>
      <c r="AT204" s="178" t="str">
        <f t="shared" si="2337"/>
        <v/>
      </c>
      <c r="AU204" s="178" t="str">
        <f t="shared" si="2337"/>
        <v/>
      </c>
      <c r="AV204" s="178" t="str">
        <f t="shared" si="2337"/>
        <v/>
      </c>
      <c r="AW204" s="178" t="str">
        <f t="shared" si="2337"/>
        <v/>
      </c>
      <c r="AX204" s="178" t="str">
        <f t="shared" si="2337"/>
        <v/>
      </c>
      <c r="AY204" s="178" t="str">
        <f t="shared" si="2337"/>
        <v/>
      </c>
      <c r="AZ204" s="178" t="str">
        <f t="shared" si="2337"/>
        <v/>
      </c>
      <c r="BA204" s="178" t="str">
        <f t="shared" si="2337"/>
        <v/>
      </c>
      <c r="BB204" s="178" t="str">
        <f t="shared" si="2337"/>
        <v/>
      </c>
      <c r="BC204" s="178" t="str">
        <f t="shared" si="2337"/>
        <v/>
      </c>
      <c r="BD204" s="178" t="str">
        <f t="shared" si="2337"/>
        <v/>
      </c>
      <c r="BE204" s="178" t="str">
        <f t="shared" si="2337"/>
        <v/>
      </c>
      <c r="BF204" s="178" t="str">
        <f t="shared" si="2337"/>
        <v/>
      </c>
      <c r="BG204" s="178" t="str">
        <f t="shared" si="2337"/>
        <v/>
      </c>
      <c r="BH204" s="178" t="str">
        <f t="shared" si="2337"/>
        <v/>
      </c>
      <c r="BI204" s="178" t="str">
        <f t="shared" si="2337"/>
        <v/>
      </c>
      <c r="BJ204" s="178" t="str">
        <f t="shared" si="2337"/>
        <v/>
      </c>
      <c r="BK204" s="178" t="str">
        <f t="shared" si="2337"/>
        <v/>
      </c>
      <c r="BL204" s="178" t="str">
        <f t="shared" si="2337"/>
        <v/>
      </c>
      <c r="BM204" s="178" t="str">
        <f t="shared" si="2337"/>
        <v/>
      </c>
      <c r="BN204" s="178" t="str">
        <f t="shared" si="2337"/>
        <v/>
      </c>
      <c r="BO204" s="178" t="str">
        <f t="shared" si="2337"/>
        <v/>
      </c>
      <c r="BP204" s="178" t="str">
        <f t="shared" si="2337"/>
        <v/>
      </c>
      <c r="BQ204" s="178" t="str">
        <f t="shared" si="2337"/>
        <v/>
      </c>
      <c r="BR204" s="178" t="str">
        <f t="shared" si="2337"/>
        <v/>
      </c>
      <c r="BS204" s="178" t="str">
        <f t="shared" si="2337"/>
        <v/>
      </c>
      <c r="BT204" s="178" t="str">
        <f t="shared" si="2337"/>
        <v/>
      </c>
      <c r="BU204" s="178" t="str">
        <f t="shared" si="2337"/>
        <v/>
      </c>
      <c r="BV204" s="178" t="str">
        <f t="shared" si="2337"/>
        <v/>
      </c>
      <c r="BW204" s="178" t="str">
        <f t="shared" si="2337"/>
        <v/>
      </c>
      <c r="BX204" s="178" t="str">
        <f t="shared" si="2337"/>
        <v/>
      </c>
      <c r="BY204" s="178" t="str">
        <f t="shared" si="2337"/>
        <v/>
      </c>
      <c r="BZ204" s="178" t="str">
        <f t="shared" ref="BZ204:EK204" si="2338">IF(BZ108="","",BZ194+SUMIFS(182:182,176:176,"&lt;="&amp;BZ108,176:176,"&gt;"&amp;EOMONTH(BZ108,-1)))</f>
        <v/>
      </c>
      <c r="CA204" s="178" t="str">
        <f t="shared" si="2338"/>
        <v/>
      </c>
      <c r="CB204" s="178" t="str">
        <f t="shared" si="2338"/>
        <v/>
      </c>
      <c r="CC204" s="178" t="str">
        <f t="shared" si="2338"/>
        <v/>
      </c>
      <c r="CD204" s="178" t="str">
        <f t="shared" si="2338"/>
        <v/>
      </c>
      <c r="CE204" s="178" t="str">
        <f t="shared" si="2338"/>
        <v/>
      </c>
      <c r="CF204" s="178" t="str">
        <f t="shared" si="2338"/>
        <v/>
      </c>
      <c r="CG204" s="178" t="str">
        <f t="shared" si="2338"/>
        <v/>
      </c>
      <c r="CH204" s="178" t="str">
        <f t="shared" si="2338"/>
        <v/>
      </c>
      <c r="CI204" s="178" t="str">
        <f t="shared" si="2338"/>
        <v/>
      </c>
      <c r="CJ204" s="178" t="str">
        <f t="shared" si="2338"/>
        <v/>
      </c>
      <c r="CK204" s="178" t="str">
        <f t="shared" si="2338"/>
        <v/>
      </c>
      <c r="CL204" s="178" t="str">
        <f t="shared" si="2338"/>
        <v/>
      </c>
      <c r="CM204" s="178" t="str">
        <f t="shared" si="2338"/>
        <v/>
      </c>
      <c r="CN204" s="178" t="str">
        <f t="shared" si="2338"/>
        <v/>
      </c>
      <c r="CO204" s="178" t="str">
        <f t="shared" si="2338"/>
        <v/>
      </c>
      <c r="CP204" s="178" t="str">
        <f t="shared" si="2338"/>
        <v/>
      </c>
      <c r="CQ204" s="178" t="str">
        <f t="shared" si="2338"/>
        <v/>
      </c>
      <c r="CR204" s="178" t="str">
        <f t="shared" si="2338"/>
        <v/>
      </c>
      <c r="CS204" s="178" t="str">
        <f t="shared" si="2338"/>
        <v/>
      </c>
      <c r="CT204" s="178" t="str">
        <f t="shared" si="2338"/>
        <v/>
      </c>
      <c r="CU204" s="178" t="str">
        <f t="shared" si="2338"/>
        <v/>
      </c>
      <c r="CV204" s="178" t="str">
        <f t="shared" si="2338"/>
        <v/>
      </c>
      <c r="CW204" s="178" t="str">
        <f t="shared" si="2338"/>
        <v/>
      </c>
      <c r="CX204" s="178" t="str">
        <f t="shared" si="2338"/>
        <v/>
      </c>
      <c r="CY204" s="178" t="str">
        <f t="shared" si="2338"/>
        <v/>
      </c>
      <c r="CZ204" s="178" t="str">
        <f t="shared" si="2338"/>
        <v/>
      </c>
      <c r="DA204" s="178" t="str">
        <f t="shared" si="2338"/>
        <v/>
      </c>
      <c r="DB204" s="178" t="str">
        <f t="shared" si="2338"/>
        <v/>
      </c>
      <c r="DC204" s="178" t="str">
        <f t="shared" si="2338"/>
        <v/>
      </c>
      <c r="DD204" s="178" t="str">
        <f t="shared" si="2338"/>
        <v/>
      </c>
      <c r="DE204" s="178" t="str">
        <f t="shared" si="2338"/>
        <v/>
      </c>
      <c r="DF204" s="178" t="str">
        <f t="shared" si="2338"/>
        <v/>
      </c>
      <c r="DG204" s="178" t="str">
        <f t="shared" si="2338"/>
        <v/>
      </c>
      <c r="DH204" s="178" t="str">
        <f t="shared" si="2338"/>
        <v/>
      </c>
      <c r="DI204" s="178" t="str">
        <f t="shared" si="2338"/>
        <v/>
      </c>
      <c r="DJ204" s="178" t="str">
        <f t="shared" si="2338"/>
        <v/>
      </c>
      <c r="DK204" s="178" t="str">
        <f t="shared" si="2338"/>
        <v/>
      </c>
      <c r="DL204" s="178" t="str">
        <f t="shared" si="2338"/>
        <v/>
      </c>
      <c r="DM204" s="178" t="str">
        <f t="shared" si="2338"/>
        <v/>
      </c>
      <c r="DN204" s="178" t="str">
        <f t="shared" si="2338"/>
        <v/>
      </c>
      <c r="DO204" s="178" t="str">
        <f t="shared" si="2338"/>
        <v/>
      </c>
      <c r="DP204" s="178" t="str">
        <f t="shared" si="2338"/>
        <v/>
      </c>
      <c r="DQ204" s="178" t="str">
        <f t="shared" si="2338"/>
        <v/>
      </c>
      <c r="DR204" s="178" t="str">
        <f t="shared" si="2338"/>
        <v/>
      </c>
      <c r="DS204" s="178" t="str">
        <f t="shared" si="2338"/>
        <v/>
      </c>
      <c r="DT204" s="178" t="str">
        <f t="shared" si="2338"/>
        <v/>
      </c>
      <c r="DU204" s="178" t="str">
        <f t="shared" si="2338"/>
        <v/>
      </c>
      <c r="DV204" s="178" t="str">
        <f t="shared" si="2338"/>
        <v/>
      </c>
      <c r="DW204" s="178" t="str">
        <f t="shared" si="2338"/>
        <v/>
      </c>
      <c r="DX204" s="178" t="str">
        <f t="shared" si="2338"/>
        <v/>
      </c>
      <c r="DY204" s="178" t="str">
        <f t="shared" si="2338"/>
        <v/>
      </c>
      <c r="DZ204" s="178" t="str">
        <f t="shared" si="2338"/>
        <v/>
      </c>
      <c r="EA204" s="178" t="str">
        <f t="shared" si="2338"/>
        <v/>
      </c>
      <c r="EB204" s="178" t="str">
        <f t="shared" si="2338"/>
        <v/>
      </c>
      <c r="EC204" s="178" t="str">
        <f t="shared" si="2338"/>
        <v/>
      </c>
      <c r="ED204" s="178" t="str">
        <f t="shared" si="2338"/>
        <v/>
      </c>
      <c r="EE204" s="178" t="str">
        <f t="shared" si="2338"/>
        <v/>
      </c>
      <c r="EF204" s="178" t="str">
        <f t="shared" si="2338"/>
        <v/>
      </c>
      <c r="EG204" s="178" t="str">
        <f t="shared" si="2338"/>
        <v/>
      </c>
      <c r="EH204" s="178" t="str">
        <f t="shared" si="2338"/>
        <v/>
      </c>
      <c r="EI204" s="178" t="str">
        <f t="shared" si="2338"/>
        <v/>
      </c>
      <c r="EJ204" s="178" t="str">
        <f t="shared" si="2338"/>
        <v/>
      </c>
      <c r="EK204" s="178" t="str">
        <f t="shared" si="2338"/>
        <v/>
      </c>
      <c r="EL204" s="178" t="str">
        <f t="shared" ref="EL204:GW204" si="2339">IF(EL108="","",EL194+SUMIFS(182:182,176:176,"&lt;="&amp;EL108,176:176,"&gt;"&amp;EOMONTH(EL108,-1)))</f>
        <v/>
      </c>
      <c r="EM204" s="178" t="str">
        <f t="shared" si="2339"/>
        <v/>
      </c>
      <c r="EN204" s="178" t="str">
        <f t="shared" si="2339"/>
        <v/>
      </c>
      <c r="EO204" s="178" t="str">
        <f t="shared" si="2339"/>
        <v/>
      </c>
      <c r="EP204" s="178" t="str">
        <f t="shared" si="2339"/>
        <v/>
      </c>
      <c r="EQ204" s="178" t="str">
        <f t="shared" si="2339"/>
        <v/>
      </c>
      <c r="ER204" s="178" t="str">
        <f t="shared" si="2339"/>
        <v/>
      </c>
      <c r="ES204" s="178" t="str">
        <f t="shared" si="2339"/>
        <v/>
      </c>
      <c r="ET204" s="178" t="str">
        <f t="shared" si="2339"/>
        <v/>
      </c>
      <c r="EU204" s="178" t="str">
        <f t="shared" si="2339"/>
        <v/>
      </c>
      <c r="EV204" s="178" t="str">
        <f t="shared" si="2339"/>
        <v/>
      </c>
      <c r="EW204" s="178" t="str">
        <f t="shared" si="2339"/>
        <v/>
      </c>
      <c r="EX204" s="178" t="str">
        <f t="shared" si="2339"/>
        <v/>
      </c>
      <c r="EY204" s="178" t="str">
        <f t="shared" si="2339"/>
        <v/>
      </c>
      <c r="EZ204" s="178" t="str">
        <f t="shared" si="2339"/>
        <v/>
      </c>
      <c r="FA204" s="178" t="str">
        <f t="shared" si="2339"/>
        <v/>
      </c>
      <c r="FB204" s="178" t="str">
        <f t="shared" si="2339"/>
        <v/>
      </c>
      <c r="FC204" s="178" t="str">
        <f t="shared" si="2339"/>
        <v/>
      </c>
      <c r="FD204" s="178" t="str">
        <f t="shared" si="2339"/>
        <v/>
      </c>
      <c r="FE204" s="178" t="str">
        <f t="shared" si="2339"/>
        <v/>
      </c>
      <c r="FF204" s="178" t="str">
        <f t="shared" si="2339"/>
        <v/>
      </c>
      <c r="FG204" s="178" t="str">
        <f t="shared" si="2339"/>
        <v/>
      </c>
      <c r="FH204" s="178" t="str">
        <f t="shared" si="2339"/>
        <v/>
      </c>
      <c r="FI204" s="178" t="str">
        <f t="shared" si="2339"/>
        <v/>
      </c>
      <c r="FJ204" s="178" t="str">
        <f t="shared" si="2339"/>
        <v/>
      </c>
      <c r="FK204" s="178" t="str">
        <f t="shared" si="2339"/>
        <v/>
      </c>
      <c r="FL204" s="178" t="str">
        <f t="shared" si="2339"/>
        <v/>
      </c>
      <c r="FM204" s="178" t="str">
        <f t="shared" si="2339"/>
        <v/>
      </c>
      <c r="FN204" s="178" t="str">
        <f t="shared" si="2339"/>
        <v/>
      </c>
      <c r="FO204" s="178" t="str">
        <f t="shared" si="2339"/>
        <v/>
      </c>
      <c r="FP204" s="178" t="str">
        <f t="shared" si="2339"/>
        <v/>
      </c>
      <c r="FQ204" s="178" t="str">
        <f t="shared" si="2339"/>
        <v/>
      </c>
      <c r="FR204" s="178" t="str">
        <f t="shared" si="2339"/>
        <v/>
      </c>
      <c r="FS204" s="178" t="str">
        <f t="shared" si="2339"/>
        <v/>
      </c>
      <c r="FT204" s="178" t="str">
        <f t="shared" si="2339"/>
        <v/>
      </c>
      <c r="FU204" s="178" t="str">
        <f t="shared" si="2339"/>
        <v/>
      </c>
      <c r="FV204" s="178" t="str">
        <f t="shared" si="2339"/>
        <v/>
      </c>
      <c r="FW204" s="178" t="str">
        <f t="shared" si="2339"/>
        <v/>
      </c>
      <c r="FX204" s="178" t="str">
        <f t="shared" si="2339"/>
        <v/>
      </c>
      <c r="FY204" s="178" t="str">
        <f t="shared" si="2339"/>
        <v/>
      </c>
      <c r="FZ204" s="178" t="str">
        <f t="shared" si="2339"/>
        <v/>
      </c>
      <c r="GA204" s="178" t="str">
        <f t="shared" si="2339"/>
        <v/>
      </c>
      <c r="GB204" s="178" t="str">
        <f t="shared" si="2339"/>
        <v/>
      </c>
      <c r="GC204" s="178" t="str">
        <f t="shared" si="2339"/>
        <v/>
      </c>
      <c r="GD204" s="178" t="str">
        <f t="shared" si="2339"/>
        <v/>
      </c>
      <c r="GE204" s="178" t="str">
        <f t="shared" si="2339"/>
        <v/>
      </c>
      <c r="GF204" s="178" t="str">
        <f t="shared" si="2339"/>
        <v/>
      </c>
      <c r="GG204" s="178" t="str">
        <f t="shared" si="2339"/>
        <v/>
      </c>
      <c r="GH204" s="178" t="str">
        <f t="shared" si="2339"/>
        <v/>
      </c>
      <c r="GI204" s="178" t="str">
        <f t="shared" si="2339"/>
        <v/>
      </c>
      <c r="GJ204" s="178" t="str">
        <f t="shared" si="2339"/>
        <v/>
      </c>
      <c r="GK204" s="178" t="str">
        <f t="shared" si="2339"/>
        <v/>
      </c>
      <c r="GL204" s="178" t="str">
        <f t="shared" si="2339"/>
        <v/>
      </c>
      <c r="GM204" s="178" t="str">
        <f t="shared" si="2339"/>
        <v/>
      </c>
      <c r="GN204" s="178" t="str">
        <f t="shared" si="2339"/>
        <v/>
      </c>
      <c r="GO204" s="178" t="str">
        <f t="shared" si="2339"/>
        <v/>
      </c>
      <c r="GP204" s="178" t="str">
        <f t="shared" si="2339"/>
        <v/>
      </c>
      <c r="GQ204" s="178" t="str">
        <f t="shared" si="2339"/>
        <v/>
      </c>
      <c r="GR204" s="178" t="str">
        <f t="shared" si="2339"/>
        <v/>
      </c>
      <c r="GS204" s="178" t="str">
        <f t="shared" si="2339"/>
        <v/>
      </c>
      <c r="GT204" s="178" t="str">
        <f t="shared" si="2339"/>
        <v/>
      </c>
      <c r="GU204" s="178" t="str">
        <f t="shared" si="2339"/>
        <v/>
      </c>
      <c r="GV204" s="178" t="str">
        <f t="shared" si="2339"/>
        <v/>
      </c>
      <c r="GW204" s="178" t="str">
        <f t="shared" si="2339"/>
        <v/>
      </c>
      <c r="GX204" s="178" t="str">
        <f t="shared" ref="GX204:JI204" si="2340">IF(GX108="","",GX194+SUMIFS(182:182,176:176,"&lt;="&amp;GX108,176:176,"&gt;"&amp;EOMONTH(GX108,-1)))</f>
        <v/>
      </c>
      <c r="GY204" s="178" t="str">
        <f t="shared" si="2340"/>
        <v/>
      </c>
      <c r="GZ204" s="178" t="str">
        <f t="shared" si="2340"/>
        <v/>
      </c>
      <c r="HA204" s="178" t="str">
        <f t="shared" si="2340"/>
        <v/>
      </c>
      <c r="HB204" s="178" t="str">
        <f t="shared" si="2340"/>
        <v/>
      </c>
      <c r="HC204" s="178" t="str">
        <f t="shared" si="2340"/>
        <v/>
      </c>
      <c r="HD204" s="178" t="str">
        <f t="shared" si="2340"/>
        <v/>
      </c>
      <c r="HE204" s="178" t="str">
        <f t="shared" si="2340"/>
        <v/>
      </c>
      <c r="HF204" s="178" t="str">
        <f t="shared" si="2340"/>
        <v/>
      </c>
      <c r="HG204" s="178" t="str">
        <f t="shared" si="2340"/>
        <v/>
      </c>
      <c r="HH204" s="178" t="str">
        <f t="shared" si="2340"/>
        <v/>
      </c>
      <c r="HI204" s="178" t="str">
        <f t="shared" si="2340"/>
        <v/>
      </c>
      <c r="HJ204" s="178" t="str">
        <f t="shared" si="2340"/>
        <v/>
      </c>
      <c r="HK204" s="178" t="str">
        <f t="shared" si="2340"/>
        <v/>
      </c>
      <c r="HL204" s="178" t="str">
        <f t="shared" si="2340"/>
        <v/>
      </c>
      <c r="HM204" s="178" t="str">
        <f t="shared" si="2340"/>
        <v/>
      </c>
      <c r="HN204" s="178" t="str">
        <f t="shared" si="2340"/>
        <v/>
      </c>
      <c r="HO204" s="178" t="str">
        <f t="shared" si="2340"/>
        <v/>
      </c>
      <c r="HP204" s="178" t="str">
        <f t="shared" si="2340"/>
        <v/>
      </c>
      <c r="HQ204" s="178" t="str">
        <f t="shared" si="2340"/>
        <v/>
      </c>
      <c r="HR204" s="178" t="str">
        <f t="shared" si="2340"/>
        <v/>
      </c>
      <c r="HS204" s="178" t="str">
        <f t="shared" si="2340"/>
        <v/>
      </c>
      <c r="HT204" s="178" t="str">
        <f t="shared" si="2340"/>
        <v/>
      </c>
      <c r="HU204" s="178" t="str">
        <f t="shared" si="2340"/>
        <v/>
      </c>
      <c r="HV204" s="178" t="str">
        <f t="shared" si="2340"/>
        <v/>
      </c>
      <c r="HW204" s="178" t="str">
        <f t="shared" si="2340"/>
        <v/>
      </c>
      <c r="HX204" s="178" t="str">
        <f t="shared" si="2340"/>
        <v/>
      </c>
      <c r="HY204" s="178" t="str">
        <f t="shared" si="2340"/>
        <v/>
      </c>
      <c r="HZ204" s="178" t="str">
        <f t="shared" si="2340"/>
        <v/>
      </c>
      <c r="IA204" s="178" t="str">
        <f t="shared" si="2340"/>
        <v/>
      </c>
      <c r="IB204" s="178" t="str">
        <f t="shared" si="2340"/>
        <v/>
      </c>
      <c r="IC204" s="178" t="str">
        <f t="shared" si="2340"/>
        <v/>
      </c>
      <c r="ID204" s="178" t="str">
        <f t="shared" si="2340"/>
        <v/>
      </c>
      <c r="IE204" s="178" t="str">
        <f t="shared" si="2340"/>
        <v/>
      </c>
      <c r="IF204" s="178" t="str">
        <f t="shared" si="2340"/>
        <v/>
      </c>
      <c r="IG204" s="178" t="str">
        <f t="shared" si="2340"/>
        <v/>
      </c>
      <c r="IH204" s="178" t="str">
        <f t="shared" si="2340"/>
        <v/>
      </c>
      <c r="II204" s="178" t="str">
        <f t="shared" si="2340"/>
        <v/>
      </c>
      <c r="IJ204" s="178" t="str">
        <f t="shared" si="2340"/>
        <v/>
      </c>
      <c r="IK204" s="178" t="str">
        <f t="shared" si="2340"/>
        <v/>
      </c>
      <c r="IL204" s="178" t="str">
        <f t="shared" si="2340"/>
        <v/>
      </c>
      <c r="IM204" s="178" t="str">
        <f t="shared" si="2340"/>
        <v/>
      </c>
      <c r="IN204" s="178" t="str">
        <f t="shared" si="2340"/>
        <v/>
      </c>
      <c r="IO204" s="178" t="str">
        <f t="shared" si="2340"/>
        <v/>
      </c>
      <c r="IP204" s="178" t="str">
        <f t="shared" si="2340"/>
        <v/>
      </c>
      <c r="IQ204" s="178" t="str">
        <f t="shared" si="2340"/>
        <v/>
      </c>
      <c r="IR204" s="178" t="str">
        <f t="shared" si="2340"/>
        <v/>
      </c>
      <c r="IS204" s="178" t="str">
        <f t="shared" si="2340"/>
        <v/>
      </c>
      <c r="IT204" s="178" t="str">
        <f t="shared" si="2340"/>
        <v/>
      </c>
      <c r="IU204" s="178" t="str">
        <f t="shared" si="2340"/>
        <v/>
      </c>
      <c r="IV204" s="178" t="str">
        <f t="shared" si="2340"/>
        <v/>
      </c>
      <c r="IW204" s="178" t="str">
        <f t="shared" si="2340"/>
        <v/>
      </c>
      <c r="IX204" s="178" t="str">
        <f t="shared" si="2340"/>
        <v/>
      </c>
      <c r="IY204" s="178" t="str">
        <f t="shared" si="2340"/>
        <v/>
      </c>
      <c r="IZ204" s="178" t="str">
        <f t="shared" si="2340"/>
        <v/>
      </c>
      <c r="JA204" s="178" t="str">
        <f t="shared" si="2340"/>
        <v/>
      </c>
      <c r="JB204" s="178" t="str">
        <f t="shared" si="2340"/>
        <v/>
      </c>
      <c r="JC204" s="178" t="str">
        <f t="shared" si="2340"/>
        <v/>
      </c>
      <c r="JD204" s="178" t="str">
        <f t="shared" si="2340"/>
        <v/>
      </c>
      <c r="JE204" s="178" t="str">
        <f t="shared" si="2340"/>
        <v/>
      </c>
      <c r="JF204" s="178" t="str">
        <f t="shared" si="2340"/>
        <v/>
      </c>
      <c r="JG204" s="178" t="str">
        <f t="shared" si="2340"/>
        <v/>
      </c>
      <c r="JH204" s="178" t="str">
        <f t="shared" si="2340"/>
        <v/>
      </c>
      <c r="JI204" s="178" t="str">
        <f t="shared" si="2340"/>
        <v/>
      </c>
      <c r="JJ204" s="178" t="str">
        <f t="shared" ref="JJ204:LU204" si="2341">IF(JJ108="","",JJ194+SUMIFS(182:182,176:176,"&lt;="&amp;JJ108,176:176,"&gt;"&amp;EOMONTH(JJ108,-1)))</f>
        <v/>
      </c>
      <c r="JK204" s="178" t="str">
        <f t="shared" si="2341"/>
        <v/>
      </c>
      <c r="JL204" s="178" t="str">
        <f t="shared" si="2341"/>
        <v/>
      </c>
      <c r="JM204" s="178" t="str">
        <f t="shared" si="2341"/>
        <v/>
      </c>
      <c r="JN204" s="178" t="str">
        <f t="shared" si="2341"/>
        <v/>
      </c>
      <c r="JO204" s="178" t="str">
        <f t="shared" si="2341"/>
        <v/>
      </c>
      <c r="JP204" s="178" t="str">
        <f t="shared" si="2341"/>
        <v/>
      </c>
      <c r="JQ204" s="178" t="str">
        <f t="shared" si="2341"/>
        <v/>
      </c>
      <c r="JR204" s="178" t="str">
        <f t="shared" si="2341"/>
        <v/>
      </c>
      <c r="JS204" s="178" t="str">
        <f t="shared" si="2341"/>
        <v/>
      </c>
      <c r="JT204" s="178" t="str">
        <f t="shared" si="2341"/>
        <v/>
      </c>
      <c r="JU204" s="178" t="str">
        <f t="shared" si="2341"/>
        <v/>
      </c>
      <c r="JV204" s="178" t="str">
        <f t="shared" si="2341"/>
        <v/>
      </c>
      <c r="JW204" s="178" t="str">
        <f t="shared" si="2341"/>
        <v/>
      </c>
      <c r="JX204" s="178" t="str">
        <f t="shared" si="2341"/>
        <v/>
      </c>
      <c r="JY204" s="178" t="str">
        <f t="shared" si="2341"/>
        <v/>
      </c>
      <c r="JZ204" s="178" t="str">
        <f t="shared" si="2341"/>
        <v/>
      </c>
      <c r="KA204" s="178" t="str">
        <f t="shared" si="2341"/>
        <v/>
      </c>
      <c r="KB204" s="178" t="str">
        <f t="shared" si="2341"/>
        <v/>
      </c>
      <c r="KC204" s="178" t="str">
        <f t="shared" si="2341"/>
        <v/>
      </c>
      <c r="KD204" s="178" t="str">
        <f t="shared" si="2341"/>
        <v/>
      </c>
      <c r="KE204" s="178" t="str">
        <f t="shared" si="2341"/>
        <v/>
      </c>
      <c r="KF204" s="178" t="str">
        <f t="shared" si="2341"/>
        <v/>
      </c>
      <c r="KG204" s="178" t="str">
        <f t="shared" si="2341"/>
        <v/>
      </c>
      <c r="KH204" s="178" t="str">
        <f t="shared" si="2341"/>
        <v/>
      </c>
      <c r="KI204" s="178" t="str">
        <f t="shared" si="2341"/>
        <v/>
      </c>
      <c r="KJ204" s="178" t="str">
        <f t="shared" si="2341"/>
        <v/>
      </c>
      <c r="KK204" s="178" t="str">
        <f t="shared" si="2341"/>
        <v/>
      </c>
      <c r="KL204" s="178" t="str">
        <f t="shared" si="2341"/>
        <v/>
      </c>
      <c r="KM204" s="178" t="str">
        <f t="shared" si="2341"/>
        <v/>
      </c>
      <c r="KN204" s="178" t="str">
        <f t="shared" si="2341"/>
        <v/>
      </c>
      <c r="KO204" s="178" t="str">
        <f t="shared" si="2341"/>
        <v/>
      </c>
      <c r="KP204" s="178" t="str">
        <f t="shared" si="2341"/>
        <v/>
      </c>
      <c r="KQ204" s="178" t="str">
        <f t="shared" si="2341"/>
        <v/>
      </c>
      <c r="KR204" s="178" t="str">
        <f t="shared" si="2341"/>
        <v/>
      </c>
      <c r="KS204" s="178" t="str">
        <f t="shared" si="2341"/>
        <v/>
      </c>
      <c r="KT204" s="178" t="str">
        <f t="shared" si="2341"/>
        <v/>
      </c>
      <c r="KU204" s="178" t="str">
        <f t="shared" si="2341"/>
        <v/>
      </c>
      <c r="KV204" s="178" t="str">
        <f t="shared" si="2341"/>
        <v/>
      </c>
      <c r="KW204" s="178" t="str">
        <f t="shared" si="2341"/>
        <v/>
      </c>
      <c r="KX204" s="178" t="str">
        <f t="shared" si="2341"/>
        <v/>
      </c>
      <c r="KY204" s="178" t="str">
        <f t="shared" si="2341"/>
        <v/>
      </c>
      <c r="KZ204" s="178" t="str">
        <f t="shared" si="2341"/>
        <v/>
      </c>
      <c r="LA204" s="178" t="str">
        <f t="shared" si="2341"/>
        <v/>
      </c>
      <c r="LB204" s="178" t="str">
        <f t="shared" si="2341"/>
        <v/>
      </c>
      <c r="LC204" s="178" t="str">
        <f t="shared" si="2341"/>
        <v/>
      </c>
      <c r="LD204" s="178" t="str">
        <f t="shared" si="2341"/>
        <v/>
      </c>
      <c r="LE204" s="178" t="str">
        <f t="shared" si="2341"/>
        <v/>
      </c>
      <c r="LF204" s="178" t="str">
        <f t="shared" si="2341"/>
        <v/>
      </c>
      <c r="LG204" s="178" t="str">
        <f t="shared" si="2341"/>
        <v/>
      </c>
      <c r="LH204" s="178" t="str">
        <f t="shared" si="2341"/>
        <v/>
      </c>
      <c r="LI204" s="178" t="str">
        <f t="shared" si="2341"/>
        <v/>
      </c>
      <c r="LJ204" s="178" t="str">
        <f t="shared" si="2341"/>
        <v/>
      </c>
      <c r="LK204" s="178" t="str">
        <f t="shared" si="2341"/>
        <v/>
      </c>
      <c r="LL204" s="178" t="str">
        <f t="shared" si="2341"/>
        <v/>
      </c>
      <c r="LM204" s="178" t="str">
        <f t="shared" si="2341"/>
        <v/>
      </c>
      <c r="LN204" s="178" t="str">
        <f t="shared" si="2341"/>
        <v/>
      </c>
      <c r="LO204" s="178" t="str">
        <f t="shared" si="2341"/>
        <v/>
      </c>
      <c r="LP204" s="178" t="str">
        <f t="shared" si="2341"/>
        <v/>
      </c>
      <c r="LQ204" s="178" t="str">
        <f t="shared" si="2341"/>
        <v/>
      </c>
      <c r="LR204" s="178" t="str">
        <f t="shared" si="2341"/>
        <v/>
      </c>
      <c r="LS204" s="178" t="str">
        <f t="shared" si="2341"/>
        <v/>
      </c>
      <c r="LT204" s="178" t="str">
        <f t="shared" si="2341"/>
        <v/>
      </c>
      <c r="LU204" s="178" t="str">
        <f t="shared" si="2341"/>
        <v/>
      </c>
      <c r="LV204" s="178" t="str">
        <f t="shared" ref="LV204:NO204" si="2342">IF(LV108="","",LV194+SUMIFS(182:182,176:176,"&lt;="&amp;LV108,176:176,"&gt;"&amp;EOMONTH(LV108,-1)))</f>
        <v/>
      </c>
      <c r="LW204" s="178" t="str">
        <f t="shared" si="2342"/>
        <v/>
      </c>
      <c r="LX204" s="178" t="str">
        <f t="shared" si="2342"/>
        <v/>
      </c>
      <c r="LY204" s="178" t="str">
        <f t="shared" si="2342"/>
        <v/>
      </c>
      <c r="LZ204" s="178" t="str">
        <f t="shared" si="2342"/>
        <v/>
      </c>
      <c r="MA204" s="178" t="str">
        <f t="shared" si="2342"/>
        <v/>
      </c>
      <c r="MB204" s="178" t="str">
        <f t="shared" si="2342"/>
        <v/>
      </c>
      <c r="MC204" s="178" t="str">
        <f t="shared" si="2342"/>
        <v/>
      </c>
      <c r="MD204" s="178" t="str">
        <f t="shared" si="2342"/>
        <v/>
      </c>
      <c r="ME204" s="178" t="str">
        <f t="shared" si="2342"/>
        <v/>
      </c>
      <c r="MF204" s="178" t="str">
        <f t="shared" si="2342"/>
        <v/>
      </c>
      <c r="MG204" s="178" t="str">
        <f t="shared" si="2342"/>
        <v/>
      </c>
      <c r="MH204" s="178" t="str">
        <f t="shared" si="2342"/>
        <v/>
      </c>
      <c r="MI204" s="178" t="str">
        <f t="shared" si="2342"/>
        <v/>
      </c>
      <c r="MJ204" s="178" t="str">
        <f t="shared" si="2342"/>
        <v/>
      </c>
      <c r="MK204" s="178" t="str">
        <f t="shared" si="2342"/>
        <v/>
      </c>
      <c r="ML204" s="178" t="str">
        <f t="shared" si="2342"/>
        <v/>
      </c>
      <c r="MM204" s="178" t="str">
        <f t="shared" si="2342"/>
        <v/>
      </c>
      <c r="MN204" s="178" t="str">
        <f t="shared" si="2342"/>
        <v/>
      </c>
      <c r="MO204" s="178" t="str">
        <f t="shared" si="2342"/>
        <v/>
      </c>
      <c r="MP204" s="178" t="str">
        <f t="shared" si="2342"/>
        <v/>
      </c>
      <c r="MQ204" s="178" t="str">
        <f t="shared" si="2342"/>
        <v/>
      </c>
      <c r="MR204" s="178" t="str">
        <f t="shared" si="2342"/>
        <v/>
      </c>
      <c r="MS204" s="178" t="str">
        <f t="shared" si="2342"/>
        <v/>
      </c>
      <c r="MT204" s="178" t="str">
        <f t="shared" si="2342"/>
        <v/>
      </c>
      <c r="MU204" s="178" t="str">
        <f t="shared" si="2342"/>
        <v/>
      </c>
      <c r="MV204" s="178" t="str">
        <f t="shared" si="2342"/>
        <v/>
      </c>
      <c r="MW204" s="178" t="str">
        <f t="shared" si="2342"/>
        <v/>
      </c>
      <c r="MX204" s="178" t="str">
        <f t="shared" si="2342"/>
        <v/>
      </c>
      <c r="MY204" s="178" t="str">
        <f t="shared" si="2342"/>
        <v/>
      </c>
      <c r="MZ204" s="178" t="str">
        <f t="shared" si="2342"/>
        <v/>
      </c>
      <c r="NA204" s="178" t="str">
        <f t="shared" si="2342"/>
        <v/>
      </c>
      <c r="NB204" s="178" t="str">
        <f t="shared" si="2342"/>
        <v/>
      </c>
      <c r="NC204" s="178" t="str">
        <f t="shared" si="2342"/>
        <v/>
      </c>
      <c r="ND204" s="178" t="str">
        <f t="shared" si="2342"/>
        <v/>
      </c>
      <c r="NE204" s="178" t="str">
        <f t="shared" si="2342"/>
        <v/>
      </c>
      <c r="NF204" s="178" t="str">
        <f t="shared" si="2342"/>
        <v/>
      </c>
      <c r="NG204" s="178" t="str">
        <f t="shared" si="2342"/>
        <v/>
      </c>
      <c r="NH204" s="178" t="str">
        <f t="shared" si="2342"/>
        <v/>
      </c>
      <c r="NI204" s="178" t="str">
        <f t="shared" si="2342"/>
        <v/>
      </c>
      <c r="NJ204" s="178" t="str">
        <f t="shared" si="2342"/>
        <v/>
      </c>
      <c r="NK204" s="178" t="str">
        <f t="shared" si="2342"/>
        <v/>
      </c>
      <c r="NL204" s="178" t="str">
        <f t="shared" si="2342"/>
        <v/>
      </c>
      <c r="NM204" s="178" t="str">
        <f t="shared" si="2342"/>
        <v/>
      </c>
      <c r="NN204" s="178" t="str">
        <f t="shared" si="2342"/>
        <v/>
      </c>
      <c r="NO204" s="179" t="str">
        <f t="shared" si="2342"/>
        <v/>
      </c>
      <c r="NP204" s="1"/>
      <c r="NQ204" s="1"/>
    </row>
    <row r="205" spans="1:381" x14ac:dyDescent="0.2">
      <c r="A205" s="1"/>
      <c r="B205" s="1"/>
      <c r="C205" s="1"/>
      <c r="D205" s="1"/>
      <c r="E205" s="1"/>
      <c r="F205" s="1"/>
      <c r="G205" s="1"/>
      <c r="H205" s="1"/>
      <c r="I205" s="1"/>
      <c r="J205" s="1"/>
      <c r="K205" s="1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row>
    <row r="206" spans="1:381" x14ac:dyDescent="0.2">
      <c r="A206" s="1"/>
      <c r="B206" s="1"/>
      <c r="C206" s="1" t="s">
        <v>27</v>
      </c>
      <c r="D206" s="1"/>
      <c r="E206" s="1" t="s">
        <v>57</v>
      </c>
      <c r="F206" s="1"/>
      <c r="G206" s="1" t="s">
        <v>0</v>
      </c>
      <c r="H206" s="1"/>
      <c r="I206" s="1"/>
      <c r="J206" s="1"/>
      <c r="K206" s="9">
        <f>SUM(N206:NO206)</f>
        <v>0</v>
      </c>
      <c r="L206" s="1"/>
      <c r="M206" s="1"/>
      <c r="N206" s="61">
        <f t="shared" ref="N206:BY206" si="2343">N132*SUMIFS(174:174,172:172,"&lt;="&amp;N108,172:172,"&gt;"&amp;EOMONTH(N108,-1))*SUMIFS(184:184,176:176,"&lt;="&amp;N108,176:176,"&gt;"&amp;EOMONTH(N108,-1))</f>
        <v>0</v>
      </c>
      <c r="O206" s="62">
        <f t="shared" si="2343"/>
        <v>0</v>
      </c>
      <c r="P206" s="62">
        <f t="shared" si="2343"/>
        <v>0</v>
      </c>
      <c r="Q206" s="62">
        <f t="shared" si="2343"/>
        <v>0</v>
      </c>
      <c r="R206" s="62">
        <f t="shared" si="2343"/>
        <v>0</v>
      </c>
      <c r="S206" s="62">
        <f t="shared" si="2343"/>
        <v>0</v>
      </c>
      <c r="T206" s="62">
        <f t="shared" si="2343"/>
        <v>0</v>
      </c>
      <c r="U206" s="62">
        <f t="shared" si="2343"/>
        <v>0</v>
      </c>
      <c r="V206" s="62">
        <f t="shared" si="2343"/>
        <v>0</v>
      </c>
      <c r="W206" s="62">
        <f t="shared" si="2343"/>
        <v>0</v>
      </c>
      <c r="X206" s="62">
        <f t="shared" si="2343"/>
        <v>0</v>
      </c>
      <c r="Y206" s="62">
        <f t="shared" si="2343"/>
        <v>0</v>
      </c>
      <c r="Z206" s="62">
        <f t="shared" si="2343"/>
        <v>0</v>
      </c>
      <c r="AA206" s="62">
        <f t="shared" si="2343"/>
        <v>0</v>
      </c>
      <c r="AB206" s="62">
        <f t="shared" si="2343"/>
        <v>0</v>
      </c>
      <c r="AC206" s="62">
        <f t="shared" si="2343"/>
        <v>0</v>
      </c>
      <c r="AD206" s="62">
        <f t="shared" si="2343"/>
        <v>0</v>
      </c>
      <c r="AE206" s="62">
        <f t="shared" si="2343"/>
        <v>0</v>
      </c>
      <c r="AF206" s="62">
        <f t="shared" si="2343"/>
        <v>0</v>
      </c>
      <c r="AG206" s="62">
        <f t="shared" si="2343"/>
        <v>0</v>
      </c>
      <c r="AH206" s="62">
        <f t="shared" si="2343"/>
        <v>0</v>
      </c>
      <c r="AI206" s="62">
        <f t="shared" si="2343"/>
        <v>0</v>
      </c>
      <c r="AJ206" s="62">
        <f t="shared" si="2343"/>
        <v>0</v>
      </c>
      <c r="AK206" s="62">
        <f t="shared" si="2343"/>
        <v>0</v>
      </c>
      <c r="AL206" s="62">
        <f t="shared" si="2343"/>
        <v>0</v>
      </c>
      <c r="AM206" s="62">
        <f t="shared" si="2343"/>
        <v>0</v>
      </c>
      <c r="AN206" s="62">
        <f t="shared" si="2343"/>
        <v>0</v>
      </c>
      <c r="AO206" s="62">
        <f t="shared" si="2343"/>
        <v>0</v>
      </c>
      <c r="AP206" s="62">
        <f t="shared" si="2343"/>
        <v>0</v>
      </c>
      <c r="AQ206" s="62">
        <f t="shared" si="2343"/>
        <v>0</v>
      </c>
      <c r="AR206" s="62">
        <f t="shared" si="2343"/>
        <v>0</v>
      </c>
      <c r="AS206" s="62">
        <f t="shared" si="2343"/>
        <v>0</v>
      </c>
      <c r="AT206" s="62">
        <f t="shared" si="2343"/>
        <v>0</v>
      </c>
      <c r="AU206" s="62">
        <f t="shared" si="2343"/>
        <v>0</v>
      </c>
      <c r="AV206" s="62">
        <f t="shared" si="2343"/>
        <v>0</v>
      </c>
      <c r="AW206" s="62">
        <f t="shared" si="2343"/>
        <v>0</v>
      </c>
      <c r="AX206" s="62">
        <f t="shared" si="2343"/>
        <v>0</v>
      </c>
      <c r="AY206" s="62">
        <f t="shared" si="2343"/>
        <v>0</v>
      </c>
      <c r="AZ206" s="62">
        <f t="shared" si="2343"/>
        <v>0</v>
      </c>
      <c r="BA206" s="62">
        <f t="shared" si="2343"/>
        <v>0</v>
      </c>
      <c r="BB206" s="62">
        <f t="shared" si="2343"/>
        <v>0</v>
      </c>
      <c r="BC206" s="62">
        <f t="shared" si="2343"/>
        <v>0</v>
      </c>
      <c r="BD206" s="62">
        <f t="shared" si="2343"/>
        <v>0</v>
      </c>
      <c r="BE206" s="62">
        <f t="shared" si="2343"/>
        <v>0</v>
      </c>
      <c r="BF206" s="62">
        <f t="shared" si="2343"/>
        <v>0</v>
      </c>
      <c r="BG206" s="62">
        <f t="shared" si="2343"/>
        <v>0</v>
      </c>
      <c r="BH206" s="62">
        <f t="shared" si="2343"/>
        <v>0</v>
      </c>
      <c r="BI206" s="62">
        <f t="shared" si="2343"/>
        <v>0</v>
      </c>
      <c r="BJ206" s="62">
        <f t="shared" si="2343"/>
        <v>0</v>
      </c>
      <c r="BK206" s="62">
        <f t="shared" si="2343"/>
        <v>0</v>
      </c>
      <c r="BL206" s="62">
        <f t="shared" si="2343"/>
        <v>0</v>
      </c>
      <c r="BM206" s="62">
        <f t="shared" si="2343"/>
        <v>0</v>
      </c>
      <c r="BN206" s="62">
        <f t="shared" si="2343"/>
        <v>0</v>
      </c>
      <c r="BO206" s="62">
        <f t="shared" si="2343"/>
        <v>0</v>
      </c>
      <c r="BP206" s="62">
        <f t="shared" si="2343"/>
        <v>0</v>
      </c>
      <c r="BQ206" s="62">
        <f t="shared" si="2343"/>
        <v>0</v>
      </c>
      <c r="BR206" s="62">
        <f t="shared" si="2343"/>
        <v>0</v>
      </c>
      <c r="BS206" s="62">
        <f t="shared" si="2343"/>
        <v>0</v>
      </c>
      <c r="BT206" s="62">
        <f t="shared" si="2343"/>
        <v>0</v>
      </c>
      <c r="BU206" s="62">
        <f t="shared" si="2343"/>
        <v>0</v>
      </c>
      <c r="BV206" s="62">
        <f t="shared" si="2343"/>
        <v>0</v>
      </c>
      <c r="BW206" s="62">
        <f t="shared" si="2343"/>
        <v>0</v>
      </c>
      <c r="BX206" s="62">
        <f t="shared" si="2343"/>
        <v>0</v>
      </c>
      <c r="BY206" s="62">
        <f t="shared" si="2343"/>
        <v>0</v>
      </c>
      <c r="BZ206" s="62">
        <f t="shared" ref="BZ206:EK206" si="2344">BZ132*SUMIFS(174:174,172:172,"&lt;="&amp;BZ108,172:172,"&gt;"&amp;EOMONTH(BZ108,-1))*SUMIFS(184:184,176:176,"&lt;="&amp;BZ108,176:176,"&gt;"&amp;EOMONTH(BZ108,-1))</f>
        <v>0</v>
      </c>
      <c r="CA206" s="62">
        <f t="shared" si="2344"/>
        <v>0</v>
      </c>
      <c r="CB206" s="62">
        <f t="shared" si="2344"/>
        <v>0</v>
      </c>
      <c r="CC206" s="62">
        <f t="shared" si="2344"/>
        <v>0</v>
      </c>
      <c r="CD206" s="62">
        <f t="shared" si="2344"/>
        <v>0</v>
      </c>
      <c r="CE206" s="62">
        <f t="shared" si="2344"/>
        <v>0</v>
      </c>
      <c r="CF206" s="62">
        <f t="shared" si="2344"/>
        <v>0</v>
      </c>
      <c r="CG206" s="62">
        <f t="shared" si="2344"/>
        <v>0</v>
      </c>
      <c r="CH206" s="62">
        <f t="shared" si="2344"/>
        <v>0</v>
      </c>
      <c r="CI206" s="62">
        <f t="shared" si="2344"/>
        <v>0</v>
      </c>
      <c r="CJ206" s="62">
        <f t="shared" si="2344"/>
        <v>0</v>
      </c>
      <c r="CK206" s="62">
        <f t="shared" si="2344"/>
        <v>0</v>
      </c>
      <c r="CL206" s="62">
        <f t="shared" si="2344"/>
        <v>0</v>
      </c>
      <c r="CM206" s="62">
        <f t="shared" si="2344"/>
        <v>0</v>
      </c>
      <c r="CN206" s="62">
        <f t="shared" si="2344"/>
        <v>0</v>
      </c>
      <c r="CO206" s="62">
        <f t="shared" si="2344"/>
        <v>0</v>
      </c>
      <c r="CP206" s="62">
        <f t="shared" si="2344"/>
        <v>0</v>
      </c>
      <c r="CQ206" s="62">
        <f t="shared" si="2344"/>
        <v>0</v>
      </c>
      <c r="CR206" s="62">
        <f t="shared" si="2344"/>
        <v>0</v>
      </c>
      <c r="CS206" s="62">
        <f t="shared" si="2344"/>
        <v>0</v>
      </c>
      <c r="CT206" s="62">
        <f t="shared" si="2344"/>
        <v>0</v>
      </c>
      <c r="CU206" s="62">
        <f t="shared" si="2344"/>
        <v>0</v>
      </c>
      <c r="CV206" s="62">
        <f t="shared" si="2344"/>
        <v>0</v>
      </c>
      <c r="CW206" s="62">
        <f t="shared" si="2344"/>
        <v>0</v>
      </c>
      <c r="CX206" s="62">
        <f t="shared" si="2344"/>
        <v>0</v>
      </c>
      <c r="CY206" s="62">
        <f t="shared" si="2344"/>
        <v>0</v>
      </c>
      <c r="CZ206" s="62">
        <f t="shared" si="2344"/>
        <v>0</v>
      </c>
      <c r="DA206" s="62">
        <f t="shared" si="2344"/>
        <v>0</v>
      </c>
      <c r="DB206" s="62">
        <f t="shared" si="2344"/>
        <v>0</v>
      </c>
      <c r="DC206" s="62">
        <f t="shared" si="2344"/>
        <v>0</v>
      </c>
      <c r="DD206" s="62">
        <f t="shared" si="2344"/>
        <v>0</v>
      </c>
      <c r="DE206" s="62">
        <f t="shared" si="2344"/>
        <v>0</v>
      </c>
      <c r="DF206" s="62">
        <f t="shared" si="2344"/>
        <v>0</v>
      </c>
      <c r="DG206" s="62">
        <f t="shared" si="2344"/>
        <v>0</v>
      </c>
      <c r="DH206" s="62">
        <f t="shared" si="2344"/>
        <v>0</v>
      </c>
      <c r="DI206" s="62">
        <f t="shared" si="2344"/>
        <v>0</v>
      </c>
      <c r="DJ206" s="62">
        <f t="shared" si="2344"/>
        <v>0</v>
      </c>
      <c r="DK206" s="62">
        <f t="shared" si="2344"/>
        <v>0</v>
      </c>
      <c r="DL206" s="62">
        <f t="shared" si="2344"/>
        <v>0</v>
      </c>
      <c r="DM206" s="62">
        <f t="shared" si="2344"/>
        <v>0</v>
      </c>
      <c r="DN206" s="62">
        <f t="shared" si="2344"/>
        <v>0</v>
      </c>
      <c r="DO206" s="62">
        <f t="shared" si="2344"/>
        <v>0</v>
      </c>
      <c r="DP206" s="62">
        <f t="shared" si="2344"/>
        <v>0</v>
      </c>
      <c r="DQ206" s="62">
        <f t="shared" si="2344"/>
        <v>0</v>
      </c>
      <c r="DR206" s="62">
        <f t="shared" si="2344"/>
        <v>0</v>
      </c>
      <c r="DS206" s="62">
        <f t="shared" si="2344"/>
        <v>0</v>
      </c>
      <c r="DT206" s="62">
        <f t="shared" si="2344"/>
        <v>0</v>
      </c>
      <c r="DU206" s="62">
        <f t="shared" si="2344"/>
        <v>0</v>
      </c>
      <c r="DV206" s="62">
        <f t="shared" si="2344"/>
        <v>0</v>
      </c>
      <c r="DW206" s="62">
        <f t="shared" si="2344"/>
        <v>0</v>
      </c>
      <c r="DX206" s="62">
        <f t="shared" si="2344"/>
        <v>0</v>
      </c>
      <c r="DY206" s="62">
        <f t="shared" si="2344"/>
        <v>0</v>
      </c>
      <c r="DZ206" s="62">
        <f t="shared" si="2344"/>
        <v>0</v>
      </c>
      <c r="EA206" s="62">
        <f t="shared" si="2344"/>
        <v>0</v>
      </c>
      <c r="EB206" s="62">
        <f t="shared" si="2344"/>
        <v>0</v>
      </c>
      <c r="EC206" s="62">
        <f t="shared" si="2344"/>
        <v>0</v>
      </c>
      <c r="ED206" s="62">
        <f t="shared" si="2344"/>
        <v>0</v>
      </c>
      <c r="EE206" s="62">
        <f t="shared" si="2344"/>
        <v>0</v>
      </c>
      <c r="EF206" s="62">
        <f t="shared" si="2344"/>
        <v>0</v>
      </c>
      <c r="EG206" s="62">
        <f t="shared" si="2344"/>
        <v>0</v>
      </c>
      <c r="EH206" s="62">
        <f t="shared" si="2344"/>
        <v>0</v>
      </c>
      <c r="EI206" s="62">
        <f t="shared" si="2344"/>
        <v>0</v>
      </c>
      <c r="EJ206" s="62">
        <f t="shared" si="2344"/>
        <v>0</v>
      </c>
      <c r="EK206" s="62">
        <f t="shared" si="2344"/>
        <v>0</v>
      </c>
      <c r="EL206" s="62">
        <f t="shared" ref="EL206:GW206" si="2345">EL132*SUMIFS(174:174,172:172,"&lt;="&amp;EL108,172:172,"&gt;"&amp;EOMONTH(EL108,-1))*SUMIFS(184:184,176:176,"&lt;="&amp;EL108,176:176,"&gt;"&amp;EOMONTH(EL108,-1))</f>
        <v>0</v>
      </c>
      <c r="EM206" s="62">
        <f t="shared" si="2345"/>
        <v>0</v>
      </c>
      <c r="EN206" s="62">
        <f t="shared" si="2345"/>
        <v>0</v>
      </c>
      <c r="EO206" s="62">
        <f t="shared" si="2345"/>
        <v>0</v>
      </c>
      <c r="EP206" s="62">
        <f t="shared" si="2345"/>
        <v>0</v>
      </c>
      <c r="EQ206" s="62">
        <f t="shared" si="2345"/>
        <v>0</v>
      </c>
      <c r="ER206" s="62">
        <f t="shared" si="2345"/>
        <v>0</v>
      </c>
      <c r="ES206" s="62">
        <f t="shared" si="2345"/>
        <v>0</v>
      </c>
      <c r="ET206" s="62">
        <f t="shared" si="2345"/>
        <v>0</v>
      </c>
      <c r="EU206" s="62">
        <f t="shared" si="2345"/>
        <v>0</v>
      </c>
      <c r="EV206" s="62">
        <f t="shared" si="2345"/>
        <v>0</v>
      </c>
      <c r="EW206" s="62">
        <f t="shared" si="2345"/>
        <v>0</v>
      </c>
      <c r="EX206" s="62">
        <f t="shared" si="2345"/>
        <v>0</v>
      </c>
      <c r="EY206" s="62">
        <f t="shared" si="2345"/>
        <v>0</v>
      </c>
      <c r="EZ206" s="62">
        <f t="shared" si="2345"/>
        <v>0</v>
      </c>
      <c r="FA206" s="62">
        <f t="shared" si="2345"/>
        <v>0</v>
      </c>
      <c r="FB206" s="62">
        <f t="shared" si="2345"/>
        <v>0</v>
      </c>
      <c r="FC206" s="62">
        <f t="shared" si="2345"/>
        <v>0</v>
      </c>
      <c r="FD206" s="62">
        <f t="shared" si="2345"/>
        <v>0</v>
      </c>
      <c r="FE206" s="62">
        <f t="shared" si="2345"/>
        <v>0</v>
      </c>
      <c r="FF206" s="62">
        <f t="shared" si="2345"/>
        <v>0</v>
      </c>
      <c r="FG206" s="62">
        <f t="shared" si="2345"/>
        <v>0</v>
      </c>
      <c r="FH206" s="62">
        <f t="shared" si="2345"/>
        <v>0</v>
      </c>
      <c r="FI206" s="62">
        <f t="shared" si="2345"/>
        <v>0</v>
      </c>
      <c r="FJ206" s="62">
        <f t="shared" si="2345"/>
        <v>0</v>
      </c>
      <c r="FK206" s="62">
        <f t="shared" si="2345"/>
        <v>0</v>
      </c>
      <c r="FL206" s="62">
        <f t="shared" si="2345"/>
        <v>0</v>
      </c>
      <c r="FM206" s="62">
        <f t="shared" si="2345"/>
        <v>0</v>
      </c>
      <c r="FN206" s="62">
        <f t="shared" si="2345"/>
        <v>0</v>
      </c>
      <c r="FO206" s="62">
        <f t="shared" si="2345"/>
        <v>0</v>
      </c>
      <c r="FP206" s="62">
        <f t="shared" si="2345"/>
        <v>0</v>
      </c>
      <c r="FQ206" s="62">
        <f t="shared" si="2345"/>
        <v>0</v>
      </c>
      <c r="FR206" s="62">
        <f t="shared" si="2345"/>
        <v>0</v>
      </c>
      <c r="FS206" s="62">
        <f t="shared" si="2345"/>
        <v>0</v>
      </c>
      <c r="FT206" s="62">
        <f t="shared" si="2345"/>
        <v>0</v>
      </c>
      <c r="FU206" s="62">
        <f t="shared" si="2345"/>
        <v>0</v>
      </c>
      <c r="FV206" s="62">
        <f t="shared" si="2345"/>
        <v>0</v>
      </c>
      <c r="FW206" s="62">
        <f t="shared" si="2345"/>
        <v>0</v>
      </c>
      <c r="FX206" s="62">
        <f t="shared" si="2345"/>
        <v>0</v>
      </c>
      <c r="FY206" s="62">
        <f t="shared" si="2345"/>
        <v>0</v>
      </c>
      <c r="FZ206" s="62">
        <f t="shared" si="2345"/>
        <v>0</v>
      </c>
      <c r="GA206" s="62">
        <f t="shared" si="2345"/>
        <v>0</v>
      </c>
      <c r="GB206" s="62">
        <f t="shared" si="2345"/>
        <v>0</v>
      </c>
      <c r="GC206" s="62">
        <f t="shared" si="2345"/>
        <v>0</v>
      </c>
      <c r="GD206" s="62">
        <f t="shared" si="2345"/>
        <v>0</v>
      </c>
      <c r="GE206" s="62">
        <f t="shared" si="2345"/>
        <v>0</v>
      </c>
      <c r="GF206" s="62">
        <f t="shared" si="2345"/>
        <v>0</v>
      </c>
      <c r="GG206" s="62">
        <f t="shared" si="2345"/>
        <v>0</v>
      </c>
      <c r="GH206" s="62">
        <f t="shared" si="2345"/>
        <v>0</v>
      </c>
      <c r="GI206" s="62">
        <f t="shared" si="2345"/>
        <v>0</v>
      </c>
      <c r="GJ206" s="62">
        <f t="shared" si="2345"/>
        <v>0</v>
      </c>
      <c r="GK206" s="62">
        <f t="shared" si="2345"/>
        <v>0</v>
      </c>
      <c r="GL206" s="62">
        <f t="shared" si="2345"/>
        <v>0</v>
      </c>
      <c r="GM206" s="62">
        <f t="shared" si="2345"/>
        <v>0</v>
      </c>
      <c r="GN206" s="62">
        <f t="shared" si="2345"/>
        <v>0</v>
      </c>
      <c r="GO206" s="62">
        <f t="shared" si="2345"/>
        <v>0</v>
      </c>
      <c r="GP206" s="62">
        <f t="shared" si="2345"/>
        <v>0</v>
      </c>
      <c r="GQ206" s="62">
        <f t="shared" si="2345"/>
        <v>0</v>
      </c>
      <c r="GR206" s="62">
        <f t="shared" si="2345"/>
        <v>0</v>
      </c>
      <c r="GS206" s="62">
        <f t="shared" si="2345"/>
        <v>0</v>
      </c>
      <c r="GT206" s="62">
        <f t="shared" si="2345"/>
        <v>0</v>
      </c>
      <c r="GU206" s="62">
        <f t="shared" si="2345"/>
        <v>0</v>
      </c>
      <c r="GV206" s="62">
        <f t="shared" si="2345"/>
        <v>0</v>
      </c>
      <c r="GW206" s="62">
        <f t="shared" si="2345"/>
        <v>0</v>
      </c>
      <c r="GX206" s="62">
        <f t="shared" ref="GX206:JI206" si="2346">GX132*SUMIFS(174:174,172:172,"&lt;="&amp;GX108,172:172,"&gt;"&amp;EOMONTH(GX108,-1))*SUMIFS(184:184,176:176,"&lt;="&amp;GX108,176:176,"&gt;"&amp;EOMONTH(GX108,-1))</f>
        <v>0</v>
      </c>
      <c r="GY206" s="62">
        <f t="shared" si="2346"/>
        <v>0</v>
      </c>
      <c r="GZ206" s="62">
        <f t="shared" si="2346"/>
        <v>0</v>
      </c>
      <c r="HA206" s="62">
        <f t="shared" si="2346"/>
        <v>0</v>
      </c>
      <c r="HB206" s="62">
        <f t="shared" si="2346"/>
        <v>0</v>
      </c>
      <c r="HC206" s="62">
        <f t="shared" si="2346"/>
        <v>0</v>
      </c>
      <c r="HD206" s="62">
        <f t="shared" si="2346"/>
        <v>0</v>
      </c>
      <c r="HE206" s="62">
        <f t="shared" si="2346"/>
        <v>0</v>
      </c>
      <c r="HF206" s="62">
        <f t="shared" si="2346"/>
        <v>0</v>
      </c>
      <c r="HG206" s="62">
        <f t="shared" si="2346"/>
        <v>0</v>
      </c>
      <c r="HH206" s="62">
        <f t="shared" si="2346"/>
        <v>0</v>
      </c>
      <c r="HI206" s="62">
        <f t="shared" si="2346"/>
        <v>0</v>
      </c>
      <c r="HJ206" s="62">
        <f t="shared" si="2346"/>
        <v>0</v>
      </c>
      <c r="HK206" s="62">
        <f t="shared" si="2346"/>
        <v>0</v>
      </c>
      <c r="HL206" s="62">
        <f t="shared" si="2346"/>
        <v>0</v>
      </c>
      <c r="HM206" s="62">
        <f t="shared" si="2346"/>
        <v>0</v>
      </c>
      <c r="HN206" s="62">
        <f t="shared" si="2346"/>
        <v>0</v>
      </c>
      <c r="HO206" s="62">
        <f t="shared" si="2346"/>
        <v>0</v>
      </c>
      <c r="HP206" s="62">
        <f t="shared" si="2346"/>
        <v>0</v>
      </c>
      <c r="HQ206" s="62">
        <f t="shared" si="2346"/>
        <v>0</v>
      </c>
      <c r="HR206" s="62">
        <f t="shared" si="2346"/>
        <v>0</v>
      </c>
      <c r="HS206" s="62">
        <f t="shared" si="2346"/>
        <v>0</v>
      </c>
      <c r="HT206" s="62">
        <f t="shared" si="2346"/>
        <v>0</v>
      </c>
      <c r="HU206" s="62">
        <f t="shared" si="2346"/>
        <v>0</v>
      </c>
      <c r="HV206" s="62">
        <f t="shared" si="2346"/>
        <v>0</v>
      </c>
      <c r="HW206" s="62">
        <f t="shared" si="2346"/>
        <v>0</v>
      </c>
      <c r="HX206" s="62">
        <f t="shared" si="2346"/>
        <v>0</v>
      </c>
      <c r="HY206" s="62">
        <f t="shared" si="2346"/>
        <v>0</v>
      </c>
      <c r="HZ206" s="62">
        <f t="shared" si="2346"/>
        <v>0</v>
      </c>
      <c r="IA206" s="62">
        <f t="shared" si="2346"/>
        <v>0</v>
      </c>
      <c r="IB206" s="62">
        <f t="shared" si="2346"/>
        <v>0</v>
      </c>
      <c r="IC206" s="62">
        <f t="shared" si="2346"/>
        <v>0</v>
      </c>
      <c r="ID206" s="62">
        <f t="shared" si="2346"/>
        <v>0</v>
      </c>
      <c r="IE206" s="62">
        <f t="shared" si="2346"/>
        <v>0</v>
      </c>
      <c r="IF206" s="62">
        <f t="shared" si="2346"/>
        <v>0</v>
      </c>
      <c r="IG206" s="62">
        <f t="shared" si="2346"/>
        <v>0</v>
      </c>
      <c r="IH206" s="62">
        <f t="shared" si="2346"/>
        <v>0</v>
      </c>
      <c r="II206" s="62">
        <f t="shared" si="2346"/>
        <v>0</v>
      </c>
      <c r="IJ206" s="62">
        <f t="shared" si="2346"/>
        <v>0</v>
      </c>
      <c r="IK206" s="62">
        <f t="shared" si="2346"/>
        <v>0</v>
      </c>
      <c r="IL206" s="62">
        <f t="shared" si="2346"/>
        <v>0</v>
      </c>
      <c r="IM206" s="62">
        <f t="shared" si="2346"/>
        <v>0</v>
      </c>
      <c r="IN206" s="62">
        <f t="shared" si="2346"/>
        <v>0</v>
      </c>
      <c r="IO206" s="62">
        <f t="shared" si="2346"/>
        <v>0</v>
      </c>
      <c r="IP206" s="62">
        <f t="shared" si="2346"/>
        <v>0</v>
      </c>
      <c r="IQ206" s="62">
        <f t="shared" si="2346"/>
        <v>0</v>
      </c>
      <c r="IR206" s="62">
        <f t="shared" si="2346"/>
        <v>0</v>
      </c>
      <c r="IS206" s="62">
        <f t="shared" si="2346"/>
        <v>0</v>
      </c>
      <c r="IT206" s="62">
        <f t="shared" si="2346"/>
        <v>0</v>
      </c>
      <c r="IU206" s="62">
        <f t="shared" si="2346"/>
        <v>0</v>
      </c>
      <c r="IV206" s="62">
        <f t="shared" si="2346"/>
        <v>0</v>
      </c>
      <c r="IW206" s="62">
        <f t="shared" si="2346"/>
        <v>0</v>
      </c>
      <c r="IX206" s="62">
        <f t="shared" si="2346"/>
        <v>0</v>
      </c>
      <c r="IY206" s="62">
        <f t="shared" si="2346"/>
        <v>0</v>
      </c>
      <c r="IZ206" s="62">
        <f t="shared" si="2346"/>
        <v>0</v>
      </c>
      <c r="JA206" s="62">
        <f t="shared" si="2346"/>
        <v>0</v>
      </c>
      <c r="JB206" s="62">
        <f t="shared" si="2346"/>
        <v>0</v>
      </c>
      <c r="JC206" s="62">
        <f t="shared" si="2346"/>
        <v>0</v>
      </c>
      <c r="JD206" s="62">
        <f t="shared" si="2346"/>
        <v>0</v>
      </c>
      <c r="JE206" s="62">
        <f t="shared" si="2346"/>
        <v>0</v>
      </c>
      <c r="JF206" s="62">
        <f t="shared" si="2346"/>
        <v>0</v>
      </c>
      <c r="JG206" s="62">
        <f t="shared" si="2346"/>
        <v>0</v>
      </c>
      <c r="JH206" s="62">
        <f t="shared" si="2346"/>
        <v>0</v>
      </c>
      <c r="JI206" s="62">
        <f t="shared" si="2346"/>
        <v>0</v>
      </c>
      <c r="JJ206" s="62">
        <f t="shared" ref="JJ206:LU206" si="2347">JJ132*SUMIFS(174:174,172:172,"&lt;="&amp;JJ108,172:172,"&gt;"&amp;EOMONTH(JJ108,-1))*SUMIFS(184:184,176:176,"&lt;="&amp;JJ108,176:176,"&gt;"&amp;EOMONTH(JJ108,-1))</f>
        <v>0</v>
      </c>
      <c r="JK206" s="62">
        <f t="shared" si="2347"/>
        <v>0</v>
      </c>
      <c r="JL206" s="62">
        <f t="shared" si="2347"/>
        <v>0</v>
      </c>
      <c r="JM206" s="62">
        <f t="shared" si="2347"/>
        <v>0</v>
      </c>
      <c r="JN206" s="62">
        <f t="shared" si="2347"/>
        <v>0</v>
      </c>
      <c r="JO206" s="62">
        <f t="shared" si="2347"/>
        <v>0</v>
      </c>
      <c r="JP206" s="62">
        <f t="shared" si="2347"/>
        <v>0</v>
      </c>
      <c r="JQ206" s="62">
        <f t="shared" si="2347"/>
        <v>0</v>
      </c>
      <c r="JR206" s="62">
        <f t="shared" si="2347"/>
        <v>0</v>
      </c>
      <c r="JS206" s="62">
        <f t="shared" si="2347"/>
        <v>0</v>
      </c>
      <c r="JT206" s="62">
        <f t="shared" si="2347"/>
        <v>0</v>
      </c>
      <c r="JU206" s="62">
        <f t="shared" si="2347"/>
        <v>0</v>
      </c>
      <c r="JV206" s="62">
        <f t="shared" si="2347"/>
        <v>0</v>
      </c>
      <c r="JW206" s="62">
        <f t="shared" si="2347"/>
        <v>0</v>
      </c>
      <c r="JX206" s="62">
        <f t="shared" si="2347"/>
        <v>0</v>
      </c>
      <c r="JY206" s="62">
        <f t="shared" si="2347"/>
        <v>0</v>
      </c>
      <c r="JZ206" s="62">
        <f t="shared" si="2347"/>
        <v>0</v>
      </c>
      <c r="KA206" s="62">
        <f t="shared" si="2347"/>
        <v>0</v>
      </c>
      <c r="KB206" s="62">
        <f t="shared" si="2347"/>
        <v>0</v>
      </c>
      <c r="KC206" s="62">
        <f t="shared" si="2347"/>
        <v>0</v>
      </c>
      <c r="KD206" s="62">
        <f t="shared" si="2347"/>
        <v>0</v>
      </c>
      <c r="KE206" s="62">
        <f t="shared" si="2347"/>
        <v>0</v>
      </c>
      <c r="KF206" s="62">
        <f t="shared" si="2347"/>
        <v>0</v>
      </c>
      <c r="KG206" s="62">
        <f t="shared" si="2347"/>
        <v>0</v>
      </c>
      <c r="KH206" s="62">
        <f t="shared" si="2347"/>
        <v>0</v>
      </c>
      <c r="KI206" s="62">
        <f t="shared" si="2347"/>
        <v>0</v>
      </c>
      <c r="KJ206" s="62">
        <f t="shared" si="2347"/>
        <v>0</v>
      </c>
      <c r="KK206" s="62">
        <f t="shared" si="2347"/>
        <v>0</v>
      </c>
      <c r="KL206" s="62">
        <f t="shared" si="2347"/>
        <v>0</v>
      </c>
      <c r="KM206" s="62">
        <f t="shared" si="2347"/>
        <v>0</v>
      </c>
      <c r="KN206" s="62">
        <f t="shared" si="2347"/>
        <v>0</v>
      </c>
      <c r="KO206" s="62">
        <f t="shared" si="2347"/>
        <v>0</v>
      </c>
      <c r="KP206" s="62">
        <f t="shared" si="2347"/>
        <v>0</v>
      </c>
      <c r="KQ206" s="62">
        <f t="shared" si="2347"/>
        <v>0</v>
      </c>
      <c r="KR206" s="62">
        <f t="shared" si="2347"/>
        <v>0</v>
      </c>
      <c r="KS206" s="62">
        <f t="shared" si="2347"/>
        <v>0</v>
      </c>
      <c r="KT206" s="62">
        <f t="shared" si="2347"/>
        <v>0</v>
      </c>
      <c r="KU206" s="62">
        <f t="shared" si="2347"/>
        <v>0</v>
      </c>
      <c r="KV206" s="62">
        <f t="shared" si="2347"/>
        <v>0</v>
      </c>
      <c r="KW206" s="62">
        <f t="shared" si="2347"/>
        <v>0</v>
      </c>
      <c r="KX206" s="62">
        <f t="shared" si="2347"/>
        <v>0</v>
      </c>
      <c r="KY206" s="62">
        <f t="shared" si="2347"/>
        <v>0</v>
      </c>
      <c r="KZ206" s="62">
        <f t="shared" si="2347"/>
        <v>0</v>
      </c>
      <c r="LA206" s="62">
        <f t="shared" si="2347"/>
        <v>0</v>
      </c>
      <c r="LB206" s="62">
        <f t="shared" si="2347"/>
        <v>0</v>
      </c>
      <c r="LC206" s="62">
        <f t="shared" si="2347"/>
        <v>0</v>
      </c>
      <c r="LD206" s="62">
        <f t="shared" si="2347"/>
        <v>0</v>
      </c>
      <c r="LE206" s="62">
        <f t="shared" si="2347"/>
        <v>0</v>
      </c>
      <c r="LF206" s="62">
        <f t="shared" si="2347"/>
        <v>0</v>
      </c>
      <c r="LG206" s="62">
        <f t="shared" si="2347"/>
        <v>0</v>
      </c>
      <c r="LH206" s="62">
        <f t="shared" si="2347"/>
        <v>0</v>
      </c>
      <c r="LI206" s="62">
        <f t="shared" si="2347"/>
        <v>0</v>
      </c>
      <c r="LJ206" s="62">
        <f t="shared" si="2347"/>
        <v>0</v>
      </c>
      <c r="LK206" s="62">
        <f t="shared" si="2347"/>
        <v>0</v>
      </c>
      <c r="LL206" s="62">
        <f t="shared" si="2347"/>
        <v>0</v>
      </c>
      <c r="LM206" s="62">
        <f t="shared" si="2347"/>
        <v>0</v>
      </c>
      <c r="LN206" s="62">
        <f t="shared" si="2347"/>
        <v>0</v>
      </c>
      <c r="LO206" s="62">
        <f t="shared" si="2347"/>
        <v>0</v>
      </c>
      <c r="LP206" s="62">
        <f t="shared" si="2347"/>
        <v>0</v>
      </c>
      <c r="LQ206" s="62">
        <f t="shared" si="2347"/>
        <v>0</v>
      </c>
      <c r="LR206" s="62">
        <f t="shared" si="2347"/>
        <v>0</v>
      </c>
      <c r="LS206" s="62">
        <f t="shared" si="2347"/>
        <v>0</v>
      </c>
      <c r="LT206" s="62">
        <f t="shared" si="2347"/>
        <v>0</v>
      </c>
      <c r="LU206" s="62">
        <f t="shared" si="2347"/>
        <v>0</v>
      </c>
      <c r="LV206" s="62">
        <f t="shared" ref="LV206:NO206" si="2348">LV132*SUMIFS(174:174,172:172,"&lt;="&amp;LV108,172:172,"&gt;"&amp;EOMONTH(LV108,-1))*SUMIFS(184:184,176:176,"&lt;="&amp;LV108,176:176,"&gt;"&amp;EOMONTH(LV108,-1))</f>
        <v>0</v>
      </c>
      <c r="LW206" s="62">
        <f t="shared" si="2348"/>
        <v>0</v>
      </c>
      <c r="LX206" s="62">
        <f t="shared" si="2348"/>
        <v>0</v>
      </c>
      <c r="LY206" s="62">
        <f t="shared" si="2348"/>
        <v>0</v>
      </c>
      <c r="LZ206" s="62">
        <f t="shared" si="2348"/>
        <v>0</v>
      </c>
      <c r="MA206" s="62">
        <f t="shared" si="2348"/>
        <v>0</v>
      </c>
      <c r="MB206" s="62">
        <f t="shared" si="2348"/>
        <v>0</v>
      </c>
      <c r="MC206" s="62">
        <f t="shared" si="2348"/>
        <v>0</v>
      </c>
      <c r="MD206" s="62">
        <f t="shared" si="2348"/>
        <v>0</v>
      </c>
      <c r="ME206" s="62">
        <f t="shared" si="2348"/>
        <v>0</v>
      </c>
      <c r="MF206" s="62">
        <f t="shared" si="2348"/>
        <v>0</v>
      </c>
      <c r="MG206" s="62">
        <f t="shared" si="2348"/>
        <v>0</v>
      </c>
      <c r="MH206" s="62">
        <f t="shared" si="2348"/>
        <v>0</v>
      </c>
      <c r="MI206" s="62">
        <f t="shared" si="2348"/>
        <v>0</v>
      </c>
      <c r="MJ206" s="62">
        <f t="shared" si="2348"/>
        <v>0</v>
      </c>
      <c r="MK206" s="62">
        <f t="shared" si="2348"/>
        <v>0</v>
      </c>
      <c r="ML206" s="62">
        <f t="shared" si="2348"/>
        <v>0</v>
      </c>
      <c r="MM206" s="62">
        <f t="shared" si="2348"/>
        <v>0</v>
      </c>
      <c r="MN206" s="62">
        <f t="shared" si="2348"/>
        <v>0</v>
      </c>
      <c r="MO206" s="62">
        <f t="shared" si="2348"/>
        <v>0</v>
      </c>
      <c r="MP206" s="62">
        <f t="shared" si="2348"/>
        <v>0</v>
      </c>
      <c r="MQ206" s="62">
        <f t="shared" si="2348"/>
        <v>0</v>
      </c>
      <c r="MR206" s="62">
        <f t="shared" si="2348"/>
        <v>0</v>
      </c>
      <c r="MS206" s="62">
        <f t="shared" si="2348"/>
        <v>0</v>
      </c>
      <c r="MT206" s="62">
        <f t="shared" si="2348"/>
        <v>0</v>
      </c>
      <c r="MU206" s="62">
        <f t="shared" si="2348"/>
        <v>0</v>
      </c>
      <c r="MV206" s="62">
        <f t="shared" si="2348"/>
        <v>0</v>
      </c>
      <c r="MW206" s="62">
        <f t="shared" si="2348"/>
        <v>0</v>
      </c>
      <c r="MX206" s="62">
        <f t="shared" si="2348"/>
        <v>0</v>
      </c>
      <c r="MY206" s="62">
        <f t="shared" si="2348"/>
        <v>0</v>
      </c>
      <c r="MZ206" s="62">
        <f t="shared" si="2348"/>
        <v>0</v>
      </c>
      <c r="NA206" s="62">
        <f t="shared" si="2348"/>
        <v>0</v>
      </c>
      <c r="NB206" s="62">
        <f t="shared" si="2348"/>
        <v>0</v>
      </c>
      <c r="NC206" s="62">
        <f t="shared" si="2348"/>
        <v>0</v>
      </c>
      <c r="ND206" s="62">
        <f t="shared" si="2348"/>
        <v>0</v>
      </c>
      <c r="NE206" s="62">
        <f t="shared" si="2348"/>
        <v>0</v>
      </c>
      <c r="NF206" s="62">
        <f t="shared" si="2348"/>
        <v>0</v>
      </c>
      <c r="NG206" s="62">
        <f t="shared" si="2348"/>
        <v>0</v>
      </c>
      <c r="NH206" s="62">
        <f t="shared" si="2348"/>
        <v>0</v>
      </c>
      <c r="NI206" s="62">
        <f t="shared" si="2348"/>
        <v>0</v>
      </c>
      <c r="NJ206" s="62">
        <f t="shared" si="2348"/>
        <v>0</v>
      </c>
      <c r="NK206" s="62">
        <f t="shared" si="2348"/>
        <v>0</v>
      </c>
      <c r="NL206" s="62">
        <f t="shared" si="2348"/>
        <v>0</v>
      </c>
      <c r="NM206" s="62">
        <f t="shared" si="2348"/>
        <v>0</v>
      </c>
      <c r="NN206" s="62">
        <f t="shared" si="2348"/>
        <v>0</v>
      </c>
      <c r="NO206" s="63">
        <f t="shared" si="2348"/>
        <v>0</v>
      </c>
      <c r="NP206" s="1"/>
      <c r="NQ206" s="1"/>
    </row>
    <row r="207" spans="1:381" x14ac:dyDescent="0.2">
      <c r="A207" s="1"/>
      <c r="B207" s="1"/>
      <c r="C207" s="1"/>
      <c r="D207" s="1"/>
      <c r="E207" s="1"/>
      <c r="F207" s="1"/>
      <c r="G207" s="1"/>
      <c r="H207" s="1"/>
      <c r="I207" s="1"/>
      <c r="J207" s="1"/>
      <c r="K207" s="1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row>
    <row r="208" spans="1:381" s="10" customFormat="1" x14ac:dyDescent="0.2">
      <c r="A208" s="8"/>
      <c r="B208" s="8"/>
      <c r="C208" s="136" t="s">
        <v>27</v>
      </c>
      <c r="D208" s="136"/>
      <c r="E208" s="136" t="s">
        <v>58</v>
      </c>
      <c r="F208" s="8"/>
      <c r="G208" s="8" t="s">
        <v>0</v>
      </c>
      <c r="H208" s="8"/>
      <c r="I208" s="8"/>
      <c r="J208" s="8"/>
      <c r="K208" s="9">
        <f>SUM(N208:NO208)</f>
        <v>0</v>
      </c>
      <c r="L208" s="8"/>
      <c r="M208" s="8"/>
      <c r="N208" s="33">
        <f t="shared" ref="N208:BY208" si="2349">N143*SUMIFS(174:174,172:172,"&lt;="&amp;N108,172:172,"&gt;"&amp;EOMONTH(N108,-1))*SUMIFS(184:184,176:176,"&lt;="&amp;N108,176:176,"&gt;"&amp;EOMONTH(N108,-1))</f>
        <v>0</v>
      </c>
      <c r="O208" s="34">
        <f t="shared" si="2349"/>
        <v>0</v>
      </c>
      <c r="P208" s="34">
        <f t="shared" si="2349"/>
        <v>0</v>
      </c>
      <c r="Q208" s="34">
        <f t="shared" si="2349"/>
        <v>0</v>
      </c>
      <c r="R208" s="34">
        <f t="shared" si="2349"/>
        <v>0</v>
      </c>
      <c r="S208" s="34">
        <f t="shared" si="2349"/>
        <v>0</v>
      </c>
      <c r="T208" s="34">
        <f t="shared" si="2349"/>
        <v>0</v>
      </c>
      <c r="U208" s="34">
        <f t="shared" si="2349"/>
        <v>0</v>
      </c>
      <c r="V208" s="34">
        <f t="shared" si="2349"/>
        <v>0</v>
      </c>
      <c r="W208" s="34">
        <f t="shared" si="2349"/>
        <v>0</v>
      </c>
      <c r="X208" s="34">
        <f t="shared" si="2349"/>
        <v>0</v>
      </c>
      <c r="Y208" s="34">
        <f t="shared" si="2349"/>
        <v>0</v>
      </c>
      <c r="Z208" s="34">
        <f t="shared" si="2349"/>
        <v>0</v>
      </c>
      <c r="AA208" s="34">
        <f t="shared" si="2349"/>
        <v>0</v>
      </c>
      <c r="AB208" s="34">
        <f t="shared" si="2349"/>
        <v>0</v>
      </c>
      <c r="AC208" s="34">
        <f t="shared" si="2349"/>
        <v>0</v>
      </c>
      <c r="AD208" s="34">
        <f t="shared" si="2349"/>
        <v>0</v>
      </c>
      <c r="AE208" s="34">
        <f t="shared" si="2349"/>
        <v>0</v>
      </c>
      <c r="AF208" s="34">
        <f t="shared" si="2349"/>
        <v>0</v>
      </c>
      <c r="AG208" s="34">
        <f t="shared" si="2349"/>
        <v>0</v>
      </c>
      <c r="AH208" s="34">
        <f t="shared" si="2349"/>
        <v>0</v>
      </c>
      <c r="AI208" s="34">
        <f t="shared" si="2349"/>
        <v>0</v>
      </c>
      <c r="AJ208" s="34">
        <f t="shared" si="2349"/>
        <v>0</v>
      </c>
      <c r="AK208" s="34">
        <f t="shared" si="2349"/>
        <v>0</v>
      </c>
      <c r="AL208" s="34">
        <f t="shared" si="2349"/>
        <v>0</v>
      </c>
      <c r="AM208" s="34">
        <f t="shared" si="2349"/>
        <v>0</v>
      </c>
      <c r="AN208" s="34">
        <f t="shared" si="2349"/>
        <v>0</v>
      </c>
      <c r="AO208" s="34">
        <f t="shared" si="2349"/>
        <v>0</v>
      </c>
      <c r="AP208" s="34">
        <f t="shared" si="2349"/>
        <v>0</v>
      </c>
      <c r="AQ208" s="34">
        <f t="shared" si="2349"/>
        <v>0</v>
      </c>
      <c r="AR208" s="34">
        <f t="shared" si="2349"/>
        <v>0</v>
      </c>
      <c r="AS208" s="34">
        <f t="shared" si="2349"/>
        <v>0</v>
      </c>
      <c r="AT208" s="34">
        <f t="shared" si="2349"/>
        <v>0</v>
      </c>
      <c r="AU208" s="34">
        <f t="shared" si="2349"/>
        <v>0</v>
      </c>
      <c r="AV208" s="34">
        <f t="shared" si="2349"/>
        <v>0</v>
      </c>
      <c r="AW208" s="34">
        <f t="shared" si="2349"/>
        <v>0</v>
      </c>
      <c r="AX208" s="34">
        <f t="shared" si="2349"/>
        <v>0</v>
      </c>
      <c r="AY208" s="34">
        <f t="shared" si="2349"/>
        <v>0</v>
      </c>
      <c r="AZ208" s="34">
        <f t="shared" si="2349"/>
        <v>0</v>
      </c>
      <c r="BA208" s="34">
        <f t="shared" si="2349"/>
        <v>0</v>
      </c>
      <c r="BB208" s="34">
        <f t="shared" si="2349"/>
        <v>0</v>
      </c>
      <c r="BC208" s="34">
        <f t="shared" si="2349"/>
        <v>0</v>
      </c>
      <c r="BD208" s="34">
        <f t="shared" si="2349"/>
        <v>0</v>
      </c>
      <c r="BE208" s="34">
        <f t="shared" si="2349"/>
        <v>0</v>
      </c>
      <c r="BF208" s="34">
        <f t="shared" si="2349"/>
        <v>0</v>
      </c>
      <c r="BG208" s="34">
        <f t="shared" si="2349"/>
        <v>0</v>
      </c>
      <c r="BH208" s="34">
        <f t="shared" si="2349"/>
        <v>0</v>
      </c>
      <c r="BI208" s="34">
        <f t="shared" si="2349"/>
        <v>0</v>
      </c>
      <c r="BJ208" s="34">
        <f t="shared" si="2349"/>
        <v>0</v>
      </c>
      <c r="BK208" s="34">
        <f t="shared" si="2349"/>
        <v>0</v>
      </c>
      <c r="BL208" s="34">
        <f t="shared" si="2349"/>
        <v>0</v>
      </c>
      <c r="BM208" s="34">
        <f t="shared" si="2349"/>
        <v>0</v>
      </c>
      <c r="BN208" s="34">
        <f t="shared" si="2349"/>
        <v>0</v>
      </c>
      <c r="BO208" s="34">
        <f t="shared" si="2349"/>
        <v>0</v>
      </c>
      <c r="BP208" s="34">
        <f t="shared" si="2349"/>
        <v>0</v>
      </c>
      <c r="BQ208" s="34">
        <f t="shared" si="2349"/>
        <v>0</v>
      </c>
      <c r="BR208" s="34">
        <f t="shared" si="2349"/>
        <v>0</v>
      </c>
      <c r="BS208" s="34">
        <f t="shared" si="2349"/>
        <v>0</v>
      </c>
      <c r="BT208" s="34">
        <f t="shared" si="2349"/>
        <v>0</v>
      </c>
      <c r="BU208" s="34">
        <f t="shared" si="2349"/>
        <v>0</v>
      </c>
      <c r="BV208" s="34">
        <f t="shared" si="2349"/>
        <v>0</v>
      </c>
      <c r="BW208" s="34">
        <f t="shared" si="2349"/>
        <v>0</v>
      </c>
      <c r="BX208" s="34">
        <f t="shared" si="2349"/>
        <v>0</v>
      </c>
      <c r="BY208" s="34">
        <f t="shared" si="2349"/>
        <v>0</v>
      </c>
      <c r="BZ208" s="34">
        <f t="shared" ref="BZ208:EK208" si="2350">BZ143*SUMIFS(174:174,172:172,"&lt;="&amp;BZ108,172:172,"&gt;"&amp;EOMONTH(BZ108,-1))*SUMIFS(184:184,176:176,"&lt;="&amp;BZ108,176:176,"&gt;"&amp;EOMONTH(BZ108,-1))</f>
        <v>0</v>
      </c>
      <c r="CA208" s="34">
        <f t="shared" si="2350"/>
        <v>0</v>
      </c>
      <c r="CB208" s="34">
        <f t="shared" si="2350"/>
        <v>0</v>
      </c>
      <c r="CC208" s="34">
        <f t="shared" si="2350"/>
        <v>0</v>
      </c>
      <c r="CD208" s="34">
        <f t="shared" si="2350"/>
        <v>0</v>
      </c>
      <c r="CE208" s="34">
        <f t="shared" si="2350"/>
        <v>0</v>
      </c>
      <c r="CF208" s="34">
        <f t="shared" si="2350"/>
        <v>0</v>
      </c>
      <c r="CG208" s="34">
        <f t="shared" si="2350"/>
        <v>0</v>
      </c>
      <c r="CH208" s="34">
        <f t="shared" si="2350"/>
        <v>0</v>
      </c>
      <c r="CI208" s="34">
        <f t="shared" si="2350"/>
        <v>0</v>
      </c>
      <c r="CJ208" s="34">
        <f t="shared" si="2350"/>
        <v>0</v>
      </c>
      <c r="CK208" s="34">
        <f t="shared" si="2350"/>
        <v>0</v>
      </c>
      <c r="CL208" s="34">
        <f t="shared" si="2350"/>
        <v>0</v>
      </c>
      <c r="CM208" s="34">
        <f t="shared" si="2350"/>
        <v>0</v>
      </c>
      <c r="CN208" s="34">
        <f t="shared" si="2350"/>
        <v>0</v>
      </c>
      <c r="CO208" s="34">
        <f t="shared" si="2350"/>
        <v>0</v>
      </c>
      <c r="CP208" s="34">
        <f t="shared" si="2350"/>
        <v>0</v>
      </c>
      <c r="CQ208" s="34">
        <f t="shared" si="2350"/>
        <v>0</v>
      </c>
      <c r="CR208" s="34">
        <f t="shared" si="2350"/>
        <v>0</v>
      </c>
      <c r="CS208" s="34">
        <f t="shared" si="2350"/>
        <v>0</v>
      </c>
      <c r="CT208" s="34">
        <f t="shared" si="2350"/>
        <v>0</v>
      </c>
      <c r="CU208" s="34">
        <f t="shared" si="2350"/>
        <v>0</v>
      </c>
      <c r="CV208" s="34">
        <f t="shared" si="2350"/>
        <v>0</v>
      </c>
      <c r="CW208" s="34">
        <f t="shared" si="2350"/>
        <v>0</v>
      </c>
      <c r="CX208" s="34">
        <f t="shared" si="2350"/>
        <v>0</v>
      </c>
      <c r="CY208" s="34">
        <f t="shared" si="2350"/>
        <v>0</v>
      </c>
      <c r="CZ208" s="34">
        <f t="shared" si="2350"/>
        <v>0</v>
      </c>
      <c r="DA208" s="34">
        <f t="shared" si="2350"/>
        <v>0</v>
      </c>
      <c r="DB208" s="34">
        <f t="shared" si="2350"/>
        <v>0</v>
      </c>
      <c r="DC208" s="34">
        <f t="shared" si="2350"/>
        <v>0</v>
      </c>
      <c r="DD208" s="34">
        <f t="shared" si="2350"/>
        <v>0</v>
      </c>
      <c r="DE208" s="34">
        <f t="shared" si="2350"/>
        <v>0</v>
      </c>
      <c r="DF208" s="34">
        <f t="shared" si="2350"/>
        <v>0</v>
      </c>
      <c r="DG208" s="34">
        <f t="shared" si="2350"/>
        <v>0</v>
      </c>
      <c r="DH208" s="34">
        <f t="shared" si="2350"/>
        <v>0</v>
      </c>
      <c r="DI208" s="34">
        <f t="shared" si="2350"/>
        <v>0</v>
      </c>
      <c r="DJ208" s="34">
        <f t="shared" si="2350"/>
        <v>0</v>
      </c>
      <c r="DK208" s="34">
        <f t="shared" si="2350"/>
        <v>0</v>
      </c>
      <c r="DL208" s="34">
        <f t="shared" si="2350"/>
        <v>0</v>
      </c>
      <c r="DM208" s="34">
        <f t="shared" si="2350"/>
        <v>0</v>
      </c>
      <c r="DN208" s="34">
        <f t="shared" si="2350"/>
        <v>0</v>
      </c>
      <c r="DO208" s="34">
        <f t="shared" si="2350"/>
        <v>0</v>
      </c>
      <c r="DP208" s="34">
        <f t="shared" si="2350"/>
        <v>0</v>
      </c>
      <c r="DQ208" s="34">
        <f t="shared" si="2350"/>
        <v>0</v>
      </c>
      <c r="DR208" s="34">
        <f t="shared" si="2350"/>
        <v>0</v>
      </c>
      <c r="DS208" s="34">
        <f t="shared" si="2350"/>
        <v>0</v>
      </c>
      <c r="DT208" s="34">
        <f t="shared" si="2350"/>
        <v>0</v>
      </c>
      <c r="DU208" s="34">
        <f t="shared" si="2350"/>
        <v>0</v>
      </c>
      <c r="DV208" s="34">
        <f t="shared" si="2350"/>
        <v>0</v>
      </c>
      <c r="DW208" s="34">
        <f t="shared" si="2350"/>
        <v>0</v>
      </c>
      <c r="DX208" s="34">
        <f t="shared" si="2350"/>
        <v>0</v>
      </c>
      <c r="DY208" s="34">
        <f t="shared" si="2350"/>
        <v>0</v>
      </c>
      <c r="DZ208" s="34">
        <f t="shared" si="2350"/>
        <v>0</v>
      </c>
      <c r="EA208" s="34">
        <f t="shared" si="2350"/>
        <v>0</v>
      </c>
      <c r="EB208" s="34">
        <f t="shared" si="2350"/>
        <v>0</v>
      </c>
      <c r="EC208" s="34">
        <f t="shared" si="2350"/>
        <v>0</v>
      </c>
      <c r="ED208" s="34">
        <f t="shared" si="2350"/>
        <v>0</v>
      </c>
      <c r="EE208" s="34">
        <f t="shared" si="2350"/>
        <v>0</v>
      </c>
      <c r="EF208" s="34">
        <f t="shared" si="2350"/>
        <v>0</v>
      </c>
      <c r="EG208" s="34">
        <f t="shared" si="2350"/>
        <v>0</v>
      </c>
      <c r="EH208" s="34">
        <f t="shared" si="2350"/>
        <v>0</v>
      </c>
      <c r="EI208" s="34">
        <f t="shared" si="2350"/>
        <v>0</v>
      </c>
      <c r="EJ208" s="34">
        <f t="shared" si="2350"/>
        <v>0</v>
      </c>
      <c r="EK208" s="34">
        <f t="shared" si="2350"/>
        <v>0</v>
      </c>
      <c r="EL208" s="34">
        <f t="shared" ref="EL208:GW208" si="2351">EL143*SUMIFS(174:174,172:172,"&lt;="&amp;EL108,172:172,"&gt;"&amp;EOMONTH(EL108,-1))*SUMIFS(184:184,176:176,"&lt;="&amp;EL108,176:176,"&gt;"&amp;EOMONTH(EL108,-1))</f>
        <v>0</v>
      </c>
      <c r="EM208" s="34">
        <f t="shared" si="2351"/>
        <v>0</v>
      </c>
      <c r="EN208" s="34">
        <f t="shared" si="2351"/>
        <v>0</v>
      </c>
      <c r="EO208" s="34">
        <f t="shared" si="2351"/>
        <v>0</v>
      </c>
      <c r="EP208" s="34">
        <f t="shared" si="2351"/>
        <v>0</v>
      </c>
      <c r="EQ208" s="34">
        <f t="shared" si="2351"/>
        <v>0</v>
      </c>
      <c r="ER208" s="34">
        <f t="shared" si="2351"/>
        <v>0</v>
      </c>
      <c r="ES208" s="34">
        <f t="shared" si="2351"/>
        <v>0</v>
      </c>
      <c r="ET208" s="34">
        <f t="shared" si="2351"/>
        <v>0</v>
      </c>
      <c r="EU208" s="34">
        <f t="shared" si="2351"/>
        <v>0</v>
      </c>
      <c r="EV208" s="34">
        <f t="shared" si="2351"/>
        <v>0</v>
      </c>
      <c r="EW208" s="34">
        <f t="shared" si="2351"/>
        <v>0</v>
      </c>
      <c r="EX208" s="34">
        <f t="shared" si="2351"/>
        <v>0</v>
      </c>
      <c r="EY208" s="34">
        <f t="shared" si="2351"/>
        <v>0</v>
      </c>
      <c r="EZ208" s="34">
        <f t="shared" si="2351"/>
        <v>0</v>
      </c>
      <c r="FA208" s="34">
        <f t="shared" si="2351"/>
        <v>0</v>
      </c>
      <c r="FB208" s="34">
        <f t="shared" si="2351"/>
        <v>0</v>
      </c>
      <c r="FC208" s="34">
        <f t="shared" si="2351"/>
        <v>0</v>
      </c>
      <c r="FD208" s="34">
        <f t="shared" si="2351"/>
        <v>0</v>
      </c>
      <c r="FE208" s="34">
        <f t="shared" si="2351"/>
        <v>0</v>
      </c>
      <c r="FF208" s="34">
        <f t="shared" si="2351"/>
        <v>0</v>
      </c>
      <c r="FG208" s="34">
        <f t="shared" si="2351"/>
        <v>0</v>
      </c>
      <c r="FH208" s="34">
        <f t="shared" si="2351"/>
        <v>0</v>
      </c>
      <c r="FI208" s="34">
        <f t="shared" si="2351"/>
        <v>0</v>
      </c>
      <c r="FJ208" s="34">
        <f t="shared" si="2351"/>
        <v>0</v>
      </c>
      <c r="FK208" s="34">
        <f t="shared" si="2351"/>
        <v>0</v>
      </c>
      <c r="FL208" s="34">
        <f t="shared" si="2351"/>
        <v>0</v>
      </c>
      <c r="FM208" s="34">
        <f t="shared" si="2351"/>
        <v>0</v>
      </c>
      <c r="FN208" s="34">
        <f t="shared" si="2351"/>
        <v>0</v>
      </c>
      <c r="FO208" s="34">
        <f t="shared" si="2351"/>
        <v>0</v>
      </c>
      <c r="FP208" s="34">
        <f t="shared" si="2351"/>
        <v>0</v>
      </c>
      <c r="FQ208" s="34">
        <f t="shared" si="2351"/>
        <v>0</v>
      </c>
      <c r="FR208" s="34">
        <f t="shared" si="2351"/>
        <v>0</v>
      </c>
      <c r="FS208" s="34">
        <f t="shared" si="2351"/>
        <v>0</v>
      </c>
      <c r="FT208" s="34">
        <f t="shared" si="2351"/>
        <v>0</v>
      </c>
      <c r="FU208" s="34">
        <f t="shared" si="2351"/>
        <v>0</v>
      </c>
      <c r="FV208" s="34">
        <f t="shared" si="2351"/>
        <v>0</v>
      </c>
      <c r="FW208" s="34">
        <f t="shared" si="2351"/>
        <v>0</v>
      </c>
      <c r="FX208" s="34">
        <f t="shared" si="2351"/>
        <v>0</v>
      </c>
      <c r="FY208" s="34">
        <f t="shared" si="2351"/>
        <v>0</v>
      </c>
      <c r="FZ208" s="34">
        <f t="shared" si="2351"/>
        <v>0</v>
      </c>
      <c r="GA208" s="34">
        <f t="shared" si="2351"/>
        <v>0</v>
      </c>
      <c r="GB208" s="34">
        <f t="shared" si="2351"/>
        <v>0</v>
      </c>
      <c r="GC208" s="34">
        <f t="shared" si="2351"/>
        <v>0</v>
      </c>
      <c r="GD208" s="34">
        <f t="shared" si="2351"/>
        <v>0</v>
      </c>
      <c r="GE208" s="34">
        <f t="shared" si="2351"/>
        <v>0</v>
      </c>
      <c r="GF208" s="34">
        <f t="shared" si="2351"/>
        <v>0</v>
      </c>
      <c r="GG208" s="34">
        <f t="shared" si="2351"/>
        <v>0</v>
      </c>
      <c r="GH208" s="34">
        <f t="shared" si="2351"/>
        <v>0</v>
      </c>
      <c r="GI208" s="34">
        <f t="shared" si="2351"/>
        <v>0</v>
      </c>
      <c r="GJ208" s="34">
        <f t="shared" si="2351"/>
        <v>0</v>
      </c>
      <c r="GK208" s="34">
        <f t="shared" si="2351"/>
        <v>0</v>
      </c>
      <c r="GL208" s="34">
        <f t="shared" si="2351"/>
        <v>0</v>
      </c>
      <c r="GM208" s="34">
        <f t="shared" si="2351"/>
        <v>0</v>
      </c>
      <c r="GN208" s="34">
        <f t="shared" si="2351"/>
        <v>0</v>
      </c>
      <c r="GO208" s="34">
        <f t="shared" si="2351"/>
        <v>0</v>
      </c>
      <c r="GP208" s="34">
        <f t="shared" si="2351"/>
        <v>0</v>
      </c>
      <c r="GQ208" s="34">
        <f t="shared" si="2351"/>
        <v>0</v>
      </c>
      <c r="GR208" s="34">
        <f t="shared" si="2351"/>
        <v>0</v>
      </c>
      <c r="GS208" s="34">
        <f t="shared" si="2351"/>
        <v>0</v>
      </c>
      <c r="GT208" s="34">
        <f t="shared" si="2351"/>
        <v>0</v>
      </c>
      <c r="GU208" s="34">
        <f t="shared" si="2351"/>
        <v>0</v>
      </c>
      <c r="GV208" s="34">
        <f t="shared" si="2351"/>
        <v>0</v>
      </c>
      <c r="GW208" s="34">
        <f t="shared" si="2351"/>
        <v>0</v>
      </c>
      <c r="GX208" s="34">
        <f t="shared" ref="GX208:JI208" si="2352">GX143*SUMIFS(174:174,172:172,"&lt;="&amp;GX108,172:172,"&gt;"&amp;EOMONTH(GX108,-1))*SUMIFS(184:184,176:176,"&lt;="&amp;GX108,176:176,"&gt;"&amp;EOMONTH(GX108,-1))</f>
        <v>0</v>
      </c>
      <c r="GY208" s="34">
        <f t="shared" si="2352"/>
        <v>0</v>
      </c>
      <c r="GZ208" s="34">
        <f t="shared" si="2352"/>
        <v>0</v>
      </c>
      <c r="HA208" s="34">
        <f t="shared" si="2352"/>
        <v>0</v>
      </c>
      <c r="HB208" s="34">
        <f t="shared" si="2352"/>
        <v>0</v>
      </c>
      <c r="HC208" s="34">
        <f t="shared" si="2352"/>
        <v>0</v>
      </c>
      <c r="HD208" s="34">
        <f t="shared" si="2352"/>
        <v>0</v>
      </c>
      <c r="HE208" s="34">
        <f t="shared" si="2352"/>
        <v>0</v>
      </c>
      <c r="HF208" s="34">
        <f t="shared" si="2352"/>
        <v>0</v>
      </c>
      <c r="HG208" s="34">
        <f t="shared" si="2352"/>
        <v>0</v>
      </c>
      <c r="HH208" s="34">
        <f t="shared" si="2352"/>
        <v>0</v>
      </c>
      <c r="HI208" s="34">
        <f t="shared" si="2352"/>
        <v>0</v>
      </c>
      <c r="HJ208" s="34">
        <f t="shared" si="2352"/>
        <v>0</v>
      </c>
      <c r="HK208" s="34">
        <f t="shared" si="2352"/>
        <v>0</v>
      </c>
      <c r="HL208" s="34">
        <f t="shared" si="2352"/>
        <v>0</v>
      </c>
      <c r="HM208" s="34">
        <f t="shared" si="2352"/>
        <v>0</v>
      </c>
      <c r="HN208" s="34">
        <f t="shared" si="2352"/>
        <v>0</v>
      </c>
      <c r="HO208" s="34">
        <f t="shared" si="2352"/>
        <v>0</v>
      </c>
      <c r="HP208" s="34">
        <f t="shared" si="2352"/>
        <v>0</v>
      </c>
      <c r="HQ208" s="34">
        <f t="shared" si="2352"/>
        <v>0</v>
      </c>
      <c r="HR208" s="34">
        <f t="shared" si="2352"/>
        <v>0</v>
      </c>
      <c r="HS208" s="34">
        <f t="shared" si="2352"/>
        <v>0</v>
      </c>
      <c r="HT208" s="34">
        <f t="shared" si="2352"/>
        <v>0</v>
      </c>
      <c r="HU208" s="34">
        <f t="shared" si="2352"/>
        <v>0</v>
      </c>
      <c r="HV208" s="34">
        <f t="shared" si="2352"/>
        <v>0</v>
      </c>
      <c r="HW208" s="34">
        <f t="shared" si="2352"/>
        <v>0</v>
      </c>
      <c r="HX208" s="34">
        <f t="shared" si="2352"/>
        <v>0</v>
      </c>
      <c r="HY208" s="34">
        <f t="shared" si="2352"/>
        <v>0</v>
      </c>
      <c r="HZ208" s="34">
        <f t="shared" si="2352"/>
        <v>0</v>
      </c>
      <c r="IA208" s="34">
        <f t="shared" si="2352"/>
        <v>0</v>
      </c>
      <c r="IB208" s="34">
        <f t="shared" si="2352"/>
        <v>0</v>
      </c>
      <c r="IC208" s="34">
        <f t="shared" si="2352"/>
        <v>0</v>
      </c>
      <c r="ID208" s="34">
        <f t="shared" si="2352"/>
        <v>0</v>
      </c>
      <c r="IE208" s="34">
        <f t="shared" si="2352"/>
        <v>0</v>
      </c>
      <c r="IF208" s="34">
        <f t="shared" si="2352"/>
        <v>0</v>
      </c>
      <c r="IG208" s="34">
        <f t="shared" si="2352"/>
        <v>0</v>
      </c>
      <c r="IH208" s="34">
        <f t="shared" si="2352"/>
        <v>0</v>
      </c>
      <c r="II208" s="34">
        <f t="shared" si="2352"/>
        <v>0</v>
      </c>
      <c r="IJ208" s="34">
        <f t="shared" si="2352"/>
        <v>0</v>
      </c>
      <c r="IK208" s="34">
        <f t="shared" si="2352"/>
        <v>0</v>
      </c>
      <c r="IL208" s="34">
        <f t="shared" si="2352"/>
        <v>0</v>
      </c>
      <c r="IM208" s="34">
        <f t="shared" si="2352"/>
        <v>0</v>
      </c>
      <c r="IN208" s="34">
        <f t="shared" si="2352"/>
        <v>0</v>
      </c>
      <c r="IO208" s="34">
        <f t="shared" si="2352"/>
        <v>0</v>
      </c>
      <c r="IP208" s="34">
        <f t="shared" si="2352"/>
        <v>0</v>
      </c>
      <c r="IQ208" s="34">
        <f t="shared" si="2352"/>
        <v>0</v>
      </c>
      <c r="IR208" s="34">
        <f t="shared" si="2352"/>
        <v>0</v>
      </c>
      <c r="IS208" s="34">
        <f t="shared" si="2352"/>
        <v>0</v>
      </c>
      <c r="IT208" s="34">
        <f t="shared" si="2352"/>
        <v>0</v>
      </c>
      <c r="IU208" s="34">
        <f t="shared" si="2352"/>
        <v>0</v>
      </c>
      <c r="IV208" s="34">
        <f t="shared" si="2352"/>
        <v>0</v>
      </c>
      <c r="IW208" s="34">
        <f t="shared" si="2352"/>
        <v>0</v>
      </c>
      <c r="IX208" s="34">
        <f t="shared" si="2352"/>
        <v>0</v>
      </c>
      <c r="IY208" s="34">
        <f t="shared" si="2352"/>
        <v>0</v>
      </c>
      <c r="IZ208" s="34">
        <f t="shared" si="2352"/>
        <v>0</v>
      </c>
      <c r="JA208" s="34">
        <f t="shared" si="2352"/>
        <v>0</v>
      </c>
      <c r="JB208" s="34">
        <f t="shared" si="2352"/>
        <v>0</v>
      </c>
      <c r="JC208" s="34">
        <f t="shared" si="2352"/>
        <v>0</v>
      </c>
      <c r="JD208" s="34">
        <f t="shared" si="2352"/>
        <v>0</v>
      </c>
      <c r="JE208" s="34">
        <f t="shared" si="2352"/>
        <v>0</v>
      </c>
      <c r="JF208" s="34">
        <f t="shared" si="2352"/>
        <v>0</v>
      </c>
      <c r="JG208" s="34">
        <f t="shared" si="2352"/>
        <v>0</v>
      </c>
      <c r="JH208" s="34">
        <f t="shared" si="2352"/>
        <v>0</v>
      </c>
      <c r="JI208" s="34">
        <f t="shared" si="2352"/>
        <v>0</v>
      </c>
      <c r="JJ208" s="34">
        <f t="shared" ref="JJ208:LU208" si="2353">JJ143*SUMIFS(174:174,172:172,"&lt;="&amp;JJ108,172:172,"&gt;"&amp;EOMONTH(JJ108,-1))*SUMIFS(184:184,176:176,"&lt;="&amp;JJ108,176:176,"&gt;"&amp;EOMONTH(JJ108,-1))</f>
        <v>0</v>
      </c>
      <c r="JK208" s="34">
        <f t="shared" si="2353"/>
        <v>0</v>
      </c>
      <c r="JL208" s="34">
        <f t="shared" si="2353"/>
        <v>0</v>
      </c>
      <c r="JM208" s="34">
        <f t="shared" si="2353"/>
        <v>0</v>
      </c>
      <c r="JN208" s="34">
        <f t="shared" si="2353"/>
        <v>0</v>
      </c>
      <c r="JO208" s="34">
        <f t="shared" si="2353"/>
        <v>0</v>
      </c>
      <c r="JP208" s="34">
        <f t="shared" si="2353"/>
        <v>0</v>
      </c>
      <c r="JQ208" s="34">
        <f t="shared" si="2353"/>
        <v>0</v>
      </c>
      <c r="JR208" s="34">
        <f t="shared" si="2353"/>
        <v>0</v>
      </c>
      <c r="JS208" s="34">
        <f t="shared" si="2353"/>
        <v>0</v>
      </c>
      <c r="JT208" s="34">
        <f t="shared" si="2353"/>
        <v>0</v>
      </c>
      <c r="JU208" s="34">
        <f t="shared" si="2353"/>
        <v>0</v>
      </c>
      <c r="JV208" s="34">
        <f t="shared" si="2353"/>
        <v>0</v>
      </c>
      <c r="JW208" s="34">
        <f t="shared" si="2353"/>
        <v>0</v>
      </c>
      <c r="JX208" s="34">
        <f t="shared" si="2353"/>
        <v>0</v>
      </c>
      <c r="JY208" s="34">
        <f t="shared" si="2353"/>
        <v>0</v>
      </c>
      <c r="JZ208" s="34">
        <f t="shared" si="2353"/>
        <v>0</v>
      </c>
      <c r="KA208" s="34">
        <f t="shared" si="2353"/>
        <v>0</v>
      </c>
      <c r="KB208" s="34">
        <f t="shared" si="2353"/>
        <v>0</v>
      </c>
      <c r="KC208" s="34">
        <f t="shared" si="2353"/>
        <v>0</v>
      </c>
      <c r="KD208" s="34">
        <f t="shared" si="2353"/>
        <v>0</v>
      </c>
      <c r="KE208" s="34">
        <f t="shared" si="2353"/>
        <v>0</v>
      </c>
      <c r="KF208" s="34">
        <f t="shared" si="2353"/>
        <v>0</v>
      </c>
      <c r="KG208" s="34">
        <f t="shared" si="2353"/>
        <v>0</v>
      </c>
      <c r="KH208" s="34">
        <f t="shared" si="2353"/>
        <v>0</v>
      </c>
      <c r="KI208" s="34">
        <f t="shared" si="2353"/>
        <v>0</v>
      </c>
      <c r="KJ208" s="34">
        <f t="shared" si="2353"/>
        <v>0</v>
      </c>
      <c r="KK208" s="34">
        <f t="shared" si="2353"/>
        <v>0</v>
      </c>
      <c r="KL208" s="34">
        <f t="shared" si="2353"/>
        <v>0</v>
      </c>
      <c r="KM208" s="34">
        <f t="shared" si="2353"/>
        <v>0</v>
      </c>
      <c r="KN208" s="34">
        <f t="shared" si="2353"/>
        <v>0</v>
      </c>
      <c r="KO208" s="34">
        <f t="shared" si="2353"/>
        <v>0</v>
      </c>
      <c r="KP208" s="34">
        <f t="shared" si="2353"/>
        <v>0</v>
      </c>
      <c r="KQ208" s="34">
        <f t="shared" si="2353"/>
        <v>0</v>
      </c>
      <c r="KR208" s="34">
        <f t="shared" si="2353"/>
        <v>0</v>
      </c>
      <c r="KS208" s="34">
        <f t="shared" si="2353"/>
        <v>0</v>
      </c>
      <c r="KT208" s="34">
        <f t="shared" si="2353"/>
        <v>0</v>
      </c>
      <c r="KU208" s="34">
        <f t="shared" si="2353"/>
        <v>0</v>
      </c>
      <c r="KV208" s="34">
        <f t="shared" si="2353"/>
        <v>0</v>
      </c>
      <c r="KW208" s="34">
        <f t="shared" si="2353"/>
        <v>0</v>
      </c>
      <c r="KX208" s="34">
        <f t="shared" si="2353"/>
        <v>0</v>
      </c>
      <c r="KY208" s="34">
        <f t="shared" si="2353"/>
        <v>0</v>
      </c>
      <c r="KZ208" s="34">
        <f t="shared" si="2353"/>
        <v>0</v>
      </c>
      <c r="LA208" s="34">
        <f t="shared" si="2353"/>
        <v>0</v>
      </c>
      <c r="LB208" s="34">
        <f t="shared" si="2353"/>
        <v>0</v>
      </c>
      <c r="LC208" s="34">
        <f t="shared" si="2353"/>
        <v>0</v>
      </c>
      <c r="LD208" s="34">
        <f t="shared" si="2353"/>
        <v>0</v>
      </c>
      <c r="LE208" s="34">
        <f t="shared" si="2353"/>
        <v>0</v>
      </c>
      <c r="LF208" s="34">
        <f t="shared" si="2353"/>
        <v>0</v>
      </c>
      <c r="LG208" s="34">
        <f t="shared" si="2353"/>
        <v>0</v>
      </c>
      <c r="LH208" s="34">
        <f t="shared" si="2353"/>
        <v>0</v>
      </c>
      <c r="LI208" s="34">
        <f t="shared" si="2353"/>
        <v>0</v>
      </c>
      <c r="LJ208" s="34">
        <f t="shared" si="2353"/>
        <v>0</v>
      </c>
      <c r="LK208" s="34">
        <f t="shared" si="2353"/>
        <v>0</v>
      </c>
      <c r="LL208" s="34">
        <f t="shared" si="2353"/>
        <v>0</v>
      </c>
      <c r="LM208" s="34">
        <f t="shared" si="2353"/>
        <v>0</v>
      </c>
      <c r="LN208" s="34">
        <f t="shared" si="2353"/>
        <v>0</v>
      </c>
      <c r="LO208" s="34">
        <f t="shared" si="2353"/>
        <v>0</v>
      </c>
      <c r="LP208" s="34">
        <f t="shared" si="2353"/>
        <v>0</v>
      </c>
      <c r="LQ208" s="34">
        <f t="shared" si="2353"/>
        <v>0</v>
      </c>
      <c r="LR208" s="34">
        <f t="shared" si="2353"/>
        <v>0</v>
      </c>
      <c r="LS208" s="34">
        <f t="shared" si="2353"/>
        <v>0</v>
      </c>
      <c r="LT208" s="34">
        <f t="shared" si="2353"/>
        <v>0</v>
      </c>
      <c r="LU208" s="34">
        <f t="shared" si="2353"/>
        <v>0</v>
      </c>
      <c r="LV208" s="34">
        <f t="shared" ref="LV208:NO208" si="2354">LV143*SUMIFS(174:174,172:172,"&lt;="&amp;LV108,172:172,"&gt;"&amp;EOMONTH(LV108,-1))*SUMIFS(184:184,176:176,"&lt;="&amp;LV108,176:176,"&gt;"&amp;EOMONTH(LV108,-1))</f>
        <v>0</v>
      </c>
      <c r="LW208" s="34">
        <f t="shared" si="2354"/>
        <v>0</v>
      </c>
      <c r="LX208" s="34">
        <f t="shared" si="2354"/>
        <v>0</v>
      </c>
      <c r="LY208" s="34">
        <f t="shared" si="2354"/>
        <v>0</v>
      </c>
      <c r="LZ208" s="34">
        <f t="shared" si="2354"/>
        <v>0</v>
      </c>
      <c r="MA208" s="34">
        <f t="shared" si="2354"/>
        <v>0</v>
      </c>
      <c r="MB208" s="34">
        <f t="shared" si="2354"/>
        <v>0</v>
      </c>
      <c r="MC208" s="34">
        <f t="shared" si="2354"/>
        <v>0</v>
      </c>
      <c r="MD208" s="34">
        <f t="shared" si="2354"/>
        <v>0</v>
      </c>
      <c r="ME208" s="34">
        <f t="shared" si="2354"/>
        <v>0</v>
      </c>
      <c r="MF208" s="34">
        <f t="shared" si="2354"/>
        <v>0</v>
      </c>
      <c r="MG208" s="34">
        <f t="shared" si="2354"/>
        <v>0</v>
      </c>
      <c r="MH208" s="34">
        <f t="shared" si="2354"/>
        <v>0</v>
      </c>
      <c r="MI208" s="34">
        <f t="shared" si="2354"/>
        <v>0</v>
      </c>
      <c r="MJ208" s="34">
        <f t="shared" si="2354"/>
        <v>0</v>
      </c>
      <c r="MK208" s="34">
        <f t="shared" si="2354"/>
        <v>0</v>
      </c>
      <c r="ML208" s="34">
        <f t="shared" si="2354"/>
        <v>0</v>
      </c>
      <c r="MM208" s="34">
        <f t="shared" si="2354"/>
        <v>0</v>
      </c>
      <c r="MN208" s="34">
        <f t="shared" si="2354"/>
        <v>0</v>
      </c>
      <c r="MO208" s="34">
        <f t="shared" si="2354"/>
        <v>0</v>
      </c>
      <c r="MP208" s="34">
        <f t="shared" si="2354"/>
        <v>0</v>
      </c>
      <c r="MQ208" s="34">
        <f t="shared" si="2354"/>
        <v>0</v>
      </c>
      <c r="MR208" s="34">
        <f t="shared" si="2354"/>
        <v>0</v>
      </c>
      <c r="MS208" s="34">
        <f t="shared" si="2354"/>
        <v>0</v>
      </c>
      <c r="MT208" s="34">
        <f t="shared" si="2354"/>
        <v>0</v>
      </c>
      <c r="MU208" s="34">
        <f t="shared" si="2354"/>
        <v>0</v>
      </c>
      <c r="MV208" s="34">
        <f t="shared" si="2354"/>
        <v>0</v>
      </c>
      <c r="MW208" s="34">
        <f t="shared" si="2354"/>
        <v>0</v>
      </c>
      <c r="MX208" s="34">
        <f t="shared" si="2354"/>
        <v>0</v>
      </c>
      <c r="MY208" s="34">
        <f t="shared" si="2354"/>
        <v>0</v>
      </c>
      <c r="MZ208" s="34">
        <f t="shared" si="2354"/>
        <v>0</v>
      </c>
      <c r="NA208" s="34">
        <f t="shared" si="2354"/>
        <v>0</v>
      </c>
      <c r="NB208" s="34">
        <f t="shared" si="2354"/>
        <v>0</v>
      </c>
      <c r="NC208" s="34">
        <f t="shared" si="2354"/>
        <v>0</v>
      </c>
      <c r="ND208" s="34">
        <f t="shared" si="2354"/>
        <v>0</v>
      </c>
      <c r="NE208" s="34">
        <f t="shared" si="2354"/>
        <v>0</v>
      </c>
      <c r="NF208" s="34">
        <f t="shared" si="2354"/>
        <v>0</v>
      </c>
      <c r="NG208" s="34">
        <f t="shared" si="2354"/>
        <v>0</v>
      </c>
      <c r="NH208" s="34">
        <f t="shared" si="2354"/>
        <v>0</v>
      </c>
      <c r="NI208" s="34">
        <f t="shared" si="2354"/>
        <v>0</v>
      </c>
      <c r="NJ208" s="34">
        <f t="shared" si="2354"/>
        <v>0</v>
      </c>
      <c r="NK208" s="34">
        <f t="shared" si="2354"/>
        <v>0</v>
      </c>
      <c r="NL208" s="34">
        <f t="shared" si="2354"/>
        <v>0</v>
      </c>
      <c r="NM208" s="34">
        <f t="shared" si="2354"/>
        <v>0</v>
      </c>
      <c r="NN208" s="34">
        <f t="shared" si="2354"/>
        <v>0</v>
      </c>
      <c r="NO208" s="35">
        <f t="shared" si="2354"/>
        <v>0</v>
      </c>
      <c r="NP208" s="8"/>
      <c r="NQ208" s="8"/>
    </row>
    <row r="209" spans="1:381" x14ac:dyDescent="0.2">
      <c r="A209" s="1"/>
      <c r="B209" s="1"/>
      <c r="C209" s="1"/>
      <c r="D209" s="1"/>
      <c r="E209" s="1"/>
      <c r="F209" s="1"/>
      <c r="G209" s="1"/>
      <c r="H209" s="1"/>
      <c r="I209" s="1"/>
      <c r="J209" s="1"/>
      <c r="K209" s="1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row>
    <row r="210" spans="1:381" x14ac:dyDescent="0.2">
      <c r="A210" s="1"/>
      <c r="B210" s="1"/>
      <c r="C210" s="1"/>
      <c r="D210" s="1"/>
      <c r="E210" s="1"/>
      <c r="F210" s="1"/>
      <c r="G210" s="1" t="s">
        <v>14</v>
      </c>
      <c r="H210" s="1"/>
      <c r="I210" s="1"/>
      <c r="J210" s="1"/>
      <c r="K210" s="14"/>
      <c r="L210" s="1"/>
      <c r="M210" s="1"/>
      <c r="N210" s="15" t="str">
        <f>IF(N211="","",IF(WEEKDAY(N211)=2,"пн",IF(WEEKDAY(N211)=3,"вт",IF(WEEKDAY(N211)=4,"ср",IF(WEEKDAY(N211)=5,"чт",IF(WEEKDAY(N211)=6,"пт",IF(WEEKDAY(N211)=7,"сб",IF(WEEKDAY(N211)=1,"вс",0))))))))</f>
        <v/>
      </c>
      <c r="O210" s="15" t="str">
        <f t="shared" ref="O210" si="2355">IF(O211="","",IF(WEEKDAY(O211)=2,"пн",IF(WEEKDAY(O211)=3,"вт",IF(WEEKDAY(O211)=4,"ср",IF(WEEKDAY(O211)=5,"чт",IF(WEEKDAY(O211)=6,"пт",IF(WEEKDAY(O211)=7,"сб",IF(WEEKDAY(O211)=1,"вс",0))))))))</f>
        <v/>
      </c>
      <c r="P210" s="15" t="str">
        <f t="shared" ref="P210" si="2356">IF(P211="","",IF(WEEKDAY(P211)=2,"пн",IF(WEEKDAY(P211)=3,"вт",IF(WEEKDAY(P211)=4,"ср",IF(WEEKDAY(P211)=5,"чт",IF(WEEKDAY(P211)=6,"пт",IF(WEEKDAY(P211)=7,"сб",IF(WEEKDAY(P211)=1,"вс",0))))))))</f>
        <v/>
      </c>
      <c r="Q210" s="15" t="str">
        <f t="shared" ref="Q210" si="2357">IF(Q211="","",IF(WEEKDAY(Q211)=2,"пн",IF(WEEKDAY(Q211)=3,"вт",IF(WEEKDAY(Q211)=4,"ср",IF(WEEKDAY(Q211)=5,"чт",IF(WEEKDAY(Q211)=6,"пт",IF(WEEKDAY(Q211)=7,"сб",IF(WEEKDAY(Q211)=1,"вс",0))))))))</f>
        <v/>
      </c>
      <c r="R210" s="15" t="str">
        <f t="shared" ref="R210" si="2358">IF(R211="","",IF(WEEKDAY(R211)=2,"пн",IF(WEEKDAY(R211)=3,"вт",IF(WEEKDAY(R211)=4,"ср",IF(WEEKDAY(R211)=5,"чт",IF(WEEKDAY(R211)=6,"пт",IF(WEEKDAY(R211)=7,"сб",IF(WEEKDAY(R211)=1,"вс",0))))))))</f>
        <v/>
      </c>
      <c r="S210" s="15" t="str">
        <f t="shared" ref="S210" si="2359">IF(S211="","",IF(WEEKDAY(S211)=2,"пн",IF(WEEKDAY(S211)=3,"вт",IF(WEEKDAY(S211)=4,"ср",IF(WEEKDAY(S211)=5,"чт",IF(WEEKDAY(S211)=6,"пт",IF(WEEKDAY(S211)=7,"сб",IF(WEEKDAY(S211)=1,"вс",0))))))))</f>
        <v/>
      </c>
      <c r="T210" s="15" t="str">
        <f t="shared" ref="T210" si="2360">IF(T211="","",IF(WEEKDAY(T211)=2,"пн",IF(WEEKDAY(T211)=3,"вт",IF(WEEKDAY(T211)=4,"ср",IF(WEEKDAY(T211)=5,"чт",IF(WEEKDAY(T211)=6,"пт",IF(WEEKDAY(T211)=7,"сб",IF(WEEKDAY(T211)=1,"вс",0))))))))</f>
        <v/>
      </c>
      <c r="U210" s="15" t="str">
        <f t="shared" ref="U210" si="2361">IF(U211="","",IF(WEEKDAY(U211)=2,"пн",IF(WEEKDAY(U211)=3,"вт",IF(WEEKDAY(U211)=4,"ср",IF(WEEKDAY(U211)=5,"чт",IF(WEEKDAY(U211)=6,"пт",IF(WEEKDAY(U211)=7,"сб",IF(WEEKDAY(U211)=1,"вс",0))))))))</f>
        <v/>
      </c>
      <c r="V210" s="15" t="str">
        <f t="shared" ref="V210" si="2362">IF(V211="","",IF(WEEKDAY(V211)=2,"пн",IF(WEEKDAY(V211)=3,"вт",IF(WEEKDAY(V211)=4,"ср",IF(WEEKDAY(V211)=5,"чт",IF(WEEKDAY(V211)=6,"пт",IF(WEEKDAY(V211)=7,"сб",IF(WEEKDAY(V211)=1,"вс",0))))))))</f>
        <v/>
      </c>
      <c r="W210" s="15" t="str">
        <f t="shared" ref="W210" si="2363">IF(W211="","",IF(WEEKDAY(W211)=2,"пн",IF(WEEKDAY(W211)=3,"вт",IF(WEEKDAY(W211)=4,"ср",IF(WEEKDAY(W211)=5,"чт",IF(WEEKDAY(W211)=6,"пт",IF(WEEKDAY(W211)=7,"сб",IF(WEEKDAY(W211)=1,"вс",0))))))))</f>
        <v/>
      </c>
      <c r="X210" s="15" t="str">
        <f t="shared" ref="X210" si="2364">IF(X211="","",IF(WEEKDAY(X211)=2,"пн",IF(WEEKDAY(X211)=3,"вт",IF(WEEKDAY(X211)=4,"ср",IF(WEEKDAY(X211)=5,"чт",IF(WEEKDAY(X211)=6,"пт",IF(WEEKDAY(X211)=7,"сб",IF(WEEKDAY(X211)=1,"вс",0))))))))</f>
        <v/>
      </c>
      <c r="Y210" s="15" t="str">
        <f t="shared" ref="Y210" si="2365">IF(Y211="","",IF(WEEKDAY(Y211)=2,"пн",IF(WEEKDAY(Y211)=3,"вт",IF(WEEKDAY(Y211)=4,"ср",IF(WEEKDAY(Y211)=5,"чт",IF(WEEKDAY(Y211)=6,"пт",IF(WEEKDAY(Y211)=7,"сб",IF(WEEKDAY(Y211)=1,"вс",0))))))))</f>
        <v/>
      </c>
      <c r="Z210" s="15" t="str">
        <f t="shared" ref="Z210" si="2366">IF(Z211="","",IF(WEEKDAY(Z211)=2,"пн",IF(WEEKDAY(Z211)=3,"вт",IF(WEEKDAY(Z211)=4,"ср",IF(WEEKDAY(Z211)=5,"чт",IF(WEEKDAY(Z211)=6,"пт",IF(WEEKDAY(Z211)=7,"сб",IF(WEEKDAY(Z211)=1,"вс",0))))))))</f>
        <v/>
      </c>
      <c r="AA210" s="15" t="str">
        <f t="shared" ref="AA210" si="2367">IF(AA211="","",IF(WEEKDAY(AA211)=2,"пн",IF(WEEKDAY(AA211)=3,"вт",IF(WEEKDAY(AA211)=4,"ср",IF(WEEKDAY(AA211)=5,"чт",IF(WEEKDAY(AA211)=6,"пт",IF(WEEKDAY(AA211)=7,"сб",IF(WEEKDAY(AA211)=1,"вс",0))))))))</f>
        <v/>
      </c>
      <c r="AB210" s="15" t="str">
        <f t="shared" ref="AB210" si="2368">IF(AB211="","",IF(WEEKDAY(AB211)=2,"пн",IF(WEEKDAY(AB211)=3,"вт",IF(WEEKDAY(AB211)=4,"ср",IF(WEEKDAY(AB211)=5,"чт",IF(WEEKDAY(AB211)=6,"пт",IF(WEEKDAY(AB211)=7,"сб",IF(WEEKDAY(AB211)=1,"вс",0))))))))</f>
        <v/>
      </c>
      <c r="AC210" s="15" t="str">
        <f t="shared" ref="AC210" si="2369">IF(AC211="","",IF(WEEKDAY(AC211)=2,"пн",IF(WEEKDAY(AC211)=3,"вт",IF(WEEKDAY(AC211)=4,"ср",IF(WEEKDAY(AC211)=5,"чт",IF(WEEKDAY(AC211)=6,"пт",IF(WEEKDAY(AC211)=7,"сб",IF(WEEKDAY(AC211)=1,"вс",0))))))))</f>
        <v/>
      </c>
      <c r="AD210" s="15" t="str">
        <f t="shared" ref="AD210" si="2370">IF(AD211="","",IF(WEEKDAY(AD211)=2,"пн",IF(WEEKDAY(AD211)=3,"вт",IF(WEEKDAY(AD211)=4,"ср",IF(WEEKDAY(AD211)=5,"чт",IF(WEEKDAY(AD211)=6,"пт",IF(WEEKDAY(AD211)=7,"сб",IF(WEEKDAY(AD211)=1,"вс",0))))))))</f>
        <v/>
      </c>
      <c r="AE210" s="15" t="str">
        <f t="shared" ref="AE210" si="2371">IF(AE211="","",IF(WEEKDAY(AE211)=2,"пн",IF(WEEKDAY(AE211)=3,"вт",IF(WEEKDAY(AE211)=4,"ср",IF(WEEKDAY(AE211)=5,"чт",IF(WEEKDAY(AE211)=6,"пт",IF(WEEKDAY(AE211)=7,"сб",IF(WEEKDAY(AE211)=1,"вс",0))))))))</f>
        <v/>
      </c>
      <c r="AF210" s="15" t="str">
        <f t="shared" ref="AF210" si="2372">IF(AF211="","",IF(WEEKDAY(AF211)=2,"пн",IF(WEEKDAY(AF211)=3,"вт",IF(WEEKDAY(AF211)=4,"ср",IF(WEEKDAY(AF211)=5,"чт",IF(WEEKDAY(AF211)=6,"пт",IF(WEEKDAY(AF211)=7,"сб",IF(WEEKDAY(AF211)=1,"вс",0))))))))</f>
        <v/>
      </c>
      <c r="AG210" s="15" t="str">
        <f t="shared" ref="AG210" si="2373">IF(AG211="","",IF(WEEKDAY(AG211)=2,"пн",IF(WEEKDAY(AG211)=3,"вт",IF(WEEKDAY(AG211)=4,"ср",IF(WEEKDAY(AG211)=5,"чт",IF(WEEKDAY(AG211)=6,"пт",IF(WEEKDAY(AG211)=7,"сб",IF(WEEKDAY(AG211)=1,"вс",0))))))))</f>
        <v/>
      </c>
      <c r="AH210" s="15" t="str">
        <f t="shared" ref="AH210" si="2374">IF(AH211="","",IF(WEEKDAY(AH211)=2,"пн",IF(WEEKDAY(AH211)=3,"вт",IF(WEEKDAY(AH211)=4,"ср",IF(WEEKDAY(AH211)=5,"чт",IF(WEEKDAY(AH211)=6,"пт",IF(WEEKDAY(AH211)=7,"сб",IF(WEEKDAY(AH211)=1,"вс",0))))))))</f>
        <v/>
      </c>
      <c r="AI210" s="15" t="str">
        <f t="shared" ref="AI210" si="2375">IF(AI211="","",IF(WEEKDAY(AI211)=2,"пн",IF(WEEKDAY(AI211)=3,"вт",IF(WEEKDAY(AI211)=4,"ср",IF(WEEKDAY(AI211)=5,"чт",IF(WEEKDAY(AI211)=6,"пт",IF(WEEKDAY(AI211)=7,"сб",IF(WEEKDAY(AI211)=1,"вс",0))))))))</f>
        <v/>
      </c>
      <c r="AJ210" s="15" t="str">
        <f t="shared" ref="AJ210" si="2376">IF(AJ211="","",IF(WEEKDAY(AJ211)=2,"пн",IF(WEEKDAY(AJ211)=3,"вт",IF(WEEKDAY(AJ211)=4,"ср",IF(WEEKDAY(AJ211)=5,"чт",IF(WEEKDAY(AJ211)=6,"пт",IF(WEEKDAY(AJ211)=7,"сб",IF(WEEKDAY(AJ211)=1,"вс",0))))))))</f>
        <v/>
      </c>
      <c r="AK210" s="15" t="str">
        <f t="shared" ref="AK210" si="2377">IF(AK211="","",IF(WEEKDAY(AK211)=2,"пн",IF(WEEKDAY(AK211)=3,"вт",IF(WEEKDAY(AK211)=4,"ср",IF(WEEKDAY(AK211)=5,"чт",IF(WEEKDAY(AK211)=6,"пт",IF(WEEKDAY(AK211)=7,"сб",IF(WEEKDAY(AK211)=1,"вс",0))))))))</f>
        <v/>
      </c>
      <c r="AL210" s="15" t="str">
        <f t="shared" ref="AL210" si="2378">IF(AL211="","",IF(WEEKDAY(AL211)=2,"пн",IF(WEEKDAY(AL211)=3,"вт",IF(WEEKDAY(AL211)=4,"ср",IF(WEEKDAY(AL211)=5,"чт",IF(WEEKDAY(AL211)=6,"пт",IF(WEEKDAY(AL211)=7,"сб",IF(WEEKDAY(AL211)=1,"вс",0))))))))</f>
        <v/>
      </c>
      <c r="AM210" s="15" t="str">
        <f t="shared" ref="AM210" si="2379">IF(AM211="","",IF(WEEKDAY(AM211)=2,"пн",IF(WEEKDAY(AM211)=3,"вт",IF(WEEKDAY(AM211)=4,"ср",IF(WEEKDAY(AM211)=5,"чт",IF(WEEKDAY(AM211)=6,"пт",IF(WEEKDAY(AM211)=7,"сб",IF(WEEKDAY(AM211)=1,"вс",0))))))))</f>
        <v/>
      </c>
      <c r="AN210" s="15" t="str">
        <f t="shared" ref="AN210" si="2380">IF(AN211="","",IF(WEEKDAY(AN211)=2,"пн",IF(WEEKDAY(AN211)=3,"вт",IF(WEEKDAY(AN211)=4,"ср",IF(WEEKDAY(AN211)=5,"чт",IF(WEEKDAY(AN211)=6,"пт",IF(WEEKDAY(AN211)=7,"сб",IF(WEEKDAY(AN211)=1,"вс",0))))))))</f>
        <v/>
      </c>
      <c r="AO210" s="15" t="str">
        <f t="shared" ref="AO210" si="2381">IF(AO211="","",IF(WEEKDAY(AO211)=2,"пн",IF(WEEKDAY(AO211)=3,"вт",IF(WEEKDAY(AO211)=4,"ср",IF(WEEKDAY(AO211)=5,"чт",IF(WEEKDAY(AO211)=6,"пт",IF(WEEKDAY(AO211)=7,"сб",IF(WEEKDAY(AO211)=1,"вс",0))))))))</f>
        <v/>
      </c>
      <c r="AP210" s="15" t="str">
        <f t="shared" ref="AP210" si="2382">IF(AP211="","",IF(WEEKDAY(AP211)=2,"пн",IF(WEEKDAY(AP211)=3,"вт",IF(WEEKDAY(AP211)=4,"ср",IF(WEEKDAY(AP211)=5,"чт",IF(WEEKDAY(AP211)=6,"пт",IF(WEEKDAY(AP211)=7,"сб",IF(WEEKDAY(AP211)=1,"вс",0))))))))</f>
        <v/>
      </c>
      <c r="AQ210" s="15" t="str">
        <f t="shared" ref="AQ210" si="2383">IF(AQ211="","",IF(WEEKDAY(AQ211)=2,"пн",IF(WEEKDAY(AQ211)=3,"вт",IF(WEEKDAY(AQ211)=4,"ср",IF(WEEKDAY(AQ211)=5,"чт",IF(WEEKDAY(AQ211)=6,"пт",IF(WEEKDAY(AQ211)=7,"сб",IF(WEEKDAY(AQ211)=1,"вс",0))))))))</f>
        <v/>
      </c>
      <c r="AR210" s="15" t="str">
        <f t="shared" ref="AR210" si="2384">IF(AR211="","",IF(WEEKDAY(AR211)=2,"пн",IF(WEEKDAY(AR211)=3,"вт",IF(WEEKDAY(AR211)=4,"ср",IF(WEEKDAY(AR211)=5,"чт",IF(WEEKDAY(AR211)=6,"пт",IF(WEEKDAY(AR211)=7,"сб",IF(WEEKDAY(AR211)=1,"вс",0))))))))</f>
        <v/>
      </c>
      <c r="AS210" s="15" t="str">
        <f t="shared" ref="AS210" si="2385">IF(AS211="","",IF(WEEKDAY(AS211)=2,"пн",IF(WEEKDAY(AS211)=3,"вт",IF(WEEKDAY(AS211)=4,"ср",IF(WEEKDAY(AS211)=5,"чт",IF(WEEKDAY(AS211)=6,"пт",IF(WEEKDAY(AS211)=7,"сб",IF(WEEKDAY(AS211)=1,"вс",0))))))))</f>
        <v/>
      </c>
      <c r="AT210" s="15" t="str">
        <f t="shared" ref="AT210" si="2386">IF(AT211="","",IF(WEEKDAY(AT211)=2,"пн",IF(WEEKDAY(AT211)=3,"вт",IF(WEEKDAY(AT211)=4,"ср",IF(WEEKDAY(AT211)=5,"чт",IF(WEEKDAY(AT211)=6,"пт",IF(WEEKDAY(AT211)=7,"сб",IF(WEEKDAY(AT211)=1,"вс",0))))))))</f>
        <v/>
      </c>
      <c r="AU210" s="15" t="str">
        <f t="shared" ref="AU210" si="2387">IF(AU211="","",IF(WEEKDAY(AU211)=2,"пн",IF(WEEKDAY(AU211)=3,"вт",IF(WEEKDAY(AU211)=4,"ср",IF(WEEKDAY(AU211)=5,"чт",IF(WEEKDAY(AU211)=6,"пт",IF(WEEKDAY(AU211)=7,"сб",IF(WEEKDAY(AU211)=1,"вс",0))))))))</f>
        <v/>
      </c>
      <c r="AV210" s="15" t="str">
        <f t="shared" ref="AV210" si="2388">IF(AV211="","",IF(WEEKDAY(AV211)=2,"пн",IF(WEEKDAY(AV211)=3,"вт",IF(WEEKDAY(AV211)=4,"ср",IF(WEEKDAY(AV211)=5,"чт",IF(WEEKDAY(AV211)=6,"пт",IF(WEEKDAY(AV211)=7,"сб",IF(WEEKDAY(AV211)=1,"вс",0))))))))</f>
        <v/>
      </c>
      <c r="AW210" s="15" t="str">
        <f t="shared" ref="AW210" si="2389">IF(AW211="","",IF(WEEKDAY(AW211)=2,"пн",IF(WEEKDAY(AW211)=3,"вт",IF(WEEKDAY(AW211)=4,"ср",IF(WEEKDAY(AW211)=5,"чт",IF(WEEKDAY(AW211)=6,"пт",IF(WEEKDAY(AW211)=7,"сб",IF(WEEKDAY(AW211)=1,"вс",0))))))))</f>
        <v/>
      </c>
      <c r="AX210" s="15" t="str">
        <f t="shared" ref="AX210" si="2390">IF(AX211="","",IF(WEEKDAY(AX211)=2,"пн",IF(WEEKDAY(AX211)=3,"вт",IF(WEEKDAY(AX211)=4,"ср",IF(WEEKDAY(AX211)=5,"чт",IF(WEEKDAY(AX211)=6,"пт",IF(WEEKDAY(AX211)=7,"сб",IF(WEEKDAY(AX211)=1,"вс",0))))))))</f>
        <v/>
      </c>
      <c r="AY210" s="15" t="str">
        <f t="shared" ref="AY210" si="2391">IF(AY211="","",IF(WEEKDAY(AY211)=2,"пн",IF(WEEKDAY(AY211)=3,"вт",IF(WEEKDAY(AY211)=4,"ср",IF(WEEKDAY(AY211)=5,"чт",IF(WEEKDAY(AY211)=6,"пт",IF(WEEKDAY(AY211)=7,"сб",IF(WEEKDAY(AY211)=1,"вс",0))))))))</f>
        <v/>
      </c>
      <c r="AZ210" s="15" t="str">
        <f t="shared" ref="AZ210" si="2392">IF(AZ211="","",IF(WEEKDAY(AZ211)=2,"пн",IF(WEEKDAY(AZ211)=3,"вт",IF(WEEKDAY(AZ211)=4,"ср",IF(WEEKDAY(AZ211)=5,"чт",IF(WEEKDAY(AZ211)=6,"пт",IF(WEEKDAY(AZ211)=7,"сб",IF(WEEKDAY(AZ211)=1,"вс",0))))))))</f>
        <v/>
      </c>
      <c r="BA210" s="15" t="str">
        <f t="shared" ref="BA210" si="2393">IF(BA211="","",IF(WEEKDAY(BA211)=2,"пн",IF(WEEKDAY(BA211)=3,"вт",IF(WEEKDAY(BA211)=4,"ср",IF(WEEKDAY(BA211)=5,"чт",IF(WEEKDAY(BA211)=6,"пт",IF(WEEKDAY(BA211)=7,"сб",IF(WEEKDAY(BA211)=1,"вс",0))))))))</f>
        <v/>
      </c>
      <c r="BB210" s="15" t="str">
        <f t="shared" ref="BB210" si="2394">IF(BB211="","",IF(WEEKDAY(BB211)=2,"пн",IF(WEEKDAY(BB211)=3,"вт",IF(WEEKDAY(BB211)=4,"ср",IF(WEEKDAY(BB211)=5,"чт",IF(WEEKDAY(BB211)=6,"пт",IF(WEEKDAY(BB211)=7,"сб",IF(WEEKDAY(BB211)=1,"вс",0))))))))</f>
        <v/>
      </c>
      <c r="BC210" s="15" t="str">
        <f t="shared" ref="BC210" si="2395">IF(BC211="","",IF(WEEKDAY(BC211)=2,"пн",IF(WEEKDAY(BC211)=3,"вт",IF(WEEKDAY(BC211)=4,"ср",IF(WEEKDAY(BC211)=5,"чт",IF(WEEKDAY(BC211)=6,"пт",IF(WEEKDAY(BC211)=7,"сб",IF(WEEKDAY(BC211)=1,"вс",0))))))))</f>
        <v/>
      </c>
      <c r="BD210" s="15" t="str">
        <f t="shared" ref="BD210" si="2396">IF(BD211="","",IF(WEEKDAY(BD211)=2,"пн",IF(WEEKDAY(BD211)=3,"вт",IF(WEEKDAY(BD211)=4,"ср",IF(WEEKDAY(BD211)=5,"чт",IF(WEEKDAY(BD211)=6,"пт",IF(WEEKDAY(BD211)=7,"сб",IF(WEEKDAY(BD211)=1,"вс",0))))))))</f>
        <v/>
      </c>
      <c r="BE210" s="15" t="str">
        <f t="shared" ref="BE210" si="2397">IF(BE211="","",IF(WEEKDAY(BE211)=2,"пн",IF(WEEKDAY(BE211)=3,"вт",IF(WEEKDAY(BE211)=4,"ср",IF(WEEKDAY(BE211)=5,"чт",IF(WEEKDAY(BE211)=6,"пт",IF(WEEKDAY(BE211)=7,"сб",IF(WEEKDAY(BE211)=1,"вс",0))))))))</f>
        <v/>
      </c>
      <c r="BF210" s="15" t="str">
        <f t="shared" ref="BF210" si="2398">IF(BF211="","",IF(WEEKDAY(BF211)=2,"пн",IF(WEEKDAY(BF211)=3,"вт",IF(WEEKDAY(BF211)=4,"ср",IF(WEEKDAY(BF211)=5,"чт",IF(WEEKDAY(BF211)=6,"пт",IF(WEEKDAY(BF211)=7,"сб",IF(WEEKDAY(BF211)=1,"вс",0))))))))</f>
        <v/>
      </c>
      <c r="BG210" s="15" t="str">
        <f t="shared" ref="BG210" si="2399">IF(BG211="","",IF(WEEKDAY(BG211)=2,"пн",IF(WEEKDAY(BG211)=3,"вт",IF(WEEKDAY(BG211)=4,"ср",IF(WEEKDAY(BG211)=5,"чт",IF(WEEKDAY(BG211)=6,"пт",IF(WEEKDAY(BG211)=7,"сб",IF(WEEKDAY(BG211)=1,"вс",0))))))))</f>
        <v/>
      </c>
      <c r="BH210" s="15" t="str">
        <f t="shared" ref="BH210" si="2400">IF(BH211="","",IF(WEEKDAY(BH211)=2,"пн",IF(WEEKDAY(BH211)=3,"вт",IF(WEEKDAY(BH211)=4,"ср",IF(WEEKDAY(BH211)=5,"чт",IF(WEEKDAY(BH211)=6,"пт",IF(WEEKDAY(BH211)=7,"сб",IF(WEEKDAY(BH211)=1,"вс",0))))))))</f>
        <v/>
      </c>
      <c r="BI210" s="15" t="str">
        <f t="shared" ref="BI210" si="2401">IF(BI211="","",IF(WEEKDAY(BI211)=2,"пн",IF(WEEKDAY(BI211)=3,"вт",IF(WEEKDAY(BI211)=4,"ср",IF(WEEKDAY(BI211)=5,"чт",IF(WEEKDAY(BI211)=6,"пт",IF(WEEKDAY(BI211)=7,"сб",IF(WEEKDAY(BI211)=1,"вс",0))))))))</f>
        <v/>
      </c>
      <c r="BJ210" s="15" t="str">
        <f t="shared" ref="BJ210" si="2402">IF(BJ211="","",IF(WEEKDAY(BJ211)=2,"пн",IF(WEEKDAY(BJ211)=3,"вт",IF(WEEKDAY(BJ211)=4,"ср",IF(WEEKDAY(BJ211)=5,"чт",IF(WEEKDAY(BJ211)=6,"пт",IF(WEEKDAY(BJ211)=7,"сб",IF(WEEKDAY(BJ211)=1,"вс",0))))))))</f>
        <v/>
      </c>
      <c r="BK210" s="15" t="str">
        <f t="shared" ref="BK210" si="2403">IF(BK211="","",IF(WEEKDAY(BK211)=2,"пн",IF(WEEKDAY(BK211)=3,"вт",IF(WEEKDAY(BK211)=4,"ср",IF(WEEKDAY(BK211)=5,"чт",IF(WEEKDAY(BK211)=6,"пт",IF(WEEKDAY(BK211)=7,"сб",IF(WEEKDAY(BK211)=1,"вс",0))))))))</f>
        <v/>
      </c>
      <c r="BL210" s="15" t="str">
        <f t="shared" ref="BL210" si="2404">IF(BL211="","",IF(WEEKDAY(BL211)=2,"пн",IF(WEEKDAY(BL211)=3,"вт",IF(WEEKDAY(BL211)=4,"ср",IF(WEEKDAY(BL211)=5,"чт",IF(WEEKDAY(BL211)=6,"пт",IF(WEEKDAY(BL211)=7,"сб",IF(WEEKDAY(BL211)=1,"вс",0))))))))</f>
        <v/>
      </c>
      <c r="BM210" s="15" t="str">
        <f t="shared" ref="BM210" si="2405">IF(BM211="","",IF(WEEKDAY(BM211)=2,"пн",IF(WEEKDAY(BM211)=3,"вт",IF(WEEKDAY(BM211)=4,"ср",IF(WEEKDAY(BM211)=5,"чт",IF(WEEKDAY(BM211)=6,"пт",IF(WEEKDAY(BM211)=7,"сб",IF(WEEKDAY(BM211)=1,"вс",0))))))))</f>
        <v/>
      </c>
      <c r="BN210" s="15" t="str">
        <f t="shared" ref="BN210" si="2406">IF(BN211="","",IF(WEEKDAY(BN211)=2,"пн",IF(WEEKDAY(BN211)=3,"вт",IF(WEEKDAY(BN211)=4,"ср",IF(WEEKDAY(BN211)=5,"чт",IF(WEEKDAY(BN211)=6,"пт",IF(WEEKDAY(BN211)=7,"сб",IF(WEEKDAY(BN211)=1,"вс",0))))))))</f>
        <v/>
      </c>
      <c r="BO210" s="15" t="str">
        <f t="shared" ref="BO210" si="2407">IF(BO211="","",IF(WEEKDAY(BO211)=2,"пн",IF(WEEKDAY(BO211)=3,"вт",IF(WEEKDAY(BO211)=4,"ср",IF(WEEKDAY(BO211)=5,"чт",IF(WEEKDAY(BO211)=6,"пт",IF(WEEKDAY(BO211)=7,"сб",IF(WEEKDAY(BO211)=1,"вс",0))))))))</f>
        <v/>
      </c>
      <c r="BP210" s="15" t="str">
        <f t="shared" ref="BP210" si="2408">IF(BP211="","",IF(WEEKDAY(BP211)=2,"пн",IF(WEEKDAY(BP211)=3,"вт",IF(WEEKDAY(BP211)=4,"ср",IF(WEEKDAY(BP211)=5,"чт",IF(WEEKDAY(BP211)=6,"пт",IF(WEEKDAY(BP211)=7,"сб",IF(WEEKDAY(BP211)=1,"вс",0))))))))</f>
        <v/>
      </c>
      <c r="BQ210" s="15" t="str">
        <f t="shared" ref="BQ210" si="2409">IF(BQ211="","",IF(WEEKDAY(BQ211)=2,"пн",IF(WEEKDAY(BQ211)=3,"вт",IF(WEEKDAY(BQ211)=4,"ср",IF(WEEKDAY(BQ211)=5,"чт",IF(WEEKDAY(BQ211)=6,"пт",IF(WEEKDAY(BQ211)=7,"сб",IF(WEEKDAY(BQ211)=1,"вс",0))))))))</f>
        <v/>
      </c>
      <c r="BR210" s="15" t="str">
        <f t="shared" ref="BR210" si="2410">IF(BR211="","",IF(WEEKDAY(BR211)=2,"пн",IF(WEEKDAY(BR211)=3,"вт",IF(WEEKDAY(BR211)=4,"ср",IF(WEEKDAY(BR211)=5,"чт",IF(WEEKDAY(BR211)=6,"пт",IF(WEEKDAY(BR211)=7,"сб",IF(WEEKDAY(BR211)=1,"вс",0))))))))</f>
        <v/>
      </c>
      <c r="BS210" s="15" t="str">
        <f t="shared" ref="BS210" si="2411">IF(BS211="","",IF(WEEKDAY(BS211)=2,"пн",IF(WEEKDAY(BS211)=3,"вт",IF(WEEKDAY(BS211)=4,"ср",IF(WEEKDAY(BS211)=5,"чт",IF(WEEKDAY(BS211)=6,"пт",IF(WEEKDAY(BS211)=7,"сб",IF(WEEKDAY(BS211)=1,"вс",0))))))))</f>
        <v/>
      </c>
      <c r="BT210" s="15" t="str">
        <f t="shared" ref="BT210" si="2412">IF(BT211="","",IF(WEEKDAY(BT211)=2,"пн",IF(WEEKDAY(BT211)=3,"вт",IF(WEEKDAY(BT211)=4,"ср",IF(WEEKDAY(BT211)=5,"чт",IF(WEEKDAY(BT211)=6,"пт",IF(WEEKDAY(BT211)=7,"сб",IF(WEEKDAY(BT211)=1,"вс",0))))))))</f>
        <v/>
      </c>
      <c r="BU210" s="15" t="str">
        <f t="shared" ref="BU210" si="2413">IF(BU211="","",IF(WEEKDAY(BU211)=2,"пн",IF(WEEKDAY(BU211)=3,"вт",IF(WEEKDAY(BU211)=4,"ср",IF(WEEKDAY(BU211)=5,"чт",IF(WEEKDAY(BU211)=6,"пт",IF(WEEKDAY(BU211)=7,"сб",IF(WEEKDAY(BU211)=1,"вс",0))))))))</f>
        <v/>
      </c>
      <c r="BV210" s="15" t="str">
        <f t="shared" ref="BV210" si="2414">IF(BV211="","",IF(WEEKDAY(BV211)=2,"пн",IF(WEEKDAY(BV211)=3,"вт",IF(WEEKDAY(BV211)=4,"ср",IF(WEEKDAY(BV211)=5,"чт",IF(WEEKDAY(BV211)=6,"пт",IF(WEEKDAY(BV211)=7,"сб",IF(WEEKDAY(BV211)=1,"вс",0))))))))</f>
        <v/>
      </c>
      <c r="BW210" s="15" t="str">
        <f t="shared" ref="BW210" si="2415">IF(BW211="","",IF(WEEKDAY(BW211)=2,"пн",IF(WEEKDAY(BW211)=3,"вт",IF(WEEKDAY(BW211)=4,"ср",IF(WEEKDAY(BW211)=5,"чт",IF(WEEKDAY(BW211)=6,"пт",IF(WEEKDAY(BW211)=7,"сб",IF(WEEKDAY(BW211)=1,"вс",0))))))))</f>
        <v/>
      </c>
      <c r="BX210" s="15" t="str">
        <f t="shared" ref="BX210" si="2416">IF(BX211="","",IF(WEEKDAY(BX211)=2,"пн",IF(WEEKDAY(BX211)=3,"вт",IF(WEEKDAY(BX211)=4,"ср",IF(WEEKDAY(BX211)=5,"чт",IF(WEEKDAY(BX211)=6,"пт",IF(WEEKDAY(BX211)=7,"сб",IF(WEEKDAY(BX211)=1,"вс",0))))))))</f>
        <v/>
      </c>
      <c r="BY210" s="15" t="str">
        <f t="shared" ref="BY210" si="2417">IF(BY211="","",IF(WEEKDAY(BY211)=2,"пн",IF(WEEKDAY(BY211)=3,"вт",IF(WEEKDAY(BY211)=4,"ср",IF(WEEKDAY(BY211)=5,"чт",IF(WEEKDAY(BY211)=6,"пт",IF(WEEKDAY(BY211)=7,"сб",IF(WEEKDAY(BY211)=1,"вс",0))))))))</f>
        <v/>
      </c>
      <c r="BZ210" s="15" t="str">
        <f t="shared" ref="BZ210" si="2418">IF(BZ211="","",IF(WEEKDAY(BZ211)=2,"пн",IF(WEEKDAY(BZ211)=3,"вт",IF(WEEKDAY(BZ211)=4,"ср",IF(WEEKDAY(BZ211)=5,"чт",IF(WEEKDAY(BZ211)=6,"пт",IF(WEEKDAY(BZ211)=7,"сб",IF(WEEKDAY(BZ211)=1,"вс",0))))))))</f>
        <v/>
      </c>
      <c r="CA210" s="15" t="str">
        <f t="shared" ref="CA210" si="2419">IF(CA211="","",IF(WEEKDAY(CA211)=2,"пн",IF(WEEKDAY(CA211)=3,"вт",IF(WEEKDAY(CA211)=4,"ср",IF(WEEKDAY(CA211)=5,"чт",IF(WEEKDAY(CA211)=6,"пт",IF(WEEKDAY(CA211)=7,"сб",IF(WEEKDAY(CA211)=1,"вс",0))))))))</f>
        <v/>
      </c>
      <c r="CB210" s="15" t="str">
        <f t="shared" ref="CB210" si="2420">IF(CB211="","",IF(WEEKDAY(CB211)=2,"пн",IF(WEEKDAY(CB211)=3,"вт",IF(WEEKDAY(CB211)=4,"ср",IF(WEEKDAY(CB211)=5,"чт",IF(WEEKDAY(CB211)=6,"пт",IF(WEEKDAY(CB211)=7,"сб",IF(WEEKDAY(CB211)=1,"вс",0))))))))</f>
        <v/>
      </c>
      <c r="CC210" s="15" t="str">
        <f t="shared" ref="CC210" si="2421">IF(CC211="","",IF(WEEKDAY(CC211)=2,"пн",IF(WEEKDAY(CC211)=3,"вт",IF(WEEKDAY(CC211)=4,"ср",IF(WEEKDAY(CC211)=5,"чт",IF(WEEKDAY(CC211)=6,"пт",IF(WEEKDAY(CC211)=7,"сб",IF(WEEKDAY(CC211)=1,"вс",0))))))))</f>
        <v/>
      </c>
      <c r="CD210" s="15" t="str">
        <f t="shared" ref="CD210" si="2422">IF(CD211="","",IF(WEEKDAY(CD211)=2,"пн",IF(WEEKDAY(CD211)=3,"вт",IF(WEEKDAY(CD211)=4,"ср",IF(WEEKDAY(CD211)=5,"чт",IF(WEEKDAY(CD211)=6,"пт",IF(WEEKDAY(CD211)=7,"сб",IF(WEEKDAY(CD211)=1,"вс",0))))))))</f>
        <v/>
      </c>
      <c r="CE210" s="15" t="str">
        <f t="shared" ref="CE210" si="2423">IF(CE211="","",IF(WEEKDAY(CE211)=2,"пн",IF(WEEKDAY(CE211)=3,"вт",IF(WEEKDAY(CE211)=4,"ср",IF(WEEKDAY(CE211)=5,"чт",IF(WEEKDAY(CE211)=6,"пт",IF(WEEKDAY(CE211)=7,"сб",IF(WEEKDAY(CE211)=1,"вс",0))))))))</f>
        <v/>
      </c>
      <c r="CF210" s="15" t="str">
        <f t="shared" ref="CF210" si="2424">IF(CF211="","",IF(WEEKDAY(CF211)=2,"пн",IF(WEEKDAY(CF211)=3,"вт",IF(WEEKDAY(CF211)=4,"ср",IF(WEEKDAY(CF211)=5,"чт",IF(WEEKDAY(CF211)=6,"пт",IF(WEEKDAY(CF211)=7,"сб",IF(WEEKDAY(CF211)=1,"вс",0))))))))</f>
        <v/>
      </c>
      <c r="CG210" s="15" t="str">
        <f t="shared" ref="CG210" si="2425">IF(CG211="","",IF(WEEKDAY(CG211)=2,"пн",IF(WEEKDAY(CG211)=3,"вт",IF(WEEKDAY(CG211)=4,"ср",IF(WEEKDAY(CG211)=5,"чт",IF(WEEKDAY(CG211)=6,"пт",IF(WEEKDAY(CG211)=7,"сб",IF(WEEKDAY(CG211)=1,"вс",0))))))))</f>
        <v/>
      </c>
      <c r="CH210" s="15" t="str">
        <f t="shared" ref="CH210" si="2426">IF(CH211="","",IF(WEEKDAY(CH211)=2,"пн",IF(WEEKDAY(CH211)=3,"вт",IF(WEEKDAY(CH211)=4,"ср",IF(WEEKDAY(CH211)=5,"чт",IF(WEEKDAY(CH211)=6,"пт",IF(WEEKDAY(CH211)=7,"сб",IF(WEEKDAY(CH211)=1,"вс",0))))))))</f>
        <v/>
      </c>
      <c r="CI210" s="15" t="str">
        <f t="shared" ref="CI210" si="2427">IF(CI211="","",IF(WEEKDAY(CI211)=2,"пн",IF(WEEKDAY(CI211)=3,"вт",IF(WEEKDAY(CI211)=4,"ср",IF(WEEKDAY(CI211)=5,"чт",IF(WEEKDAY(CI211)=6,"пт",IF(WEEKDAY(CI211)=7,"сб",IF(WEEKDAY(CI211)=1,"вс",0))))))))</f>
        <v/>
      </c>
      <c r="CJ210" s="15" t="str">
        <f t="shared" ref="CJ210" si="2428">IF(CJ211="","",IF(WEEKDAY(CJ211)=2,"пн",IF(WEEKDAY(CJ211)=3,"вт",IF(WEEKDAY(CJ211)=4,"ср",IF(WEEKDAY(CJ211)=5,"чт",IF(WEEKDAY(CJ211)=6,"пт",IF(WEEKDAY(CJ211)=7,"сб",IF(WEEKDAY(CJ211)=1,"вс",0))))))))</f>
        <v/>
      </c>
      <c r="CK210" s="15" t="str">
        <f t="shared" ref="CK210" si="2429">IF(CK211="","",IF(WEEKDAY(CK211)=2,"пн",IF(WEEKDAY(CK211)=3,"вт",IF(WEEKDAY(CK211)=4,"ср",IF(WEEKDAY(CK211)=5,"чт",IF(WEEKDAY(CK211)=6,"пт",IF(WEEKDAY(CK211)=7,"сб",IF(WEEKDAY(CK211)=1,"вс",0))))))))</f>
        <v/>
      </c>
      <c r="CL210" s="15" t="str">
        <f t="shared" ref="CL210" si="2430">IF(CL211="","",IF(WEEKDAY(CL211)=2,"пн",IF(WEEKDAY(CL211)=3,"вт",IF(WEEKDAY(CL211)=4,"ср",IF(WEEKDAY(CL211)=5,"чт",IF(WEEKDAY(CL211)=6,"пт",IF(WEEKDAY(CL211)=7,"сб",IF(WEEKDAY(CL211)=1,"вс",0))))))))</f>
        <v/>
      </c>
      <c r="CM210" s="15" t="str">
        <f t="shared" ref="CM210" si="2431">IF(CM211="","",IF(WEEKDAY(CM211)=2,"пн",IF(WEEKDAY(CM211)=3,"вт",IF(WEEKDAY(CM211)=4,"ср",IF(WEEKDAY(CM211)=5,"чт",IF(WEEKDAY(CM211)=6,"пт",IF(WEEKDAY(CM211)=7,"сб",IF(WEEKDAY(CM211)=1,"вс",0))))))))</f>
        <v/>
      </c>
      <c r="CN210" s="15" t="str">
        <f t="shared" ref="CN210" si="2432">IF(CN211="","",IF(WEEKDAY(CN211)=2,"пн",IF(WEEKDAY(CN211)=3,"вт",IF(WEEKDAY(CN211)=4,"ср",IF(WEEKDAY(CN211)=5,"чт",IF(WEEKDAY(CN211)=6,"пт",IF(WEEKDAY(CN211)=7,"сб",IF(WEEKDAY(CN211)=1,"вс",0))))))))</f>
        <v/>
      </c>
      <c r="CO210" s="15" t="str">
        <f t="shared" ref="CO210" si="2433">IF(CO211="","",IF(WEEKDAY(CO211)=2,"пн",IF(WEEKDAY(CO211)=3,"вт",IF(WEEKDAY(CO211)=4,"ср",IF(WEEKDAY(CO211)=5,"чт",IF(WEEKDAY(CO211)=6,"пт",IF(WEEKDAY(CO211)=7,"сб",IF(WEEKDAY(CO211)=1,"вс",0))))))))</f>
        <v/>
      </c>
      <c r="CP210" s="15" t="str">
        <f t="shared" ref="CP210" si="2434">IF(CP211="","",IF(WEEKDAY(CP211)=2,"пн",IF(WEEKDAY(CP211)=3,"вт",IF(WEEKDAY(CP211)=4,"ср",IF(WEEKDAY(CP211)=5,"чт",IF(WEEKDAY(CP211)=6,"пт",IF(WEEKDAY(CP211)=7,"сб",IF(WEEKDAY(CP211)=1,"вс",0))))))))</f>
        <v/>
      </c>
      <c r="CQ210" s="15" t="str">
        <f t="shared" ref="CQ210" si="2435">IF(CQ211="","",IF(WEEKDAY(CQ211)=2,"пн",IF(WEEKDAY(CQ211)=3,"вт",IF(WEEKDAY(CQ211)=4,"ср",IF(WEEKDAY(CQ211)=5,"чт",IF(WEEKDAY(CQ211)=6,"пт",IF(WEEKDAY(CQ211)=7,"сб",IF(WEEKDAY(CQ211)=1,"вс",0))))))))</f>
        <v/>
      </c>
      <c r="CR210" s="15" t="str">
        <f t="shared" ref="CR210" si="2436">IF(CR211="","",IF(WEEKDAY(CR211)=2,"пн",IF(WEEKDAY(CR211)=3,"вт",IF(WEEKDAY(CR211)=4,"ср",IF(WEEKDAY(CR211)=5,"чт",IF(WEEKDAY(CR211)=6,"пт",IF(WEEKDAY(CR211)=7,"сб",IF(WEEKDAY(CR211)=1,"вс",0))))))))</f>
        <v/>
      </c>
      <c r="CS210" s="15" t="str">
        <f t="shared" ref="CS210" si="2437">IF(CS211="","",IF(WEEKDAY(CS211)=2,"пн",IF(WEEKDAY(CS211)=3,"вт",IF(WEEKDAY(CS211)=4,"ср",IF(WEEKDAY(CS211)=5,"чт",IF(WEEKDAY(CS211)=6,"пт",IF(WEEKDAY(CS211)=7,"сб",IF(WEEKDAY(CS211)=1,"вс",0))))))))</f>
        <v/>
      </c>
      <c r="CT210" s="15" t="str">
        <f t="shared" ref="CT210" si="2438">IF(CT211="","",IF(WEEKDAY(CT211)=2,"пн",IF(WEEKDAY(CT211)=3,"вт",IF(WEEKDAY(CT211)=4,"ср",IF(WEEKDAY(CT211)=5,"чт",IF(WEEKDAY(CT211)=6,"пт",IF(WEEKDAY(CT211)=7,"сб",IF(WEEKDAY(CT211)=1,"вс",0))))))))</f>
        <v/>
      </c>
      <c r="CU210" s="15" t="str">
        <f t="shared" ref="CU210" si="2439">IF(CU211="","",IF(WEEKDAY(CU211)=2,"пн",IF(WEEKDAY(CU211)=3,"вт",IF(WEEKDAY(CU211)=4,"ср",IF(WEEKDAY(CU211)=5,"чт",IF(WEEKDAY(CU211)=6,"пт",IF(WEEKDAY(CU211)=7,"сб",IF(WEEKDAY(CU211)=1,"вс",0))))))))</f>
        <v/>
      </c>
      <c r="CV210" s="15" t="str">
        <f t="shared" ref="CV210" si="2440">IF(CV211="","",IF(WEEKDAY(CV211)=2,"пн",IF(WEEKDAY(CV211)=3,"вт",IF(WEEKDAY(CV211)=4,"ср",IF(WEEKDAY(CV211)=5,"чт",IF(WEEKDAY(CV211)=6,"пт",IF(WEEKDAY(CV211)=7,"сб",IF(WEEKDAY(CV211)=1,"вс",0))))))))</f>
        <v/>
      </c>
      <c r="CW210" s="15" t="str">
        <f t="shared" ref="CW210" si="2441">IF(CW211="","",IF(WEEKDAY(CW211)=2,"пн",IF(WEEKDAY(CW211)=3,"вт",IF(WEEKDAY(CW211)=4,"ср",IF(WEEKDAY(CW211)=5,"чт",IF(WEEKDAY(CW211)=6,"пт",IF(WEEKDAY(CW211)=7,"сб",IF(WEEKDAY(CW211)=1,"вс",0))))))))</f>
        <v/>
      </c>
      <c r="CX210" s="15" t="str">
        <f t="shared" ref="CX210" si="2442">IF(CX211="","",IF(WEEKDAY(CX211)=2,"пн",IF(WEEKDAY(CX211)=3,"вт",IF(WEEKDAY(CX211)=4,"ср",IF(WEEKDAY(CX211)=5,"чт",IF(WEEKDAY(CX211)=6,"пт",IF(WEEKDAY(CX211)=7,"сб",IF(WEEKDAY(CX211)=1,"вс",0))))))))</f>
        <v/>
      </c>
      <c r="CY210" s="15" t="str">
        <f t="shared" ref="CY210" si="2443">IF(CY211="","",IF(WEEKDAY(CY211)=2,"пн",IF(WEEKDAY(CY211)=3,"вт",IF(WEEKDAY(CY211)=4,"ср",IF(WEEKDAY(CY211)=5,"чт",IF(WEEKDAY(CY211)=6,"пт",IF(WEEKDAY(CY211)=7,"сб",IF(WEEKDAY(CY211)=1,"вс",0))))))))</f>
        <v/>
      </c>
      <c r="CZ210" s="15" t="str">
        <f t="shared" ref="CZ210" si="2444">IF(CZ211="","",IF(WEEKDAY(CZ211)=2,"пн",IF(WEEKDAY(CZ211)=3,"вт",IF(WEEKDAY(CZ211)=4,"ср",IF(WEEKDAY(CZ211)=5,"чт",IF(WEEKDAY(CZ211)=6,"пт",IF(WEEKDAY(CZ211)=7,"сб",IF(WEEKDAY(CZ211)=1,"вс",0))))))))</f>
        <v/>
      </c>
      <c r="DA210" s="15" t="str">
        <f t="shared" ref="DA210" si="2445">IF(DA211="","",IF(WEEKDAY(DA211)=2,"пн",IF(WEEKDAY(DA211)=3,"вт",IF(WEEKDAY(DA211)=4,"ср",IF(WEEKDAY(DA211)=5,"чт",IF(WEEKDAY(DA211)=6,"пт",IF(WEEKDAY(DA211)=7,"сб",IF(WEEKDAY(DA211)=1,"вс",0))))))))</f>
        <v/>
      </c>
      <c r="DB210" s="15" t="str">
        <f t="shared" ref="DB210" si="2446">IF(DB211="","",IF(WEEKDAY(DB211)=2,"пн",IF(WEEKDAY(DB211)=3,"вт",IF(WEEKDAY(DB211)=4,"ср",IF(WEEKDAY(DB211)=5,"чт",IF(WEEKDAY(DB211)=6,"пт",IF(WEEKDAY(DB211)=7,"сб",IF(WEEKDAY(DB211)=1,"вс",0))))))))</f>
        <v/>
      </c>
      <c r="DC210" s="15" t="str">
        <f t="shared" ref="DC210" si="2447">IF(DC211="","",IF(WEEKDAY(DC211)=2,"пн",IF(WEEKDAY(DC211)=3,"вт",IF(WEEKDAY(DC211)=4,"ср",IF(WEEKDAY(DC211)=5,"чт",IF(WEEKDAY(DC211)=6,"пт",IF(WEEKDAY(DC211)=7,"сб",IF(WEEKDAY(DC211)=1,"вс",0))))))))</f>
        <v/>
      </c>
      <c r="DD210" s="15" t="str">
        <f t="shared" ref="DD210" si="2448">IF(DD211="","",IF(WEEKDAY(DD211)=2,"пн",IF(WEEKDAY(DD211)=3,"вт",IF(WEEKDAY(DD211)=4,"ср",IF(WEEKDAY(DD211)=5,"чт",IF(WEEKDAY(DD211)=6,"пт",IF(WEEKDAY(DD211)=7,"сб",IF(WEEKDAY(DD211)=1,"вс",0))))))))</f>
        <v/>
      </c>
      <c r="DE210" s="15" t="str">
        <f t="shared" ref="DE210" si="2449">IF(DE211="","",IF(WEEKDAY(DE211)=2,"пн",IF(WEEKDAY(DE211)=3,"вт",IF(WEEKDAY(DE211)=4,"ср",IF(WEEKDAY(DE211)=5,"чт",IF(WEEKDAY(DE211)=6,"пт",IF(WEEKDAY(DE211)=7,"сб",IF(WEEKDAY(DE211)=1,"вс",0))))))))</f>
        <v/>
      </c>
      <c r="DF210" s="15" t="str">
        <f t="shared" ref="DF210" si="2450">IF(DF211="","",IF(WEEKDAY(DF211)=2,"пн",IF(WEEKDAY(DF211)=3,"вт",IF(WEEKDAY(DF211)=4,"ср",IF(WEEKDAY(DF211)=5,"чт",IF(WEEKDAY(DF211)=6,"пт",IF(WEEKDAY(DF211)=7,"сб",IF(WEEKDAY(DF211)=1,"вс",0))))))))</f>
        <v/>
      </c>
      <c r="DG210" s="15" t="str">
        <f t="shared" ref="DG210" si="2451">IF(DG211="","",IF(WEEKDAY(DG211)=2,"пн",IF(WEEKDAY(DG211)=3,"вт",IF(WEEKDAY(DG211)=4,"ср",IF(WEEKDAY(DG211)=5,"чт",IF(WEEKDAY(DG211)=6,"пт",IF(WEEKDAY(DG211)=7,"сб",IF(WEEKDAY(DG211)=1,"вс",0))))))))</f>
        <v/>
      </c>
      <c r="DH210" s="15" t="str">
        <f t="shared" ref="DH210" si="2452">IF(DH211="","",IF(WEEKDAY(DH211)=2,"пн",IF(WEEKDAY(DH211)=3,"вт",IF(WEEKDAY(DH211)=4,"ср",IF(WEEKDAY(DH211)=5,"чт",IF(WEEKDAY(DH211)=6,"пт",IF(WEEKDAY(DH211)=7,"сб",IF(WEEKDAY(DH211)=1,"вс",0))))))))</f>
        <v/>
      </c>
      <c r="DI210" s="15" t="str">
        <f t="shared" ref="DI210" si="2453">IF(DI211="","",IF(WEEKDAY(DI211)=2,"пн",IF(WEEKDAY(DI211)=3,"вт",IF(WEEKDAY(DI211)=4,"ср",IF(WEEKDAY(DI211)=5,"чт",IF(WEEKDAY(DI211)=6,"пт",IF(WEEKDAY(DI211)=7,"сб",IF(WEEKDAY(DI211)=1,"вс",0))))))))</f>
        <v/>
      </c>
      <c r="DJ210" s="15" t="str">
        <f t="shared" ref="DJ210" si="2454">IF(DJ211="","",IF(WEEKDAY(DJ211)=2,"пн",IF(WEEKDAY(DJ211)=3,"вт",IF(WEEKDAY(DJ211)=4,"ср",IF(WEEKDAY(DJ211)=5,"чт",IF(WEEKDAY(DJ211)=6,"пт",IF(WEEKDAY(DJ211)=7,"сб",IF(WEEKDAY(DJ211)=1,"вс",0))))))))</f>
        <v/>
      </c>
      <c r="DK210" s="15" t="str">
        <f t="shared" ref="DK210" si="2455">IF(DK211="","",IF(WEEKDAY(DK211)=2,"пн",IF(WEEKDAY(DK211)=3,"вт",IF(WEEKDAY(DK211)=4,"ср",IF(WEEKDAY(DK211)=5,"чт",IF(WEEKDAY(DK211)=6,"пт",IF(WEEKDAY(DK211)=7,"сб",IF(WEEKDAY(DK211)=1,"вс",0))))))))</f>
        <v/>
      </c>
      <c r="DL210" s="15" t="str">
        <f t="shared" ref="DL210" si="2456">IF(DL211="","",IF(WEEKDAY(DL211)=2,"пн",IF(WEEKDAY(DL211)=3,"вт",IF(WEEKDAY(DL211)=4,"ср",IF(WEEKDAY(DL211)=5,"чт",IF(WEEKDAY(DL211)=6,"пт",IF(WEEKDAY(DL211)=7,"сб",IF(WEEKDAY(DL211)=1,"вс",0))))))))</f>
        <v/>
      </c>
      <c r="DM210" s="15" t="str">
        <f t="shared" ref="DM210" si="2457">IF(DM211="","",IF(WEEKDAY(DM211)=2,"пн",IF(WEEKDAY(DM211)=3,"вт",IF(WEEKDAY(DM211)=4,"ср",IF(WEEKDAY(DM211)=5,"чт",IF(WEEKDAY(DM211)=6,"пт",IF(WEEKDAY(DM211)=7,"сб",IF(WEEKDAY(DM211)=1,"вс",0))))))))</f>
        <v/>
      </c>
      <c r="DN210" s="15" t="str">
        <f t="shared" ref="DN210" si="2458">IF(DN211="","",IF(WEEKDAY(DN211)=2,"пн",IF(WEEKDAY(DN211)=3,"вт",IF(WEEKDAY(DN211)=4,"ср",IF(WEEKDAY(DN211)=5,"чт",IF(WEEKDAY(DN211)=6,"пт",IF(WEEKDAY(DN211)=7,"сб",IF(WEEKDAY(DN211)=1,"вс",0))))))))</f>
        <v/>
      </c>
      <c r="DO210" s="15" t="str">
        <f t="shared" ref="DO210" si="2459">IF(DO211="","",IF(WEEKDAY(DO211)=2,"пн",IF(WEEKDAY(DO211)=3,"вт",IF(WEEKDAY(DO211)=4,"ср",IF(WEEKDAY(DO211)=5,"чт",IF(WEEKDAY(DO211)=6,"пт",IF(WEEKDAY(DO211)=7,"сб",IF(WEEKDAY(DO211)=1,"вс",0))))))))</f>
        <v/>
      </c>
      <c r="DP210" s="15" t="str">
        <f t="shared" ref="DP210" si="2460">IF(DP211="","",IF(WEEKDAY(DP211)=2,"пн",IF(WEEKDAY(DP211)=3,"вт",IF(WEEKDAY(DP211)=4,"ср",IF(WEEKDAY(DP211)=5,"чт",IF(WEEKDAY(DP211)=6,"пт",IF(WEEKDAY(DP211)=7,"сб",IF(WEEKDAY(DP211)=1,"вс",0))))))))</f>
        <v/>
      </c>
      <c r="DQ210" s="15" t="str">
        <f t="shared" ref="DQ210" si="2461">IF(DQ211="","",IF(WEEKDAY(DQ211)=2,"пн",IF(WEEKDAY(DQ211)=3,"вт",IF(WEEKDAY(DQ211)=4,"ср",IF(WEEKDAY(DQ211)=5,"чт",IF(WEEKDAY(DQ211)=6,"пт",IF(WEEKDAY(DQ211)=7,"сб",IF(WEEKDAY(DQ211)=1,"вс",0))))))))</f>
        <v/>
      </c>
      <c r="DR210" s="15" t="str">
        <f t="shared" ref="DR210" si="2462">IF(DR211="","",IF(WEEKDAY(DR211)=2,"пн",IF(WEEKDAY(DR211)=3,"вт",IF(WEEKDAY(DR211)=4,"ср",IF(WEEKDAY(DR211)=5,"чт",IF(WEEKDAY(DR211)=6,"пт",IF(WEEKDAY(DR211)=7,"сб",IF(WEEKDAY(DR211)=1,"вс",0))))))))</f>
        <v/>
      </c>
      <c r="DS210" s="15" t="str">
        <f t="shared" ref="DS210" si="2463">IF(DS211="","",IF(WEEKDAY(DS211)=2,"пн",IF(WEEKDAY(DS211)=3,"вт",IF(WEEKDAY(DS211)=4,"ср",IF(WEEKDAY(DS211)=5,"чт",IF(WEEKDAY(DS211)=6,"пт",IF(WEEKDAY(DS211)=7,"сб",IF(WEEKDAY(DS211)=1,"вс",0))))))))</f>
        <v/>
      </c>
      <c r="DT210" s="15" t="str">
        <f t="shared" ref="DT210" si="2464">IF(DT211="","",IF(WEEKDAY(DT211)=2,"пн",IF(WEEKDAY(DT211)=3,"вт",IF(WEEKDAY(DT211)=4,"ср",IF(WEEKDAY(DT211)=5,"чт",IF(WEEKDAY(DT211)=6,"пт",IF(WEEKDAY(DT211)=7,"сб",IF(WEEKDAY(DT211)=1,"вс",0))))))))</f>
        <v/>
      </c>
      <c r="DU210" s="15" t="str">
        <f t="shared" ref="DU210" si="2465">IF(DU211="","",IF(WEEKDAY(DU211)=2,"пн",IF(WEEKDAY(DU211)=3,"вт",IF(WEEKDAY(DU211)=4,"ср",IF(WEEKDAY(DU211)=5,"чт",IF(WEEKDAY(DU211)=6,"пт",IF(WEEKDAY(DU211)=7,"сб",IF(WEEKDAY(DU211)=1,"вс",0))))))))</f>
        <v/>
      </c>
      <c r="DV210" s="15" t="str">
        <f t="shared" ref="DV210" si="2466">IF(DV211="","",IF(WEEKDAY(DV211)=2,"пн",IF(WEEKDAY(DV211)=3,"вт",IF(WEEKDAY(DV211)=4,"ср",IF(WEEKDAY(DV211)=5,"чт",IF(WEEKDAY(DV211)=6,"пт",IF(WEEKDAY(DV211)=7,"сб",IF(WEEKDAY(DV211)=1,"вс",0))))))))</f>
        <v/>
      </c>
      <c r="DW210" s="15" t="str">
        <f t="shared" ref="DW210" si="2467">IF(DW211="","",IF(WEEKDAY(DW211)=2,"пн",IF(WEEKDAY(DW211)=3,"вт",IF(WEEKDAY(DW211)=4,"ср",IF(WEEKDAY(DW211)=5,"чт",IF(WEEKDAY(DW211)=6,"пт",IF(WEEKDAY(DW211)=7,"сб",IF(WEEKDAY(DW211)=1,"вс",0))))))))</f>
        <v/>
      </c>
      <c r="DX210" s="15" t="str">
        <f t="shared" ref="DX210" si="2468">IF(DX211="","",IF(WEEKDAY(DX211)=2,"пн",IF(WEEKDAY(DX211)=3,"вт",IF(WEEKDAY(DX211)=4,"ср",IF(WEEKDAY(DX211)=5,"чт",IF(WEEKDAY(DX211)=6,"пт",IF(WEEKDAY(DX211)=7,"сб",IF(WEEKDAY(DX211)=1,"вс",0))))))))</f>
        <v/>
      </c>
      <c r="DY210" s="15" t="str">
        <f t="shared" ref="DY210" si="2469">IF(DY211="","",IF(WEEKDAY(DY211)=2,"пн",IF(WEEKDAY(DY211)=3,"вт",IF(WEEKDAY(DY211)=4,"ср",IF(WEEKDAY(DY211)=5,"чт",IF(WEEKDAY(DY211)=6,"пт",IF(WEEKDAY(DY211)=7,"сб",IF(WEEKDAY(DY211)=1,"вс",0))))))))</f>
        <v/>
      </c>
      <c r="DZ210" s="15" t="str">
        <f t="shared" ref="DZ210" si="2470">IF(DZ211="","",IF(WEEKDAY(DZ211)=2,"пн",IF(WEEKDAY(DZ211)=3,"вт",IF(WEEKDAY(DZ211)=4,"ср",IF(WEEKDAY(DZ211)=5,"чт",IF(WEEKDAY(DZ211)=6,"пт",IF(WEEKDAY(DZ211)=7,"сб",IF(WEEKDAY(DZ211)=1,"вс",0))))))))</f>
        <v/>
      </c>
      <c r="EA210" s="15" t="str">
        <f t="shared" ref="EA210" si="2471">IF(EA211="","",IF(WEEKDAY(EA211)=2,"пн",IF(WEEKDAY(EA211)=3,"вт",IF(WEEKDAY(EA211)=4,"ср",IF(WEEKDAY(EA211)=5,"чт",IF(WEEKDAY(EA211)=6,"пт",IF(WEEKDAY(EA211)=7,"сб",IF(WEEKDAY(EA211)=1,"вс",0))))))))</f>
        <v/>
      </c>
      <c r="EB210" s="15" t="str">
        <f t="shared" ref="EB210" si="2472">IF(EB211="","",IF(WEEKDAY(EB211)=2,"пн",IF(WEEKDAY(EB211)=3,"вт",IF(WEEKDAY(EB211)=4,"ср",IF(WEEKDAY(EB211)=5,"чт",IF(WEEKDAY(EB211)=6,"пт",IF(WEEKDAY(EB211)=7,"сб",IF(WEEKDAY(EB211)=1,"вс",0))))))))</f>
        <v/>
      </c>
      <c r="EC210" s="15" t="str">
        <f t="shared" ref="EC210" si="2473">IF(EC211="","",IF(WEEKDAY(EC211)=2,"пн",IF(WEEKDAY(EC211)=3,"вт",IF(WEEKDAY(EC211)=4,"ср",IF(WEEKDAY(EC211)=5,"чт",IF(WEEKDAY(EC211)=6,"пт",IF(WEEKDAY(EC211)=7,"сб",IF(WEEKDAY(EC211)=1,"вс",0))))))))</f>
        <v/>
      </c>
      <c r="ED210" s="15" t="str">
        <f t="shared" ref="ED210" si="2474">IF(ED211="","",IF(WEEKDAY(ED211)=2,"пн",IF(WEEKDAY(ED211)=3,"вт",IF(WEEKDAY(ED211)=4,"ср",IF(WEEKDAY(ED211)=5,"чт",IF(WEEKDAY(ED211)=6,"пт",IF(WEEKDAY(ED211)=7,"сб",IF(WEEKDAY(ED211)=1,"вс",0))))))))</f>
        <v/>
      </c>
      <c r="EE210" s="15" t="str">
        <f t="shared" ref="EE210" si="2475">IF(EE211="","",IF(WEEKDAY(EE211)=2,"пн",IF(WEEKDAY(EE211)=3,"вт",IF(WEEKDAY(EE211)=4,"ср",IF(WEEKDAY(EE211)=5,"чт",IF(WEEKDAY(EE211)=6,"пт",IF(WEEKDAY(EE211)=7,"сб",IF(WEEKDAY(EE211)=1,"вс",0))))))))</f>
        <v/>
      </c>
      <c r="EF210" s="15" t="str">
        <f t="shared" ref="EF210" si="2476">IF(EF211="","",IF(WEEKDAY(EF211)=2,"пн",IF(WEEKDAY(EF211)=3,"вт",IF(WEEKDAY(EF211)=4,"ср",IF(WEEKDAY(EF211)=5,"чт",IF(WEEKDAY(EF211)=6,"пт",IF(WEEKDAY(EF211)=7,"сб",IF(WEEKDAY(EF211)=1,"вс",0))))))))</f>
        <v/>
      </c>
      <c r="EG210" s="15" t="str">
        <f t="shared" ref="EG210" si="2477">IF(EG211="","",IF(WEEKDAY(EG211)=2,"пн",IF(WEEKDAY(EG211)=3,"вт",IF(WEEKDAY(EG211)=4,"ср",IF(WEEKDAY(EG211)=5,"чт",IF(WEEKDAY(EG211)=6,"пт",IF(WEEKDAY(EG211)=7,"сб",IF(WEEKDAY(EG211)=1,"вс",0))))))))</f>
        <v/>
      </c>
      <c r="EH210" s="15" t="str">
        <f t="shared" ref="EH210" si="2478">IF(EH211="","",IF(WEEKDAY(EH211)=2,"пн",IF(WEEKDAY(EH211)=3,"вт",IF(WEEKDAY(EH211)=4,"ср",IF(WEEKDAY(EH211)=5,"чт",IF(WEEKDAY(EH211)=6,"пт",IF(WEEKDAY(EH211)=7,"сб",IF(WEEKDAY(EH211)=1,"вс",0))))))))</f>
        <v/>
      </c>
      <c r="EI210" s="15" t="str">
        <f t="shared" ref="EI210" si="2479">IF(EI211="","",IF(WEEKDAY(EI211)=2,"пн",IF(WEEKDAY(EI211)=3,"вт",IF(WEEKDAY(EI211)=4,"ср",IF(WEEKDAY(EI211)=5,"чт",IF(WEEKDAY(EI211)=6,"пт",IF(WEEKDAY(EI211)=7,"сб",IF(WEEKDAY(EI211)=1,"вс",0))))))))</f>
        <v/>
      </c>
      <c r="EJ210" s="15" t="str">
        <f t="shared" ref="EJ210" si="2480">IF(EJ211="","",IF(WEEKDAY(EJ211)=2,"пн",IF(WEEKDAY(EJ211)=3,"вт",IF(WEEKDAY(EJ211)=4,"ср",IF(WEEKDAY(EJ211)=5,"чт",IF(WEEKDAY(EJ211)=6,"пт",IF(WEEKDAY(EJ211)=7,"сб",IF(WEEKDAY(EJ211)=1,"вс",0))))))))</f>
        <v/>
      </c>
      <c r="EK210" s="15" t="str">
        <f t="shared" ref="EK210" si="2481">IF(EK211="","",IF(WEEKDAY(EK211)=2,"пн",IF(WEEKDAY(EK211)=3,"вт",IF(WEEKDAY(EK211)=4,"ср",IF(WEEKDAY(EK211)=5,"чт",IF(WEEKDAY(EK211)=6,"пт",IF(WEEKDAY(EK211)=7,"сб",IF(WEEKDAY(EK211)=1,"вс",0))))))))</f>
        <v/>
      </c>
      <c r="EL210" s="15" t="str">
        <f t="shared" ref="EL210" si="2482">IF(EL211="","",IF(WEEKDAY(EL211)=2,"пн",IF(WEEKDAY(EL211)=3,"вт",IF(WEEKDAY(EL211)=4,"ср",IF(WEEKDAY(EL211)=5,"чт",IF(WEEKDAY(EL211)=6,"пт",IF(WEEKDAY(EL211)=7,"сб",IF(WEEKDAY(EL211)=1,"вс",0))))))))</f>
        <v/>
      </c>
      <c r="EM210" s="15" t="str">
        <f t="shared" ref="EM210" si="2483">IF(EM211="","",IF(WEEKDAY(EM211)=2,"пн",IF(WEEKDAY(EM211)=3,"вт",IF(WEEKDAY(EM211)=4,"ср",IF(WEEKDAY(EM211)=5,"чт",IF(WEEKDAY(EM211)=6,"пт",IF(WEEKDAY(EM211)=7,"сб",IF(WEEKDAY(EM211)=1,"вс",0))))))))</f>
        <v/>
      </c>
      <c r="EN210" s="15" t="str">
        <f t="shared" ref="EN210" si="2484">IF(EN211="","",IF(WEEKDAY(EN211)=2,"пн",IF(WEEKDAY(EN211)=3,"вт",IF(WEEKDAY(EN211)=4,"ср",IF(WEEKDAY(EN211)=5,"чт",IF(WEEKDAY(EN211)=6,"пт",IF(WEEKDAY(EN211)=7,"сб",IF(WEEKDAY(EN211)=1,"вс",0))))))))</f>
        <v/>
      </c>
      <c r="EO210" s="15" t="str">
        <f t="shared" ref="EO210" si="2485">IF(EO211="","",IF(WEEKDAY(EO211)=2,"пн",IF(WEEKDAY(EO211)=3,"вт",IF(WEEKDAY(EO211)=4,"ср",IF(WEEKDAY(EO211)=5,"чт",IF(WEEKDAY(EO211)=6,"пт",IF(WEEKDAY(EO211)=7,"сб",IF(WEEKDAY(EO211)=1,"вс",0))))))))</f>
        <v/>
      </c>
      <c r="EP210" s="15" t="str">
        <f t="shared" ref="EP210" si="2486">IF(EP211="","",IF(WEEKDAY(EP211)=2,"пн",IF(WEEKDAY(EP211)=3,"вт",IF(WEEKDAY(EP211)=4,"ср",IF(WEEKDAY(EP211)=5,"чт",IF(WEEKDAY(EP211)=6,"пт",IF(WEEKDAY(EP211)=7,"сб",IF(WEEKDAY(EP211)=1,"вс",0))))))))</f>
        <v/>
      </c>
      <c r="EQ210" s="15" t="str">
        <f t="shared" ref="EQ210" si="2487">IF(EQ211="","",IF(WEEKDAY(EQ211)=2,"пн",IF(WEEKDAY(EQ211)=3,"вт",IF(WEEKDAY(EQ211)=4,"ср",IF(WEEKDAY(EQ211)=5,"чт",IF(WEEKDAY(EQ211)=6,"пт",IF(WEEKDAY(EQ211)=7,"сб",IF(WEEKDAY(EQ211)=1,"вс",0))))))))</f>
        <v/>
      </c>
      <c r="ER210" s="15" t="str">
        <f t="shared" ref="ER210" si="2488">IF(ER211="","",IF(WEEKDAY(ER211)=2,"пн",IF(WEEKDAY(ER211)=3,"вт",IF(WEEKDAY(ER211)=4,"ср",IF(WEEKDAY(ER211)=5,"чт",IF(WEEKDAY(ER211)=6,"пт",IF(WEEKDAY(ER211)=7,"сб",IF(WEEKDAY(ER211)=1,"вс",0))))))))</f>
        <v/>
      </c>
      <c r="ES210" s="15" t="str">
        <f t="shared" ref="ES210" si="2489">IF(ES211="","",IF(WEEKDAY(ES211)=2,"пн",IF(WEEKDAY(ES211)=3,"вт",IF(WEEKDAY(ES211)=4,"ср",IF(WEEKDAY(ES211)=5,"чт",IF(WEEKDAY(ES211)=6,"пт",IF(WEEKDAY(ES211)=7,"сб",IF(WEEKDAY(ES211)=1,"вс",0))))))))</f>
        <v/>
      </c>
      <c r="ET210" s="15" t="str">
        <f t="shared" ref="ET210" si="2490">IF(ET211="","",IF(WEEKDAY(ET211)=2,"пн",IF(WEEKDAY(ET211)=3,"вт",IF(WEEKDAY(ET211)=4,"ср",IF(WEEKDAY(ET211)=5,"чт",IF(WEEKDAY(ET211)=6,"пт",IF(WEEKDAY(ET211)=7,"сб",IF(WEEKDAY(ET211)=1,"вс",0))))))))</f>
        <v/>
      </c>
      <c r="EU210" s="15" t="str">
        <f t="shared" ref="EU210" si="2491">IF(EU211="","",IF(WEEKDAY(EU211)=2,"пн",IF(WEEKDAY(EU211)=3,"вт",IF(WEEKDAY(EU211)=4,"ср",IF(WEEKDAY(EU211)=5,"чт",IF(WEEKDAY(EU211)=6,"пт",IF(WEEKDAY(EU211)=7,"сб",IF(WEEKDAY(EU211)=1,"вс",0))))))))</f>
        <v/>
      </c>
      <c r="EV210" s="15" t="str">
        <f t="shared" ref="EV210" si="2492">IF(EV211="","",IF(WEEKDAY(EV211)=2,"пн",IF(WEEKDAY(EV211)=3,"вт",IF(WEEKDAY(EV211)=4,"ср",IF(WEEKDAY(EV211)=5,"чт",IF(WEEKDAY(EV211)=6,"пт",IF(WEEKDAY(EV211)=7,"сб",IF(WEEKDAY(EV211)=1,"вс",0))))))))</f>
        <v/>
      </c>
      <c r="EW210" s="15" t="str">
        <f t="shared" ref="EW210" si="2493">IF(EW211="","",IF(WEEKDAY(EW211)=2,"пн",IF(WEEKDAY(EW211)=3,"вт",IF(WEEKDAY(EW211)=4,"ср",IF(WEEKDAY(EW211)=5,"чт",IF(WEEKDAY(EW211)=6,"пт",IF(WEEKDAY(EW211)=7,"сб",IF(WEEKDAY(EW211)=1,"вс",0))))))))</f>
        <v/>
      </c>
      <c r="EX210" s="15" t="str">
        <f t="shared" ref="EX210" si="2494">IF(EX211="","",IF(WEEKDAY(EX211)=2,"пн",IF(WEEKDAY(EX211)=3,"вт",IF(WEEKDAY(EX211)=4,"ср",IF(WEEKDAY(EX211)=5,"чт",IF(WEEKDAY(EX211)=6,"пт",IF(WEEKDAY(EX211)=7,"сб",IF(WEEKDAY(EX211)=1,"вс",0))))))))</f>
        <v/>
      </c>
      <c r="EY210" s="15" t="str">
        <f t="shared" ref="EY210" si="2495">IF(EY211="","",IF(WEEKDAY(EY211)=2,"пн",IF(WEEKDAY(EY211)=3,"вт",IF(WEEKDAY(EY211)=4,"ср",IF(WEEKDAY(EY211)=5,"чт",IF(WEEKDAY(EY211)=6,"пт",IF(WEEKDAY(EY211)=7,"сб",IF(WEEKDAY(EY211)=1,"вс",0))))))))</f>
        <v/>
      </c>
      <c r="EZ210" s="15" t="str">
        <f t="shared" ref="EZ210" si="2496">IF(EZ211="","",IF(WEEKDAY(EZ211)=2,"пн",IF(WEEKDAY(EZ211)=3,"вт",IF(WEEKDAY(EZ211)=4,"ср",IF(WEEKDAY(EZ211)=5,"чт",IF(WEEKDAY(EZ211)=6,"пт",IF(WEEKDAY(EZ211)=7,"сб",IF(WEEKDAY(EZ211)=1,"вс",0))))))))</f>
        <v/>
      </c>
      <c r="FA210" s="15" t="str">
        <f t="shared" ref="FA210" si="2497">IF(FA211="","",IF(WEEKDAY(FA211)=2,"пн",IF(WEEKDAY(FA211)=3,"вт",IF(WEEKDAY(FA211)=4,"ср",IF(WEEKDAY(FA211)=5,"чт",IF(WEEKDAY(FA211)=6,"пт",IF(WEEKDAY(FA211)=7,"сб",IF(WEEKDAY(FA211)=1,"вс",0))))))))</f>
        <v/>
      </c>
      <c r="FB210" s="15" t="str">
        <f t="shared" ref="FB210" si="2498">IF(FB211="","",IF(WEEKDAY(FB211)=2,"пн",IF(WEEKDAY(FB211)=3,"вт",IF(WEEKDAY(FB211)=4,"ср",IF(WEEKDAY(FB211)=5,"чт",IF(WEEKDAY(FB211)=6,"пт",IF(WEEKDAY(FB211)=7,"сб",IF(WEEKDAY(FB211)=1,"вс",0))))))))</f>
        <v/>
      </c>
      <c r="FC210" s="15" t="str">
        <f t="shared" ref="FC210" si="2499">IF(FC211="","",IF(WEEKDAY(FC211)=2,"пн",IF(WEEKDAY(FC211)=3,"вт",IF(WEEKDAY(FC211)=4,"ср",IF(WEEKDAY(FC211)=5,"чт",IF(WEEKDAY(FC211)=6,"пт",IF(WEEKDAY(FC211)=7,"сб",IF(WEEKDAY(FC211)=1,"вс",0))))))))</f>
        <v/>
      </c>
      <c r="FD210" s="15" t="str">
        <f t="shared" ref="FD210" si="2500">IF(FD211="","",IF(WEEKDAY(FD211)=2,"пн",IF(WEEKDAY(FD211)=3,"вт",IF(WEEKDAY(FD211)=4,"ср",IF(WEEKDAY(FD211)=5,"чт",IF(WEEKDAY(FD211)=6,"пт",IF(WEEKDAY(FD211)=7,"сб",IF(WEEKDAY(FD211)=1,"вс",0))))))))</f>
        <v/>
      </c>
      <c r="FE210" s="15" t="str">
        <f t="shared" ref="FE210" si="2501">IF(FE211="","",IF(WEEKDAY(FE211)=2,"пн",IF(WEEKDAY(FE211)=3,"вт",IF(WEEKDAY(FE211)=4,"ср",IF(WEEKDAY(FE211)=5,"чт",IF(WEEKDAY(FE211)=6,"пт",IF(WEEKDAY(FE211)=7,"сб",IF(WEEKDAY(FE211)=1,"вс",0))))))))</f>
        <v/>
      </c>
      <c r="FF210" s="15" t="str">
        <f t="shared" ref="FF210" si="2502">IF(FF211="","",IF(WEEKDAY(FF211)=2,"пн",IF(WEEKDAY(FF211)=3,"вт",IF(WEEKDAY(FF211)=4,"ср",IF(WEEKDAY(FF211)=5,"чт",IF(WEEKDAY(FF211)=6,"пт",IF(WEEKDAY(FF211)=7,"сб",IF(WEEKDAY(FF211)=1,"вс",0))))))))</f>
        <v/>
      </c>
      <c r="FG210" s="15" t="str">
        <f t="shared" ref="FG210" si="2503">IF(FG211="","",IF(WEEKDAY(FG211)=2,"пн",IF(WEEKDAY(FG211)=3,"вт",IF(WEEKDAY(FG211)=4,"ср",IF(WEEKDAY(FG211)=5,"чт",IF(WEEKDAY(FG211)=6,"пт",IF(WEEKDAY(FG211)=7,"сб",IF(WEEKDAY(FG211)=1,"вс",0))))))))</f>
        <v/>
      </c>
      <c r="FH210" s="15" t="str">
        <f t="shared" ref="FH210" si="2504">IF(FH211="","",IF(WEEKDAY(FH211)=2,"пн",IF(WEEKDAY(FH211)=3,"вт",IF(WEEKDAY(FH211)=4,"ср",IF(WEEKDAY(FH211)=5,"чт",IF(WEEKDAY(FH211)=6,"пт",IF(WEEKDAY(FH211)=7,"сб",IF(WEEKDAY(FH211)=1,"вс",0))))))))</f>
        <v/>
      </c>
      <c r="FI210" s="15" t="str">
        <f t="shared" ref="FI210" si="2505">IF(FI211="","",IF(WEEKDAY(FI211)=2,"пн",IF(WEEKDAY(FI211)=3,"вт",IF(WEEKDAY(FI211)=4,"ср",IF(WEEKDAY(FI211)=5,"чт",IF(WEEKDAY(FI211)=6,"пт",IF(WEEKDAY(FI211)=7,"сб",IF(WEEKDAY(FI211)=1,"вс",0))))))))</f>
        <v/>
      </c>
      <c r="FJ210" s="15" t="str">
        <f t="shared" ref="FJ210" si="2506">IF(FJ211="","",IF(WEEKDAY(FJ211)=2,"пн",IF(WEEKDAY(FJ211)=3,"вт",IF(WEEKDAY(FJ211)=4,"ср",IF(WEEKDAY(FJ211)=5,"чт",IF(WEEKDAY(FJ211)=6,"пт",IF(WEEKDAY(FJ211)=7,"сб",IF(WEEKDAY(FJ211)=1,"вс",0))))))))</f>
        <v/>
      </c>
      <c r="FK210" s="15" t="str">
        <f t="shared" ref="FK210" si="2507">IF(FK211="","",IF(WEEKDAY(FK211)=2,"пн",IF(WEEKDAY(FK211)=3,"вт",IF(WEEKDAY(FK211)=4,"ср",IF(WEEKDAY(FK211)=5,"чт",IF(WEEKDAY(FK211)=6,"пт",IF(WEEKDAY(FK211)=7,"сб",IF(WEEKDAY(FK211)=1,"вс",0))))))))</f>
        <v/>
      </c>
      <c r="FL210" s="15" t="str">
        <f t="shared" ref="FL210" si="2508">IF(FL211="","",IF(WEEKDAY(FL211)=2,"пн",IF(WEEKDAY(FL211)=3,"вт",IF(WEEKDAY(FL211)=4,"ср",IF(WEEKDAY(FL211)=5,"чт",IF(WEEKDAY(FL211)=6,"пт",IF(WEEKDAY(FL211)=7,"сб",IF(WEEKDAY(FL211)=1,"вс",0))))))))</f>
        <v/>
      </c>
      <c r="FM210" s="15" t="str">
        <f t="shared" ref="FM210" si="2509">IF(FM211="","",IF(WEEKDAY(FM211)=2,"пн",IF(WEEKDAY(FM211)=3,"вт",IF(WEEKDAY(FM211)=4,"ср",IF(WEEKDAY(FM211)=5,"чт",IF(WEEKDAY(FM211)=6,"пт",IF(WEEKDAY(FM211)=7,"сб",IF(WEEKDAY(FM211)=1,"вс",0))))))))</f>
        <v/>
      </c>
      <c r="FN210" s="15" t="str">
        <f t="shared" ref="FN210" si="2510">IF(FN211="","",IF(WEEKDAY(FN211)=2,"пн",IF(WEEKDAY(FN211)=3,"вт",IF(WEEKDAY(FN211)=4,"ср",IF(WEEKDAY(FN211)=5,"чт",IF(WEEKDAY(FN211)=6,"пт",IF(WEEKDAY(FN211)=7,"сб",IF(WEEKDAY(FN211)=1,"вс",0))))))))</f>
        <v/>
      </c>
      <c r="FO210" s="15" t="str">
        <f t="shared" ref="FO210" si="2511">IF(FO211="","",IF(WEEKDAY(FO211)=2,"пн",IF(WEEKDAY(FO211)=3,"вт",IF(WEEKDAY(FO211)=4,"ср",IF(WEEKDAY(FO211)=5,"чт",IF(WEEKDAY(FO211)=6,"пт",IF(WEEKDAY(FO211)=7,"сб",IF(WEEKDAY(FO211)=1,"вс",0))))))))</f>
        <v/>
      </c>
      <c r="FP210" s="15" t="str">
        <f t="shared" ref="FP210" si="2512">IF(FP211="","",IF(WEEKDAY(FP211)=2,"пн",IF(WEEKDAY(FP211)=3,"вт",IF(WEEKDAY(FP211)=4,"ср",IF(WEEKDAY(FP211)=5,"чт",IF(WEEKDAY(FP211)=6,"пт",IF(WEEKDAY(FP211)=7,"сб",IF(WEEKDAY(FP211)=1,"вс",0))))))))</f>
        <v/>
      </c>
      <c r="FQ210" s="15" t="str">
        <f t="shared" ref="FQ210" si="2513">IF(FQ211="","",IF(WEEKDAY(FQ211)=2,"пн",IF(WEEKDAY(FQ211)=3,"вт",IF(WEEKDAY(FQ211)=4,"ср",IF(WEEKDAY(FQ211)=5,"чт",IF(WEEKDAY(FQ211)=6,"пт",IF(WEEKDAY(FQ211)=7,"сб",IF(WEEKDAY(FQ211)=1,"вс",0))))))))</f>
        <v/>
      </c>
      <c r="FR210" s="15" t="str">
        <f t="shared" ref="FR210" si="2514">IF(FR211="","",IF(WEEKDAY(FR211)=2,"пн",IF(WEEKDAY(FR211)=3,"вт",IF(WEEKDAY(FR211)=4,"ср",IF(WEEKDAY(FR211)=5,"чт",IF(WEEKDAY(FR211)=6,"пт",IF(WEEKDAY(FR211)=7,"сб",IF(WEEKDAY(FR211)=1,"вс",0))))))))</f>
        <v/>
      </c>
      <c r="FS210" s="15" t="str">
        <f t="shared" ref="FS210" si="2515">IF(FS211="","",IF(WEEKDAY(FS211)=2,"пн",IF(WEEKDAY(FS211)=3,"вт",IF(WEEKDAY(FS211)=4,"ср",IF(WEEKDAY(FS211)=5,"чт",IF(WEEKDAY(FS211)=6,"пт",IF(WEEKDAY(FS211)=7,"сб",IF(WEEKDAY(FS211)=1,"вс",0))))))))</f>
        <v/>
      </c>
      <c r="FT210" s="15" t="str">
        <f t="shared" ref="FT210" si="2516">IF(FT211="","",IF(WEEKDAY(FT211)=2,"пн",IF(WEEKDAY(FT211)=3,"вт",IF(WEEKDAY(FT211)=4,"ср",IF(WEEKDAY(FT211)=5,"чт",IF(WEEKDAY(FT211)=6,"пт",IF(WEEKDAY(FT211)=7,"сб",IF(WEEKDAY(FT211)=1,"вс",0))))))))</f>
        <v/>
      </c>
      <c r="FU210" s="15" t="str">
        <f t="shared" ref="FU210" si="2517">IF(FU211="","",IF(WEEKDAY(FU211)=2,"пн",IF(WEEKDAY(FU211)=3,"вт",IF(WEEKDAY(FU211)=4,"ср",IF(WEEKDAY(FU211)=5,"чт",IF(WEEKDAY(FU211)=6,"пт",IF(WEEKDAY(FU211)=7,"сб",IF(WEEKDAY(FU211)=1,"вс",0))))))))</f>
        <v/>
      </c>
      <c r="FV210" s="15" t="str">
        <f t="shared" ref="FV210" si="2518">IF(FV211="","",IF(WEEKDAY(FV211)=2,"пн",IF(WEEKDAY(FV211)=3,"вт",IF(WEEKDAY(FV211)=4,"ср",IF(WEEKDAY(FV211)=5,"чт",IF(WEEKDAY(FV211)=6,"пт",IF(WEEKDAY(FV211)=7,"сб",IF(WEEKDAY(FV211)=1,"вс",0))))))))</f>
        <v/>
      </c>
      <c r="FW210" s="15" t="str">
        <f t="shared" ref="FW210" si="2519">IF(FW211="","",IF(WEEKDAY(FW211)=2,"пн",IF(WEEKDAY(FW211)=3,"вт",IF(WEEKDAY(FW211)=4,"ср",IF(WEEKDAY(FW211)=5,"чт",IF(WEEKDAY(FW211)=6,"пт",IF(WEEKDAY(FW211)=7,"сб",IF(WEEKDAY(FW211)=1,"вс",0))))))))</f>
        <v/>
      </c>
      <c r="FX210" s="15" t="str">
        <f t="shared" ref="FX210" si="2520">IF(FX211="","",IF(WEEKDAY(FX211)=2,"пн",IF(WEEKDAY(FX211)=3,"вт",IF(WEEKDAY(FX211)=4,"ср",IF(WEEKDAY(FX211)=5,"чт",IF(WEEKDAY(FX211)=6,"пт",IF(WEEKDAY(FX211)=7,"сб",IF(WEEKDAY(FX211)=1,"вс",0))))))))</f>
        <v/>
      </c>
      <c r="FY210" s="15" t="str">
        <f t="shared" ref="FY210" si="2521">IF(FY211="","",IF(WEEKDAY(FY211)=2,"пн",IF(WEEKDAY(FY211)=3,"вт",IF(WEEKDAY(FY211)=4,"ср",IF(WEEKDAY(FY211)=5,"чт",IF(WEEKDAY(FY211)=6,"пт",IF(WEEKDAY(FY211)=7,"сб",IF(WEEKDAY(FY211)=1,"вс",0))))))))</f>
        <v/>
      </c>
      <c r="FZ210" s="15" t="str">
        <f t="shared" ref="FZ210" si="2522">IF(FZ211="","",IF(WEEKDAY(FZ211)=2,"пн",IF(WEEKDAY(FZ211)=3,"вт",IF(WEEKDAY(FZ211)=4,"ср",IF(WEEKDAY(FZ211)=5,"чт",IF(WEEKDAY(FZ211)=6,"пт",IF(WEEKDAY(FZ211)=7,"сб",IF(WEEKDAY(FZ211)=1,"вс",0))))))))</f>
        <v/>
      </c>
      <c r="GA210" s="15" t="str">
        <f t="shared" ref="GA210" si="2523">IF(GA211="","",IF(WEEKDAY(GA211)=2,"пн",IF(WEEKDAY(GA211)=3,"вт",IF(WEEKDAY(GA211)=4,"ср",IF(WEEKDAY(GA211)=5,"чт",IF(WEEKDAY(GA211)=6,"пт",IF(WEEKDAY(GA211)=7,"сб",IF(WEEKDAY(GA211)=1,"вс",0))))))))</f>
        <v/>
      </c>
      <c r="GB210" s="15" t="str">
        <f t="shared" ref="GB210" si="2524">IF(GB211="","",IF(WEEKDAY(GB211)=2,"пн",IF(WEEKDAY(GB211)=3,"вт",IF(WEEKDAY(GB211)=4,"ср",IF(WEEKDAY(GB211)=5,"чт",IF(WEEKDAY(GB211)=6,"пт",IF(WEEKDAY(GB211)=7,"сб",IF(WEEKDAY(GB211)=1,"вс",0))))))))</f>
        <v/>
      </c>
      <c r="GC210" s="15" t="str">
        <f t="shared" ref="GC210" si="2525">IF(GC211="","",IF(WEEKDAY(GC211)=2,"пн",IF(WEEKDAY(GC211)=3,"вт",IF(WEEKDAY(GC211)=4,"ср",IF(WEEKDAY(GC211)=5,"чт",IF(WEEKDAY(GC211)=6,"пт",IF(WEEKDAY(GC211)=7,"сб",IF(WEEKDAY(GC211)=1,"вс",0))))))))</f>
        <v/>
      </c>
      <c r="GD210" s="15" t="str">
        <f t="shared" ref="GD210" si="2526">IF(GD211="","",IF(WEEKDAY(GD211)=2,"пн",IF(WEEKDAY(GD211)=3,"вт",IF(WEEKDAY(GD211)=4,"ср",IF(WEEKDAY(GD211)=5,"чт",IF(WEEKDAY(GD211)=6,"пт",IF(WEEKDAY(GD211)=7,"сб",IF(WEEKDAY(GD211)=1,"вс",0))))))))</f>
        <v/>
      </c>
      <c r="GE210" s="15" t="str">
        <f t="shared" ref="GE210" si="2527">IF(GE211="","",IF(WEEKDAY(GE211)=2,"пн",IF(WEEKDAY(GE211)=3,"вт",IF(WEEKDAY(GE211)=4,"ср",IF(WEEKDAY(GE211)=5,"чт",IF(WEEKDAY(GE211)=6,"пт",IF(WEEKDAY(GE211)=7,"сб",IF(WEEKDAY(GE211)=1,"вс",0))))))))</f>
        <v/>
      </c>
      <c r="GF210" s="15" t="str">
        <f t="shared" ref="GF210" si="2528">IF(GF211="","",IF(WEEKDAY(GF211)=2,"пн",IF(WEEKDAY(GF211)=3,"вт",IF(WEEKDAY(GF211)=4,"ср",IF(WEEKDAY(GF211)=5,"чт",IF(WEEKDAY(GF211)=6,"пт",IF(WEEKDAY(GF211)=7,"сб",IF(WEEKDAY(GF211)=1,"вс",0))))))))</f>
        <v/>
      </c>
      <c r="GG210" s="15" t="str">
        <f t="shared" ref="GG210" si="2529">IF(GG211="","",IF(WEEKDAY(GG211)=2,"пн",IF(WEEKDAY(GG211)=3,"вт",IF(WEEKDAY(GG211)=4,"ср",IF(WEEKDAY(GG211)=5,"чт",IF(WEEKDAY(GG211)=6,"пт",IF(WEEKDAY(GG211)=7,"сб",IF(WEEKDAY(GG211)=1,"вс",0))))))))</f>
        <v/>
      </c>
      <c r="GH210" s="15" t="str">
        <f t="shared" ref="GH210" si="2530">IF(GH211="","",IF(WEEKDAY(GH211)=2,"пн",IF(WEEKDAY(GH211)=3,"вт",IF(WEEKDAY(GH211)=4,"ср",IF(WEEKDAY(GH211)=5,"чт",IF(WEEKDAY(GH211)=6,"пт",IF(WEEKDAY(GH211)=7,"сб",IF(WEEKDAY(GH211)=1,"вс",0))))))))</f>
        <v/>
      </c>
      <c r="GI210" s="15" t="str">
        <f t="shared" ref="GI210" si="2531">IF(GI211="","",IF(WEEKDAY(GI211)=2,"пн",IF(WEEKDAY(GI211)=3,"вт",IF(WEEKDAY(GI211)=4,"ср",IF(WEEKDAY(GI211)=5,"чт",IF(WEEKDAY(GI211)=6,"пт",IF(WEEKDAY(GI211)=7,"сб",IF(WEEKDAY(GI211)=1,"вс",0))))))))</f>
        <v/>
      </c>
      <c r="GJ210" s="15" t="str">
        <f t="shared" ref="GJ210" si="2532">IF(GJ211="","",IF(WEEKDAY(GJ211)=2,"пн",IF(WEEKDAY(GJ211)=3,"вт",IF(WEEKDAY(GJ211)=4,"ср",IF(WEEKDAY(GJ211)=5,"чт",IF(WEEKDAY(GJ211)=6,"пт",IF(WEEKDAY(GJ211)=7,"сб",IF(WEEKDAY(GJ211)=1,"вс",0))))))))</f>
        <v/>
      </c>
      <c r="GK210" s="15" t="str">
        <f t="shared" ref="GK210" si="2533">IF(GK211="","",IF(WEEKDAY(GK211)=2,"пн",IF(WEEKDAY(GK211)=3,"вт",IF(WEEKDAY(GK211)=4,"ср",IF(WEEKDAY(GK211)=5,"чт",IF(WEEKDAY(GK211)=6,"пт",IF(WEEKDAY(GK211)=7,"сб",IF(WEEKDAY(GK211)=1,"вс",0))))))))</f>
        <v/>
      </c>
      <c r="GL210" s="15" t="str">
        <f t="shared" ref="GL210" si="2534">IF(GL211="","",IF(WEEKDAY(GL211)=2,"пн",IF(WEEKDAY(GL211)=3,"вт",IF(WEEKDAY(GL211)=4,"ср",IF(WEEKDAY(GL211)=5,"чт",IF(WEEKDAY(GL211)=6,"пт",IF(WEEKDAY(GL211)=7,"сб",IF(WEEKDAY(GL211)=1,"вс",0))))))))</f>
        <v/>
      </c>
      <c r="GM210" s="15" t="str">
        <f t="shared" ref="GM210" si="2535">IF(GM211="","",IF(WEEKDAY(GM211)=2,"пн",IF(WEEKDAY(GM211)=3,"вт",IF(WEEKDAY(GM211)=4,"ср",IF(WEEKDAY(GM211)=5,"чт",IF(WEEKDAY(GM211)=6,"пт",IF(WEEKDAY(GM211)=7,"сб",IF(WEEKDAY(GM211)=1,"вс",0))))))))</f>
        <v/>
      </c>
      <c r="GN210" s="15" t="str">
        <f t="shared" ref="GN210" si="2536">IF(GN211="","",IF(WEEKDAY(GN211)=2,"пн",IF(WEEKDAY(GN211)=3,"вт",IF(WEEKDAY(GN211)=4,"ср",IF(WEEKDAY(GN211)=5,"чт",IF(WEEKDAY(GN211)=6,"пт",IF(WEEKDAY(GN211)=7,"сб",IF(WEEKDAY(GN211)=1,"вс",0))))))))</f>
        <v/>
      </c>
      <c r="GO210" s="15" t="str">
        <f t="shared" ref="GO210" si="2537">IF(GO211="","",IF(WEEKDAY(GO211)=2,"пн",IF(WEEKDAY(GO211)=3,"вт",IF(WEEKDAY(GO211)=4,"ср",IF(WEEKDAY(GO211)=5,"чт",IF(WEEKDAY(GO211)=6,"пт",IF(WEEKDAY(GO211)=7,"сб",IF(WEEKDAY(GO211)=1,"вс",0))))))))</f>
        <v/>
      </c>
      <c r="GP210" s="15" t="str">
        <f t="shared" ref="GP210" si="2538">IF(GP211="","",IF(WEEKDAY(GP211)=2,"пн",IF(WEEKDAY(GP211)=3,"вт",IF(WEEKDAY(GP211)=4,"ср",IF(WEEKDAY(GP211)=5,"чт",IF(WEEKDAY(GP211)=6,"пт",IF(WEEKDAY(GP211)=7,"сб",IF(WEEKDAY(GP211)=1,"вс",0))))))))</f>
        <v/>
      </c>
      <c r="GQ210" s="15" t="str">
        <f t="shared" ref="GQ210" si="2539">IF(GQ211="","",IF(WEEKDAY(GQ211)=2,"пн",IF(WEEKDAY(GQ211)=3,"вт",IF(WEEKDAY(GQ211)=4,"ср",IF(WEEKDAY(GQ211)=5,"чт",IF(WEEKDAY(GQ211)=6,"пт",IF(WEEKDAY(GQ211)=7,"сб",IF(WEEKDAY(GQ211)=1,"вс",0))))))))</f>
        <v/>
      </c>
      <c r="GR210" s="15" t="str">
        <f t="shared" ref="GR210" si="2540">IF(GR211="","",IF(WEEKDAY(GR211)=2,"пн",IF(WEEKDAY(GR211)=3,"вт",IF(WEEKDAY(GR211)=4,"ср",IF(WEEKDAY(GR211)=5,"чт",IF(WEEKDAY(GR211)=6,"пт",IF(WEEKDAY(GR211)=7,"сб",IF(WEEKDAY(GR211)=1,"вс",0))))))))</f>
        <v/>
      </c>
      <c r="GS210" s="15" t="str">
        <f t="shared" ref="GS210" si="2541">IF(GS211="","",IF(WEEKDAY(GS211)=2,"пн",IF(WEEKDAY(GS211)=3,"вт",IF(WEEKDAY(GS211)=4,"ср",IF(WEEKDAY(GS211)=5,"чт",IF(WEEKDAY(GS211)=6,"пт",IF(WEEKDAY(GS211)=7,"сб",IF(WEEKDAY(GS211)=1,"вс",0))))))))</f>
        <v/>
      </c>
      <c r="GT210" s="15" t="str">
        <f t="shared" ref="GT210" si="2542">IF(GT211="","",IF(WEEKDAY(GT211)=2,"пн",IF(WEEKDAY(GT211)=3,"вт",IF(WEEKDAY(GT211)=4,"ср",IF(WEEKDAY(GT211)=5,"чт",IF(WEEKDAY(GT211)=6,"пт",IF(WEEKDAY(GT211)=7,"сб",IF(WEEKDAY(GT211)=1,"вс",0))))))))</f>
        <v/>
      </c>
      <c r="GU210" s="15" t="str">
        <f t="shared" ref="GU210" si="2543">IF(GU211="","",IF(WEEKDAY(GU211)=2,"пн",IF(WEEKDAY(GU211)=3,"вт",IF(WEEKDAY(GU211)=4,"ср",IF(WEEKDAY(GU211)=5,"чт",IF(WEEKDAY(GU211)=6,"пт",IF(WEEKDAY(GU211)=7,"сб",IF(WEEKDAY(GU211)=1,"вс",0))))))))</f>
        <v/>
      </c>
      <c r="GV210" s="15" t="str">
        <f t="shared" ref="GV210" si="2544">IF(GV211="","",IF(WEEKDAY(GV211)=2,"пн",IF(WEEKDAY(GV211)=3,"вт",IF(WEEKDAY(GV211)=4,"ср",IF(WEEKDAY(GV211)=5,"чт",IF(WEEKDAY(GV211)=6,"пт",IF(WEEKDAY(GV211)=7,"сб",IF(WEEKDAY(GV211)=1,"вс",0))))))))</f>
        <v/>
      </c>
      <c r="GW210" s="15" t="str">
        <f t="shared" ref="GW210" si="2545">IF(GW211="","",IF(WEEKDAY(GW211)=2,"пн",IF(WEEKDAY(GW211)=3,"вт",IF(WEEKDAY(GW211)=4,"ср",IF(WEEKDAY(GW211)=5,"чт",IF(WEEKDAY(GW211)=6,"пт",IF(WEEKDAY(GW211)=7,"сб",IF(WEEKDAY(GW211)=1,"вс",0))))))))</f>
        <v/>
      </c>
      <c r="GX210" s="15" t="str">
        <f t="shared" ref="GX210" si="2546">IF(GX211="","",IF(WEEKDAY(GX211)=2,"пн",IF(WEEKDAY(GX211)=3,"вт",IF(WEEKDAY(GX211)=4,"ср",IF(WEEKDAY(GX211)=5,"чт",IF(WEEKDAY(GX211)=6,"пт",IF(WEEKDAY(GX211)=7,"сб",IF(WEEKDAY(GX211)=1,"вс",0))))))))</f>
        <v/>
      </c>
      <c r="GY210" s="15" t="str">
        <f t="shared" ref="GY210" si="2547">IF(GY211="","",IF(WEEKDAY(GY211)=2,"пн",IF(WEEKDAY(GY211)=3,"вт",IF(WEEKDAY(GY211)=4,"ср",IF(WEEKDAY(GY211)=5,"чт",IF(WEEKDAY(GY211)=6,"пт",IF(WEEKDAY(GY211)=7,"сб",IF(WEEKDAY(GY211)=1,"вс",0))))))))</f>
        <v/>
      </c>
      <c r="GZ210" s="15" t="str">
        <f t="shared" ref="GZ210" si="2548">IF(GZ211="","",IF(WEEKDAY(GZ211)=2,"пн",IF(WEEKDAY(GZ211)=3,"вт",IF(WEEKDAY(GZ211)=4,"ср",IF(WEEKDAY(GZ211)=5,"чт",IF(WEEKDAY(GZ211)=6,"пт",IF(WEEKDAY(GZ211)=7,"сб",IF(WEEKDAY(GZ211)=1,"вс",0))))))))</f>
        <v/>
      </c>
      <c r="HA210" s="15" t="str">
        <f t="shared" ref="HA210" si="2549">IF(HA211="","",IF(WEEKDAY(HA211)=2,"пн",IF(WEEKDAY(HA211)=3,"вт",IF(WEEKDAY(HA211)=4,"ср",IF(WEEKDAY(HA211)=5,"чт",IF(WEEKDAY(HA211)=6,"пт",IF(WEEKDAY(HA211)=7,"сб",IF(WEEKDAY(HA211)=1,"вс",0))))))))</f>
        <v/>
      </c>
      <c r="HB210" s="15" t="str">
        <f t="shared" ref="HB210" si="2550">IF(HB211="","",IF(WEEKDAY(HB211)=2,"пн",IF(WEEKDAY(HB211)=3,"вт",IF(WEEKDAY(HB211)=4,"ср",IF(WEEKDAY(HB211)=5,"чт",IF(WEEKDAY(HB211)=6,"пт",IF(WEEKDAY(HB211)=7,"сб",IF(WEEKDAY(HB211)=1,"вс",0))))))))</f>
        <v/>
      </c>
      <c r="HC210" s="15" t="str">
        <f t="shared" ref="HC210" si="2551">IF(HC211="","",IF(WEEKDAY(HC211)=2,"пн",IF(WEEKDAY(HC211)=3,"вт",IF(WEEKDAY(HC211)=4,"ср",IF(WEEKDAY(HC211)=5,"чт",IF(WEEKDAY(HC211)=6,"пт",IF(WEEKDAY(HC211)=7,"сб",IF(WEEKDAY(HC211)=1,"вс",0))))))))</f>
        <v/>
      </c>
      <c r="HD210" s="15" t="str">
        <f t="shared" ref="HD210" si="2552">IF(HD211="","",IF(WEEKDAY(HD211)=2,"пн",IF(WEEKDAY(HD211)=3,"вт",IF(WEEKDAY(HD211)=4,"ср",IF(WEEKDAY(HD211)=5,"чт",IF(WEEKDAY(HD211)=6,"пт",IF(WEEKDAY(HD211)=7,"сб",IF(WEEKDAY(HD211)=1,"вс",0))))))))</f>
        <v/>
      </c>
      <c r="HE210" s="15" t="str">
        <f t="shared" ref="HE210" si="2553">IF(HE211="","",IF(WEEKDAY(HE211)=2,"пн",IF(WEEKDAY(HE211)=3,"вт",IF(WEEKDAY(HE211)=4,"ср",IF(WEEKDAY(HE211)=5,"чт",IF(WEEKDAY(HE211)=6,"пт",IF(WEEKDAY(HE211)=7,"сб",IF(WEEKDAY(HE211)=1,"вс",0))))))))</f>
        <v/>
      </c>
      <c r="HF210" s="15" t="str">
        <f t="shared" ref="HF210" si="2554">IF(HF211="","",IF(WEEKDAY(HF211)=2,"пн",IF(WEEKDAY(HF211)=3,"вт",IF(WEEKDAY(HF211)=4,"ср",IF(WEEKDAY(HF211)=5,"чт",IF(WEEKDAY(HF211)=6,"пт",IF(WEEKDAY(HF211)=7,"сб",IF(WEEKDAY(HF211)=1,"вс",0))))))))</f>
        <v/>
      </c>
      <c r="HG210" s="15" t="str">
        <f t="shared" ref="HG210" si="2555">IF(HG211="","",IF(WEEKDAY(HG211)=2,"пн",IF(WEEKDAY(HG211)=3,"вт",IF(WEEKDAY(HG211)=4,"ср",IF(WEEKDAY(HG211)=5,"чт",IF(WEEKDAY(HG211)=6,"пт",IF(WEEKDAY(HG211)=7,"сб",IF(WEEKDAY(HG211)=1,"вс",0))))))))</f>
        <v/>
      </c>
      <c r="HH210" s="15" t="str">
        <f t="shared" ref="HH210" si="2556">IF(HH211="","",IF(WEEKDAY(HH211)=2,"пн",IF(WEEKDAY(HH211)=3,"вт",IF(WEEKDAY(HH211)=4,"ср",IF(WEEKDAY(HH211)=5,"чт",IF(WEEKDAY(HH211)=6,"пт",IF(WEEKDAY(HH211)=7,"сб",IF(WEEKDAY(HH211)=1,"вс",0))))))))</f>
        <v/>
      </c>
      <c r="HI210" s="15" t="str">
        <f t="shared" ref="HI210" si="2557">IF(HI211="","",IF(WEEKDAY(HI211)=2,"пн",IF(WEEKDAY(HI211)=3,"вт",IF(WEEKDAY(HI211)=4,"ср",IF(WEEKDAY(HI211)=5,"чт",IF(WEEKDAY(HI211)=6,"пт",IF(WEEKDAY(HI211)=7,"сб",IF(WEEKDAY(HI211)=1,"вс",0))))))))</f>
        <v/>
      </c>
      <c r="HJ210" s="15" t="str">
        <f t="shared" ref="HJ210" si="2558">IF(HJ211="","",IF(WEEKDAY(HJ211)=2,"пн",IF(WEEKDAY(HJ211)=3,"вт",IF(WEEKDAY(HJ211)=4,"ср",IF(WEEKDAY(HJ211)=5,"чт",IF(WEEKDAY(HJ211)=6,"пт",IF(WEEKDAY(HJ211)=7,"сб",IF(WEEKDAY(HJ211)=1,"вс",0))))))))</f>
        <v/>
      </c>
      <c r="HK210" s="15" t="str">
        <f t="shared" ref="HK210" si="2559">IF(HK211="","",IF(WEEKDAY(HK211)=2,"пн",IF(WEEKDAY(HK211)=3,"вт",IF(WEEKDAY(HK211)=4,"ср",IF(WEEKDAY(HK211)=5,"чт",IF(WEEKDAY(HK211)=6,"пт",IF(WEEKDAY(HK211)=7,"сб",IF(WEEKDAY(HK211)=1,"вс",0))))))))</f>
        <v/>
      </c>
      <c r="HL210" s="15" t="str">
        <f t="shared" ref="HL210" si="2560">IF(HL211="","",IF(WEEKDAY(HL211)=2,"пн",IF(WEEKDAY(HL211)=3,"вт",IF(WEEKDAY(HL211)=4,"ср",IF(WEEKDAY(HL211)=5,"чт",IF(WEEKDAY(HL211)=6,"пт",IF(WEEKDAY(HL211)=7,"сб",IF(WEEKDAY(HL211)=1,"вс",0))))))))</f>
        <v/>
      </c>
      <c r="HM210" s="15" t="str">
        <f t="shared" ref="HM210" si="2561">IF(HM211="","",IF(WEEKDAY(HM211)=2,"пн",IF(WEEKDAY(HM211)=3,"вт",IF(WEEKDAY(HM211)=4,"ср",IF(WEEKDAY(HM211)=5,"чт",IF(WEEKDAY(HM211)=6,"пт",IF(WEEKDAY(HM211)=7,"сб",IF(WEEKDAY(HM211)=1,"вс",0))))))))</f>
        <v/>
      </c>
      <c r="HN210" s="15" t="str">
        <f t="shared" ref="HN210" si="2562">IF(HN211="","",IF(WEEKDAY(HN211)=2,"пн",IF(WEEKDAY(HN211)=3,"вт",IF(WEEKDAY(HN211)=4,"ср",IF(WEEKDAY(HN211)=5,"чт",IF(WEEKDAY(HN211)=6,"пт",IF(WEEKDAY(HN211)=7,"сб",IF(WEEKDAY(HN211)=1,"вс",0))))))))</f>
        <v/>
      </c>
      <c r="HO210" s="15" t="str">
        <f t="shared" ref="HO210" si="2563">IF(HO211="","",IF(WEEKDAY(HO211)=2,"пн",IF(WEEKDAY(HO211)=3,"вт",IF(WEEKDAY(HO211)=4,"ср",IF(WEEKDAY(HO211)=5,"чт",IF(WEEKDAY(HO211)=6,"пт",IF(WEEKDAY(HO211)=7,"сб",IF(WEEKDAY(HO211)=1,"вс",0))))))))</f>
        <v/>
      </c>
      <c r="HP210" s="15" t="str">
        <f t="shared" ref="HP210" si="2564">IF(HP211="","",IF(WEEKDAY(HP211)=2,"пн",IF(WEEKDAY(HP211)=3,"вт",IF(WEEKDAY(HP211)=4,"ср",IF(WEEKDAY(HP211)=5,"чт",IF(WEEKDAY(HP211)=6,"пт",IF(WEEKDAY(HP211)=7,"сб",IF(WEEKDAY(HP211)=1,"вс",0))))))))</f>
        <v/>
      </c>
      <c r="HQ210" s="15" t="str">
        <f t="shared" ref="HQ210" si="2565">IF(HQ211="","",IF(WEEKDAY(HQ211)=2,"пн",IF(WEEKDAY(HQ211)=3,"вт",IF(WEEKDAY(HQ211)=4,"ср",IF(WEEKDAY(HQ211)=5,"чт",IF(WEEKDAY(HQ211)=6,"пт",IF(WEEKDAY(HQ211)=7,"сб",IF(WEEKDAY(HQ211)=1,"вс",0))))))))</f>
        <v/>
      </c>
      <c r="HR210" s="15" t="str">
        <f t="shared" ref="HR210" si="2566">IF(HR211="","",IF(WEEKDAY(HR211)=2,"пн",IF(WEEKDAY(HR211)=3,"вт",IF(WEEKDAY(HR211)=4,"ср",IF(WEEKDAY(HR211)=5,"чт",IF(WEEKDAY(HR211)=6,"пт",IF(WEEKDAY(HR211)=7,"сб",IF(WEEKDAY(HR211)=1,"вс",0))))))))</f>
        <v/>
      </c>
      <c r="HS210" s="15" t="str">
        <f t="shared" ref="HS210" si="2567">IF(HS211="","",IF(WEEKDAY(HS211)=2,"пн",IF(WEEKDAY(HS211)=3,"вт",IF(WEEKDAY(HS211)=4,"ср",IF(WEEKDAY(HS211)=5,"чт",IF(WEEKDAY(HS211)=6,"пт",IF(WEEKDAY(HS211)=7,"сб",IF(WEEKDAY(HS211)=1,"вс",0))))))))</f>
        <v/>
      </c>
      <c r="HT210" s="15" t="str">
        <f t="shared" ref="HT210" si="2568">IF(HT211="","",IF(WEEKDAY(HT211)=2,"пн",IF(WEEKDAY(HT211)=3,"вт",IF(WEEKDAY(HT211)=4,"ср",IF(WEEKDAY(HT211)=5,"чт",IF(WEEKDAY(HT211)=6,"пт",IF(WEEKDAY(HT211)=7,"сб",IF(WEEKDAY(HT211)=1,"вс",0))))))))</f>
        <v/>
      </c>
      <c r="HU210" s="15" t="str">
        <f t="shared" ref="HU210" si="2569">IF(HU211="","",IF(WEEKDAY(HU211)=2,"пн",IF(WEEKDAY(HU211)=3,"вт",IF(WEEKDAY(HU211)=4,"ср",IF(WEEKDAY(HU211)=5,"чт",IF(WEEKDAY(HU211)=6,"пт",IF(WEEKDAY(HU211)=7,"сб",IF(WEEKDAY(HU211)=1,"вс",0))))))))</f>
        <v/>
      </c>
      <c r="HV210" s="15" t="str">
        <f t="shared" ref="HV210" si="2570">IF(HV211="","",IF(WEEKDAY(HV211)=2,"пн",IF(WEEKDAY(HV211)=3,"вт",IF(WEEKDAY(HV211)=4,"ср",IF(WEEKDAY(HV211)=5,"чт",IF(WEEKDAY(HV211)=6,"пт",IF(WEEKDAY(HV211)=7,"сб",IF(WEEKDAY(HV211)=1,"вс",0))))))))</f>
        <v/>
      </c>
      <c r="HW210" s="15" t="str">
        <f t="shared" ref="HW210" si="2571">IF(HW211="","",IF(WEEKDAY(HW211)=2,"пн",IF(WEEKDAY(HW211)=3,"вт",IF(WEEKDAY(HW211)=4,"ср",IF(WEEKDAY(HW211)=5,"чт",IF(WEEKDAY(HW211)=6,"пт",IF(WEEKDAY(HW211)=7,"сб",IF(WEEKDAY(HW211)=1,"вс",0))))))))</f>
        <v/>
      </c>
      <c r="HX210" s="15" t="str">
        <f t="shared" ref="HX210" si="2572">IF(HX211="","",IF(WEEKDAY(HX211)=2,"пн",IF(WEEKDAY(HX211)=3,"вт",IF(WEEKDAY(HX211)=4,"ср",IF(WEEKDAY(HX211)=5,"чт",IF(WEEKDAY(HX211)=6,"пт",IF(WEEKDAY(HX211)=7,"сб",IF(WEEKDAY(HX211)=1,"вс",0))))))))</f>
        <v/>
      </c>
      <c r="HY210" s="15" t="str">
        <f t="shared" ref="HY210" si="2573">IF(HY211="","",IF(WEEKDAY(HY211)=2,"пн",IF(WEEKDAY(HY211)=3,"вт",IF(WEEKDAY(HY211)=4,"ср",IF(WEEKDAY(HY211)=5,"чт",IF(WEEKDAY(HY211)=6,"пт",IF(WEEKDAY(HY211)=7,"сб",IF(WEEKDAY(HY211)=1,"вс",0))))))))</f>
        <v/>
      </c>
      <c r="HZ210" s="15" t="str">
        <f t="shared" ref="HZ210" si="2574">IF(HZ211="","",IF(WEEKDAY(HZ211)=2,"пн",IF(WEEKDAY(HZ211)=3,"вт",IF(WEEKDAY(HZ211)=4,"ср",IF(WEEKDAY(HZ211)=5,"чт",IF(WEEKDAY(HZ211)=6,"пт",IF(WEEKDAY(HZ211)=7,"сб",IF(WEEKDAY(HZ211)=1,"вс",0))))))))</f>
        <v/>
      </c>
      <c r="IA210" s="15" t="str">
        <f t="shared" ref="IA210" si="2575">IF(IA211="","",IF(WEEKDAY(IA211)=2,"пн",IF(WEEKDAY(IA211)=3,"вт",IF(WEEKDAY(IA211)=4,"ср",IF(WEEKDAY(IA211)=5,"чт",IF(WEEKDAY(IA211)=6,"пт",IF(WEEKDAY(IA211)=7,"сб",IF(WEEKDAY(IA211)=1,"вс",0))))))))</f>
        <v/>
      </c>
      <c r="IB210" s="15" t="str">
        <f t="shared" ref="IB210" si="2576">IF(IB211="","",IF(WEEKDAY(IB211)=2,"пн",IF(WEEKDAY(IB211)=3,"вт",IF(WEEKDAY(IB211)=4,"ср",IF(WEEKDAY(IB211)=5,"чт",IF(WEEKDAY(IB211)=6,"пт",IF(WEEKDAY(IB211)=7,"сб",IF(WEEKDAY(IB211)=1,"вс",0))))))))</f>
        <v/>
      </c>
      <c r="IC210" s="15" t="str">
        <f t="shared" ref="IC210" si="2577">IF(IC211="","",IF(WEEKDAY(IC211)=2,"пн",IF(WEEKDAY(IC211)=3,"вт",IF(WEEKDAY(IC211)=4,"ср",IF(WEEKDAY(IC211)=5,"чт",IF(WEEKDAY(IC211)=6,"пт",IF(WEEKDAY(IC211)=7,"сб",IF(WEEKDAY(IC211)=1,"вс",0))))))))</f>
        <v/>
      </c>
      <c r="ID210" s="15" t="str">
        <f t="shared" ref="ID210" si="2578">IF(ID211="","",IF(WEEKDAY(ID211)=2,"пн",IF(WEEKDAY(ID211)=3,"вт",IF(WEEKDAY(ID211)=4,"ср",IF(WEEKDAY(ID211)=5,"чт",IF(WEEKDAY(ID211)=6,"пт",IF(WEEKDAY(ID211)=7,"сб",IF(WEEKDAY(ID211)=1,"вс",0))))))))</f>
        <v/>
      </c>
      <c r="IE210" s="15" t="str">
        <f t="shared" ref="IE210" si="2579">IF(IE211="","",IF(WEEKDAY(IE211)=2,"пн",IF(WEEKDAY(IE211)=3,"вт",IF(WEEKDAY(IE211)=4,"ср",IF(WEEKDAY(IE211)=5,"чт",IF(WEEKDAY(IE211)=6,"пт",IF(WEEKDAY(IE211)=7,"сб",IF(WEEKDAY(IE211)=1,"вс",0))))))))</f>
        <v/>
      </c>
      <c r="IF210" s="15" t="str">
        <f t="shared" ref="IF210" si="2580">IF(IF211="","",IF(WEEKDAY(IF211)=2,"пн",IF(WEEKDAY(IF211)=3,"вт",IF(WEEKDAY(IF211)=4,"ср",IF(WEEKDAY(IF211)=5,"чт",IF(WEEKDAY(IF211)=6,"пт",IF(WEEKDAY(IF211)=7,"сб",IF(WEEKDAY(IF211)=1,"вс",0))))))))</f>
        <v/>
      </c>
      <c r="IG210" s="15" t="str">
        <f t="shared" ref="IG210" si="2581">IF(IG211="","",IF(WEEKDAY(IG211)=2,"пн",IF(WEEKDAY(IG211)=3,"вт",IF(WEEKDAY(IG211)=4,"ср",IF(WEEKDAY(IG211)=5,"чт",IF(WEEKDAY(IG211)=6,"пт",IF(WEEKDAY(IG211)=7,"сб",IF(WEEKDAY(IG211)=1,"вс",0))))))))</f>
        <v/>
      </c>
      <c r="IH210" s="15" t="str">
        <f t="shared" ref="IH210" si="2582">IF(IH211="","",IF(WEEKDAY(IH211)=2,"пн",IF(WEEKDAY(IH211)=3,"вт",IF(WEEKDAY(IH211)=4,"ср",IF(WEEKDAY(IH211)=5,"чт",IF(WEEKDAY(IH211)=6,"пт",IF(WEEKDAY(IH211)=7,"сб",IF(WEEKDAY(IH211)=1,"вс",0))))))))</f>
        <v/>
      </c>
      <c r="II210" s="15" t="str">
        <f t="shared" ref="II210" si="2583">IF(II211="","",IF(WEEKDAY(II211)=2,"пн",IF(WEEKDAY(II211)=3,"вт",IF(WEEKDAY(II211)=4,"ср",IF(WEEKDAY(II211)=5,"чт",IF(WEEKDAY(II211)=6,"пт",IF(WEEKDAY(II211)=7,"сб",IF(WEEKDAY(II211)=1,"вс",0))))))))</f>
        <v/>
      </c>
      <c r="IJ210" s="15" t="str">
        <f t="shared" ref="IJ210" si="2584">IF(IJ211="","",IF(WEEKDAY(IJ211)=2,"пн",IF(WEEKDAY(IJ211)=3,"вт",IF(WEEKDAY(IJ211)=4,"ср",IF(WEEKDAY(IJ211)=5,"чт",IF(WEEKDAY(IJ211)=6,"пт",IF(WEEKDAY(IJ211)=7,"сб",IF(WEEKDAY(IJ211)=1,"вс",0))))))))</f>
        <v/>
      </c>
      <c r="IK210" s="15" t="str">
        <f t="shared" ref="IK210" si="2585">IF(IK211="","",IF(WEEKDAY(IK211)=2,"пн",IF(WEEKDAY(IK211)=3,"вт",IF(WEEKDAY(IK211)=4,"ср",IF(WEEKDAY(IK211)=5,"чт",IF(WEEKDAY(IK211)=6,"пт",IF(WEEKDAY(IK211)=7,"сб",IF(WEEKDAY(IK211)=1,"вс",0))))))))</f>
        <v/>
      </c>
      <c r="IL210" s="15" t="str">
        <f t="shared" ref="IL210" si="2586">IF(IL211="","",IF(WEEKDAY(IL211)=2,"пн",IF(WEEKDAY(IL211)=3,"вт",IF(WEEKDAY(IL211)=4,"ср",IF(WEEKDAY(IL211)=5,"чт",IF(WEEKDAY(IL211)=6,"пт",IF(WEEKDAY(IL211)=7,"сб",IF(WEEKDAY(IL211)=1,"вс",0))))))))</f>
        <v/>
      </c>
      <c r="IM210" s="15" t="str">
        <f t="shared" ref="IM210" si="2587">IF(IM211="","",IF(WEEKDAY(IM211)=2,"пн",IF(WEEKDAY(IM211)=3,"вт",IF(WEEKDAY(IM211)=4,"ср",IF(WEEKDAY(IM211)=5,"чт",IF(WEEKDAY(IM211)=6,"пт",IF(WEEKDAY(IM211)=7,"сб",IF(WEEKDAY(IM211)=1,"вс",0))))))))</f>
        <v/>
      </c>
      <c r="IN210" s="15" t="str">
        <f t="shared" ref="IN210" si="2588">IF(IN211="","",IF(WEEKDAY(IN211)=2,"пн",IF(WEEKDAY(IN211)=3,"вт",IF(WEEKDAY(IN211)=4,"ср",IF(WEEKDAY(IN211)=5,"чт",IF(WEEKDAY(IN211)=6,"пт",IF(WEEKDAY(IN211)=7,"сб",IF(WEEKDAY(IN211)=1,"вс",0))))))))</f>
        <v/>
      </c>
      <c r="IO210" s="15" t="str">
        <f t="shared" ref="IO210" si="2589">IF(IO211="","",IF(WEEKDAY(IO211)=2,"пн",IF(WEEKDAY(IO211)=3,"вт",IF(WEEKDAY(IO211)=4,"ср",IF(WEEKDAY(IO211)=5,"чт",IF(WEEKDAY(IO211)=6,"пт",IF(WEEKDAY(IO211)=7,"сб",IF(WEEKDAY(IO211)=1,"вс",0))))))))</f>
        <v/>
      </c>
      <c r="IP210" s="15" t="str">
        <f t="shared" ref="IP210" si="2590">IF(IP211="","",IF(WEEKDAY(IP211)=2,"пн",IF(WEEKDAY(IP211)=3,"вт",IF(WEEKDAY(IP211)=4,"ср",IF(WEEKDAY(IP211)=5,"чт",IF(WEEKDAY(IP211)=6,"пт",IF(WEEKDAY(IP211)=7,"сб",IF(WEEKDAY(IP211)=1,"вс",0))))))))</f>
        <v/>
      </c>
      <c r="IQ210" s="15" t="str">
        <f t="shared" ref="IQ210" si="2591">IF(IQ211="","",IF(WEEKDAY(IQ211)=2,"пн",IF(WEEKDAY(IQ211)=3,"вт",IF(WEEKDAY(IQ211)=4,"ср",IF(WEEKDAY(IQ211)=5,"чт",IF(WEEKDAY(IQ211)=6,"пт",IF(WEEKDAY(IQ211)=7,"сб",IF(WEEKDAY(IQ211)=1,"вс",0))))))))</f>
        <v/>
      </c>
      <c r="IR210" s="15" t="str">
        <f t="shared" ref="IR210" si="2592">IF(IR211="","",IF(WEEKDAY(IR211)=2,"пн",IF(WEEKDAY(IR211)=3,"вт",IF(WEEKDAY(IR211)=4,"ср",IF(WEEKDAY(IR211)=5,"чт",IF(WEEKDAY(IR211)=6,"пт",IF(WEEKDAY(IR211)=7,"сб",IF(WEEKDAY(IR211)=1,"вс",0))))))))</f>
        <v/>
      </c>
      <c r="IS210" s="15" t="str">
        <f t="shared" ref="IS210" si="2593">IF(IS211="","",IF(WEEKDAY(IS211)=2,"пн",IF(WEEKDAY(IS211)=3,"вт",IF(WEEKDAY(IS211)=4,"ср",IF(WEEKDAY(IS211)=5,"чт",IF(WEEKDAY(IS211)=6,"пт",IF(WEEKDAY(IS211)=7,"сб",IF(WEEKDAY(IS211)=1,"вс",0))))))))</f>
        <v/>
      </c>
      <c r="IT210" s="15" t="str">
        <f t="shared" ref="IT210" si="2594">IF(IT211="","",IF(WEEKDAY(IT211)=2,"пн",IF(WEEKDAY(IT211)=3,"вт",IF(WEEKDAY(IT211)=4,"ср",IF(WEEKDAY(IT211)=5,"чт",IF(WEEKDAY(IT211)=6,"пт",IF(WEEKDAY(IT211)=7,"сб",IF(WEEKDAY(IT211)=1,"вс",0))))))))</f>
        <v/>
      </c>
      <c r="IU210" s="15" t="str">
        <f t="shared" ref="IU210" si="2595">IF(IU211="","",IF(WEEKDAY(IU211)=2,"пн",IF(WEEKDAY(IU211)=3,"вт",IF(WEEKDAY(IU211)=4,"ср",IF(WEEKDAY(IU211)=5,"чт",IF(WEEKDAY(IU211)=6,"пт",IF(WEEKDAY(IU211)=7,"сб",IF(WEEKDAY(IU211)=1,"вс",0))))))))</f>
        <v/>
      </c>
      <c r="IV210" s="15" t="str">
        <f t="shared" ref="IV210" si="2596">IF(IV211="","",IF(WEEKDAY(IV211)=2,"пн",IF(WEEKDAY(IV211)=3,"вт",IF(WEEKDAY(IV211)=4,"ср",IF(WEEKDAY(IV211)=5,"чт",IF(WEEKDAY(IV211)=6,"пт",IF(WEEKDAY(IV211)=7,"сб",IF(WEEKDAY(IV211)=1,"вс",0))))))))</f>
        <v/>
      </c>
      <c r="IW210" s="15" t="str">
        <f t="shared" ref="IW210" si="2597">IF(IW211="","",IF(WEEKDAY(IW211)=2,"пн",IF(WEEKDAY(IW211)=3,"вт",IF(WEEKDAY(IW211)=4,"ср",IF(WEEKDAY(IW211)=5,"чт",IF(WEEKDAY(IW211)=6,"пт",IF(WEEKDAY(IW211)=7,"сб",IF(WEEKDAY(IW211)=1,"вс",0))))))))</f>
        <v/>
      </c>
      <c r="IX210" s="15" t="str">
        <f t="shared" ref="IX210" si="2598">IF(IX211="","",IF(WEEKDAY(IX211)=2,"пн",IF(WEEKDAY(IX211)=3,"вт",IF(WEEKDAY(IX211)=4,"ср",IF(WEEKDAY(IX211)=5,"чт",IF(WEEKDAY(IX211)=6,"пт",IF(WEEKDAY(IX211)=7,"сб",IF(WEEKDAY(IX211)=1,"вс",0))))))))</f>
        <v/>
      </c>
      <c r="IY210" s="15" t="str">
        <f t="shared" ref="IY210" si="2599">IF(IY211="","",IF(WEEKDAY(IY211)=2,"пн",IF(WEEKDAY(IY211)=3,"вт",IF(WEEKDAY(IY211)=4,"ср",IF(WEEKDAY(IY211)=5,"чт",IF(WEEKDAY(IY211)=6,"пт",IF(WEEKDAY(IY211)=7,"сб",IF(WEEKDAY(IY211)=1,"вс",0))))))))</f>
        <v/>
      </c>
      <c r="IZ210" s="15" t="str">
        <f t="shared" ref="IZ210" si="2600">IF(IZ211="","",IF(WEEKDAY(IZ211)=2,"пн",IF(WEEKDAY(IZ211)=3,"вт",IF(WEEKDAY(IZ211)=4,"ср",IF(WEEKDAY(IZ211)=5,"чт",IF(WEEKDAY(IZ211)=6,"пт",IF(WEEKDAY(IZ211)=7,"сб",IF(WEEKDAY(IZ211)=1,"вс",0))))))))</f>
        <v/>
      </c>
      <c r="JA210" s="15" t="str">
        <f t="shared" ref="JA210" si="2601">IF(JA211="","",IF(WEEKDAY(JA211)=2,"пн",IF(WEEKDAY(JA211)=3,"вт",IF(WEEKDAY(JA211)=4,"ср",IF(WEEKDAY(JA211)=5,"чт",IF(WEEKDAY(JA211)=6,"пт",IF(WEEKDAY(JA211)=7,"сб",IF(WEEKDAY(JA211)=1,"вс",0))))))))</f>
        <v/>
      </c>
      <c r="JB210" s="15" t="str">
        <f t="shared" ref="JB210" si="2602">IF(JB211="","",IF(WEEKDAY(JB211)=2,"пн",IF(WEEKDAY(JB211)=3,"вт",IF(WEEKDAY(JB211)=4,"ср",IF(WEEKDAY(JB211)=5,"чт",IF(WEEKDAY(JB211)=6,"пт",IF(WEEKDAY(JB211)=7,"сб",IF(WEEKDAY(JB211)=1,"вс",0))))))))</f>
        <v/>
      </c>
      <c r="JC210" s="15" t="str">
        <f t="shared" ref="JC210" si="2603">IF(JC211="","",IF(WEEKDAY(JC211)=2,"пн",IF(WEEKDAY(JC211)=3,"вт",IF(WEEKDAY(JC211)=4,"ср",IF(WEEKDAY(JC211)=5,"чт",IF(WEEKDAY(JC211)=6,"пт",IF(WEEKDAY(JC211)=7,"сб",IF(WEEKDAY(JC211)=1,"вс",0))))))))</f>
        <v/>
      </c>
      <c r="JD210" s="15" t="str">
        <f t="shared" ref="JD210" si="2604">IF(JD211="","",IF(WEEKDAY(JD211)=2,"пн",IF(WEEKDAY(JD211)=3,"вт",IF(WEEKDAY(JD211)=4,"ср",IF(WEEKDAY(JD211)=5,"чт",IF(WEEKDAY(JD211)=6,"пт",IF(WEEKDAY(JD211)=7,"сб",IF(WEEKDAY(JD211)=1,"вс",0))))))))</f>
        <v/>
      </c>
      <c r="JE210" s="15" t="str">
        <f t="shared" ref="JE210" si="2605">IF(JE211="","",IF(WEEKDAY(JE211)=2,"пн",IF(WEEKDAY(JE211)=3,"вт",IF(WEEKDAY(JE211)=4,"ср",IF(WEEKDAY(JE211)=5,"чт",IF(WEEKDAY(JE211)=6,"пт",IF(WEEKDAY(JE211)=7,"сб",IF(WEEKDAY(JE211)=1,"вс",0))))))))</f>
        <v/>
      </c>
      <c r="JF210" s="15" t="str">
        <f t="shared" ref="JF210" si="2606">IF(JF211="","",IF(WEEKDAY(JF211)=2,"пн",IF(WEEKDAY(JF211)=3,"вт",IF(WEEKDAY(JF211)=4,"ср",IF(WEEKDAY(JF211)=5,"чт",IF(WEEKDAY(JF211)=6,"пт",IF(WEEKDAY(JF211)=7,"сб",IF(WEEKDAY(JF211)=1,"вс",0))))))))</f>
        <v/>
      </c>
      <c r="JG210" s="15" t="str">
        <f t="shared" ref="JG210" si="2607">IF(JG211="","",IF(WEEKDAY(JG211)=2,"пн",IF(WEEKDAY(JG211)=3,"вт",IF(WEEKDAY(JG211)=4,"ср",IF(WEEKDAY(JG211)=5,"чт",IF(WEEKDAY(JG211)=6,"пт",IF(WEEKDAY(JG211)=7,"сб",IF(WEEKDAY(JG211)=1,"вс",0))))))))</f>
        <v/>
      </c>
      <c r="JH210" s="15" t="str">
        <f t="shared" ref="JH210" si="2608">IF(JH211="","",IF(WEEKDAY(JH211)=2,"пн",IF(WEEKDAY(JH211)=3,"вт",IF(WEEKDAY(JH211)=4,"ср",IF(WEEKDAY(JH211)=5,"чт",IF(WEEKDAY(JH211)=6,"пт",IF(WEEKDAY(JH211)=7,"сб",IF(WEEKDAY(JH211)=1,"вс",0))))))))</f>
        <v/>
      </c>
      <c r="JI210" s="15" t="str">
        <f t="shared" ref="JI210" si="2609">IF(JI211="","",IF(WEEKDAY(JI211)=2,"пн",IF(WEEKDAY(JI211)=3,"вт",IF(WEEKDAY(JI211)=4,"ср",IF(WEEKDAY(JI211)=5,"чт",IF(WEEKDAY(JI211)=6,"пт",IF(WEEKDAY(JI211)=7,"сб",IF(WEEKDAY(JI211)=1,"вс",0))))))))</f>
        <v/>
      </c>
      <c r="JJ210" s="15" t="str">
        <f t="shared" ref="JJ210" si="2610">IF(JJ211="","",IF(WEEKDAY(JJ211)=2,"пн",IF(WEEKDAY(JJ211)=3,"вт",IF(WEEKDAY(JJ211)=4,"ср",IF(WEEKDAY(JJ211)=5,"чт",IF(WEEKDAY(JJ211)=6,"пт",IF(WEEKDAY(JJ211)=7,"сб",IF(WEEKDAY(JJ211)=1,"вс",0))))))))</f>
        <v/>
      </c>
      <c r="JK210" s="15" t="str">
        <f t="shared" ref="JK210" si="2611">IF(JK211="","",IF(WEEKDAY(JK211)=2,"пн",IF(WEEKDAY(JK211)=3,"вт",IF(WEEKDAY(JK211)=4,"ср",IF(WEEKDAY(JK211)=5,"чт",IF(WEEKDAY(JK211)=6,"пт",IF(WEEKDAY(JK211)=7,"сб",IF(WEEKDAY(JK211)=1,"вс",0))))))))</f>
        <v/>
      </c>
      <c r="JL210" s="15" t="str">
        <f t="shared" ref="JL210" si="2612">IF(JL211="","",IF(WEEKDAY(JL211)=2,"пн",IF(WEEKDAY(JL211)=3,"вт",IF(WEEKDAY(JL211)=4,"ср",IF(WEEKDAY(JL211)=5,"чт",IF(WEEKDAY(JL211)=6,"пт",IF(WEEKDAY(JL211)=7,"сб",IF(WEEKDAY(JL211)=1,"вс",0))))))))</f>
        <v/>
      </c>
      <c r="JM210" s="15" t="str">
        <f t="shared" ref="JM210" si="2613">IF(JM211="","",IF(WEEKDAY(JM211)=2,"пн",IF(WEEKDAY(JM211)=3,"вт",IF(WEEKDAY(JM211)=4,"ср",IF(WEEKDAY(JM211)=5,"чт",IF(WEEKDAY(JM211)=6,"пт",IF(WEEKDAY(JM211)=7,"сб",IF(WEEKDAY(JM211)=1,"вс",0))))))))</f>
        <v/>
      </c>
      <c r="JN210" s="15" t="str">
        <f t="shared" ref="JN210" si="2614">IF(JN211="","",IF(WEEKDAY(JN211)=2,"пн",IF(WEEKDAY(JN211)=3,"вт",IF(WEEKDAY(JN211)=4,"ср",IF(WEEKDAY(JN211)=5,"чт",IF(WEEKDAY(JN211)=6,"пт",IF(WEEKDAY(JN211)=7,"сб",IF(WEEKDAY(JN211)=1,"вс",0))))))))</f>
        <v/>
      </c>
      <c r="JO210" s="15" t="str">
        <f t="shared" ref="JO210" si="2615">IF(JO211="","",IF(WEEKDAY(JO211)=2,"пн",IF(WEEKDAY(JO211)=3,"вт",IF(WEEKDAY(JO211)=4,"ср",IF(WEEKDAY(JO211)=5,"чт",IF(WEEKDAY(JO211)=6,"пт",IF(WEEKDAY(JO211)=7,"сб",IF(WEEKDAY(JO211)=1,"вс",0))))))))</f>
        <v/>
      </c>
      <c r="JP210" s="15" t="str">
        <f t="shared" ref="JP210" si="2616">IF(JP211="","",IF(WEEKDAY(JP211)=2,"пн",IF(WEEKDAY(JP211)=3,"вт",IF(WEEKDAY(JP211)=4,"ср",IF(WEEKDAY(JP211)=5,"чт",IF(WEEKDAY(JP211)=6,"пт",IF(WEEKDAY(JP211)=7,"сб",IF(WEEKDAY(JP211)=1,"вс",0))))))))</f>
        <v/>
      </c>
      <c r="JQ210" s="15" t="str">
        <f t="shared" ref="JQ210" si="2617">IF(JQ211="","",IF(WEEKDAY(JQ211)=2,"пн",IF(WEEKDAY(JQ211)=3,"вт",IF(WEEKDAY(JQ211)=4,"ср",IF(WEEKDAY(JQ211)=5,"чт",IF(WEEKDAY(JQ211)=6,"пт",IF(WEEKDAY(JQ211)=7,"сб",IF(WEEKDAY(JQ211)=1,"вс",0))))))))</f>
        <v/>
      </c>
      <c r="JR210" s="15" t="str">
        <f t="shared" ref="JR210" si="2618">IF(JR211="","",IF(WEEKDAY(JR211)=2,"пн",IF(WEEKDAY(JR211)=3,"вт",IF(WEEKDAY(JR211)=4,"ср",IF(WEEKDAY(JR211)=5,"чт",IF(WEEKDAY(JR211)=6,"пт",IF(WEEKDAY(JR211)=7,"сб",IF(WEEKDAY(JR211)=1,"вс",0))))))))</f>
        <v/>
      </c>
      <c r="JS210" s="15" t="str">
        <f t="shared" ref="JS210" si="2619">IF(JS211="","",IF(WEEKDAY(JS211)=2,"пн",IF(WEEKDAY(JS211)=3,"вт",IF(WEEKDAY(JS211)=4,"ср",IF(WEEKDAY(JS211)=5,"чт",IF(WEEKDAY(JS211)=6,"пт",IF(WEEKDAY(JS211)=7,"сб",IF(WEEKDAY(JS211)=1,"вс",0))))))))</f>
        <v/>
      </c>
      <c r="JT210" s="15" t="str">
        <f t="shared" ref="JT210" si="2620">IF(JT211="","",IF(WEEKDAY(JT211)=2,"пн",IF(WEEKDAY(JT211)=3,"вт",IF(WEEKDAY(JT211)=4,"ср",IF(WEEKDAY(JT211)=5,"чт",IF(WEEKDAY(JT211)=6,"пт",IF(WEEKDAY(JT211)=7,"сб",IF(WEEKDAY(JT211)=1,"вс",0))))))))</f>
        <v/>
      </c>
      <c r="JU210" s="15" t="str">
        <f t="shared" ref="JU210" si="2621">IF(JU211="","",IF(WEEKDAY(JU211)=2,"пн",IF(WEEKDAY(JU211)=3,"вт",IF(WEEKDAY(JU211)=4,"ср",IF(WEEKDAY(JU211)=5,"чт",IF(WEEKDAY(JU211)=6,"пт",IF(WEEKDAY(JU211)=7,"сб",IF(WEEKDAY(JU211)=1,"вс",0))))))))</f>
        <v/>
      </c>
      <c r="JV210" s="15" t="str">
        <f t="shared" ref="JV210" si="2622">IF(JV211="","",IF(WEEKDAY(JV211)=2,"пн",IF(WEEKDAY(JV211)=3,"вт",IF(WEEKDAY(JV211)=4,"ср",IF(WEEKDAY(JV211)=5,"чт",IF(WEEKDAY(JV211)=6,"пт",IF(WEEKDAY(JV211)=7,"сб",IF(WEEKDAY(JV211)=1,"вс",0))))))))</f>
        <v/>
      </c>
      <c r="JW210" s="15" t="str">
        <f t="shared" ref="JW210" si="2623">IF(JW211="","",IF(WEEKDAY(JW211)=2,"пн",IF(WEEKDAY(JW211)=3,"вт",IF(WEEKDAY(JW211)=4,"ср",IF(WEEKDAY(JW211)=5,"чт",IF(WEEKDAY(JW211)=6,"пт",IF(WEEKDAY(JW211)=7,"сб",IF(WEEKDAY(JW211)=1,"вс",0))))))))</f>
        <v/>
      </c>
      <c r="JX210" s="15" t="str">
        <f t="shared" ref="JX210" si="2624">IF(JX211="","",IF(WEEKDAY(JX211)=2,"пн",IF(WEEKDAY(JX211)=3,"вт",IF(WEEKDAY(JX211)=4,"ср",IF(WEEKDAY(JX211)=5,"чт",IF(WEEKDAY(JX211)=6,"пт",IF(WEEKDAY(JX211)=7,"сб",IF(WEEKDAY(JX211)=1,"вс",0))))))))</f>
        <v/>
      </c>
      <c r="JY210" s="15" t="str">
        <f t="shared" ref="JY210" si="2625">IF(JY211="","",IF(WEEKDAY(JY211)=2,"пн",IF(WEEKDAY(JY211)=3,"вт",IF(WEEKDAY(JY211)=4,"ср",IF(WEEKDAY(JY211)=5,"чт",IF(WEEKDAY(JY211)=6,"пт",IF(WEEKDAY(JY211)=7,"сб",IF(WEEKDAY(JY211)=1,"вс",0))))))))</f>
        <v/>
      </c>
      <c r="JZ210" s="15" t="str">
        <f t="shared" ref="JZ210" si="2626">IF(JZ211="","",IF(WEEKDAY(JZ211)=2,"пн",IF(WEEKDAY(JZ211)=3,"вт",IF(WEEKDAY(JZ211)=4,"ср",IF(WEEKDAY(JZ211)=5,"чт",IF(WEEKDAY(JZ211)=6,"пт",IF(WEEKDAY(JZ211)=7,"сб",IF(WEEKDAY(JZ211)=1,"вс",0))))))))</f>
        <v/>
      </c>
      <c r="KA210" s="15" t="str">
        <f t="shared" ref="KA210" si="2627">IF(KA211="","",IF(WEEKDAY(KA211)=2,"пн",IF(WEEKDAY(KA211)=3,"вт",IF(WEEKDAY(KA211)=4,"ср",IF(WEEKDAY(KA211)=5,"чт",IF(WEEKDAY(KA211)=6,"пт",IF(WEEKDAY(KA211)=7,"сб",IF(WEEKDAY(KA211)=1,"вс",0))))))))</f>
        <v/>
      </c>
      <c r="KB210" s="15" t="str">
        <f t="shared" ref="KB210" si="2628">IF(KB211="","",IF(WEEKDAY(KB211)=2,"пн",IF(WEEKDAY(KB211)=3,"вт",IF(WEEKDAY(KB211)=4,"ср",IF(WEEKDAY(KB211)=5,"чт",IF(WEEKDAY(KB211)=6,"пт",IF(WEEKDAY(KB211)=7,"сб",IF(WEEKDAY(KB211)=1,"вс",0))))))))</f>
        <v/>
      </c>
      <c r="KC210" s="15" t="str">
        <f t="shared" ref="KC210" si="2629">IF(KC211="","",IF(WEEKDAY(KC211)=2,"пн",IF(WEEKDAY(KC211)=3,"вт",IF(WEEKDAY(KC211)=4,"ср",IF(WEEKDAY(KC211)=5,"чт",IF(WEEKDAY(KC211)=6,"пт",IF(WEEKDAY(KC211)=7,"сб",IF(WEEKDAY(KC211)=1,"вс",0))))))))</f>
        <v/>
      </c>
      <c r="KD210" s="15" t="str">
        <f t="shared" ref="KD210" si="2630">IF(KD211="","",IF(WEEKDAY(KD211)=2,"пн",IF(WEEKDAY(KD211)=3,"вт",IF(WEEKDAY(KD211)=4,"ср",IF(WEEKDAY(KD211)=5,"чт",IF(WEEKDAY(KD211)=6,"пт",IF(WEEKDAY(KD211)=7,"сб",IF(WEEKDAY(KD211)=1,"вс",0))))))))</f>
        <v/>
      </c>
      <c r="KE210" s="15" t="str">
        <f t="shared" ref="KE210" si="2631">IF(KE211="","",IF(WEEKDAY(KE211)=2,"пн",IF(WEEKDAY(KE211)=3,"вт",IF(WEEKDAY(KE211)=4,"ср",IF(WEEKDAY(KE211)=5,"чт",IF(WEEKDAY(KE211)=6,"пт",IF(WEEKDAY(KE211)=7,"сб",IF(WEEKDAY(KE211)=1,"вс",0))))))))</f>
        <v/>
      </c>
      <c r="KF210" s="15" t="str">
        <f t="shared" ref="KF210" si="2632">IF(KF211="","",IF(WEEKDAY(KF211)=2,"пн",IF(WEEKDAY(KF211)=3,"вт",IF(WEEKDAY(KF211)=4,"ср",IF(WEEKDAY(KF211)=5,"чт",IF(WEEKDAY(KF211)=6,"пт",IF(WEEKDAY(KF211)=7,"сб",IF(WEEKDAY(KF211)=1,"вс",0))))))))</f>
        <v/>
      </c>
      <c r="KG210" s="15" t="str">
        <f t="shared" ref="KG210" si="2633">IF(KG211="","",IF(WEEKDAY(KG211)=2,"пн",IF(WEEKDAY(KG211)=3,"вт",IF(WEEKDAY(KG211)=4,"ср",IF(WEEKDAY(KG211)=5,"чт",IF(WEEKDAY(KG211)=6,"пт",IF(WEEKDAY(KG211)=7,"сб",IF(WEEKDAY(KG211)=1,"вс",0))))))))</f>
        <v/>
      </c>
      <c r="KH210" s="15" t="str">
        <f t="shared" ref="KH210" si="2634">IF(KH211="","",IF(WEEKDAY(KH211)=2,"пн",IF(WEEKDAY(KH211)=3,"вт",IF(WEEKDAY(KH211)=4,"ср",IF(WEEKDAY(KH211)=5,"чт",IF(WEEKDAY(KH211)=6,"пт",IF(WEEKDAY(KH211)=7,"сб",IF(WEEKDAY(KH211)=1,"вс",0))))))))</f>
        <v/>
      </c>
      <c r="KI210" s="15" t="str">
        <f t="shared" ref="KI210" si="2635">IF(KI211="","",IF(WEEKDAY(KI211)=2,"пн",IF(WEEKDAY(KI211)=3,"вт",IF(WEEKDAY(KI211)=4,"ср",IF(WEEKDAY(KI211)=5,"чт",IF(WEEKDAY(KI211)=6,"пт",IF(WEEKDAY(KI211)=7,"сб",IF(WEEKDAY(KI211)=1,"вс",0))))))))</f>
        <v/>
      </c>
      <c r="KJ210" s="15" t="str">
        <f t="shared" ref="KJ210" si="2636">IF(KJ211="","",IF(WEEKDAY(KJ211)=2,"пн",IF(WEEKDAY(KJ211)=3,"вт",IF(WEEKDAY(KJ211)=4,"ср",IF(WEEKDAY(KJ211)=5,"чт",IF(WEEKDAY(KJ211)=6,"пт",IF(WEEKDAY(KJ211)=7,"сб",IF(WEEKDAY(KJ211)=1,"вс",0))))))))</f>
        <v/>
      </c>
      <c r="KK210" s="15" t="str">
        <f t="shared" ref="KK210" si="2637">IF(KK211="","",IF(WEEKDAY(KK211)=2,"пн",IF(WEEKDAY(KK211)=3,"вт",IF(WEEKDAY(KK211)=4,"ср",IF(WEEKDAY(KK211)=5,"чт",IF(WEEKDAY(KK211)=6,"пт",IF(WEEKDAY(KK211)=7,"сб",IF(WEEKDAY(KK211)=1,"вс",0))))))))</f>
        <v/>
      </c>
      <c r="KL210" s="15" t="str">
        <f t="shared" ref="KL210" si="2638">IF(KL211="","",IF(WEEKDAY(KL211)=2,"пн",IF(WEEKDAY(KL211)=3,"вт",IF(WEEKDAY(KL211)=4,"ср",IF(WEEKDAY(KL211)=5,"чт",IF(WEEKDAY(KL211)=6,"пт",IF(WEEKDAY(KL211)=7,"сб",IF(WEEKDAY(KL211)=1,"вс",0))))))))</f>
        <v/>
      </c>
      <c r="KM210" s="15" t="str">
        <f t="shared" ref="KM210" si="2639">IF(KM211="","",IF(WEEKDAY(KM211)=2,"пн",IF(WEEKDAY(KM211)=3,"вт",IF(WEEKDAY(KM211)=4,"ср",IF(WEEKDAY(KM211)=5,"чт",IF(WEEKDAY(KM211)=6,"пт",IF(WEEKDAY(KM211)=7,"сб",IF(WEEKDAY(KM211)=1,"вс",0))))))))</f>
        <v/>
      </c>
      <c r="KN210" s="15" t="str">
        <f t="shared" ref="KN210" si="2640">IF(KN211="","",IF(WEEKDAY(KN211)=2,"пн",IF(WEEKDAY(KN211)=3,"вт",IF(WEEKDAY(KN211)=4,"ср",IF(WEEKDAY(KN211)=5,"чт",IF(WEEKDAY(KN211)=6,"пт",IF(WEEKDAY(KN211)=7,"сб",IF(WEEKDAY(KN211)=1,"вс",0))))))))</f>
        <v/>
      </c>
      <c r="KO210" s="15" t="str">
        <f t="shared" ref="KO210" si="2641">IF(KO211="","",IF(WEEKDAY(KO211)=2,"пн",IF(WEEKDAY(KO211)=3,"вт",IF(WEEKDAY(KO211)=4,"ср",IF(WEEKDAY(KO211)=5,"чт",IF(WEEKDAY(KO211)=6,"пт",IF(WEEKDAY(KO211)=7,"сб",IF(WEEKDAY(KO211)=1,"вс",0))))))))</f>
        <v/>
      </c>
      <c r="KP210" s="15" t="str">
        <f t="shared" ref="KP210" si="2642">IF(KP211="","",IF(WEEKDAY(KP211)=2,"пн",IF(WEEKDAY(KP211)=3,"вт",IF(WEEKDAY(KP211)=4,"ср",IF(WEEKDAY(KP211)=5,"чт",IF(WEEKDAY(KP211)=6,"пт",IF(WEEKDAY(KP211)=7,"сб",IF(WEEKDAY(KP211)=1,"вс",0))))))))</f>
        <v/>
      </c>
      <c r="KQ210" s="15" t="str">
        <f t="shared" ref="KQ210" si="2643">IF(KQ211="","",IF(WEEKDAY(KQ211)=2,"пн",IF(WEEKDAY(KQ211)=3,"вт",IF(WEEKDAY(KQ211)=4,"ср",IF(WEEKDAY(KQ211)=5,"чт",IF(WEEKDAY(KQ211)=6,"пт",IF(WEEKDAY(KQ211)=7,"сб",IF(WEEKDAY(KQ211)=1,"вс",0))))))))</f>
        <v/>
      </c>
      <c r="KR210" s="15" t="str">
        <f t="shared" ref="KR210" si="2644">IF(KR211="","",IF(WEEKDAY(KR211)=2,"пн",IF(WEEKDAY(KR211)=3,"вт",IF(WEEKDAY(KR211)=4,"ср",IF(WEEKDAY(KR211)=5,"чт",IF(WEEKDAY(KR211)=6,"пт",IF(WEEKDAY(KR211)=7,"сб",IF(WEEKDAY(KR211)=1,"вс",0))))))))</f>
        <v/>
      </c>
      <c r="KS210" s="15" t="str">
        <f t="shared" ref="KS210" si="2645">IF(KS211="","",IF(WEEKDAY(KS211)=2,"пн",IF(WEEKDAY(KS211)=3,"вт",IF(WEEKDAY(KS211)=4,"ср",IF(WEEKDAY(KS211)=5,"чт",IF(WEEKDAY(KS211)=6,"пт",IF(WEEKDAY(KS211)=7,"сб",IF(WEEKDAY(KS211)=1,"вс",0))))))))</f>
        <v/>
      </c>
      <c r="KT210" s="15" t="str">
        <f t="shared" ref="KT210" si="2646">IF(KT211="","",IF(WEEKDAY(KT211)=2,"пн",IF(WEEKDAY(KT211)=3,"вт",IF(WEEKDAY(KT211)=4,"ср",IF(WEEKDAY(KT211)=5,"чт",IF(WEEKDAY(KT211)=6,"пт",IF(WEEKDAY(KT211)=7,"сб",IF(WEEKDAY(KT211)=1,"вс",0))))))))</f>
        <v/>
      </c>
      <c r="KU210" s="15" t="str">
        <f t="shared" ref="KU210" si="2647">IF(KU211="","",IF(WEEKDAY(KU211)=2,"пн",IF(WEEKDAY(KU211)=3,"вт",IF(WEEKDAY(KU211)=4,"ср",IF(WEEKDAY(KU211)=5,"чт",IF(WEEKDAY(KU211)=6,"пт",IF(WEEKDAY(KU211)=7,"сб",IF(WEEKDAY(KU211)=1,"вс",0))))))))</f>
        <v/>
      </c>
      <c r="KV210" s="15" t="str">
        <f t="shared" ref="KV210" si="2648">IF(KV211="","",IF(WEEKDAY(KV211)=2,"пн",IF(WEEKDAY(KV211)=3,"вт",IF(WEEKDAY(KV211)=4,"ср",IF(WEEKDAY(KV211)=5,"чт",IF(WEEKDAY(KV211)=6,"пт",IF(WEEKDAY(KV211)=7,"сб",IF(WEEKDAY(KV211)=1,"вс",0))))))))</f>
        <v/>
      </c>
      <c r="KW210" s="15" t="str">
        <f t="shared" ref="KW210" si="2649">IF(KW211="","",IF(WEEKDAY(KW211)=2,"пн",IF(WEEKDAY(KW211)=3,"вт",IF(WEEKDAY(KW211)=4,"ср",IF(WEEKDAY(KW211)=5,"чт",IF(WEEKDAY(KW211)=6,"пт",IF(WEEKDAY(KW211)=7,"сб",IF(WEEKDAY(KW211)=1,"вс",0))))))))</f>
        <v/>
      </c>
      <c r="KX210" s="15" t="str">
        <f t="shared" ref="KX210" si="2650">IF(KX211="","",IF(WEEKDAY(KX211)=2,"пн",IF(WEEKDAY(KX211)=3,"вт",IF(WEEKDAY(KX211)=4,"ср",IF(WEEKDAY(KX211)=5,"чт",IF(WEEKDAY(KX211)=6,"пт",IF(WEEKDAY(KX211)=7,"сб",IF(WEEKDAY(KX211)=1,"вс",0))))))))</f>
        <v/>
      </c>
      <c r="KY210" s="15" t="str">
        <f t="shared" ref="KY210" si="2651">IF(KY211="","",IF(WEEKDAY(KY211)=2,"пн",IF(WEEKDAY(KY211)=3,"вт",IF(WEEKDAY(KY211)=4,"ср",IF(WEEKDAY(KY211)=5,"чт",IF(WEEKDAY(KY211)=6,"пт",IF(WEEKDAY(KY211)=7,"сб",IF(WEEKDAY(KY211)=1,"вс",0))))))))</f>
        <v/>
      </c>
      <c r="KZ210" s="15" t="str">
        <f t="shared" ref="KZ210" si="2652">IF(KZ211="","",IF(WEEKDAY(KZ211)=2,"пн",IF(WEEKDAY(KZ211)=3,"вт",IF(WEEKDAY(KZ211)=4,"ср",IF(WEEKDAY(KZ211)=5,"чт",IF(WEEKDAY(KZ211)=6,"пт",IF(WEEKDAY(KZ211)=7,"сб",IF(WEEKDAY(KZ211)=1,"вс",0))))))))</f>
        <v/>
      </c>
      <c r="LA210" s="15" t="str">
        <f t="shared" ref="LA210" si="2653">IF(LA211="","",IF(WEEKDAY(LA211)=2,"пн",IF(WEEKDAY(LA211)=3,"вт",IF(WEEKDAY(LA211)=4,"ср",IF(WEEKDAY(LA211)=5,"чт",IF(WEEKDAY(LA211)=6,"пт",IF(WEEKDAY(LA211)=7,"сб",IF(WEEKDAY(LA211)=1,"вс",0))))))))</f>
        <v/>
      </c>
      <c r="LB210" s="15" t="str">
        <f t="shared" ref="LB210" si="2654">IF(LB211="","",IF(WEEKDAY(LB211)=2,"пн",IF(WEEKDAY(LB211)=3,"вт",IF(WEEKDAY(LB211)=4,"ср",IF(WEEKDAY(LB211)=5,"чт",IF(WEEKDAY(LB211)=6,"пт",IF(WEEKDAY(LB211)=7,"сб",IF(WEEKDAY(LB211)=1,"вс",0))))))))</f>
        <v/>
      </c>
      <c r="LC210" s="15" t="str">
        <f t="shared" ref="LC210" si="2655">IF(LC211="","",IF(WEEKDAY(LC211)=2,"пн",IF(WEEKDAY(LC211)=3,"вт",IF(WEEKDAY(LC211)=4,"ср",IF(WEEKDAY(LC211)=5,"чт",IF(WEEKDAY(LC211)=6,"пт",IF(WEEKDAY(LC211)=7,"сб",IF(WEEKDAY(LC211)=1,"вс",0))))))))</f>
        <v/>
      </c>
      <c r="LD210" s="15" t="str">
        <f t="shared" ref="LD210" si="2656">IF(LD211="","",IF(WEEKDAY(LD211)=2,"пн",IF(WEEKDAY(LD211)=3,"вт",IF(WEEKDAY(LD211)=4,"ср",IF(WEEKDAY(LD211)=5,"чт",IF(WEEKDAY(LD211)=6,"пт",IF(WEEKDAY(LD211)=7,"сб",IF(WEEKDAY(LD211)=1,"вс",0))))))))</f>
        <v/>
      </c>
      <c r="LE210" s="15" t="str">
        <f t="shared" ref="LE210" si="2657">IF(LE211="","",IF(WEEKDAY(LE211)=2,"пн",IF(WEEKDAY(LE211)=3,"вт",IF(WEEKDAY(LE211)=4,"ср",IF(WEEKDAY(LE211)=5,"чт",IF(WEEKDAY(LE211)=6,"пт",IF(WEEKDAY(LE211)=7,"сб",IF(WEEKDAY(LE211)=1,"вс",0))))))))</f>
        <v/>
      </c>
      <c r="LF210" s="15" t="str">
        <f t="shared" ref="LF210" si="2658">IF(LF211="","",IF(WEEKDAY(LF211)=2,"пн",IF(WEEKDAY(LF211)=3,"вт",IF(WEEKDAY(LF211)=4,"ср",IF(WEEKDAY(LF211)=5,"чт",IF(WEEKDAY(LF211)=6,"пт",IF(WEEKDAY(LF211)=7,"сб",IF(WEEKDAY(LF211)=1,"вс",0))))))))</f>
        <v/>
      </c>
      <c r="LG210" s="15" t="str">
        <f t="shared" ref="LG210" si="2659">IF(LG211="","",IF(WEEKDAY(LG211)=2,"пн",IF(WEEKDAY(LG211)=3,"вт",IF(WEEKDAY(LG211)=4,"ср",IF(WEEKDAY(LG211)=5,"чт",IF(WEEKDAY(LG211)=6,"пт",IF(WEEKDAY(LG211)=7,"сб",IF(WEEKDAY(LG211)=1,"вс",0))))))))</f>
        <v/>
      </c>
      <c r="LH210" s="15" t="str">
        <f t="shared" ref="LH210" si="2660">IF(LH211="","",IF(WEEKDAY(LH211)=2,"пн",IF(WEEKDAY(LH211)=3,"вт",IF(WEEKDAY(LH211)=4,"ср",IF(WEEKDAY(LH211)=5,"чт",IF(WEEKDAY(LH211)=6,"пт",IF(WEEKDAY(LH211)=7,"сб",IF(WEEKDAY(LH211)=1,"вс",0))))))))</f>
        <v/>
      </c>
      <c r="LI210" s="15" t="str">
        <f t="shared" ref="LI210" si="2661">IF(LI211="","",IF(WEEKDAY(LI211)=2,"пн",IF(WEEKDAY(LI211)=3,"вт",IF(WEEKDAY(LI211)=4,"ср",IF(WEEKDAY(LI211)=5,"чт",IF(WEEKDAY(LI211)=6,"пт",IF(WEEKDAY(LI211)=7,"сб",IF(WEEKDAY(LI211)=1,"вс",0))))))))</f>
        <v/>
      </c>
      <c r="LJ210" s="15" t="str">
        <f t="shared" ref="LJ210" si="2662">IF(LJ211="","",IF(WEEKDAY(LJ211)=2,"пн",IF(WEEKDAY(LJ211)=3,"вт",IF(WEEKDAY(LJ211)=4,"ср",IF(WEEKDAY(LJ211)=5,"чт",IF(WEEKDAY(LJ211)=6,"пт",IF(WEEKDAY(LJ211)=7,"сб",IF(WEEKDAY(LJ211)=1,"вс",0))))))))</f>
        <v/>
      </c>
      <c r="LK210" s="15" t="str">
        <f t="shared" ref="LK210" si="2663">IF(LK211="","",IF(WEEKDAY(LK211)=2,"пн",IF(WEEKDAY(LK211)=3,"вт",IF(WEEKDAY(LK211)=4,"ср",IF(WEEKDAY(LK211)=5,"чт",IF(WEEKDAY(LK211)=6,"пт",IF(WEEKDAY(LK211)=7,"сб",IF(WEEKDAY(LK211)=1,"вс",0))))))))</f>
        <v/>
      </c>
      <c r="LL210" s="15" t="str">
        <f t="shared" ref="LL210" si="2664">IF(LL211="","",IF(WEEKDAY(LL211)=2,"пн",IF(WEEKDAY(LL211)=3,"вт",IF(WEEKDAY(LL211)=4,"ср",IF(WEEKDAY(LL211)=5,"чт",IF(WEEKDAY(LL211)=6,"пт",IF(WEEKDAY(LL211)=7,"сб",IF(WEEKDAY(LL211)=1,"вс",0))))))))</f>
        <v/>
      </c>
      <c r="LM210" s="15" t="str">
        <f t="shared" ref="LM210" si="2665">IF(LM211="","",IF(WEEKDAY(LM211)=2,"пн",IF(WEEKDAY(LM211)=3,"вт",IF(WEEKDAY(LM211)=4,"ср",IF(WEEKDAY(LM211)=5,"чт",IF(WEEKDAY(LM211)=6,"пт",IF(WEEKDAY(LM211)=7,"сб",IF(WEEKDAY(LM211)=1,"вс",0))))))))</f>
        <v/>
      </c>
      <c r="LN210" s="15" t="str">
        <f t="shared" ref="LN210" si="2666">IF(LN211="","",IF(WEEKDAY(LN211)=2,"пн",IF(WEEKDAY(LN211)=3,"вт",IF(WEEKDAY(LN211)=4,"ср",IF(WEEKDAY(LN211)=5,"чт",IF(WEEKDAY(LN211)=6,"пт",IF(WEEKDAY(LN211)=7,"сб",IF(WEEKDAY(LN211)=1,"вс",0))))))))</f>
        <v/>
      </c>
      <c r="LO210" s="15" t="str">
        <f t="shared" ref="LO210" si="2667">IF(LO211="","",IF(WEEKDAY(LO211)=2,"пн",IF(WEEKDAY(LO211)=3,"вт",IF(WEEKDAY(LO211)=4,"ср",IF(WEEKDAY(LO211)=5,"чт",IF(WEEKDAY(LO211)=6,"пт",IF(WEEKDAY(LO211)=7,"сб",IF(WEEKDAY(LO211)=1,"вс",0))))))))</f>
        <v/>
      </c>
      <c r="LP210" s="15" t="str">
        <f t="shared" ref="LP210" si="2668">IF(LP211="","",IF(WEEKDAY(LP211)=2,"пн",IF(WEEKDAY(LP211)=3,"вт",IF(WEEKDAY(LP211)=4,"ср",IF(WEEKDAY(LP211)=5,"чт",IF(WEEKDAY(LP211)=6,"пт",IF(WEEKDAY(LP211)=7,"сб",IF(WEEKDAY(LP211)=1,"вс",0))))))))</f>
        <v/>
      </c>
      <c r="LQ210" s="15" t="str">
        <f t="shared" ref="LQ210" si="2669">IF(LQ211="","",IF(WEEKDAY(LQ211)=2,"пн",IF(WEEKDAY(LQ211)=3,"вт",IF(WEEKDAY(LQ211)=4,"ср",IF(WEEKDAY(LQ211)=5,"чт",IF(WEEKDAY(LQ211)=6,"пт",IF(WEEKDAY(LQ211)=7,"сб",IF(WEEKDAY(LQ211)=1,"вс",0))))))))</f>
        <v/>
      </c>
      <c r="LR210" s="15" t="str">
        <f t="shared" ref="LR210" si="2670">IF(LR211="","",IF(WEEKDAY(LR211)=2,"пн",IF(WEEKDAY(LR211)=3,"вт",IF(WEEKDAY(LR211)=4,"ср",IF(WEEKDAY(LR211)=5,"чт",IF(WEEKDAY(LR211)=6,"пт",IF(WEEKDAY(LR211)=7,"сб",IF(WEEKDAY(LR211)=1,"вс",0))))))))</f>
        <v/>
      </c>
      <c r="LS210" s="15" t="str">
        <f t="shared" ref="LS210" si="2671">IF(LS211="","",IF(WEEKDAY(LS211)=2,"пн",IF(WEEKDAY(LS211)=3,"вт",IF(WEEKDAY(LS211)=4,"ср",IF(WEEKDAY(LS211)=5,"чт",IF(WEEKDAY(LS211)=6,"пт",IF(WEEKDAY(LS211)=7,"сб",IF(WEEKDAY(LS211)=1,"вс",0))))))))</f>
        <v/>
      </c>
      <c r="LT210" s="15" t="str">
        <f t="shared" ref="LT210" si="2672">IF(LT211="","",IF(WEEKDAY(LT211)=2,"пн",IF(WEEKDAY(LT211)=3,"вт",IF(WEEKDAY(LT211)=4,"ср",IF(WEEKDAY(LT211)=5,"чт",IF(WEEKDAY(LT211)=6,"пт",IF(WEEKDAY(LT211)=7,"сб",IF(WEEKDAY(LT211)=1,"вс",0))))))))</f>
        <v/>
      </c>
      <c r="LU210" s="15" t="str">
        <f t="shared" ref="LU210" si="2673">IF(LU211="","",IF(WEEKDAY(LU211)=2,"пн",IF(WEEKDAY(LU211)=3,"вт",IF(WEEKDAY(LU211)=4,"ср",IF(WEEKDAY(LU211)=5,"чт",IF(WEEKDAY(LU211)=6,"пт",IF(WEEKDAY(LU211)=7,"сб",IF(WEEKDAY(LU211)=1,"вс",0))))))))</f>
        <v/>
      </c>
      <c r="LV210" s="15" t="str">
        <f t="shared" ref="LV210" si="2674">IF(LV211="","",IF(WEEKDAY(LV211)=2,"пн",IF(WEEKDAY(LV211)=3,"вт",IF(WEEKDAY(LV211)=4,"ср",IF(WEEKDAY(LV211)=5,"чт",IF(WEEKDAY(LV211)=6,"пт",IF(WEEKDAY(LV211)=7,"сб",IF(WEEKDAY(LV211)=1,"вс",0))))))))</f>
        <v/>
      </c>
      <c r="LW210" s="15" t="str">
        <f t="shared" ref="LW210" si="2675">IF(LW211="","",IF(WEEKDAY(LW211)=2,"пн",IF(WEEKDAY(LW211)=3,"вт",IF(WEEKDAY(LW211)=4,"ср",IF(WEEKDAY(LW211)=5,"чт",IF(WEEKDAY(LW211)=6,"пт",IF(WEEKDAY(LW211)=7,"сб",IF(WEEKDAY(LW211)=1,"вс",0))))))))</f>
        <v/>
      </c>
      <c r="LX210" s="15" t="str">
        <f t="shared" ref="LX210" si="2676">IF(LX211="","",IF(WEEKDAY(LX211)=2,"пн",IF(WEEKDAY(LX211)=3,"вт",IF(WEEKDAY(LX211)=4,"ср",IF(WEEKDAY(LX211)=5,"чт",IF(WEEKDAY(LX211)=6,"пт",IF(WEEKDAY(LX211)=7,"сб",IF(WEEKDAY(LX211)=1,"вс",0))))))))</f>
        <v/>
      </c>
      <c r="LY210" s="15" t="str">
        <f t="shared" ref="LY210" si="2677">IF(LY211="","",IF(WEEKDAY(LY211)=2,"пн",IF(WEEKDAY(LY211)=3,"вт",IF(WEEKDAY(LY211)=4,"ср",IF(WEEKDAY(LY211)=5,"чт",IF(WEEKDAY(LY211)=6,"пт",IF(WEEKDAY(LY211)=7,"сб",IF(WEEKDAY(LY211)=1,"вс",0))))))))</f>
        <v/>
      </c>
      <c r="LZ210" s="15" t="str">
        <f t="shared" ref="LZ210" si="2678">IF(LZ211="","",IF(WEEKDAY(LZ211)=2,"пн",IF(WEEKDAY(LZ211)=3,"вт",IF(WEEKDAY(LZ211)=4,"ср",IF(WEEKDAY(LZ211)=5,"чт",IF(WEEKDAY(LZ211)=6,"пт",IF(WEEKDAY(LZ211)=7,"сб",IF(WEEKDAY(LZ211)=1,"вс",0))))))))</f>
        <v/>
      </c>
      <c r="MA210" s="15" t="str">
        <f t="shared" ref="MA210" si="2679">IF(MA211="","",IF(WEEKDAY(MA211)=2,"пн",IF(WEEKDAY(MA211)=3,"вт",IF(WEEKDAY(MA211)=4,"ср",IF(WEEKDAY(MA211)=5,"чт",IF(WEEKDAY(MA211)=6,"пт",IF(WEEKDAY(MA211)=7,"сб",IF(WEEKDAY(MA211)=1,"вс",0))))))))</f>
        <v/>
      </c>
      <c r="MB210" s="15" t="str">
        <f t="shared" ref="MB210" si="2680">IF(MB211="","",IF(WEEKDAY(MB211)=2,"пн",IF(WEEKDAY(MB211)=3,"вт",IF(WEEKDAY(MB211)=4,"ср",IF(WEEKDAY(MB211)=5,"чт",IF(WEEKDAY(MB211)=6,"пт",IF(WEEKDAY(MB211)=7,"сб",IF(WEEKDAY(MB211)=1,"вс",0))))))))</f>
        <v/>
      </c>
      <c r="MC210" s="15" t="str">
        <f t="shared" ref="MC210" si="2681">IF(MC211="","",IF(WEEKDAY(MC211)=2,"пн",IF(WEEKDAY(MC211)=3,"вт",IF(WEEKDAY(MC211)=4,"ср",IF(WEEKDAY(MC211)=5,"чт",IF(WEEKDAY(MC211)=6,"пт",IF(WEEKDAY(MC211)=7,"сб",IF(WEEKDAY(MC211)=1,"вс",0))))))))</f>
        <v/>
      </c>
      <c r="MD210" s="15" t="str">
        <f t="shared" ref="MD210" si="2682">IF(MD211="","",IF(WEEKDAY(MD211)=2,"пн",IF(WEEKDAY(MD211)=3,"вт",IF(WEEKDAY(MD211)=4,"ср",IF(WEEKDAY(MD211)=5,"чт",IF(WEEKDAY(MD211)=6,"пт",IF(WEEKDAY(MD211)=7,"сб",IF(WEEKDAY(MD211)=1,"вс",0))))))))</f>
        <v/>
      </c>
      <c r="ME210" s="15" t="str">
        <f t="shared" ref="ME210" si="2683">IF(ME211="","",IF(WEEKDAY(ME211)=2,"пн",IF(WEEKDAY(ME211)=3,"вт",IF(WEEKDAY(ME211)=4,"ср",IF(WEEKDAY(ME211)=5,"чт",IF(WEEKDAY(ME211)=6,"пт",IF(WEEKDAY(ME211)=7,"сб",IF(WEEKDAY(ME211)=1,"вс",0))))))))</f>
        <v/>
      </c>
      <c r="MF210" s="15" t="str">
        <f t="shared" ref="MF210" si="2684">IF(MF211="","",IF(WEEKDAY(MF211)=2,"пн",IF(WEEKDAY(MF211)=3,"вт",IF(WEEKDAY(MF211)=4,"ср",IF(WEEKDAY(MF211)=5,"чт",IF(WEEKDAY(MF211)=6,"пт",IF(WEEKDAY(MF211)=7,"сб",IF(WEEKDAY(MF211)=1,"вс",0))))))))</f>
        <v/>
      </c>
      <c r="MG210" s="15" t="str">
        <f t="shared" ref="MG210" si="2685">IF(MG211="","",IF(WEEKDAY(MG211)=2,"пн",IF(WEEKDAY(MG211)=3,"вт",IF(WEEKDAY(MG211)=4,"ср",IF(WEEKDAY(MG211)=5,"чт",IF(WEEKDAY(MG211)=6,"пт",IF(WEEKDAY(MG211)=7,"сб",IF(WEEKDAY(MG211)=1,"вс",0))))))))</f>
        <v/>
      </c>
      <c r="MH210" s="15" t="str">
        <f t="shared" ref="MH210" si="2686">IF(MH211="","",IF(WEEKDAY(MH211)=2,"пн",IF(WEEKDAY(MH211)=3,"вт",IF(WEEKDAY(MH211)=4,"ср",IF(WEEKDAY(MH211)=5,"чт",IF(WEEKDAY(MH211)=6,"пт",IF(WEEKDAY(MH211)=7,"сб",IF(WEEKDAY(MH211)=1,"вс",0))))))))</f>
        <v/>
      </c>
      <c r="MI210" s="15" t="str">
        <f t="shared" ref="MI210" si="2687">IF(MI211="","",IF(WEEKDAY(MI211)=2,"пн",IF(WEEKDAY(MI211)=3,"вт",IF(WEEKDAY(MI211)=4,"ср",IF(WEEKDAY(MI211)=5,"чт",IF(WEEKDAY(MI211)=6,"пт",IF(WEEKDAY(MI211)=7,"сб",IF(WEEKDAY(MI211)=1,"вс",0))))))))</f>
        <v/>
      </c>
      <c r="MJ210" s="15" t="str">
        <f t="shared" ref="MJ210" si="2688">IF(MJ211="","",IF(WEEKDAY(MJ211)=2,"пн",IF(WEEKDAY(MJ211)=3,"вт",IF(WEEKDAY(MJ211)=4,"ср",IF(WEEKDAY(MJ211)=5,"чт",IF(WEEKDAY(MJ211)=6,"пт",IF(WEEKDAY(MJ211)=7,"сб",IF(WEEKDAY(MJ211)=1,"вс",0))))))))</f>
        <v/>
      </c>
      <c r="MK210" s="15" t="str">
        <f t="shared" ref="MK210" si="2689">IF(MK211="","",IF(WEEKDAY(MK211)=2,"пн",IF(WEEKDAY(MK211)=3,"вт",IF(WEEKDAY(MK211)=4,"ср",IF(WEEKDAY(MK211)=5,"чт",IF(WEEKDAY(MK211)=6,"пт",IF(WEEKDAY(MK211)=7,"сб",IF(WEEKDAY(MK211)=1,"вс",0))))))))</f>
        <v/>
      </c>
      <c r="ML210" s="15" t="str">
        <f t="shared" ref="ML210" si="2690">IF(ML211="","",IF(WEEKDAY(ML211)=2,"пн",IF(WEEKDAY(ML211)=3,"вт",IF(WEEKDAY(ML211)=4,"ср",IF(WEEKDAY(ML211)=5,"чт",IF(WEEKDAY(ML211)=6,"пт",IF(WEEKDAY(ML211)=7,"сб",IF(WEEKDAY(ML211)=1,"вс",0))))))))</f>
        <v/>
      </c>
      <c r="MM210" s="15" t="str">
        <f t="shared" ref="MM210" si="2691">IF(MM211="","",IF(WEEKDAY(MM211)=2,"пн",IF(WEEKDAY(MM211)=3,"вт",IF(WEEKDAY(MM211)=4,"ср",IF(WEEKDAY(MM211)=5,"чт",IF(WEEKDAY(MM211)=6,"пт",IF(WEEKDAY(MM211)=7,"сб",IF(WEEKDAY(MM211)=1,"вс",0))))))))</f>
        <v/>
      </c>
      <c r="MN210" s="15" t="str">
        <f t="shared" ref="MN210" si="2692">IF(MN211="","",IF(WEEKDAY(MN211)=2,"пн",IF(WEEKDAY(MN211)=3,"вт",IF(WEEKDAY(MN211)=4,"ср",IF(WEEKDAY(MN211)=5,"чт",IF(WEEKDAY(MN211)=6,"пт",IF(WEEKDAY(MN211)=7,"сб",IF(WEEKDAY(MN211)=1,"вс",0))))))))</f>
        <v/>
      </c>
      <c r="MO210" s="15" t="str">
        <f t="shared" ref="MO210" si="2693">IF(MO211="","",IF(WEEKDAY(MO211)=2,"пн",IF(WEEKDAY(MO211)=3,"вт",IF(WEEKDAY(MO211)=4,"ср",IF(WEEKDAY(MO211)=5,"чт",IF(WEEKDAY(MO211)=6,"пт",IF(WEEKDAY(MO211)=7,"сб",IF(WEEKDAY(MO211)=1,"вс",0))))))))</f>
        <v/>
      </c>
      <c r="MP210" s="15" t="str">
        <f t="shared" ref="MP210" si="2694">IF(MP211="","",IF(WEEKDAY(MP211)=2,"пн",IF(WEEKDAY(MP211)=3,"вт",IF(WEEKDAY(MP211)=4,"ср",IF(WEEKDAY(MP211)=5,"чт",IF(WEEKDAY(MP211)=6,"пт",IF(WEEKDAY(MP211)=7,"сб",IF(WEEKDAY(MP211)=1,"вс",0))))))))</f>
        <v/>
      </c>
      <c r="MQ210" s="15" t="str">
        <f t="shared" ref="MQ210" si="2695">IF(MQ211="","",IF(WEEKDAY(MQ211)=2,"пн",IF(WEEKDAY(MQ211)=3,"вт",IF(WEEKDAY(MQ211)=4,"ср",IF(WEEKDAY(MQ211)=5,"чт",IF(WEEKDAY(MQ211)=6,"пт",IF(WEEKDAY(MQ211)=7,"сб",IF(WEEKDAY(MQ211)=1,"вс",0))))))))</f>
        <v/>
      </c>
      <c r="MR210" s="15" t="str">
        <f t="shared" ref="MR210" si="2696">IF(MR211="","",IF(WEEKDAY(MR211)=2,"пн",IF(WEEKDAY(MR211)=3,"вт",IF(WEEKDAY(MR211)=4,"ср",IF(WEEKDAY(MR211)=5,"чт",IF(WEEKDAY(MR211)=6,"пт",IF(WEEKDAY(MR211)=7,"сб",IF(WEEKDAY(MR211)=1,"вс",0))))))))</f>
        <v/>
      </c>
      <c r="MS210" s="15" t="str">
        <f t="shared" ref="MS210" si="2697">IF(MS211="","",IF(WEEKDAY(MS211)=2,"пн",IF(WEEKDAY(MS211)=3,"вт",IF(WEEKDAY(MS211)=4,"ср",IF(WEEKDAY(MS211)=5,"чт",IF(WEEKDAY(MS211)=6,"пт",IF(WEEKDAY(MS211)=7,"сб",IF(WEEKDAY(MS211)=1,"вс",0))))))))</f>
        <v/>
      </c>
      <c r="MT210" s="15" t="str">
        <f t="shared" ref="MT210" si="2698">IF(MT211="","",IF(WEEKDAY(MT211)=2,"пн",IF(WEEKDAY(MT211)=3,"вт",IF(WEEKDAY(MT211)=4,"ср",IF(WEEKDAY(MT211)=5,"чт",IF(WEEKDAY(MT211)=6,"пт",IF(WEEKDAY(MT211)=7,"сб",IF(WEEKDAY(MT211)=1,"вс",0))))))))</f>
        <v/>
      </c>
      <c r="MU210" s="15" t="str">
        <f t="shared" ref="MU210" si="2699">IF(MU211="","",IF(WEEKDAY(MU211)=2,"пн",IF(WEEKDAY(MU211)=3,"вт",IF(WEEKDAY(MU211)=4,"ср",IF(WEEKDAY(MU211)=5,"чт",IF(WEEKDAY(MU211)=6,"пт",IF(WEEKDAY(MU211)=7,"сб",IF(WEEKDAY(MU211)=1,"вс",0))))))))</f>
        <v/>
      </c>
      <c r="MV210" s="15" t="str">
        <f t="shared" ref="MV210" si="2700">IF(MV211="","",IF(WEEKDAY(MV211)=2,"пн",IF(WEEKDAY(MV211)=3,"вт",IF(WEEKDAY(MV211)=4,"ср",IF(WEEKDAY(MV211)=5,"чт",IF(WEEKDAY(MV211)=6,"пт",IF(WEEKDAY(MV211)=7,"сб",IF(WEEKDAY(MV211)=1,"вс",0))))))))</f>
        <v/>
      </c>
      <c r="MW210" s="15" t="str">
        <f t="shared" ref="MW210" si="2701">IF(MW211="","",IF(WEEKDAY(MW211)=2,"пн",IF(WEEKDAY(MW211)=3,"вт",IF(WEEKDAY(MW211)=4,"ср",IF(WEEKDAY(MW211)=5,"чт",IF(WEEKDAY(MW211)=6,"пт",IF(WEEKDAY(MW211)=7,"сб",IF(WEEKDAY(MW211)=1,"вс",0))))))))</f>
        <v/>
      </c>
      <c r="MX210" s="15" t="str">
        <f t="shared" ref="MX210" si="2702">IF(MX211="","",IF(WEEKDAY(MX211)=2,"пн",IF(WEEKDAY(MX211)=3,"вт",IF(WEEKDAY(MX211)=4,"ср",IF(WEEKDAY(MX211)=5,"чт",IF(WEEKDAY(MX211)=6,"пт",IF(WEEKDAY(MX211)=7,"сб",IF(WEEKDAY(MX211)=1,"вс",0))))))))</f>
        <v/>
      </c>
      <c r="MY210" s="15" t="str">
        <f t="shared" ref="MY210" si="2703">IF(MY211="","",IF(WEEKDAY(MY211)=2,"пн",IF(WEEKDAY(MY211)=3,"вт",IF(WEEKDAY(MY211)=4,"ср",IF(WEEKDAY(MY211)=5,"чт",IF(WEEKDAY(MY211)=6,"пт",IF(WEEKDAY(MY211)=7,"сб",IF(WEEKDAY(MY211)=1,"вс",0))))))))</f>
        <v/>
      </c>
      <c r="MZ210" s="15" t="str">
        <f t="shared" ref="MZ210" si="2704">IF(MZ211="","",IF(WEEKDAY(MZ211)=2,"пн",IF(WEEKDAY(MZ211)=3,"вт",IF(WEEKDAY(MZ211)=4,"ср",IF(WEEKDAY(MZ211)=5,"чт",IF(WEEKDAY(MZ211)=6,"пт",IF(WEEKDAY(MZ211)=7,"сб",IF(WEEKDAY(MZ211)=1,"вс",0))))))))</f>
        <v/>
      </c>
      <c r="NA210" s="15" t="str">
        <f t="shared" ref="NA210" si="2705">IF(NA211="","",IF(WEEKDAY(NA211)=2,"пн",IF(WEEKDAY(NA211)=3,"вт",IF(WEEKDAY(NA211)=4,"ср",IF(WEEKDAY(NA211)=5,"чт",IF(WEEKDAY(NA211)=6,"пт",IF(WEEKDAY(NA211)=7,"сб",IF(WEEKDAY(NA211)=1,"вс",0))))))))</f>
        <v/>
      </c>
      <c r="NB210" s="15" t="str">
        <f t="shared" ref="NB210" si="2706">IF(NB211="","",IF(WEEKDAY(NB211)=2,"пн",IF(WEEKDAY(NB211)=3,"вт",IF(WEEKDAY(NB211)=4,"ср",IF(WEEKDAY(NB211)=5,"чт",IF(WEEKDAY(NB211)=6,"пт",IF(WEEKDAY(NB211)=7,"сб",IF(WEEKDAY(NB211)=1,"вс",0))))))))</f>
        <v/>
      </c>
      <c r="NC210" s="15" t="str">
        <f t="shared" ref="NC210" si="2707">IF(NC211="","",IF(WEEKDAY(NC211)=2,"пн",IF(WEEKDAY(NC211)=3,"вт",IF(WEEKDAY(NC211)=4,"ср",IF(WEEKDAY(NC211)=5,"чт",IF(WEEKDAY(NC211)=6,"пт",IF(WEEKDAY(NC211)=7,"сб",IF(WEEKDAY(NC211)=1,"вс",0))))))))</f>
        <v/>
      </c>
      <c r="ND210" s="15" t="str">
        <f t="shared" ref="ND210" si="2708">IF(ND211="","",IF(WEEKDAY(ND211)=2,"пн",IF(WEEKDAY(ND211)=3,"вт",IF(WEEKDAY(ND211)=4,"ср",IF(WEEKDAY(ND211)=5,"чт",IF(WEEKDAY(ND211)=6,"пт",IF(WEEKDAY(ND211)=7,"сб",IF(WEEKDAY(ND211)=1,"вс",0))))))))</f>
        <v/>
      </c>
      <c r="NE210" s="15" t="str">
        <f t="shared" ref="NE210" si="2709">IF(NE211="","",IF(WEEKDAY(NE211)=2,"пн",IF(WEEKDAY(NE211)=3,"вт",IF(WEEKDAY(NE211)=4,"ср",IF(WEEKDAY(NE211)=5,"чт",IF(WEEKDAY(NE211)=6,"пт",IF(WEEKDAY(NE211)=7,"сб",IF(WEEKDAY(NE211)=1,"вс",0))))))))</f>
        <v/>
      </c>
      <c r="NF210" s="15" t="str">
        <f t="shared" ref="NF210" si="2710">IF(NF211="","",IF(WEEKDAY(NF211)=2,"пн",IF(WEEKDAY(NF211)=3,"вт",IF(WEEKDAY(NF211)=4,"ср",IF(WEEKDAY(NF211)=5,"чт",IF(WEEKDAY(NF211)=6,"пт",IF(WEEKDAY(NF211)=7,"сб",IF(WEEKDAY(NF211)=1,"вс",0))))))))</f>
        <v/>
      </c>
      <c r="NG210" s="15" t="str">
        <f t="shared" ref="NG210" si="2711">IF(NG211="","",IF(WEEKDAY(NG211)=2,"пн",IF(WEEKDAY(NG211)=3,"вт",IF(WEEKDAY(NG211)=4,"ср",IF(WEEKDAY(NG211)=5,"чт",IF(WEEKDAY(NG211)=6,"пт",IF(WEEKDAY(NG211)=7,"сб",IF(WEEKDAY(NG211)=1,"вс",0))))))))</f>
        <v/>
      </c>
      <c r="NH210" s="15" t="str">
        <f t="shared" ref="NH210" si="2712">IF(NH211="","",IF(WEEKDAY(NH211)=2,"пн",IF(WEEKDAY(NH211)=3,"вт",IF(WEEKDAY(NH211)=4,"ср",IF(WEEKDAY(NH211)=5,"чт",IF(WEEKDAY(NH211)=6,"пт",IF(WEEKDAY(NH211)=7,"сб",IF(WEEKDAY(NH211)=1,"вс",0))))))))</f>
        <v/>
      </c>
      <c r="NI210" s="15" t="str">
        <f t="shared" ref="NI210" si="2713">IF(NI211="","",IF(WEEKDAY(NI211)=2,"пн",IF(WEEKDAY(NI211)=3,"вт",IF(WEEKDAY(NI211)=4,"ср",IF(WEEKDAY(NI211)=5,"чт",IF(WEEKDAY(NI211)=6,"пт",IF(WEEKDAY(NI211)=7,"сб",IF(WEEKDAY(NI211)=1,"вс",0))))))))</f>
        <v/>
      </c>
      <c r="NJ210" s="15" t="str">
        <f t="shared" ref="NJ210" si="2714">IF(NJ211="","",IF(WEEKDAY(NJ211)=2,"пн",IF(WEEKDAY(NJ211)=3,"вт",IF(WEEKDAY(NJ211)=4,"ср",IF(WEEKDAY(NJ211)=5,"чт",IF(WEEKDAY(NJ211)=6,"пт",IF(WEEKDAY(NJ211)=7,"сб",IF(WEEKDAY(NJ211)=1,"вс",0))))))))</f>
        <v/>
      </c>
      <c r="NK210" s="15" t="str">
        <f t="shared" ref="NK210" si="2715">IF(NK211="","",IF(WEEKDAY(NK211)=2,"пн",IF(WEEKDAY(NK211)=3,"вт",IF(WEEKDAY(NK211)=4,"ср",IF(WEEKDAY(NK211)=5,"чт",IF(WEEKDAY(NK211)=6,"пт",IF(WEEKDAY(NK211)=7,"сб",IF(WEEKDAY(NK211)=1,"вс",0))))))))</f>
        <v/>
      </c>
      <c r="NL210" s="15" t="str">
        <f t="shared" ref="NL210" si="2716">IF(NL211="","",IF(WEEKDAY(NL211)=2,"пн",IF(WEEKDAY(NL211)=3,"вт",IF(WEEKDAY(NL211)=4,"ср",IF(WEEKDAY(NL211)=5,"чт",IF(WEEKDAY(NL211)=6,"пт",IF(WEEKDAY(NL211)=7,"сб",IF(WEEKDAY(NL211)=1,"вс",0))))))))</f>
        <v/>
      </c>
      <c r="NM210" s="15" t="str">
        <f t="shared" ref="NM210" si="2717">IF(NM211="","",IF(WEEKDAY(NM211)=2,"пн",IF(WEEKDAY(NM211)=3,"вт",IF(WEEKDAY(NM211)=4,"ср",IF(WEEKDAY(NM211)=5,"чт",IF(WEEKDAY(NM211)=6,"пт",IF(WEEKDAY(NM211)=7,"сб",IF(WEEKDAY(NM211)=1,"вс",0))))))))</f>
        <v/>
      </c>
      <c r="NN210" s="15" t="str">
        <f t="shared" ref="NN210" si="2718">IF(NN211="","",IF(WEEKDAY(NN211)=2,"пн",IF(WEEKDAY(NN211)=3,"вт",IF(WEEKDAY(NN211)=4,"ср",IF(WEEKDAY(NN211)=5,"чт",IF(WEEKDAY(NN211)=6,"пт",IF(WEEKDAY(NN211)=7,"сб",IF(WEEKDAY(NN211)=1,"вс",0))))))))</f>
        <v/>
      </c>
      <c r="NO210" s="15" t="str">
        <f t="shared" ref="NO210" si="2719">IF(NO211="","",IF(WEEKDAY(NO211)=2,"пн",IF(WEEKDAY(NO211)=3,"вт",IF(WEEKDAY(NO211)=4,"ср",IF(WEEKDAY(NO211)=5,"чт",IF(WEEKDAY(NO211)=6,"пт",IF(WEEKDAY(NO211)=7,"сб",IF(WEEKDAY(NO211)=1,"вс",0))))))))</f>
        <v/>
      </c>
      <c r="NP210" s="1"/>
      <c r="NQ210" s="1"/>
    </row>
    <row r="211" spans="1:381" x14ac:dyDescent="0.2">
      <c r="A211" s="1"/>
      <c r="B211" s="1"/>
      <c r="C211" s="180"/>
      <c r="D211" s="1"/>
      <c r="E211" s="96" t="s">
        <v>253</v>
      </c>
      <c r="F211" s="1"/>
      <c r="G211" s="180" t="s">
        <v>15</v>
      </c>
      <c r="H211" s="1"/>
      <c r="I211" s="180"/>
      <c r="J211" s="1"/>
      <c r="K211" s="181"/>
      <c r="L211" s="1"/>
      <c r="M211" s="1"/>
      <c r="N211" s="73" t="str">
        <f>IF($N$9="","",$N$9)</f>
        <v/>
      </c>
      <c r="O211" s="73" t="str">
        <f>IF(N211="","",N211+1)</f>
        <v/>
      </c>
      <c r="P211" s="73" t="str">
        <f t="shared" ref="P211:CA211" si="2720">IF(O211="","",O211+1)</f>
        <v/>
      </c>
      <c r="Q211" s="73" t="str">
        <f t="shared" si="2720"/>
        <v/>
      </c>
      <c r="R211" s="73" t="str">
        <f t="shared" si="2720"/>
        <v/>
      </c>
      <c r="S211" s="73" t="str">
        <f t="shared" si="2720"/>
        <v/>
      </c>
      <c r="T211" s="73" t="str">
        <f t="shared" si="2720"/>
        <v/>
      </c>
      <c r="U211" s="73" t="str">
        <f t="shared" si="2720"/>
        <v/>
      </c>
      <c r="V211" s="73" t="str">
        <f t="shared" si="2720"/>
        <v/>
      </c>
      <c r="W211" s="73" t="str">
        <f t="shared" si="2720"/>
        <v/>
      </c>
      <c r="X211" s="73" t="str">
        <f t="shared" si="2720"/>
        <v/>
      </c>
      <c r="Y211" s="73" t="str">
        <f t="shared" si="2720"/>
        <v/>
      </c>
      <c r="Z211" s="73" t="str">
        <f t="shared" si="2720"/>
        <v/>
      </c>
      <c r="AA211" s="73" t="str">
        <f t="shared" si="2720"/>
        <v/>
      </c>
      <c r="AB211" s="73" t="str">
        <f t="shared" si="2720"/>
        <v/>
      </c>
      <c r="AC211" s="73" t="str">
        <f t="shared" si="2720"/>
        <v/>
      </c>
      <c r="AD211" s="73" t="str">
        <f t="shared" si="2720"/>
        <v/>
      </c>
      <c r="AE211" s="73" t="str">
        <f t="shared" si="2720"/>
        <v/>
      </c>
      <c r="AF211" s="73" t="str">
        <f t="shared" si="2720"/>
        <v/>
      </c>
      <c r="AG211" s="73" t="str">
        <f t="shared" si="2720"/>
        <v/>
      </c>
      <c r="AH211" s="73" t="str">
        <f t="shared" si="2720"/>
        <v/>
      </c>
      <c r="AI211" s="73" t="str">
        <f t="shared" si="2720"/>
        <v/>
      </c>
      <c r="AJ211" s="73" t="str">
        <f t="shared" si="2720"/>
        <v/>
      </c>
      <c r="AK211" s="73" t="str">
        <f t="shared" si="2720"/>
        <v/>
      </c>
      <c r="AL211" s="73" t="str">
        <f t="shared" si="2720"/>
        <v/>
      </c>
      <c r="AM211" s="73" t="str">
        <f t="shared" si="2720"/>
        <v/>
      </c>
      <c r="AN211" s="73" t="str">
        <f t="shared" si="2720"/>
        <v/>
      </c>
      <c r="AO211" s="73" t="str">
        <f t="shared" si="2720"/>
        <v/>
      </c>
      <c r="AP211" s="73" t="str">
        <f t="shared" si="2720"/>
        <v/>
      </c>
      <c r="AQ211" s="73" t="str">
        <f t="shared" si="2720"/>
        <v/>
      </c>
      <c r="AR211" s="73" t="str">
        <f t="shared" si="2720"/>
        <v/>
      </c>
      <c r="AS211" s="73" t="str">
        <f t="shared" si="2720"/>
        <v/>
      </c>
      <c r="AT211" s="73" t="str">
        <f t="shared" si="2720"/>
        <v/>
      </c>
      <c r="AU211" s="73" t="str">
        <f t="shared" si="2720"/>
        <v/>
      </c>
      <c r="AV211" s="73" t="str">
        <f t="shared" si="2720"/>
        <v/>
      </c>
      <c r="AW211" s="73" t="str">
        <f t="shared" si="2720"/>
        <v/>
      </c>
      <c r="AX211" s="73" t="str">
        <f t="shared" si="2720"/>
        <v/>
      </c>
      <c r="AY211" s="73" t="str">
        <f t="shared" si="2720"/>
        <v/>
      </c>
      <c r="AZ211" s="73" t="str">
        <f t="shared" si="2720"/>
        <v/>
      </c>
      <c r="BA211" s="73" t="str">
        <f t="shared" si="2720"/>
        <v/>
      </c>
      <c r="BB211" s="73" t="str">
        <f t="shared" si="2720"/>
        <v/>
      </c>
      <c r="BC211" s="73" t="str">
        <f t="shared" si="2720"/>
        <v/>
      </c>
      <c r="BD211" s="73" t="str">
        <f t="shared" si="2720"/>
        <v/>
      </c>
      <c r="BE211" s="73" t="str">
        <f t="shared" si="2720"/>
        <v/>
      </c>
      <c r="BF211" s="73" t="str">
        <f t="shared" si="2720"/>
        <v/>
      </c>
      <c r="BG211" s="73" t="str">
        <f t="shared" si="2720"/>
        <v/>
      </c>
      <c r="BH211" s="73" t="str">
        <f t="shared" si="2720"/>
        <v/>
      </c>
      <c r="BI211" s="73" t="str">
        <f t="shared" si="2720"/>
        <v/>
      </c>
      <c r="BJ211" s="73" t="str">
        <f t="shared" si="2720"/>
        <v/>
      </c>
      <c r="BK211" s="73" t="str">
        <f t="shared" si="2720"/>
        <v/>
      </c>
      <c r="BL211" s="73" t="str">
        <f t="shared" si="2720"/>
        <v/>
      </c>
      <c r="BM211" s="73" t="str">
        <f t="shared" si="2720"/>
        <v/>
      </c>
      <c r="BN211" s="73" t="str">
        <f t="shared" si="2720"/>
        <v/>
      </c>
      <c r="BO211" s="73" t="str">
        <f t="shared" si="2720"/>
        <v/>
      </c>
      <c r="BP211" s="73" t="str">
        <f t="shared" si="2720"/>
        <v/>
      </c>
      <c r="BQ211" s="73" t="str">
        <f t="shared" si="2720"/>
        <v/>
      </c>
      <c r="BR211" s="73" t="str">
        <f t="shared" si="2720"/>
        <v/>
      </c>
      <c r="BS211" s="73" t="str">
        <f t="shared" si="2720"/>
        <v/>
      </c>
      <c r="BT211" s="73" t="str">
        <f t="shared" si="2720"/>
        <v/>
      </c>
      <c r="BU211" s="73" t="str">
        <f t="shared" si="2720"/>
        <v/>
      </c>
      <c r="BV211" s="73" t="str">
        <f t="shared" si="2720"/>
        <v/>
      </c>
      <c r="BW211" s="73" t="str">
        <f t="shared" si="2720"/>
        <v/>
      </c>
      <c r="BX211" s="73" t="str">
        <f t="shared" si="2720"/>
        <v/>
      </c>
      <c r="BY211" s="73" t="str">
        <f t="shared" si="2720"/>
        <v/>
      </c>
      <c r="BZ211" s="73" t="str">
        <f t="shared" si="2720"/>
        <v/>
      </c>
      <c r="CA211" s="73" t="str">
        <f t="shared" si="2720"/>
        <v/>
      </c>
      <c r="CB211" s="73" t="str">
        <f t="shared" ref="CB211:EM211" si="2721">IF(CA211="","",CA211+1)</f>
        <v/>
      </c>
      <c r="CC211" s="73" t="str">
        <f t="shared" si="2721"/>
        <v/>
      </c>
      <c r="CD211" s="73" t="str">
        <f t="shared" si="2721"/>
        <v/>
      </c>
      <c r="CE211" s="73" t="str">
        <f t="shared" si="2721"/>
        <v/>
      </c>
      <c r="CF211" s="73" t="str">
        <f t="shared" si="2721"/>
        <v/>
      </c>
      <c r="CG211" s="73" t="str">
        <f t="shared" si="2721"/>
        <v/>
      </c>
      <c r="CH211" s="73" t="str">
        <f t="shared" si="2721"/>
        <v/>
      </c>
      <c r="CI211" s="73" t="str">
        <f t="shared" si="2721"/>
        <v/>
      </c>
      <c r="CJ211" s="73" t="str">
        <f t="shared" si="2721"/>
        <v/>
      </c>
      <c r="CK211" s="73" t="str">
        <f t="shared" si="2721"/>
        <v/>
      </c>
      <c r="CL211" s="73" t="str">
        <f t="shared" si="2721"/>
        <v/>
      </c>
      <c r="CM211" s="73" t="str">
        <f t="shared" si="2721"/>
        <v/>
      </c>
      <c r="CN211" s="73" t="str">
        <f t="shared" si="2721"/>
        <v/>
      </c>
      <c r="CO211" s="73" t="str">
        <f t="shared" si="2721"/>
        <v/>
      </c>
      <c r="CP211" s="73" t="str">
        <f t="shared" si="2721"/>
        <v/>
      </c>
      <c r="CQ211" s="73" t="str">
        <f t="shared" si="2721"/>
        <v/>
      </c>
      <c r="CR211" s="73" t="str">
        <f t="shared" si="2721"/>
        <v/>
      </c>
      <c r="CS211" s="73" t="str">
        <f t="shared" si="2721"/>
        <v/>
      </c>
      <c r="CT211" s="73" t="str">
        <f t="shared" si="2721"/>
        <v/>
      </c>
      <c r="CU211" s="73" t="str">
        <f t="shared" si="2721"/>
        <v/>
      </c>
      <c r="CV211" s="73" t="str">
        <f t="shared" si="2721"/>
        <v/>
      </c>
      <c r="CW211" s="73" t="str">
        <f t="shared" si="2721"/>
        <v/>
      </c>
      <c r="CX211" s="73" t="str">
        <f t="shared" si="2721"/>
        <v/>
      </c>
      <c r="CY211" s="73" t="str">
        <f t="shared" si="2721"/>
        <v/>
      </c>
      <c r="CZ211" s="73" t="str">
        <f t="shared" si="2721"/>
        <v/>
      </c>
      <c r="DA211" s="73" t="str">
        <f t="shared" si="2721"/>
        <v/>
      </c>
      <c r="DB211" s="73" t="str">
        <f t="shared" si="2721"/>
        <v/>
      </c>
      <c r="DC211" s="73" t="str">
        <f t="shared" si="2721"/>
        <v/>
      </c>
      <c r="DD211" s="73" t="str">
        <f t="shared" si="2721"/>
        <v/>
      </c>
      <c r="DE211" s="73" t="str">
        <f t="shared" si="2721"/>
        <v/>
      </c>
      <c r="DF211" s="73" t="str">
        <f t="shared" si="2721"/>
        <v/>
      </c>
      <c r="DG211" s="73" t="str">
        <f t="shared" si="2721"/>
        <v/>
      </c>
      <c r="DH211" s="73" t="str">
        <f t="shared" si="2721"/>
        <v/>
      </c>
      <c r="DI211" s="73" t="str">
        <f t="shared" si="2721"/>
        <v/>
      </c>
      <c r="DJ211" s="73" t="str">
        <f t="shared" si="2721"/>
        <v/>
      </c>
      <c r="DK211" s="73" t="str">
        <f t="shared" si="2721"/>
        <v/>
      </c>
      <c r="DL211" s="73" t="str">
        <f t="shared" si="2721"/>
        <v/>
      </c>
      <c r="DM211" s="73" t="str">
        <f t="shared" si="2721"/>
        <v/>
      </c>
      <c r="DN211" s="73" t="str">
        <f t="shared" si="2721"/>
        <v/>
      </c>
      <c r="DO211" s="73" t="str">
        <f t="shared" si="2721"/>
        <v/>
      </c>
      <c r="DP211" s="73" t="str">
        <f t="shared" si="2721"/>
        <v/>
      </c>
      <c r="DQ211" s="73" t="str">
        <f t="shared" si="2721"/>
        <v/>
      </c>
      <c r="DR211" s="73" t="str">
        <f t="shared" si="2721"/>
        <v/>
      </c>
      <c r="DS211" s="73" t="str">
        <f t="shared" si="2721"/>
        <v/>
      </c>
      <c r="DT211" s="73" t="str">
        <f t="shared" si="2721"/>
        <v/>
      </c>
      <c r="DU211" s="73" t="str">
        <f t="shared" si="2721"/>
        <v/>
      </c>
      <c r="DV211" s="73" t="str">
        <f t="shared" si="2721"/>
        <v/>
      </c>
      <c r="DW211" s="73" t="str">
        <f t="shared" si="2721"/>
        <v/>
      </c>
      <c r="DX211" s="73" t="str">
        <f t="shared" si="2721"/>
        <v/>
      </c>
      <c r="DY211" s="73" t="str">
        <f t="shared" si="2721"/>
        <v/>
      </c>
      <c r="DZ211" s="73" t="str">
        <f t="shared" si="2721"/>
        <v/>
      </c>
      <c r="EA211" s="73" t="str">
        <f t="shared" si="2721"/>
        <v/>
      </c>
      <c r="EB211" s="73" t="str">
        <f t="shared" si="2721"/>
        <v/>
      </c>
      <c r="EC211" s="73" t="str">
        <f t="shared" si="2721"/>
        <v/>
      </c>
      <c r="ED211" s="73" t="str">
        <f t="shared" si="2721"/>
        <v/>
      </c>
      <c r="EE211" s="73" t="str">
        <f t="shared" si="2721"/>
        <v/>
      </c>
      <c r="EF211" s="73" t="str">
        <f t="shared" si="2721"/>
        <v/>
      </c>
      <c r="EG211" s="73" t="str">
        <f t="shared" si="2721"/>
        <v/>
      </c>
      <c r="EH211" s="73" t="str">
        <f t="shared" si="2721"/>
        <v/>
      </c>
      <c r="EI211" s="73" t="str">
        <f t="shared" si="2721"/>
        <v/>
      </c>
      <c r="EJ211" s="73" t="str">
        <f t="shared" si="2721"/>
        <v/>
      </c>
      <c r="EK211" s="73" t="str">
        <f t="shared" si="2721"/>
        <v/>
      </c>
      <c r="EL211" s="73" t="str">
        <f t="shared" si="2721"/>
        <v/>
      </c>
      <c r="EM211" s="73" t="str">
        <f t="shared" si="2721"/>
        <v/>
      </c>
      <c r="EN211" s="73" t="str">
        <f t="shared" ref="EN211:GY211" si="2722">IF(EM211="","",EM211+1)</f>
        <v/>
      </c>
      <c r="EO211" s="73" t="str">
        <f t="shared" si="2722"/>
        <v/>
      </c>
      <c r="EP211" s="73" t="str">
        <f t="shared" si="2722"/>
        <v/>
      </c>
      <c r="EQ211" s="73" t="str">
        <f t="shared" si="2722"/>
        <v/>
      </c>
      <c r="ER211" s="73" t="str">
        <f t="shared" si="2722"/>
        <v/>
      </c>
      <c r="ES211" s="73" t="str">
        <f t="shared" si="2722"/>
        <v/>
      </c>
      <c r="ET211" s="73" t="str">
        <f t="shared" si="2722"/>
        <v/>
      </c>
      <c r="EU211" s="73" t="str">
        <f t="shared" si="2722"/>
        <v/>
      </c>
      <c r="EV211" s="73" t="str">
        <f t="shared" si="2722"/>
        <v/>
      </c>
      <c r="EW211" s="73" t="str">
        <f t="shared" si="2722"/>
        <v/>
      </c>
      <c r="EX211" s="73" t="str">
        <f t="shared" si="2722"/>
        <v/>
      </c>
      <c r="EY211" s="73" t="str">
        <f t="shared" si="2722"/>
        <v/>
      </c>
      <c r="EZ211" s="73" t="str">
        <f t="shared" si="2722"/>
        <v/>
      </c>
      <c r="FA211" s="73" t="str">
        <f t="shared" si="2722"/>
        <v/>
      </c>
      <c r="FB211" s="73" t="str">
        <f t="shared" si="2722"/>
        <v/>
      </c>
      <c r="FC211" s="73" t="str">
        <f t="shared" si="2722"/>
        <v/>
      </c>
      <c r="FD211" s="73" t="str">
        <f t="shared" si="2722"/>
        <v/>
      </c>
      <c r="FE211" s="73" t="str">
        <f t="shared" si="2722"/>
        <v/>
      </c>
      <c r="FF211" s="73" t="str">
        <f t="shared" si="2722"/>
        <v/>
      </c>
      <c r="FG211" s="73" t="str">
        <f t="shared" si="2722"/>
        <v/>
      </c>
      <c r="FH211" s="73" t="str">
        <f t="shared" si="2722"/>
        <v/>
      </c>
      <c r="FI211" s="73" t="str">
        <f t="shared" si="2722"/>
        <v/>
      </c>
      <c r="FJ211" s="73" t="str">
        <f t="shared" si="2722"/>
        <v/>
      </c>
      <c r="FK211" s="73" t="str">
        <f t="shared" si="2722"/>
        <v/>
      </c>
      <c r="FL211" s="73" t="str">
        <f t="shared" si="2722"/>
        <v/>
      </c>
      <c r="FM211" s="73" t="str">
        <f t="shared" si="2722"/>
        <v/>
      </c>
      <c r="FN211" s="73" t="str">
        <f t="shared" si="2722"/>
        <v/>
      </c>
      <c r="FO211" s="73" t="str">
        <f t="shared" si="2722"/>
        <v/>
      </c>
      <c r="FP211" s="73" t="str">
        <f t="shared" si="2722"/>
        <v/>
      </c>
      <c r="FQ211" s="73" t="str">
        <f t="shared" si="2722"/>
        <v/>
      </c>
      <c r="FR211" s="73" t="str">
        <f t="shared" si="2722"/>
        <v/>
      </c>
      <c r="FS211" s="73" t="str">
        <f t="shared" si="2722"/>
        <v/>
      </c>
      <c r="FT211" s="73" t="str">
        <f t="shared" si="2722"/>
        <v/>
      </c>
      <c r="FU211" s="73" t="str">
        <f t="shared" si="2722"/>
        <v/>
      </c>
      <c r="FV211" s="73" t="str">
        <f t="shared" si="2722"/>
        <v/>
      </c>
      <c r="FW211" s="73" t="str">
        <f t="shared" si="2722"/>
        <v/>
      </c>
      <c r="FX211" s="73" t="str">
        <f t="shared" si="2722"/>
        <v/>
      </c>
      <c r="FY211" s="73" t="str">
        <f t="shared" si="2722"/>
        <v/>
      </c>
      <c r="FZ211" s="73" t="str">
        <f t="shared" si="2722"/>
        <v/>
      </c>
      <c r="GA211" s="73" t="str">
        <f t="shared" si="2722"/>
        <v/>
      </c>
      <c r="GB211" s="73" t="str">
        <f t="shared" si="2722"/>
        <v/>
      </c>
      <c r="GC211" s="73" t="str">
        <f t="shared" si="2722"/>
        <v/>
      </c>
      <c r="GD211" s="73" t="str">
        <f t="shared" si="2722"/>
        <v/>
      </c>
      <c r="GE211" s="73" t="str">
        <f t="shared" si="2722"/>
        <v/>
      </c>
      <c r="GF211" s="73" t="str">
        <f t="shared" si="2722"/>
        <v/>
      </c>
      <c r="GG211" s="73" t="str">
        <f t="shared" si="2722"/>
        <v/>
      </c>
      <c r="GH211" s="73" t="str">
        <f t="shared" si="2722"/>
        <v/>
      </c>
      <c r="GI211" s="73" t="str">
        <f t="shared" si="2722"/>
        <v/>
      </c>
      <c r="GJ211" s="73" t="str">
        <f t="shared" si="2722"/>
        <v/>
      </c>
      <c r="GK211" s="73" t="str">
        <f t="shared" si="2722"/>
        <v/>
      </c>
      <c r="GL211" s="73" t="str">
        <f t="shared" si="2722"/>
        <v/>
      </c>
      <c r="GM211" s="73" t="str">
        <f t="shared" si="2722"/>
        <v/>
      </c>
      <c r="GN211" s="73" t="str">
        <f t="shared" si="2722"/>
        <v/>
      </c>
      <c r="GO211" s="73" t="str">
        <f t="shared" si="2722"/>
        <v/>
      </c>
      <c r="GP211" s="73" t="str">
        <f t="shared" si="2722"/>
        <v/>
      </c>
      <c r="GQ211" s="73" t="str">
        <f t="shared" si="2722"/>
        <v/>
      </c>
      <c r="GR211" s="73" t="str">
        <f t="shared" si="2722"/>
        <v/>
      </c>
      <c r="GS211" s="73" t="str">
        <f t="shared" si="2722"/>
        <v/>
      </c>
      <c r="GT211" s="73" t="str">
        <f t="shared" si="2722"/>
        <v/>
      </c>
      <c r="GU211" s="73" t="str">
        <f t="shared" si="2722"/>
        <v/>
      </c>
      <c r="GV211" s="73" t="str">
        <f t="shared" si="2722"/>
        <v/>
      </c>
      <c r="GW211" s="73" t="str">
        <f t="shared" si="2722"/>
        <v/>
      </c>
      <c r="GX211" s="73" t="str">
        <f t="shared" si="2722"/>
        <v/>
      </c>
      <c r="GY211" s="73" t="str">
        <f t="shared" si="2722"/>
        <v/>
      </c>
      <c r="GZ211" s="73" t="str">
        <f t="shared" ref="GZ211:JK211" si="2723">IF(GY211="","",GY211+1)</f>
        <v/>
      </c>
      <c r="HA211" s="73" t="str">
        <f t="shared" si="2723"/>
        <v/>
      </c>
      <c r="HB211" s="73" t="str">
        <f t="shared" si="2723"/>
        <v/>
      </c>
      <c r="HC211" s="73" t="str">
        <f t="shared" si="2723"/>
        <v/>
      </c>
      <c r="HD211" s="73" t="str">
        <f t="shared" si="2723"/>
        <v/>
      </c>
      <c r="HE211" s="73" t="str">
        <f t="shared" si="2723"/>
        <v/>
      </c>
      <c r="HF211" s="73" t="str">
        <f t="shared" si="2723"/>
        <v/>
      </c>
      <c r="HG211" s="73" t="str">
        <f t="shared" si="2723"/>
        <v/>
      </c>
      <c r="HH211" s="73" t="str">
        <f t="shared" si="2723"/>
        <v/>
      </c>
      <c r="HI211" s="73" t="str">
        <f t="shared" si="2723"/>
        <v/>
      </c>
      <c r="HJ211" s="73" t="str">
        <f t="shared" si="2723"/>
        <v/>
      </c>
      <c r="HK211" s="73" t="str">
        <f t="shared" si="2723"/>
        <v/>
      </c>
      <c r="HL211" s="73" t="str">
        <f t="shared" si="2723"/>
        <v/>
      </c>
      <c r="HM211" s="73" t="str">
        <f t="shared" si="2723"/>
        <v/>
      </c>
      <c r="HN211" s="73" t="str">
        <f t="shared" si="2723"/>
        <v/>
      </c>
      <c r="HO211" s="73" t="str">
        <f t="shared" si="2723"/>
        <v/>
      </c>
      <c r="HP211" s="73" t="str">
        <f t="shared" si="2723"/>
        <v/>
      </c>
      <c r="HQ211" s="73" t="str">
        <f t="shared" si="2723"/>
        <v/>
      </c>
      <c r="HR211" s="73" t="str">
        <f t="shared" si="2723"/>
        <v/>
      </c>
      <c r="HS211" s="73" t="str">
        <f t="shared" si="2723"/>
        <v/>
      </c>
      <c r="HT211" s="73" t="str">
        <f t="shared" si="2723"/>
        <v/>
      </c>
      <c r="HU211" s="73" t="str">
        <f t="shared" si="2723"/>
        <v/>
      </c>
      <c r="HV211" s="73" t="str">
        <f t="shared" si="2723"/>
        <v/>
      </c>
      <c r="HW211" s="73" t="str">
        <f t="shared" si="2723"/>
        <v/>
      </c>
      <c r="HX211" s="73" t="str">
        <f t="shared" si="2723"/>
        <v/>
      </c>
      <c r="HY211" s="73" t="str">
        <f t="shared" si="2723"/>
        <v/>
      </c>
      <c r="HZ211" s="73" t="str">
        <f t="shared" si="2723"/>
        <v/>
      </c>
      <c r="IA211" s="73" t="str">
        <f t="shared" si="2723"/>
        <v/>
      </c>
      <c r="IB211" s="73" t="str">
        <f t="shared" si="2723"/>
        <v/>
      </c>
      <c r="IC211" s="73" t="str">
        <f t="shared" si="2723"/>
        <v/>
      </c>
      <c r="ID211" s="73" t="str">
        <f t="shared" si="2723"/>
        <v/>
      </c>
      <c r="IE211" s="73" t="str">
        <f t="shared" si="2723"/>
        <v/>
      </c>
      <c r="IF211" s="73" t="str">
        <f t="shared" si="2723"/>
        <v/>
      </c>
      <c r="IG211" s="73" t="str">
        <f t="shared" si="2723"/>
        <v/>
      </c>
      <c r="IH211" s="73" t="str">
        <f t="shared" si="2723"/>
        <v/>
      </c>
      <c r="II211" s="73" t="str">
        <f t="shared" si="2723"/>
        <v/>
      </c>
      <c r="IJ211" s="73" t="str">
        <f t="shared" si="2723"/>
        <v/>
      </c>
      <c r="IK211" s="73" t="str">
        <f t="shared" si="2723"/>
        <v/>
      </c>
      <c r="IL211" s="73" t="str">
        <f t="shared" si="2723"/>
        <v/>
      </c>
      <c r="IM211" s="73" t="str">
        <f t="shared" si="2723"/>
        <v/>
      </c>
      <c r="IN211" s="73" t="str">
        <f t="shared" si="2723"/>
        <v/>
      </c>
      <c r="IO211" s="73" t="str">
        <f t="shared" si="2723"/>
        <v/>
      </c>
      <c r="IP211" s="73" t="str">
        <f t="shared" si="2723"/>
        <v/>
      </c>
      <c r="IQ211" s="73" t="str">
        <f t="shared" si="2723"/>
        <v/>
      </c>
      <c r="IR211" s="73" t="str">
        <f t="shared" si="2723"/>
        <v/>
      </c>
      <c r="IS211" s="73" t="str">
        <f t="shared" si="2723"/>
        <v/>
      </c>
      <c r="IT211" s="73" t="str">
        <f t="shared" si="2723"/>
        <v/>
      </c>
      <c r="IU211" s="73" t="str">
        <f t="shared" si="2723"/>
        <v/>
      </c>
      <c r="IV211" s="73" t="str">
        <f t="shared" si="2723"/>
        <v/>
      </c>
      <c r="IW211" s="73" t="str">
        <f t="shared" si="2723"/>
        <v/>
      </c>
      <c r="IX211" s="73" t="str">
        <f t="shared" si="2723"/>
        <v/>
      </c>
      <c r="IY211" s="73" t="str">
        <f t="shared" si="2723"/>
        <v/>
      </c>
      <c r="IZ211" s="73" t="str">
        <f t="shared" si="2723"/>
        <v/>
      </c>
      <c r="JA211" s="73" t="str">
        <f t="shared" si="2723"/>
        <v/>
      </c>
      <c r="JB211" s="73" t="str">
        <f t="shared" si="2723"/>
        <v/>
      </c>
      <c r="JC211" s="73" t="str">
        <f t="shared" si="2723"/>
        <v/>
      </c>
      <c r="JD211" s="73" t="str">
        <f t="shared" si="2723"/>
        <v/>
      </c>
      <c r="JE211" s="73" t="str">
        <f t="shared" si="2723"/>
        <v/>
      </c>
      <c r="JF211" s="73" t="str">
        <f t="shared" si="2723"/>
        <v/>
      </c>
      <c r="JG211" s="73" t="str">
        <f t="shared" si="2723"/>
        <v/>
      </c>
      <c r="JH211" s="73" t="str">
        <f t="shared" si="2723"/>
        <v/>
      </c>
      <c r="JI211" s="73" t="str">
        <f t="shared" si="2723"/>
        <v/>
      </c>
      <c r="JJ211" s="73" t="str">
        <f t="shared" si="2723"/>
        <v/>
      </c>
      <c r="JK211" s="73" t="str">
        <f t="shared" si="2723"/>
        <v/>
      </c>
      <c r="JL211" s="73" t="str">
        <f t="shared" ref="JL211:LW211" si="2724">IF(JK211="","",JK211+1)</f>
        <v/>
      </c>
      <c r="JM211" s="73" t="str">
        <f t="shared" si="2724"/>
        <v/>
      </c>
      <c r="JN211" s="73" t="str">
        <f t="shared" si="2724"/>
        <v/>
      </c>
      <c r="JO211" s="73" t="str">
        <f t="shared" si="2724"/>
        <v/>
      </c>
      <c r="JP211" s="73" t="str">
        <f t="shared" si="2724"/>
        <v/>
      </c>
      <c r="JQ211" s="73" t="str">
        <f t="shared" si="2724"/>
        <v/>
      </c>
      <c r="JR211" s="73" t="str">
        <f t="shared" si="2724"/>
        <v/>
      </c>
      <c r="JS211" s="73" t="str">
        <f t="shared" si="2724"/>
        <v/>
      </c>
      <c r="JT211" s="73" t="str">
        <f t="shared" si="2724"/>
        <v/>
      </c>
      <c r="JU211" s="73" t="str">
        <f t="shared" si="2724"/>
        <v/>
      </c>
      <c r="JV211" s="73" t="str">
        <f t="shared" si="2724"/>
        <v/>
      </c>
      <c r="JW211" s="73" t="str">
        <f t="shared" si="2724"/>
        <v/>
      </c>
      <c r="JX211" s="73" t="str">
        <f t="shared" si="2724"/>
        <v/>
      </c>
      <c r="JY211" s="73" t="str">
        <f t="shared" si="2724"/>
        <v/>
      </c>
      <c r="JZ211" s="73" t="str">
        <f t="shared" si="2724"/>
        <v/>
      </c>
      <c r="KA211" s="73" t="str">
        <f t="shared" si="2724"/>
        <v/>
      </c>
      <c r="KB211" s="73" t="str">
        <f t="shared" si="2724"/>
        <v/>
      </c>
      <c r="KC211" s="73" t="str">
        <f t="shared" si="2724"/>
        <v/>
      </c>
      <c r="KD211" s="73" t="str">
        <f t="shared" si="2724"/>
        <v/>
      </c>
      <c r="KE211" s="73" t="str">
        <f t="shared" si="2724"/>
        <v/>
      </c>
      <c r="KF211" s="73" t="str">
        <f t="shared" si="2724"/>
        <v/>
      </c>
      <c r="KG211" s="73" t="str">
        <f t="shared" si="2724"/>
        <v/>
      </c>
      <c r="KH211" s="73" t="str">
        <f t="shared" si="2724"/>
        <v/>
      </c>
      <c r="KI211" s="73" t="str">
        <f t="shared" si="2724"/>
        <v/>
      </c>
      <c r="KJ211" s="73" t="str">
        <f t="shared" si="2724"/>
        <v/>
      </c>
      <c r="KK211" s="73" t="str">
        <f t="shared" si="2724"/>
        <v/>
      </c>
      <c r="KL211" s="73" t="str">
        <f t="shared" si="2724"/>
        <v/>
      </c>
      <c r="KM211" s="73" t="str">
        <f t="shared" si="2724"/>
        <v/>
      </c>
      <c r="KN211" s="73" t="str">
        <f t="shared" si="2724"/>
        <v/>
      </c>
      <c r="KO211" s="73" t="str">
        <f t="shared" si="2724"/>
        <v/>
      </c>
      <c r="KP211" s="73" t="str">
        <f t="shared" si="2724"/>
        <v/>
      </c>
      <c r="KQ211" s="73" t="str">
        <f t="shared" si="2724"/>
        <v/>
      </c>
      <c r="KR211" s="73" t="str">
        <f t="shared" si="2724"/>
        <v/>
      </c>
      <c r="KS211" s="73" t="str">
        <f t="shared" si="2724"/>
        <v/>
      </c>
      <c r="KT211" s="73" t="str">
        <f t="shared" si="2724"/>
        <v/>
      </c>
      <c r="KU211" s="73" t="str">
        <f t="shared" si="2724"/>
        <v/>
      </c>
      <c r="KV211" s="73" t="str">
        <f t="shared" si="2724"/>
        <v/>
      </c>
      <c r="KW211" s="73" t="str">
        <f t="shared" si="2724"/>
        <v/>
      </c>
      <c r="KX211" s="73" t="str">
        <f t="shared" si="2724"/>
        <v/>
      </c>
      <c r="KY211" s="73" t="str">
        <f t="shared" si="2724"/>
        <v/>
      </c>
      <c r="KZ211" s="73" t="str">
        <f t="shared" si="2724"/>
        <v/>
      </c>
      <c r="LA211" s="73" t="str">
        <f t="shared" si="2724"/>
        <v/>
      </c>
      <c r="LB211" s="73" t="str">
        <f t="shared" si="2724"/>
        <v/>
      </c>
      <c r="LC211" s="73" t="str">
        <f t="shared" si="2724"/>
        <v/>
      </c>
      <c r="LD211" s="73" t="str">
        <f t="shared" si="2724"/>
        <v/>
      </c>
      <c r="LE211" s="73" t="str">
        <f t="shared" si="2724"/>
        <v/>
      </c>
      <c r="LF211" s="73" t="str">
        <f t="shared" si="2724"/>
        <v/>
      </c>
      <c r="LG211" s="73" t="str">
        <f t="shared" si="2724"/>
        <v/>
      </c>
      <c r="LH211" s="73" t="str">
        <f t="shared" si="2724"/>
        <v/>
      </c>
      <c r="LI211" s="73" t="str">
        <f t="shared" si="2724"/>
        <v/>
      </c>
      <c r="LJ211" s="73" t="str">
        <f t="shared" si="2724"/>
        <v/>
      </c>
      <c r="LK211" s="73" t="str">
        <f t="shared" si="2724"/>
        <v/>
      </c>
      <c r="LL211" s="73" t="str">
        <f t="shared" si="2724"/>
        <v/>
      </c>
      <c r="LM211" s="73" t="str">
        <f t="shared" si="2724"/>
        <v/>
      </c>
      <c r="LN211" s="73" t="str">
        <f t="shared" si="2724"/>
        <v/>
      </c>
      <c r="LO211" s="73" t="str">
        <f t="shared" si="2724"/>
        <v/>
      </c>
      <c r="LP211" s="73" t="str">
        <f t="shared" si="2724"/>
        <v/>
      </c>
      <c r="LQ211" s="73" t="str">
        <f t="shared" si="2724"/>
        <v/>
      </c>
      <c r="LR211" s="73" t="str">
        <f t="shared" si="2724"/>
        <v/>
      </c>
      <c r="LS211" s="73" t="str">
        <f t="shared" si="2724"/>
        <v/>
      </c>
      <c r="LT211" s="73" t="str">
        <f t="shared" si="2724"/>
        <v/>
      </c>
      <c r="LU211" s="73" t="str">
        <f t="shared" si="2724"/>
        <v/>
      </c>
      <c r="LV211" s="73" t="str">
        <f t="shared" si="2724"/>
        <v/>
      </c>
      <c r="LW211" s="73" t="str">
        <f t="shared" si="2724"/>
        <v/>
      </c>
      <c r="LX211" s="73" t="str">
        <f t="shared" ref="LX211:NO211" si="2725">IF(LW211="","",LW211+1)</f>
        <v/>
      </c>
      <c r="LY211" s="73" t="str">
        <f t="shared" si="2725"/>
        <v/>
      </c>
      <c r="LZ211" s="73" t="str">
        <f t="shared" si="2725"/>
        <v/>
      </c>
      <c r="MA211" s="73" t="str">
        <f t="shared" si="2725"/>
        <v/>
      </c>
      <c r="MB211" s="73" t="str">
        <f t="shared" si="2725"/>
        <v/>
      </c>
      <c r="MC211" s="73" t="str">
        <f t="shared" si="2725"/>
        <v/>
      </c>
      <c r="MD211" s="73" t="str">
        <f t="shared" si="2725"/>
        <v/>
      </c>
      <c r="ME211" s="73" t="str">
        <f t="shared" si="2725"/>
        <v/>
      </c>
      <c r="MF211" s="73" t="str">
        <f t="shared" si="2725"/>
        <v/>
      </c>
      <c r="MG211" s="73" t="str">
        <f t="shared" si="2725"/>
        <v/>
      </c>
      <c r="MH211" s="73" t="str">
        <f t="shared" si="2725"/>
        <v/>
      </c>
      <c r="MI211" s="73" t="str">
        <f t="shared" si="2725"/>
        <v/>
      </c>
      <c r="MJ211" s="73" t="str">
        <f t="shared" si="2725"/>
        <v/>
      </c>
      <c r="MK211" s="73" t="str">
        <f t="shared" si="2725"/>
        <v/>
      </c>
      <c r="ML211" s="73" t="str">
        <f t="shared" si="2725"/>
        <v/>
      </c>
      <c r="MM211" s="73" t="str">
        <f t="shared" si="2725"/>
        <v/>
      </c>
      <c r="MN211" s="73" t="str">
        <f t="shared" si="2725"/>
        <v/>
      </c>
      <c r="MO211" s="73" t="str">
        <f t="shared" si="2725"/>
        <v/>
      </c>
      <c r="MP211" s="73" t="str">
        <f t="shared" si="2725"/>
        <v/>
      </c>
      <c r="MQ211" s="73" t="str">
        <f t="shared" si="2725"/>
        <v/>
      </c>
      <c r="MR211" s="73" t="str">
        <f t="shared" si="2725"/>
        <v/>
      </c>
      <c r="MS211" s="73" t="str">
        <f t="shared" si="2725"/>
        <v/>
      </c>
      <c r="MT211" s="73" t="str">
        <f t="shared" si="2725"/>
        <v/>
      </c>
      <c r="MU211" s="73" t="str">
        <f t="shared" si="2725"/>
        <v/>
      </c>
      <c r="MV211" s="73" t="str">
        <f t="shared" si="2725"/>
        <v/>
      </c>
      <c r="MW211" s="73" t="str">
        <f t="shared" si="2725"/>
        <v/>
      </c>
      <c r="MX211" s="73" t="str">
        <f t="shared" si="2725"/>
        <v/>
      </c>
      <c r="MY211" s="73" t="str">
        <f t="shared" si="2725"/>
        <v/>
      </c>
      <c r="MZ211" s="73" t="str">
        <f t="shared" si="2725"/>
        <v/>
      </c>
      <c r="NA211" s="73" t="str">
        <f t="shared" si="2725"/>
        <v/>
      </c>
      <c r="NB211" s="73" t="str">
        <f t="shared" si="2725"/>
        <v/>
      </c>
      <c r="NC211" s="73" t="str">
        <f t="shared" si="2725"/>
        <v/>
      </c>
      <c r="ND211" s="73" t="str">
        <f t="shared" si="2725"/>
        <v/>
      </c>
      <c r="NE211" s="73" t="str">
        <f t="shared" si="2725"/>
        <v/>
      </c>
      <c r="NF211" s="73" t="str">
        <f t="shared" si="2725"/>
        <v/>
      </c>
      <c r="NG211" s="73" t="str">
        <f t="shared" si="2725"/>
        <v/>
      </c>
      <c r="NH211" s="73" t="str">
        <f t="shared" si="2725"/>
        <v/>
      </c>
      <c r="NI211" s="73" t="str">
        <f t="shared" si="2725"/>
        <v/>
      </c>
      <c r="NJ211" s="73" t="str">
        <f t="shared" si="2725"/>
        <v/>
      </c>
      <c r="NK211" s="73" t="str">
        <f t="shared" si="2725"/>
        <v/>
      </c>
      <c r="NL211" s="73" t="str">
        <f t="shared" si="2725"/>
        <v/>
      </c>
      <c r="NM211" s="73" t="str">
        <f t="shared" si="2725"/>
        <v/>
      </c>
      <c r="NN211" s="73" t="str">
        <f t="shared" si="2725"/>
        <v/>
      </c>
      <c r="NO211" s="73" t="str">
        <f t="shared" si="2725"/>
        <v/>
      </c>
      <c r="NP211" s="1"/>
      <c r="NQ211" s="1"/>
    </row>
    <row r="212" spans="1:381" x14ac:dyDescent="0.2">
      <c r="A212" s="1"/>
      <c r="B212" s="1"/>
      <c r="C212" s="1"/>
      <c r="D212" s="1"/>
      <c r="E212" s="1"/>
      <c r="F212" s="1"/>
      <c r="G212" s="1"/>
      <c r="H212" s="1"/>
      <c r="I212" s="1"/>
      <c r="J212" s="1"/>
      <c r="K212" s="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row>
    <row r="213" spans="1:381" s="146" customFormat="1" x14ac:dyDescent="0.2">
      <c r="A213" s="141"/>
      <c r="B213" s="141"/>
      <c r="C213" s="141" t="s">
        <v>193</v>
      </c>
      <c r="D213" s="141"/>
      <c r="E213" s="141" t="s">
        <v>202</v>
      </c>
      <c r="F213" s="141"/>
      <c r="G213" s="141" t="s">
        <v>0</v>
      </c>
      <c r="H213" s="141"/>
      <c r="I213" s="141"/>
      <c r="J213" s="141"/>
      <c r="K213" s="142">
        <f>SUM(N213:NO213)</f>
        <v>0</v>
      </c>
      <c r="L213" s="141"/>
      <c r="M213" s="141"/>
      <c r="N213" s="143">
        <f t="shared" ref="N213:BY213" si="2726">SUMIFS(196:196,194:194,N211)+N119</f>
        <v>0</v>
      </c>
      <c r="O213" s="144">
        <f t="shared" si="2726"/>
        <v>0</v>
      </c>
      <c r="P213" s="144">
        <f t="shared" si="2726"/>
        <v>0</v>
      </c>
      <c r="Q213" s="144">
        <f t="shared" si="2726"/>
        <v>0</v>
      </c>
      <c r="R213" s="144">
        <f t="shared" si="2726"/>
        <v>0</v>
      </c>
      <c r="S213" s="144">
        <f t="shared" si="2726"/>
        <v>0</v>
      </c>
      <c r="T213" s="144">
        <f t="shared" si="2726"/>
        <v>0</v>
      </c>
      <c r="U213" s="144">
        <f t="shared" si="2726"/>
        <v>0</v>
      </c>
      <c r="V213" s="144">
        <f t="shared" si="2726"/>
        <v>0</v>
      </c>
      <c r="W213" s="144">
        <f t="shared" si="2726"/>
        <v>0</v>
      </c>
      <c r="X213" s="144">
        <f t="shared" si="2726"/>
        <v>0</v>
      </c>
      <c r="Y213" s="144">
        <f t="shared" si="2726"/>
        <v>0</v>
      </c>
      <c r="Z213" s="144">
        <f t="shared" si="2726"/>
        <v>0</v>
      </c>
      <c r="AA213" s="144">
        <f t="shared" si="2726"/>
        <v>0</v>
      </c>
      <c r="AB213" s="144">
        <f t="shared" si="2726"/>
        <v>0</v>
      </c>
      <c r="AC213" s="144">
        <f t="shared" si="2726"/>
        <v>0</v>
      </c>
      <c r="AD213" s="144">
        <f t="shared" si="2726"/>
        <v>0</v>
      </c>
      <c r="AE213" s="144">
        <f t="shared" si="2726"/>
        <v>0</v>
      </c>
      <c r="AF213" s="144">
        <f t="shared" si="2726"/>
        <v>0</v>
      </c>
      <c r="AG213" s="144">
        <f t="shared" si="2726"/>
        <v>0</v>
      </c>
      <c r="AH213" s="144">
        <f t="shared" si="2726"/>
        <v>0</v>
      </c>
      <c r="AI213" s="144">
        <f t="shared" si="2726"/>
        <v>0</v>
      </c>
      <c r="AJ213" s="144">
        <f t="shared" si="2726"/>
        <v>0</v>
      </c>
      <c r="AK213" s="144">
        <f t="shared" si="2726"/>
        <v>0</v>
      </c>
      <c r="AL213" s="144">
        <f t="shared" si="2726"/>
        <v>0</v>
      </c>
      <c r="AM213" s="144">
        <f t="shared" si="2726"/>
        <v>0</v>
      </c>
      <c r="AN213" s="144">
        <f t="shared" si="2726"/>
        <v>0</v>
      </c>
      <c r="AO213" s="144">
        <f t="shared" si="2726"/>
        <v>0</v>
      </c>
      <c r="AP213" s="144">
        <f t="shared" si="2726"/>
        <v>0</v>
      </c>
      <c r="AQ213" s="144">
        <f t="shared" si="2726"/>
        <v>0</v>
      </c>
      <c r="AR213" s="144">
        <f t="shared" si="2726"/>
        <v>0</v>
      </c>
      <c r="AS213" s="144">
        <f t="shared" si="2726"/>
        <v>0</v>
      </c>
      <c r="AT213" s="144">
        <f t="shared" si="2726"/>
        <v>0</v>
      </c>
      <c r="AU213" s="144">
        <f t="shared" si="2726"/>
        <v>0</v>
      </c>
      <c r="AV213" s="144">
        <f t="shared" si="2726"/>
        <v>0</v>
      </c>
      <c r="AW213" s="144">
        <f t="shared" si="2726"/>
        <v>0</v>
      </c>
      <c r="AX213" s="144">
        <f t="shared" si="2726"/>
        <v>0</v>
      </c>
      <c r="AY213" s="144">
        <f t="shared" si="2726"/>
        <v>0</v>
      </c>
      <c r="AZ213" s="144">
        <f t="shared" si="2726"/>
        <v>0</v>
      </c>
      <c r="BA213" s="144">
        <f t="shared" si="2726"/>
        <v>0</v>
      </c>
      <c r="BB213" s="144">
        <f t="shared" si="2726"/>
        <v>0</v>
      </c>
      <c r="BC213" s="144">
        <f t="shared" si="2726"/>
        <v>0</v>
      </c>
      <c r="BD213" s="144">
        <f t="shared" si="2726"/>
        <v>0</v>
      </c>
      <c r="BE213" s="144">
        <f t="shared" si="2726"/>
        <v>0</v>
      </c>
      <c r="BF213" s="144">
        <f t="shared" si="2726"/>
        <v>0</v>
      </c>
      <c r="BG213" s="144">
        <f t="shared" si="2726"/>
        <v>0</v>
      </c>
      <c r="BH213" s="144">
        <f t="shared" si="2726"/>
        <v>0</v>
      </c>
      <c r="BI213" s="144">
        <f t="shared" si="2726"/>
        <v>0</v>
      </c>
      <c r="BJ213" s="144">
        <f t="shared" si="2726"/>
        <v>0</v>
      </c>
      <c r="BK213" s="144">
        <f t="shared" si="2726"/>
        <v>0</v>
      </c>
      <c r="BL213" s="144">
        <f t="shared" si="2726"/>
        <v>0</v>
      </c>
      <c r="BM213" s="144">
        <f t="shared" si="2726"/>
        <v>0</v>
      </c>
      <c r="BN213" s="144">
        <f t="shared" si="2726"/>
        <v>0</v>
      </c>
      <c r="BO213" s="144">
        <f t="shared" si="2726"/>
        <v>0</v>
      </c>
      <c r="BP213" s="144">
        <f t="shared" si="2726"/>
        <v>0</v>
      </c>
      <c r="BQ213" s="144">
        <f t="shared" si="2726"/>
        <v>0</v>
      </c>
      <c r="BR213" s="144">
        <f t="shared" si="2726"/>
        <v>0</v>
      </c>
      <c r="BS213" s="144">
        <f t="shared" si="2726"/>
        <v>0</v>
      </c>
      <c r="BT213" s="144">
        <f t="shared" si="2726"/>
        <v>0</v>
      </c>
      <c r="BU213" s="144">
        <f t="shared" si="2726"/>
        <v>0</v>
      </c>
      <c r="BV213" s="144">
        <f t="shared" si="2726"/>
        <v>0</v>
      </c>
      <c r="BW213" s="144">
        <f t="shared" si="2726"/>
        <v>0</v>
      </c>
      <c r="BX213" s="144">
        <f t="shared" si="2726"/>
        <v>0</v>
      </c>
      <c r="BY213" s="144">
        <f t="shared" si="2726"/>
        <v>0</v>
      </c>
      <c r="BZ213" s="144">
        <f t="shared" ref="BZ213:EK213" si="2727">SUMIFS(196:196,194:194,BZ211)+BZ119</f>
        <v>0</v>
      </c>
      <c r="CA213" s="144">
        <f t="shared" si="2727"/>
        <v>0</v>
      </c>
      <c r="CB213" s="144">
        <f t="shared" si="2727"/>
        <v>0</v>
      </c>
      <c r="CC213" s="144">
        <f t="shared" si="2727"/>
        <v>0</v>
      </c>
      <c r="CD213" s="144">
        <f t="shared" si="2727"/>
        <v>0</v>
      </c>
      <c r="CE213" s="144">
        <f t="shared" si="2727"/>
        <v>0</v>
      </c>
      <c r="CF213" s="144">
        <f t="shared" si="2727"/>
        <v>0</v>
      </c>
      <c r="CG213" s="144">
        <f t="shared" si="2727"/>
        <v>0</v>
      </c>
      <c r="CH213" s="144">
        <f t="shared" si="2727"/>
        <v>0</v>
      </c>
      <c r="CI213" s="144">
        <f t="shared" si="2727"/>
        <v>0</v>
      </c>
      <c r="CJ213" s="144">
        <f t="shared" si="2727"/>
        <v>0</v>
      </c>
      <c r="CK213" s="144">
        <f t="shared" si="2727"/>
        <v>0</v>
      </c>
      <c r="CL213" s="144">
        <f t="shared" si="2727"/>
        <v>0</v>
      </c>
      <c r="CM213" s="144">
        <f t="shared" si="2727"/>
        <v>0</v>
      </c>
      <c r="CN213" s="144">
        <f t="shared" si="2727"/>
        <v>0</v>
      </c>
      <c r="CO213" s="144">
        <f t="shared" si="2727"/>
        <v>0</v>
      </c>
      <c r="CP213" s="144">
        <f t="shared" si="2727"/>
        <v>0</v>
      </c>
      <c r="CQ213" s="144">
        <f t="shared" si="2727"/>
        <v>0</v>
      </c>
      <c r="CR213" s="144">
        <f t="shared" si="2727"/>
        <v>0</v>
      </c>
      <c r="CS213" s="144">
        <f t="shared" si="2727"/>
        <v>0</v>
      </c>
      <c r="CT213" s="144">
        <f t="shared" si="2727"/>
        <v>0</v>
      </c>
      <c r="CU213" s="144">
        <f t="shared" si="2727"/>
        <v>0</v>
      </c>
      <c r="CV213" s="144">
        <f t="shared" si="2727"/>
        <v>0</v>
      </c>
      <c r="CW213" s="144">
        <f t="shared" si="2727"/>
        <v>0</v>
      </c>
      <c r="CX213" s="144">
        <f t="shared" si="2727"/>
        <v>0</v>
      </c>
      <c r="CY213" s="144">
        <f t="shared" si="2727"/>
        <v>0</v>
      </c>
      <c r="CZ213" s="144">
        <f t="shared" si="2727"/>
        <v>0</v>
      </c>
      <c r="DA213" s="144">
        <f t="shared" si="2727"/>
        <v>0</v>
      </c>
      <c r="DB213" s="144">
        <f t="shared" si="2727"/>
        <v>0</v>
      </c>
      <c r="DC213" s="144">
        <f t="shared" si="2727"/>
        <v>0</v>
      </c>
      <c r="DD213" s="144">
        <f t="shared" si="2727"/>
        <v>0</v>
      </c>
      <c r="DE213" s="144">
        <f t="shared" si="2727"/>
        <v>0</v>
      </c>
      <c r="DF213" s="144">
        <f t="shared" si="2727"/>
        <v>0</v>
      </c>
      <c r="DG213" s="144">
        <f t="shared" si="2727"/>
        <v>0</v>
      </c>
      <c r="DH213" s="144">
        <f t="shared" si="2727"/>
        <v>0</v>
      </c>
      <c r="DI213" s="144">
        <f t="shared" si="2727"/>
        <v>0</v>
      </c>
      <c r="DJ213" s="144">
        <f t="shared" si="2727"/>
        <v>0</v>
      </c>
      <c r="DK213" s="144">
        <f t="shared" si="2727"/>
        <v>0</v>
      </c>
      <c r="DL213" s="144">
        <f t="shared" si="2727"/>
        <v>0</v>
      </c>
      <c r="DM213" s="144">
        <f t="shared" si="2727"/>
        <v>0</v>
      </c>
      <c r="DN213" s="144">
        <f t="shared" si="2727"/>
        <v>0</v>
      </c>
      <c r="DO213" s="144">
        <f t="shared" si="2727"/>
        <v>0</v>
      </c>
      <c r="DP213" s="144">
        <f t="shared" si="2727"/>
        <v>0</v>
      </c>
      <c r="DQ213" s="144">
        <f t="shared" si="2727"/>
        <v>0</v>
      </c>
      <c r="DR213" s="144">
        <f t="shared" si="2727"/>
        <v>0</v>
      </c>
      <c r="DS213" s="144">
        <f t="shared" si="2727"/>
        <v>0</v>
      </c>
      <c r="DT213" s="144">
        <f t="shared" si="2727"/>
        <v>0</v>
      </c>
      <c r="DU213" s="144">
        <f t="shared" si="2727"/>
        <v>0</v>
      </c>
      <c r="DV213" s="144">
        <f t="shared" si="2727"/>
        <v>0</v>
      </c>
      <c r="DW213" s="144">
        <f t="shared" si="2727"/>
        <v>0</v>
      </c>
      <c r="DX213" s="144">
        <f t="shared" si="2727"/>
        <v>0</v>
      </c>
      <c r="DY213" s="144">
        <f t="shared" si="2727"/>
        <v>0</v>
      </c>
      <c r="DZ213" s="144">
        <f t="shared" si="2727"/>
        <v>0</v>
      </c>
      <c r="EA213" s="144">
        <f t="shared" si="2727"/>
        <v>0</v>
      </c>
      <c r="EB213" s="144">
        <f t="shared" si="2727"/>
        <v>0</v>
      </c>
      <c r="EC213" s="144">
        <f t="shared" si="2727"/>
        <v>0</v>
      </c>
      <c r="ED213" s="144">
        <f t="shared" si="2727"/>
        <v>0</v>
      </c>
      <c r="EE213" s="144">
        <f t="shared" si="2727"/>
        <v>0</v>
      </c>
      <c r="EF213" s="144">
        <f t="shared" si="2727"/>
        <v>0</v>
      </c>
      <c r="EG213" s="144">
        <f t="shared" si="2727"/>
        <v>0</v>
      </c>
      <c r="EH213" s="144">
        <f t="shared" si="2727"/>
        <v>0</v>
      </c>
      <c r="EI213" s="144">
        <f t="shared" si="2727"/>
        <v>0</v>
      </c>
      <c r="EJ213" s="144">
        <f t="shared" si="2727"/>
        <v>0</v>
      </c>
      <c r="EK213" s="144">
        <f t="shared" si="2727"/>
        <v>0</v>
      </c>
      <c r="EL213" s="144">
        <f t="shared" ref="EL213:GW213" si="2728">SUMIFS(196:196,194:194,EL211)+EL119</f>
        <v>0</v>
      </c>
      <c r="EM213" s="144">
        <f t="shared" si="2728"/>
        <v>0</v>
      </c>
      <c r="EN213" s="144">
        <f t="shared" si="2728"/>
        <v>0</v>
      </c>
      <c r="EO213" s="144">
        <f t="shared" si="2728"/>
        <v>0</v>
      </c>
      <c r="EP213" s="144">
        <f t="shared" si="2728"/>
        <v>0</v>
      </c>
      <c r="EQ213" s="144">
        <f t="shared" si="2728"/>
        <v>0</v>
      </c>
      <c r="ER213" s="144">
        <f t="shared" si="2728"/>
        <v>0</v>
      </c>
      <c r="ES213" s="144">
        <f t="shared" si="2728"/>
        <v>0</v>
      </c>
      <c r="ET213" s="144">
        <f t="shared" si="2728"/>
        <v>0</v>
      </c>
      <c r="EU213" s="144">
        <f t="shared" si="2728"/>
        <v>0</v>
      </c>
      <c r="EV213" s="144">
        <f t="shared" si="2728"/>
        <v>0</v>
      </c>
      <c r="EW213" s="144">
        <f t="shared" si="2728"/>
        <v>0</v>
      </c>
      <c r="EX213" s="144">
        <f t="shared" si="2728"/>
        <v>0</v>
      </c>
      <c r="EY213" s="144">
        <f t="shared" si="2728"/>
        <v>0</v>
      </c>
      <c r="EZ213" s="144">
        <f t="shared" si="2728"/>
        <v>0</v>
      </c>
      <c r="FA213" s="144">
        <f t="shared" si="2728"/>
        <v>0</v>
      </c>
      <c r="FB213" s="144">
        <f t="shared" si="2728"/>
        <v>0</v>
      </c>
      <c r="FC213" s="144">
        <f t="shared" si="2728"/>
        <v>0</v>
      </c>
      <c r="FD213" s="144">
        <f t="shared" si="2728"/>
        <v>0</v>
      </c>
      <c r="FE213" s="144">
        <f t="shared" si="2728"/>
        <v>0</v>
      </c>
      <c r="FF213" s="144">
        <f t="shared" si="2728"/>
        <v>0</v>
      </c>
      <c r="FG213" s="144">
        <f t="shared" si="2728"/>
        <v>0</v>
      </c>
      <c r="FH213" s="144">
        <f t="shared" si="2728"/>
        <v>0</v>
      </c>
      <c r="FI213" s="144">
        <f t="shared" si="2728"/>
        <v>0</v>
      </c>
      <c r="FJ213" s="144">
        <f t="shared" si="2728"/>
        <v>0</v>
      </c>
      <c r="FK213" s="144">
        <f t="shared" si="2728"/>
        <v>0</v>
      </c>
      <c r="FL213" s="144">
        <f t="shared" si="2728"/>
        <v>0</v>
      </c>
      <c r="FM213" s="144">
        <f t="shared" si="2728"/>
        <v>0</v>
      </c>
      <c r="FN213" s="144">
        <f t="shared" si="2728"/>
        <v>0</v>
      </c>
      <c r="FO213" s="144">
        <f t="shared" si="2728"/>
        <v>0</v>
      </c>
      <c r="FP213" s="144">
        <f t="shared" si="2728"/>
        <v>0</v>
      </c>
      <c r="FQ213" s="144">
        <f t="shared" si="2728"/>
        <v>0</v>
      </c>
      <c r="FR213" s="144">
        <f t="shared" si="2728"/>
        <v>0</v>
      </c>
      <c r="FS213" s="144">
        <f t="shared" si="2728"/>
        <v>0</v>
      </c>
      <c r="FT213" s="144">
        <f t="shared" si="2728"/>
        <v>0</v>
      </c>
      <c r="FU213" s="144">
        <f t="shared" si="2728"/>
        <v>0</v>
      </c>
      <c r="FV213" s="144">
        <f t="shared" si="2728"/>
        <v>0</v>
      </c>
      <c r="FW213" s="144">
        <f t="shared" si="2728"/>
        <v>0</v>
      </c>
      <c r="FX213" s="144">
        <f t="shared" si="2728"/>
        <v>0</v>
      </c>
      <c r="FY213" s="144">
        <f t="shared" si="2728"/>
        <v>0</v>
      </c>
      <c r="FZ213" s="144">
        <f t="shared" si="2728"/>
        <v>0</v>
      </c>
      <c r="GA213" s="144">
        <f t="shared" si="2728"/>
        <v>0</v>
      </c>
      <c r="GB213" s="144">
        <f t="shared" si="2728"/>
        <v>0</v>
      </c>
      <c r="GC213" s="144">
        <f t="shared" si="2728"/>
        <v>0</v>
      </c>
      <c r="GD213" s="144">
        <f t="shared" si="2728"/>
        <v>0</v>
      </c>
      <c r="GE213" s="144">
        <f t="shared" si="2728"/>
        <v>0</v>
      </c>
      <c r="GF213" s="144">
        <f t="shared" si="2728"/>
        <v>0</v>
      </c>
      <c r="GG213" s="144">
        <f t="shared" si="2728"/>
        <v>0</v>
      </c>
      <c r="GH213" s="144">
        <f t="shared" si="2728"/>
        <v>0</v>
      </c>
      <c r="GI213" s="144">
        <f t="shared" si="2728"/>
        <v>0</v>
      </c>
      <c r="GJ213" s="144">
        <f t="shared" si="2728"/>
        <v>0</v>
      </c>
      <c r="GK213" s="144">
        <f t="shared" si="2728"/>
        <v>0</v>
      </c>
      <c r="GL213" s="144">
        <f t="shared" si="2728"/>
        <v>0</v>
      </c>
      <c r="GM213" s="144">
        <f t="shared" si="2728"/>
        <v>0</v>
      </c>
      <c r="GN213" s="144">
        <f t="shared" si="2728"/>
        <v>0</v>
      </c>
      <c r="GO213" s="144">
        <f t="shared" si="2728"/>
        <v>0</v>
      </c>
      <c r="GP213" s="144">
        <f t="shared" si="2728"/>
        <v>0</v>
      </c>
      <c r="GQ213" s="144">
        <f t="shared" si="2728"/>
        <v>0</v>
      </c>
      <c r="GR213" s="144">
        <f t="shared" si="2728"/>
        <v>0</v>
      </c>
      <c r="GS213" s="144">
        <f t="shared" si="2728"/>
        <v>0</v>
      </c>
      <c r="GT213" s="144">
        <f t="shared" si="2728"/>
        <v>0</v>
      </c>
      <c r="GU213" s="144">
        <f t="shared" si="2728"/>
        <v>0</v>
      </c>
      <c r="GV213" s="144">
        <f t="shared" si="2728"/>
        <v>0</v>
      </c>
      <c r="GW213" s="144">
        <f t="shared" si="2728"/>
        <v>0</v>
      </c>
      <c r="GX213" s="144">
        <f t="shared" ref="GX213:JI213" si="2729">SUMIFS(196:196,194:194,GX211)+GX119</f>
        <v>0</v>
      </c>
      <c r="GY213" s="144">
        <f t="shared" si="2729"/>
        <v>0</v>
      </c>
      <c r="GZ213" s="144">
        <f t="shared" si="2729"/>
        <v>0</v>
      </c>
      <c r="HA213" s="144">
        <f t="shared" si="2729"/>
        <v>0</v>
      </c>
      <c r="HB213" s="144">
        <f t="shared" si="2729"/>
        <v>0</v>
      </c>
      <c r="HC213" s="144">
        <f t="shared" si="2729"/>
        <v>0</v>
      </c>
      <c r="HD213" s="144">
        <f t="shared" si="2729"/>
        <v>0</v>
      </c>
      <c r="HE213" s="144">
        <f t="shared" si="2729"/>
        <v>0</v>
      </c>
      <c r="HF213" s="144">
        <f t="shared" si="2729"/>
        <v>0</v>
      </c>
      <c r="HG213" s="144">
        <f t="shared" si="2729"/>
        <v>0</v>
      </c>
      <c r="HH213" s="144">
        <f t="shared" si="2729"/>
        <v>0</v>
      </c>
      <c r="HI213" s="144">
        <f t="shared" si="2729"/>
        <v>0</v>
      </c>
      <c r="HJ213" s="144">
        <f t="shared" si="2729"/>
        <v>0</v>
      </c>
      <c r="HK213" s="144">
        <f t="shared" si="2729"/>
        <v>0</v>
      </c>
      <c r="HL213" s="144">
        <f t="shared" si="2729"/>
        <v>0</v>
      </c>
      <c r="HM213" s="144">
        <f t="shared" si="2729"/>
        <v>0</v>
      </c>
      <c r="HN213" s="144">
        <f t="shared" si="2729"/>
        <v>0</v>
      </c>
      <c r="HO213" s="144">
        <f t="shared" si="2729"/>
        <v>0</v>
      </c>
      <c r="HP213" s="144">
        <f t="shared" si="2729"/>
        <v>0</v>
      </c>
      <c r="HQ213" s="144">
        <f t="shared" si="2729"/>
        <v>0</v>
      </c>
      <c r="HR213" s="144">
        <f t="shared" si="2729"/>
        <v>0</v>
      </c>
      <c r="HS213" s="144">
        <f t="shared" si="2729"/>
        <v>0</v>
      </c>
      <c r="HT213" s="144">
        <f t="shared" si="2729"/>
        <v>0</v>
      </c>
      <c r="HU213" s="144">
        <f t="shared" si="2729"/>
        <v>0</v>
      </c>
      <c r="HV213" s="144">
        <f t="shared" si="2729"/>
        <v>0</v>
      </c>
      <c r="HW213" s="144">
        <f t="shared" si="2729"/>
        <v>0</v>
      </c>
      <c r="HX213" s="144">
        <f t="shared" si="2729"/>
        <v>0</v>
      </c>
      <c r="HY213" s="144">
        <f t="shared" si="2729"/>
        <v>0</v>
      </c>
      <c r="HZ213" s="144">
        <f t="shared" si="2729"/>
        <v>0</v>
      </c>
      <c r="IA213" s="144">
        <f t="shared" si="2729"/>
        <v>0</v>
      </c>
      <c r="IB213" s="144">
        <f t="shared" si="2729"/>
        <v>0</v>
      </c>
      <c r="IC213" s="144">
        <f t="shared" si="2729"/>
        <v>0</v>
      </c>
      <c r="ID213" s="144">
        <f t="shared" si="2729"/>
        <v>0</v>
      </c>
      <c r="IE213" s="144">
        <f t="shared" si="2729"/>
        <v>0</v>
      </c>
      <c r="IF213" s="144">
        <f t="shared" si="2729"/>
        <v>0</v>
      </c>
      <c r="IG213" s="144">
        <f t="shared" si="2729"/>
        <v>0</v>
      </c>
      <c r="IH213" s="144">
        <f t="shared" si="2729"/>
        <v>0</v>
      </c>
      <c r="II213" s="144">
        <f t="shared" si="2729"/>
        <v>0</v>
      </c>
      <c r="IJ213" s="144">
        <f t="shared" si="2729"/>
        <v>0</v>
      </c>
      <c r="IK213" s="144">
        <f t="shared" si="2729"/>
        <v>0</v>
      </c>
      <c r="IL213" s="144">
        <f t="shared" si="2729"/>
        <v>0</v>
      </c>
      <c r="IM213" s="144">
        <f t="shared" si="2729"/>
        <v>0</v>
      </c>
      <c r="IN213" s="144">
        <f t="shared" si="2729"/>
        <v>0</v>
      </c>
      <c r="IO213" s="144">
        <f t="shared" si="2729"/>
        <v>0</v>
      </c>
      <c r="IP213" s="144">
        <f t="shared" si="2729"/>
        <v>0</v>
      </c>
      <c r="IQ213" s="144">
        <f t="shared" si="2729"/>
        <v>0</v>
      </c>
      <c r="IR213" s="144">
        <f t="shared" si="2729"/>
        <v>0</v>
      </c>
      <c r="IS213" s="144">
        <f t="shared" si="2729"/>
        <v>0</v>
      </c>
      <c r="IT213" s="144">
        <f t="shared" si="2729"/>
        <v>0</v>
      </c>
      <c r="IU213" s="144">
        <f t="shared" si="2729"/>
        <v>0</v>
      </c>
      <c r="IV213" s="144">
        <f t="shared" si="2729"/>
        <v>0</v>
      </c>
      <c r="IW213" s="144">
        <f t="shared" si="2729"/>
        <v>0</v>
      </c>
      <c r="IX213" s="144">
        <f t="shared" si="2729"/>
        <v>0</v>
      </c>
      <c r="IY213" s="144">
        <f t="shared" si="2729"/>
        <v>0</v>
      </c>
      <c r="IZ213" s="144">
        <f t="shared" si="2729"/>
        <v>0</v>
      </c>
      <c r="JA213" s="144">
        <f t="shared" si="2729"/>
        <v>0</v>
      </c>
      <c r="JB213" s="144">
        <f t="shared" si="2729"/>
        <v>0</v>
      </c>
      <c r="JC213" s="144">
        <f t="shared" si="2729"/>
        <v>0</v>
      </c>
      <c r="JD213" s="144">
        <f t="shared" si="2729"/>
        <v>0</v>
      </c>
      <c r="JE213" s="144">
        <f t="shared" si="2729"/>
        <v>0</v>
      </c>
      <c r="JF213" s="144">
        <f t="shared" si="2729"/>
        <v>0</v>
      </c>
      <c r="JG213" s="144">
        <f t="shared" si="2729"/>
        <v>0</v>
      </c>
      <c r="JH213" s="144">
        <f t="shared" si="2729"/>
        <v>0</v>
      </c>
      <c r="JI213" s="144">
        <f t="shared" si="2729"/>
        <v>0</v>
      </c>
      <c r="JJ213" s="144">
        <f t="shared" ref="JJ213:LU213" si="2730">SUMIFS(196:196,194:194,JJ211)+JJ119</f>
        <v>0</v>
      </c>
      <c r="JK213" s="144">
        <f t="shared" si="2730"/>
        <v>0</v>
      </c>
      <c r="JL213" s="144">
        <f t="shared" si="2730"/>
        <v>0</v>
      </c>
      <c r="JM213" s="144">
        <f t="shared" si="2730"/>
        <v>0</v>
      </c>
      <c r="JN213" s="144">
        <f t="shared" si="2730"/>
        <v>0</v>
      </c>
      <c r="JO213" s="144">
        <f t="shared" si="2730"/>
        <v>0</v>
      </c>
      <c r="JP213" s="144">
        <f t="shared" si="2730"/>
        <v>0</v>
      </c>
      <c r="JQ213" s="144">
        <f t="shared" si="2730"/>
        <v>0</v>
      </c>
      <c r="JR213" s="144">
        <f t="shared" si="2730"/>
        <v>0</v>
      </c>
      <c r="JS213" s="144">
        <f t="shared" si="2730"/>
        <v>0</v>
      </c>
      <c r="JT213" s="144">
        <f t="shared" si="2730"/>
        <v>0</v>
      </c>
      <c r="JU213" s="144">
        <f t="shared" si="2730"/>
        <v>0</v>
      </c>
      <c r="JV213" s="144">
        <f t="shared" si="2730"/>
        <v>0</v>
      </c>
      <c r="JW213" s="144">
        <f t="shared" si="2730"/>
        <v>0</v>
      </c>
      <c r="JX213" s="144">
        <f t="shared" si="2730"/>
        <v>0</v>
      </c>
      <c r="JY213" s="144">
        <f t="shared" si="2730"/>
        <v>0</v>
      </c>
      <c r="JZ213" s="144">
        <f t="shared" si="2730"/>
        <v>0</v>
      </c>
      <c r="KA213" s="144">
        <f t="shared" si="2730"/>
        <v>0</v>
      </c>
      <c r="KB213" s="144">
        <f t="shared" si="2730"/>
        <v>0</v>
      </c>
      <c r="KC213" s="144">
        <f t="shared" si="2730"/>
        <v>0</v>
      </c>
      <c r="KD213" s="144">
        <f t="shared" si="2730"/>
        <v>0</v>
      </c>
      <c r="KE213" s="144">
        <f t="shared" si="2730"/>
        <v>0</v>
      </c>
      <c r="KF213" s="144">
        <f t="shared" si="2730"/>
        <v>0</v>
      </c>
      <c r="KG213" s="144">
        <f t="shared" si="2730"/>
        <v>0</v>
      </c>
      <c r="KH213" s="144">
        <f t="shared" si="2730"/>
        <v>0</v>
      </c>
      <c r="KI213" s="144">
        <f t="shared" si="2730"/>
        <v>0</v>
      </c>
      <c r="KJ213" s="144">
        <f t="shared" si="2730"/>
        <v>0</v>
      </c>
      <c r="KK213" s="144">
        <f t="shared" si="2730"/>
        <v>0</v>
      </c>
      <c r="KL213" s="144">
        <f t="shared" si="2730"/>
        <v>0</v>
      </c>
      <c r="KM213" s="144">
        <f t="shared" si="2730"/>
        <v>0</v>
      </c>
      <c r="KN213" s="144">
        <f t="shared" si="2730"/>
        <v>0</v>
      </c>
      <c r="KO213" s="144">
        <f t="shared" si="2730"/>
        <v>0</v>
      </c>
      <c r="KP213" s="144">
        <f t="shared" si="2730"/>
        <v>0</v>
      </c>
      <c r="KQ213" s="144">
        <f t="shared" si="2730"/>
        <v>0</v>
      </c>
      <c r="KR213" s="144">
        <f t="shared" si="2730"/>
        <v>0</v>
      </c>
      <c r="KS213" s="144">
        <f t="shared" si="2730"/>
        <v>0</v>
      </c>
      <c r="KT213" s="144">
        <f t="shared" si="2730"/>
        <v>0</v>
      </c>
      <c r="KU213" s="144">
        <f t="shared" si="2730"/>
        <v>0</v>
      </c>
      <c r="KV213" s="144">
        <f t="shared" si="2730"/>
        <v>0</v>
      </c>
      <c r="KW213" s="144">
        <f t="shared" si="2730"/>
        <v>0</v>
      </c>
      <c r="KX213" s="144">
        <f t="shared" si="2730"/>
        <v>0</v>
      </c>
      <c r="KY213" s="144">
        <f t="shared" si="2730"/>
        <v>0</v>
      </c>
      <c r="KZ213" s="144">
        <f t="shared" si="2730"/>
        <v>0</v>
      </c>
      <c r="LA213" s="144">
        <f t="shared" si="2730"/>
        <v>0</v>
      </c>
      <c r="LB213" s="144">
        <f t="shared" si="2730"/>
        <v>0</v>
      </c>
      <c r="LC213" s="144">
        <f t="shared" si="2730"/>
        <v>0</v>
      </c>
      <c r="LD213" s="144">
        <f t="shared" si="2730"/>
        <v>0</v>
      </c>
      <c r="LE213" s="144">
        <f t="shared" si="2730"/>
        <v>0</v>
      </c>
      <c r="LF213" s="144">
        <f t="shared" si="2730"/>
        <v>0</v>
      </c>
      <c r="LG213" s="144">
        <f t="shared" si="2730"/>
        <v>0</v>
      </c>
      <c r="LH213" s="144">
        <f t="shared" si="2730"/>
        <v>0</v>
      </c>
      <c r="LI213" s="144">
        <f t="shared" si="2730"/>
        <v>0</v>
      </c>
      <c r="LJ213" s="144">
        <f t="shared" si="2730"/>
        <v>0</v>
      </c>
      <c r="LK213" s="144">
        <f t="shared" si="2730"/>
        <v>0</v>
      </c>
      <c r="LL213" s="144">
        <f t="shared" si="2730"/>
        <v>0</v>
      </c>
      <c r="LM213" s="144">
        <f t="shared" si="2730"/>
        <v>0</v>
      </c>
      <c r="LN213" s="144">
        <f t="shared" si="2730"/>
        <v>0</v>
      </c>
      <c r="LO213" s="144">
        <f t="shared" si="2730"/>
        <v>0</v>
      </c>
      <c r="LP213" s="144">
        <f t="shared" si="2730"/>
        <v>0</v>
      </c>
      <c r="LQ213" s="144">
        <f t="shared" si="2730"/>
        <v>0</v>
      </c>
      <c r="LR213" s="144">
        <f t="shared" si="2730"/>
        <v>0</v>
      </c>
      <c r="LS213" s="144">
        <f t="shared" si="2730"/>
        <v>0</v>
      </c>
      <c r="LT213" s="144">
        <f t="shared" si="2730"/>
        <v>0</v>
      </c>
      <c r="LU213" s="144">
        <f t="shared" si="2730"/>
        <v>0</v>
      </c>
      <c r="LV213" s="144">
        <f t="shared" ref="LV213:NO213" si="2731">SUMIFS(196:196,194:194,LV211)+LV119</f>
        <v>0</v>
      </c>
      <c r="LW213" s="144">
        <f t="shared" si="2731"/>
        <v>0</v>
      </c>
      <c r="LX213" s="144">
        <f t="shared" si="2731"/>
        <v>0</v>
      </c>
      <c r="LY213" s="144">
        <f t="shared" si="2731"/>
        <v>0</v>
      </c>
      <c r="LZ213" s="144">
        <f t="shared" si="2731"/>
        <v>0</v>
      </c>
      <c r="MA213" s="144">
        <f t="shared" si="2731"/>
        <v>0</v>
      </c>
      <c r="MB213" s="144">
        <f t="shared" si="2731"/>
        <v>0</v>
      </c>
      <c r="MC213" s="144">
        <f t="shared" si="2731"/>
        <v>0</v>
      </c>
      <c r="MD213" s="144">
        <f t="shared" si="2731"/>
        <v>0</v>
      </c>
      <c r="ME213" s="144">
        <f t="shared" si="2731"/>
        <v>0</v>
      </c>
      <c r="MF213" s="144">
        <f t="shared" si="2731"/>
        <v>0</v>
      </c>
      <c r="MG213" s="144">
        <f t="shared" si="2731"/>
        <v>0</v>
      </c>
      <c r="MH213" s="144">
        <f t="shared" si="2731"/>
        <v>0</v>
      </c>
      <c r="MI213" s="144">
        <f t="shared" si="2731"/>
        <v>0</v>
      </c>
      <c r="MJ213" s="144">
        <f t="shared" si="2731"/>
        <v>0</v>
      </c>
      <c r="MK213" s="144">
        <f t="shared" si="2731"/>
        <v>0</v>
      </c>
      <c r="ML213" s="144">
        <f t="shared" si="2731"/>
        <v>0</v>
      </c>
      <c r="MM213" s="144">
        <f t="shared" si="2731"/>
        <v>0</v>
      </c>
      <c r="MN213" s="144">
        <f t="shared" si="2731"/>
        <v>0</v>
      </c>
      <c r="MO213" s="144">
        <f t="shared" si="2731"/>
        <v>0</v>
      </c>
      <c r="MP213" s="144">
        <f t="shared" si="2731"/>
        <v>0</v>
      </c>
      <c r="MQ213" s="144">
        <f t="shared" si="2731"/>
        <v>0</v>
      </c>
      <c r="MR213" s="144">
        <f t="shared" si="2731"/>
        <v>0</v>
      </c>
      <c r="MS213" s="144">
        <f t="shared" si="2731"/>
        <v>0</v>
      </c>
      <c r="MT213" s="144">
        <f t="shared" si="2731"/>
        <v>0</v>
      </c>
      <c r="MU213" s="144">
        <f t="shared" si="2731"/>
        <v>0</v>
      </c>
      <c r="MV213" s="144">
        <f t="shared" si="2731"/>
        <v>0</v>
      </c>
      <c r="MW213" s="144">
        <f t="shared" si="2731"/>
        <v>0</v>
      </c>
      <c r="MX213" s="144">
        <f t="shared" si="2731"/>
        <v>0</v>
      </c>
      <c r="MY213" s="144">
        <f t="shared" si="2731"/>
        <v>0</v>
      </c>
      <c r="MZ213" s="144">
        <f t="shared" si="2731"/>
        <v>0</v>
      </c>
      <c r="NA213" s="144">
        <f t="shared" si="2731"/>
        <v>0</v>
      </c>
      <c r="NB213" s="144">
        <f t="shared" si="2731"/>
        <v>0</v>
      </c>
      <c r="NC213" s="144">
        <f t="shared" si="2731"/>
        <v>0</v>
      </c>
      <c r="ND213" s="144">
        <f t="shared" si="2731"/>
        <v>0</v>
      </c>
      <c r="NE213" s="144">
        <f t="shared" si="2731"/>
        <v>0</v>
      </c>
      <c r="NF213" s="144">
        <f t="shared" si="2731"/>
        <v>0</v>
      </c>
      <c r="NG213" s="144">
        <f t="shared" si="2731"/>
        <v>0</v>
      </c>
      <c r="NH213" s="144">
        <f t="shared" si="2731"/>
        <v>0</v>
      </c>
      <c r="NI213" s="144">
        <f t="shared" si="2731"/>
        <v>0</v>
      </c>
      <c r="NJ213" s="144">
        <f t="shared" si="2731"/>
        <v>0</v>
      </c>
      <c r="NK213" s="144">
        <f t="shared" si="2731"/>
        <v>0</v>
      </c>
      <c r="NL213" s="144">
        <f t="shared" si="2731"/>
        <v>0</v>
      </c>
      <c r="NM213" s="144">
        <f t="shared" si="2731"/>
        <v>0</v>
      </c>
      <c r="NN213" s="144">
        <f t="shared" si="2731"/>
        <v>0</v>
      </c>
      <c r="NO213" s="145">
        <f t="shared" si="2731"/>
        <v>0</v>
      </c>
      <c r="NP213" s="141"/>
      <c r="NQ213" s="141"/>
    </row>
    <row r="214" spans="1:381" x14ac:dyDescent="0.2">
      <c r="A214" s="1"/>
      <c r="B214" s="1"/>
      <c r="C214" s="1"/>
      <c r="D214" s="1"/>
      <c r="E214" s="1"/>
      <c r="F214" s="1"/>
      <c r="G214" s="1"/>
      <c r="H214" s="1"/>
      <c r="I214" s="1"/>
      <c r="J214" s="1"/>
      <c r="K214" s="7"/>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row>
    <row r="215" spans="1:381" s="10" customFormat="1" x14ac:dyDescent="0.2">
      <c r="A215" s="8"/>
      <c r="B215" s="8"/>
      <c r="C215" s="138" t="s">
        <v>193</v>
      </c>
      <c r="D215" s="138"/>
      <c r="E215" s="138" t="s">
        <v>194</v>
      </c>
      <c r="F215" s="8"/>
      <c r="G215" s="8" t="s">
        <v>0</v>
      </c>
      <c r="H215" s="8"/>
      <c r="I215" s="8"/>
      <c r="J215" s="8"/>
      <c r="K215" s="9">
        <f>SUM(N215:NO215)</f>
        <v>0</v>
      </c>
      <c r="L215" s="8"/>
      <c r="M215" s="8"/>
      <c r="N215" s="33">
        <f t="shared" ref="N215:BY215" si="2732">SUMIFS(198:198,194:194,N211)+N130</f>
        <v>0</v>
      </c>
      <c r="O215" s="34">
        <f t="shared" si="2732"/>
        <v>0</v>
      </c>
      <c r="P215" s="34">
        <f t="shared" si="2732"/>
        <v>0</v>
      </c>
      <c r="Q215" s="34">
        <f t="shared" si="2732"/>
        <v>0</v>
      </c>
      <c r="R215" s="34">
        <f t="shared" si="2732"/>
        <v>0</v>
      </c>
      <c r="S215" s="34">
        <f t="shared" si="2732"/>
        <v>0</v>
      </c>
      <c r="T215" s="34">
        <f t="shared" si="2732"/>
        <v>0</v>
      </c>
      <c r="U215" s="34">
        <f t="shared" si="2732"/>
        <v>0</v>
      </c>
      <c r="V215" s="34">
        <f t="shared" si="2732"/>
        <v>0</v>
      </c>
      <c r="W215" s="34">
        <f t="shared" si="2732"/>
        <v>0</v>
      </c>
      <c r="X215" s="34">
        <f t="shared" si="2732"/>
        <v>0</v>
      </c>
      <c r="Y215" s="34">
        <f t="shared" si="2732"/>
        <v>0</v>
      </c>
      <c r="Z215" s="34">
        <f t="shared" si="2732"/>
        <v>0</v>
      </c>
      <c r="AA215" s="34">
        <f t="shared" si="2732"/>
        <v>0</v>
      </c>
      <c r="AB215" s="34">
        <f t="shared" si="2732"/>
        <v>0</v>
      </c>
      <c r="AC215" s="34">
        <f t="shared" si="2732"/>
        <v>0</v>
      </c>
      <c r="AD215" s="34">
        <f t="shared" si="2732"/>
        <v>0</v>
      </c>
      <c r="AE215" s="34">
        <f t="shared" si="2732"/>
        <v>0</v>
      </c>
      <c r="AF215" s="34">
        <f t="shared" si="2732"/>
        <v>0</v>
      </c>
      <c r="AG215" s="34">
        <f t="shared" si="2732"/>
        <v>0</v>
      </c>
      <c r="AH215" s="34">
        <f t="shared" si="2732"/>
        <v>0</v>
      </c>
      <c r="AI215" s="34">
        <f t="shared" si="2732"/>
        <v>0</v>
      </c>
      <c r="AJ215" s="34">
        <f t="shared" si="2732"/>
        <v>0</v>
      </c>
      <c r="AK215" s="34">
        <f t="shared" si="2732"/>
        <v>0</v>
      </c>
      <c r="AL215" s="34">
        <f t="shared" si="2732"/>
        <v>0</v>
      </c>
      <c r="AM215" s="34">
        <f t="shared" si="2732"/>
        <v>0</v>
      </c>
      <c r="AN215" s="34">
        <f t="shared" si="2732"/>
        <v>0</v>
      </c>
      <c r="AO215" s="34">
        <f t="shared" si="2732"/>
        <v>0</v>
      </c>
      <c r="AP215" s="34">
        <f t="shared" si="2732"/>
        <v>0</v>
      </c>
      <c r="AQ215" s="34">
        <f t="shared" si="2732"/>
        <v>0</v>
      </c>
      <c r="AR215" s="34">
        <f t="shared" si="2732"/>
        <v>0</v>
      </c>
      <c r="AS215" s="34">
        <f t="shared" si="2732"/>
        <v>0</v>
      </c>
      <c r="AT215" s="34">
        <f t="shared" si="2732"/>
        <v>0</v>
      </c>
      <c r="AU215" s="34">
        <f t="shared" si="2732"/>
        <v>0</v>
      </c>
      <c r="AV215" s="34">
        <f t="shared" si="2732"/>
        <v>0</v>
      </c>
      <c r="AW215" s="34">
        <f t="shared" si="2732"/>
        <v>0</v>
      </c>
      <c r="AX215" s="34">
        <f t="shared" si="2732"/>
        <v>0</v>
      </c>
      <c r="AY215" s="34">
        <f t="shared" si="2732"/>
        <v>0</v>
      </c>
      <c r="AZ215" s="34">
        <f t="shared" si="2732"/>
        <v>0</v>
      </c>
      <c r="BA215" s="34">
        <f t="shared" si="2732"/>
        <v>0</v>
      </c>
      <c r="BB215" s="34">
        <f t="shared" si="2732"/>
        <v>0</v>
      </c>
      <c r="BC215" s="34">
        <f t="shared" si="2732"/>
        <v>0</v>
      </c>
      <c r="BD215" s="34">
        <f t="shared" si="2732"/>
        <v>0</v>
      </c>
      <c r="BE215" s="34">
        <f t="shared" si="2732"/>
        <v>0</v>
      </c>
      <c r="BF215" s="34">
        <f t="shared" si="2732"/>
        <v>0</v>
      </c>
      <c r="BG215" s="34">
        <f t="shared" si="2732"/>
        <v>0</v>
      </c>
      <c r="BH215" s="34">
        <f t="shared" si="2732"/>
        <v>0</v>
      </c>
      <c r="BI215" s="34">
        <f t="shared" si="2732"/>
        <v>0</v>
      </c>
      <c r="BJ215" s="34">
        <f t="shared" si="2732"/>
        <v>0</v>
      </c>
      <c r="BK215" s="34">
        <f t="shared" si="2732"/>
        <v>0</v>
      </c>
      <c r="BL215" s="34">
        <f t="shared" si="2732"/>
        <v>0</v>
      </c>
      <c r="BM215" s="34">
        <f t="shared" si="2732"/>
        <v>0</v>
      </c>
      <c r="BN215" s="34">
        <f t="shared" si="2732"/>
        <v>0</v>
      </c>
      <c r="BO215" s="34">
        <f t="shared" si="2732"/>
        <v>0</v>
      </c>
      <c r="BP215" s="34">
        <f t="shared" si="2732"/>
        <v>0</v>
      </c>
      <c r="BQ215" s="34">
        <f t="shared" si="2732"/>
        <v>0</v>
      </c>
      <c r="BR215" s="34">
        <f t="shared" si="2732"/>
        <v>0</v>
      </c>
      <c r="BS215" s="34">
        <f t="shared" si="2732"/>
        <v>0</v>
      </c>
      <c r="BT215" s="34">
        <f t="shared" si="2732"/>
        <v>0</v>
      </c>
      <c r="BU215" s="34">
        <f t="shared" si="2732"/>
        <v>0</v>
      </c>
      <c r="BV215" s="34">
        <f t="shared" si="2732"/>
        <v>0</v>
      </c>
      <c r="BW215" s="34">
        <f t="shared" si="2732"/>
        <v>0</v>
      </c>
      <c r="BX215" s="34">
        <f t="shared" si="2732"/>
        <v>0</v>
      </c>
      <c r="BY215" s="34">
        <f t="shared" si="2732"/>
        <v>0</v>
      </c>
      <c r="BZ215" s="34">
        <f t="shared" ref="BZ215:EK215" si="2733">SUMIFS(198:198,194:194,BZ211)+BZ130</f>
        <v>0</v>
      </c>
      <c r="CA215" s="34">
        <f t="shared" si="2733"/>
        <v>0</v>
      </c>
      <c r="CB215" s="34">
        <f t="shared" si="2733"/>
        <v>0</v>
      </c>
      <c r="CC215" s="34">
        <f t="shared" si="2733"/>
        <v>0</v>
      </c>
      <c r="CD215" s="34">
        <f t="shared" si="2733"/>
        <v>0</v>
      </c>
      <c r="CE215" s="34">
        <f t="shared" si="2733"/>
        <v>0</v>
      </c>
      <c r="CF215" s="34">
        <f t="shared" si="2733"/>
        <v>0</v>
      </c>
      <c r="CG215" s="34">
        <f t="shared" si="2733"/>
        <v>0</v>
      </c>
      <c r="CH215" s="34">
        <f t="shared" si="2733"/>
        <v>0</v>
      </c>
      <c r="CI215" s="34">
        <f t="shared" si="2733"/>
        <v>0</v>
      </c>
      <c r="CJ215" s="34">
        <f t="shared" si="2733"/>
        <v>0</v>
      </c>
      <c r="CK215" s="34">
        <f t="shared" si="2733"/>
        <v>0</v>
      </c>
      <c r="CL215" s="34">
        <f t="shared" si="2733"/>
        <v>0</v>
      </c>
      <c r="CM215" s="34">
        <f t="shared" si="2733"/>
        <v>0</v>
      </c>
      <c r="CN215" s="34">
        <f t="shared" si="2733"/>
        <v>0</v>
      </c>
      <c r="CO215" s="34">
        <f t="shared" si="2733"/>
        <v>0</v>
      </c>
      <c r="CP215" s="34">
        <f t="shared" si="2733"/>
        <v>0</v>
      </c>
      <c r="CQ215" s="34">
        <f t="shared" si="2733"/>
        <v>0</v>
      </c>
      <c r="CR215" s="34">
        <f t="shared" si="2733"/>
        <v>0</v>
      </c>
      <c r="CS215" s="34">
        <f t="shared" si="2733"/>
        <v>0</v>
      </c>
      <c r="CT215" s="34">
        <f t="shared" si="2733"/>
        <v>0</v>
      </c>
      <c r="CU215" s="34">
        <f t="shared" si="2733"/>
        <v>0</v>
      </c>
      <c r="CV215" s="34">
        <f t="shared" si="2733"/>
        <v>0</v>
      </c>
      <c r="CW215" s="34">
        <f t="shared" si="2733"/>
        <v>0</v>
      </c>
      <c r="CX215" s="34">
        <f t="shared" si="2733"/>
        <v>0</v>
      </c>
      <c r="CY215" s="34">
        <f t="shared" si="2733"/>
        <v>0</v>
      </c>
      <c r="CZ215" s="34">
        <f t="shared" si="2733"/>
        <v>0</v>
      </c>
      <c r="DA215" s="34">
        <f t="shared" si="2733"/>
        <v>0</v>
      </c>
      <c r="DB215" s="34">
        <f t="shared" si="2733"/>
        <v>0</v>
      </c>
      <c r="DC215" s="34">
        <f t="shared" si="2733"/>
        <v>0</v>
      </c>
      <c r="DD215" s="34">
        <f t="shared" si="2733"/>
        <v>0</v>
      </c>
      <c r="DE215" s="34">
        <f t="shared" si="2733"/>
        <v>0</v>
      </c>
      <c r="DF215" s="34">
        <f t="shared" si="2733"/>
        <v>0</v>
      </c>
      <c r="DG215" s="34">
        <f t="shared" si="2733"/>
        <v>0</v>
      </c>
      <c r="DH215" s="34">
        <f t="shared" si="2733"/>
        <v>0</v>
      </c>
      <c r="DI215" s="34">
        <f t="shared" si="2733"/>
        <v>0</v>
      </c>
      <c r="DJ215" s="34">
        <f t="shared" si="2733"/>
        <v>0</v>
      </c>
      <c r="DK215" s="34">
        <f t="shared" si="2733"/>
        <v>0</v>
      </c>
      <c r="DL215" s="34">
        <f t="shared" si="2733"/>
        <v>0</v>
      </c>
      <c r="DM215" s="34">
        <f t="shared" si="2733"/>
        <v>0</v>
      </c>
      <c r="DN215" s="34">
        <f t="shared" si="2733"/>
        <v>0</v>
      </c>
      <c r="DO215" s="34">
        <f t="shared" si="2733"/>
        <v>0</v>
      </c>
      <c r="DP215" s="34">
        <f t="shared" si="2733"/>
        <v>0</v>
      </c>
      <c r="DQ215" s="34">
        <f t="shared" si="2733"/>
        <v>0</v>
      </c>
      <c r="DR215" s="34">
        <f t="shared" si="2733"/>
        <v>0</v>
      </c>
      <c r="DS215" s="34">
        <f t="shared" si="2733"/>
        <v>0</v>
      </c>
      <c r="DT215" s="34">
        <f t="shared" si="2733"/>
        <v>0</v>
      </c>
      <c r="DU215" s="34">
        <f t="shared" si="2733"/>
        <v>0</v>
      </c>
      <c r="DV215" s="34">
        <f t="shared" si="2733"/>
        <v>0</v>
      </c>
      <c r="DW215" s="34">
        <f t="shared" si="2733"/>
        <v>0</v>
      </c>
      <c r="DX215" s="34">
        <f t="shared" si="2733"/>
        <v>0</v>
      </c>
      <c r="DY215" s="34">
        <f t="shared" si="2733"/>
        <v>0</v>
      </c>
      <c r="DZ215" s="34">
        <f t="shared" si="2733"/>
        <v>0</v>
      </c>
      <c r="EA215" s="34">
        <f t="shared" si="2733"/>
        <v>0</v>
      </c>
      <c r="EB215" s="34">
        <f t="shared" si="2733"/>
        <v>0</v>
      </c>
      <c r="EC215" s="34">
        <f t="shared" si="2733"/>
        <v>0</v>
      </c>
      <c r="ED215" s="34">
        <f t="shared" si="2733"/>
        <v>0</v>
      </c>
      <c r="EE215" s="34">
        <f t="shared" si="2733"/>
        <v>0</v>
      </c>
      <c r="EF215" s="34">
        <f t="shared" si="2733"/>
        <v>0</v>
      </c>
      <c r="EG215" s="34">
        <f t="shared" si="2733"/>
        <v>0</v>
      </c>
      <c r="EH215" s="34">
        <f t="shared" si="2733"/>
        <v>0</v>
      </c>
      <c r="EI215" s="34">
        <f t="shared" si="2733"/>
        <v>0</v>
      </c>
      <c r="EJ215" s="34">
        <f t="shared" si="2733"/>
        <v>0</v>
      </c>
      <c r="EK215" s="34">
        <f t="shared" si="2733"/>
        <v>0</v>
      </c>
      <c r="EL215" s="34">
        <f t="shared" ref="EL215:GW215" si="2734">SUMIFS(198:198,194:194,EL211)+EL130</f>
        <v>0</v>
      </c>
      <c r="EM215" s="34">
        <f t="shared" si="2734"/>
        <v>0</v>
      </c>
      <c r="EN215" s="34">
        <f t="shared" si="2734"/>
        <v>0</v>
      </c>
      <c r="EO215" s="34">
        <f t="shared" si="2734"/>
        <v>0</v>
      </c>
      <c r="EP215" s="34">
        <f t="shared" si="2734"/>
        <v>0</v>
      </c>
      <c r="EQ215" s="34">
        <f t="shared" si="2734"/>
        <v>0</v>
      </c>
      <c r="ER215" s="34">
        <f t="shared" si="2734"/>
        <v>0</v>
      </c>
      <c r="ES215" s="34">
        <f t="shared" si="2734"/>
        <v>0</v>
      </c>
      <c r="ET215" s="34">
        <f t="shared" si="2734"/>
        <v>0</v>
      </c>
      <c r="EU215" s="34">
        <f t="shared" si="2734"/>
        <v>0</v>
      </c>
      <c r="EV215" s="34">
        <f t="shared" si="2734"/>
        <v>0</v>
      </c>
      <c r="EW215" s="34">
        <f t="shared" si="2734"/>
        <v>0</v>
      </c>
      <c r="EX215" s="34">
        <f t="shared" si="2734"/>
        <v>0</v>
      </c>
      <c r="EY215" s="34">
        <f t="shared" si="2734"/>
        <v>0</v>
      </c>
      <c r="EZ215" s="34">
        <f t="shared" si="2734"/>
        <v>0</v>
      </c>
      <c r="FA215" s="34">
        <f t="shared" si="2734"/>
        <v>0</v>
      </c>
      <c r="FB215" s="34">
        <f t="shared" si="2734"/>
        <v>0</v>
      </c>
      <c r="FC215" s="34">
        <f t="shared" si="2734"/>
        <v>0</v>
      </c>
      <c r="FD215" s="34">
        <f t="shared" si="2734"/>
        <v>0</v>
      </c>
      <c r="FE215" s="34">
        <f t="shared" si="2734"/>
        <v>0</v>
      </c>
      <c r="FF215" s="34">
        <f t="shared" si="2734"/>
        <v>0</v>
      </c>
      <c r="FG215" s="34">
        <f t="shared" si="2734"/>
        <v>0</v>
      </c>
      <c r="FH215" s="34">
        <f t="shared" si="2734"/>
        <v>0</v>
      </c>
      <c r="FI215" s="34">
        <f t="shared" si="2734"/>
        <v>0</v>
      </c>
      <c r="FJ215" s="34">
        <f t="shared" si="2734"/>
        <v>0</v>
      </c>
      <c r="FK215" s="34">
        <f t="shared" si="2734"/>
        <v>0</v>
      </c>
      <c r="FL215" s="34">
        <f t="shared" si="2734"/>
        <v>0</v>
      </c>
      <c r="FM215" s="34">
        <f t="shared" si="2734"/>
        <v>0</v>
      </c>
      <c r="FN215" s="34">
        <f t="shared" si="2734"/>
        <v>0</v>
      </c>
      <c r="FO215" s="34">
        <f t="shared" si="2734"/>
        <v>0</v>
      </c>
      <c r="FP215" s="34">
        <f t="shared" si="2734"/>
        <v>0</v>
      </c>
      <c r="FQ215" s="34">
        <f t="shared" si="2734"/>
        <v>0</v>
      </c>
      <c r="FR215" s="34">
        <f t="shared" si="2734"/>
        <v>0</v>
      </c>
      <c r="FS215" s="34">
        <f t="shared" si="2734"/>
        <v>0</v>
      </c>
      <c r="FT215" s="34">
        <f t="shared" si="2734"/>
        <v>0</v>
      </c>
      <c r="FU215" s="34">
        <f t="shared" si="2734"/>
        <v>0</v>
      </c>
      <c r="FV215" s="34">
        <f t="shared" si="2734"/>
        <v>0</v>
      </c>
      <c r="FW215" s="34">
        <f t="shared" si="2734"/>
        <v>0</v>
      </c>
      <c r="FX215" s="34">
        <f t="shared" si="2734"/>
        <v>0</v>
      </c>
      <c r="FY215" s="34">
        <f t="shared" si="2734"/>
        <v>0</v>
      </c>
      <c r="FZ215" s="34">
        <f t="shared" si="2734"/>
        <v>0</v>
      </c>
      <c r="GA215" s="34">
        <f t="shared" si="2734"/>
        <v>0</v>
      </c>
      <c r="GB215" s="34">
        <f t="shared" si="2734"/>
        <v>0</v>
      </c>
      <c r="GC215" s="34">
        <f t="shared" si="2734"/>
        <v>0</v>
      </c>
      <c r="GD215" s="34">
        <f t="shared" si="2734"/>
        <v>0</v>
      </c>
      <c r="GE215" s="34">
        <f t="shared" si="2734"/>
        <v>0</v>
      </c>
      <c r="GF215" s="34">
        <f t="shared" si="2734"/>
        <v>0</v>
      </c>
      <c r="GG215" s="34">
        <f t="shared" si="2734"/>
        <v>0</v>
      </c>
      <c r="GH215" s="34">
        <f t="shared" si="2734"/>
        <v>0</v>
      </c>
      <c r="GI215" s="34">
        <f t="shared" si="2734"/>
        <v>0</v>
      </c>
      <c r="GJ215" s="34">
        <f t="shared" si="2734"/>
        <v>0</v>
      </c>
      <c r="GK215" s="34">
        <f t="shared" si="2734"/>
        <v>0</v>
      </c>
      <c r="GL215" s="34">
        <f t="shared" si="2734"/>
        <v>0</v>
      </c>
      <c r="GM215" s="34">
        <f t="shared" si="2734"/>
        <v>0</v>
      </c>
      <c r="GN215" s="34">
        <f t="shared" si="2734"/>
        <v>0</v>
      </c>
      <c r="GO215" s="34">
        <f t="shared" si="2734"/>
        <v>0</v>
      </c>
      <c r="GP215" s="34">
        <f t="shared" si="2734"/>
        <v>0</v>
      </c>
      <c r="GQ215" s="34">
        <f t="shared" si="2734"/>
        <v>0</v>
      </c>
      <c r="GR215" s="34">
        <f t="shared" si="2734"/>
        <v>0</v>
      </c>
      <c r="GS215" s="34">
        <f t="shared" si="2734"/>
        <v>0</v>
      </c>
      <c r="GT215" s="34">
        <f t="shared" si="2734"/>
        <v>0</v>
      </c>
      <c r="GU215" s="34">
        <f t="shared" si="2734"/>
        <v>0</v>
      </c>
      <c r="GV215" s="34">
        <f t="shared" si="2734"/>
        <v>0</v>
      </c>
      <c r="GW215" s="34">
        <f t="shared" si="2734"/>
        <v>0</v>
      </c>
      <c r="GX215" s="34">
        <f t="shared" ref="GX215:JI215" si="2735">SUMIFS(198:198,194:194,GX211)+GX130</f>
        <v>0</v>
      </c>
      <c r="GY215" s="34">
        <f t="shared" si="2735"/>
        <v>0</v>
      </c>
      <c r="GZ215" s="34">
        <f t="shared" si="2735"/>
        <v>0</v>
      </c>
      <c r="HA215" s="34">
        <f t="shared" si="2735"/>
        <v>0</v>
      </c>
      <c r="HB215" s="34">
        <f t="shared" si="2735"/>
        <v>0</v>
      </c>
      <c r="HC215" s="34">
        <f t="shared" si="2735"/>
        <v>0</v>
      </c>
      <c r="HD215" s="34">
        <f t="shared" si="2735"/>
        <v>0</v>
      </c>
      <c r="HE215" s="34">
        <f t="shared" si="2735"/>
        <v>0</v>
      </c>
      <c r="HF215" s="34">
        <f t="shared" si="2735"/>
        <v>0</v>
      </c>
      <c r="HG215" s="34">
        <f t="shared" si="2735"/>
        <v>0</v>
      </c>
      <c r="HH215" s="34">
        <f t="shared" si="2735"/>
        <v>0</v>
      </c>
      <c r="HI215" s="34">
        <f t="shared" si="2735"/>
        <v>0</v>
      </c>
      <c r="HJ215" s="34">
        <f t="shared" si="2735"/>
        <v>0</v>
      </c>
      <c r="HK215" s="34">
        <f t="shared" si="2735"/>
        <v>0</v>
      </c>
      <c r="HL215" s="34">
        <f t="shared" si="2735"/>
        <v>0</v>
      </c>
      <c r="HM215" s="34">
        <f t="shared" si="2735"/>
        <v>0</v>
      </c>
      <c r="HN215" s="34">
        <f t="shared" si="2735"/>
        <v>0</v>
      </c>
      <c r="HO215" s="34">
        <f t="shared" si="2735"/>
        <v>0</v>
      </c>
      <c r="HP215" s="34">
        <f t="shared" si="2735"/>
        <v>0</v>
      </c>
      <c r="HQ215" s="34">
        <f t="shared" si="2735"/>
        <v>0</v>
      </c>
      <c r="HR215" s="34">
        <f t="shared" si="2735"/>
        <v>0</v>
      </c>
      <c r="HS215" s="34">
        <f t="shared" si="2735"/>
        <v>0</v>
      </c>
      <c r="HT215" s="34">
        <f t="shared" si="2735"/>
        <v>0</v>
      </c>
      <c r="HU215" s="34">
        <f t="shared" si="2735"/>
        <v>0</v>
      </c>
      <c r="HV215" s="34">
        <f t="shared" si="2735"/>
        <v>0</v>
      </c>
      <c r="HW215" s="34">
        <f t="shared" si="2735"/>
        <v>0</v>
      </c>
      <c r="HX215" s="34">
        <f t="shared" si="2735"/>
        <v>0</v>
      </c>
      <c r="HY215" s="34">
        <f t="shared" si="2735"/>
        <v>0</v>
      </c>
      <c r="HZ215" s="34">
        <f t="shared" si="2735"/>
        <v>0</v>
      </c>
      <c r="IA215" s="34">
        <f t="shared" si="2735"/>
        <v>0</v>
      </c>
      <c r="IB215" s="34">
        <f t="shared" si="2735"/>
        <v>0</v>
      </c>
      <c r="IC215" s="34">
        <f t="shared" si="2735"/>
        <v>0</v>
      </c>
      <c r="ID215" s="34">
        <f t="shared" si="2735"/>
        <v>0</v>
      </c>
      <c r="IE215" s="34">
        <f t="shared" si="2735"/>
        <v>0</v>
      </c>
      <c r="IF215" s="34">
        <f t="shared" si="2735"/>
        <v>0</v>
      </c>
      <c r="IG215" s="34">
        <f t="shared" si="2735"/>
        <v>0</v>
      </c>
      <c r="IH215" s="34">
        <f t="shared" si="2735"/>
        <v>0</v>
      </c>
      <c r="II215" s="34">
        <f t="shared" si="2735"/>
        <v>0</v>
      </c>
      <c r="IJ215" s="34">
        <f t="shared" si="2735"/>
        <v>0</v>
      </c>
      <c r="IK215" s="34">
        <f t="shared" si="2735"/>
        <v>0</v>
      </c>
      <c r="IL215" s="34">
        <f t="shared" si="2735"/>
        <v>0</v>
      </c>
      <c r="IM215" s="34">
        <f t="shared" si="2735"/>
        <v>0</v>
      </c>
      <c r="IN215" s="34">
        <f t="shared" si="2735"/>
        <v>0</v>
      </c>
      <c r="IO215" s="34">
        <f t="shared" si="2735"/>
        <v>0</v>
      </c>
      <c r="IP215" s="34">
        <f t="shared" si="2735"/>
        <v>0</v>
      </c>
      <c r="IQ215" s="34">
        <f t="shared" si="2735"/>
        <v>0</v>
      </c>
      <c r="IR215" s="34">
        <f t="shared" si="2735"/>
        <v>0</v>
      </c>
      <c r="IS215" s="34">
        <f t="shared" si="2735"/>
        <v>0</v>
      </c>
      <c r="IT215" s="34">
        <f t="shared" si="2735"/>
        <v>0</v>
      </c>
      <c r="IU215" s="34">
        <f t="shared" si="2735"/>
        <v>0</v>
      </c>
      <c r="IV215" s="34">
        <f t="shared" si="2735"/>
        <v>0</v>
      </c>
      <c r="IW215" s="34">
        <f t="shared" si="2735"/>
        <v>0</v>
      </c>
      <c r="IX215" s="34">
        <f t="shared" si="2735"/>
        <v>0</v>
      </c>
      <c r="IY215" s="34">
        <f t="shared" si="2735"/>
        <v>0</v>
      </c>
      <c r="IZ215" s="34">
        <f t="shared" si="2735"/>
        <v>0</v>
      </c>
      <c r="JA215" s="34">
        <f t="shared" si="2735"/>
        <v>0</v>
      </c>
      <c r="JB215" s="34">
        <f t="shared" si="2735"/>
        <v>0</v>
      </c>
      <c r="JC215" s="34">
        <f t="shared" si="2735"/>
        <v>0</v>
      </c>
      <c r="JD215" s="34">
        <f t="shared" si="2735"/>
        <v>0</v>
      </c>
      <c r="JE215" s="34">
        <f t="shared" si="2735"/>
        <v>0</v>
      </c>
      <c r="JF215" s="34">
        <f t="shared" si="2735"/>
        <v>0</v>
      </c>
      <c r="JG215" s="34">
        <f t="shared" si="2735"/>
        <v>0</v>
      </c>
      <c r="JH215" s="34">
        <f t="shared" si="2735"/>
        <v>0</v>
      </c>
      <c r="JI215" s="34">
        <f t="shared" si="2735"/>
        <v>0</v>
      </c>
      <c r="JJ215" s="34">
        <f t="shared" ref="JJ215:LU215" si="2736">SUMIFS(198:198,194:194,JJ211)+JJ130</f>
        <v>0</v>
      </c>
      <c r="JK215" s="34">
        <f t="shared" si="2736"/>
        <v>0</v>
      </c>
      <c r="JL215" s="34">
        <f t="shared" si="2736"/>
        <v>0</v>
      </c>
      <c r="JM215" s="34">
        <f t="shared" si="2736"/>
        <v>0</v>
      </c>
      <c r="JN215" s="34">
        <f t="shared" si="2736"/>
        <v>0</v>
      </c>
      <c r="JO215" s="34">
        <f t="shared" si="2736"/>
        <v>0</v>
      </c>
      <c r="JP215" s="34">
        <f t="shared" si="2736"/>
        <v>0</v>
      </c>
      <c r="JQ215" s="34">
        <f t="shared" si="2736"/>
        <v>0</v>
      </c>
      <c r="JR215" s="34">
        <f t="shared" si="2736"/>
        <v>0</v>
      </c>
      <c r="JS215" s="34">
        <f t="shared" si="2736"/>
        <v>0</v>
      </c>
      <c r="JT215" s="34">
        <f t="shared" si="2736"/>
        <v>0</v>
      </c>
      <c r="JU215" s="34">
        <f t="shared" si="2736"/>
        <v>0</v>
      </c>
      <c r="JV215" s="34">
        <f t="shared" si="2736"/>
        <v>0</v>
      </c>
      <c r="JW215" s="34">
        <f t="shared" si="2736"/>
        <v>0</v>
      </c>
      <c r="JX215" s="34">
        <f t="shared" si="2736"/>
        <v>0</v>
      </c>
      <c r="JY215" s="34">
        <f t="shared" si="2736"/>
        <v>0</v>
      </c>
      <c r="JZ215" s="34">
        <f t="shared" si="2736"/>
        <v>0</v>
      </c>
      <c r="KA215" s="34">
        <f t="shared" si="2736"/>
        <v>0</v>
      </c>
      <c r="KB215" s="34">
        <f t="shared" si="2736"/>
        <v>0</v>
      </c>
      <c r="KC215" s="34">
        <f t="shared" si="2736"/>
        <v>0</v>
      </c>
      <c r="KD215" s="34">
        <f t="shared" si="2736"/>
        <v>0</v>
      </c>
      <c r="KE215" s="34">
        <f t="shared" si="2736"/>
        <v>0</v>
      </c>
      <c r="KF215" s="34">
        <f t="shared" si="2736"/>
        <v>0</v>
      </c>
      <c r="KG215" s="34">
        <f t="shared" si="2736"/>
        <v>0</v>
      </c>
      <c r="KH215" s="34">
        <f t="shared" si="2736"/>
        <v>0</v>
      </c>
      <c r="KI215" s="34">
        <f t="shared" si="2736"/>
        <v>0</v>
      </c>
      <c r="KJ215" s="34">
        <f t="shared" si="2736"/>
        <v>0</v>
      </c>
      <c r="KK215" s="34">
        <f t="shared" si="2736"/>
        <v>0</v>
      </c>
      <c r="KL215" s="34">
        <f t="shared" si="2736"/>
        <v>0</v>
      </c>
      <c r="KM215" s="34">
        <f t="shared" si="2736"/>
        <v>0</v>
      </c>
      <c r="KN215" s="34">
        <f t="shared" si="2736"/>
        <v>0</v>
      </c>
      <c r="KO215" s="34">
        <f t="shared" si="2736"/>
        <v>0</v>
      </c>
      <c r="KP215" s="34">
        <f t="shared" si="2736"/>
        <v>0</v>
      </c>
      <c r="KQ215" s="34">
        <f t="shared" si="2736"/>
        <v>0</v>
      </c>
      <c r="KR215" s="34">
        <f t="shared" si="2736"/>
        <v>0</v>
      </c>
      <c r="KS215" s="34">
        <f t="shared" si="2736"/>
        <v>0</v>
      </c>
      <c r="KT215" s="34">
        <f t="shared" si="2736"/>
        <v>0</v>
      </c>
      <c r="KU215" s="34">
        <f t="shared" si="2736"/>
        <v>0</v>
      </c>
      <c r="KV215" s="34">
        <f t="shared" si="2736"/>
        <v>0</v>
      </c>
      <c r="KW215" s="34">
        <f t="shared" si="2736"/>
        <v>0</v>
      </c>
      <c r="KX215" s="34">
        <f t="shared" si="2736"/>
        <v>0</v>
      </c>
      <c r="KY215" s="34">
        <f t="shared" si="2736"/>
        <v>0</v>
      </c>
      <c r="KZ215" s="34">
        <f t="shared" si="2736"/>
        <v>0</v>
      </c>
      <c r="LA215" s="34">
        <f t="shared" si="2736"/>
        <v>0</v>
      </c>
      <c r="LB215" s="34">
        <f t="shared" si="2736"/>
        <v>0</v>
      </c>
      <c r="LC215" s="34">
        <f t="shared" si="2736"/>
        <v>0</v>
      </c>
      <c r="LD215" s="34">
        <f t="shared" si="2736"/>
        <v>0</v>
      </c>
      <c r="LE215" s="34">
        <f t="shared" si="2736"/>
        <v>0</v>
      </c>
      <c r="LF215" s="34">
        <f t="shared" si="2736"/>
        <v>0</v>
      </c>
      <c r="LG215" s="34">
        <f t="shared" si="2736"/>
        <v>0</v>
      </c>
      <c r="LH215" s="34">
        <f t="shared" si="2736"/>
        <v>0</v>
      </c>
      <c r="LI215" s="34">
        <f t="shared" si="2736"/>
        <v>0</v>
      </c>
      <c r="LJ215" s="34">
        <f t="shared" si="2736"/>
        <v>0</v>
      </c>
      <c r="LK215" s="34">
        <f t="shared" si="2736"/>
        <v>0</v>
      </c>
      <c r="LL215" s="34">
        <f t="shared" si="2736"/>
        <v>0</v>
      </c>
      <c r="LM215" s="34">
        <f t="shared" si="2736"/>
        <v>0</v>
      </c>
      <c r="LN215" s="34">
        <f t="shared" si="2736"/>
        <v>0</v>
      </c>
      <c r="LO215" s="34">
        <f t="shared" si="2736"/>
        <v>0</v>
      </c>
      <c r="LP215" s="34">
        <f t="shared" si="2736"/>
        <v>0</v>
      </c>
      <c r="LQ215" s="34">
        <f t="shared" si="2736"/>
        <v>0</v>
      </c>
      <c r="LR215" s="34">
        <f t="shared" si="2736"/>
        <v>0</v>
      </c>
      <c r="LS215" s="34">
        <f t="shared" si="2736"/>
        <v>0</v>
      </c>
      <c r="LT215" s="34">
        <f t="shared" si="2736"/>
        <v>0</v>
      </c>
      <c r="LU215" s="34">
        <f t="shared" si="2736"/>
        <v>0</v>
      </c>
      <c r="LV215" s="34">
        <f t="shared" ref="LV215:NO215" si="2737">SUMIFS(198:198,194:194,LV211)+LV130</f>
        <v>0</v>
      </c>
      <c r="LW215" s="34">
        <f t="shared" si="2737"/>
        <v>0</v>
      </c>
      <c r="LX215" s="34">
        <f t="shared" si="2737"/>
        <v>0</v>
      </c>
      <c r="LY215" s="34">
        <f t="shared" si="2737"/>
        <v>0</v>
      </c>
      <c r="LZ215" s="34">
        <f t="shared" si="2737"/>
        <v>0</v>
      </c>
      <c r="MA215" s="34">
        <f t="shared" si="2737"/>
        <v>0</v>
      </c>
      <c r="MB215" s="34">
        <f t="shared" si="2737"/>
        <v>0</v>
      </c>
      <c r="MC215" s="34">
        <f t="shared" si="2737"/>
        <v>0</v>
      </c>
      <c r="MD215" s="34">
        <f t="shared" si="2737"/>
        <v>0</v>
      </c>
      <c r="ME215" s="34">
        <f t="shared" si="2737"/>
        <v>0</v>
      </c>
      <c r="MF215" s="34">
        <f t="shared" si="2737"/>
        <v>0</v>
      </c>
      <c r="MG215" s="34">
        <f t="shared" si="2737"/>
        <v>0</v>
      </c>
      <c r="MH215" s="34">
        <f t="shared" si="2737"/>
        <v>0</v>
      </c>
      <c r="MI215" s="34">
        <f t="shared" si="2737"/>
        <v>0</v>
      </c>
      <c r="MJ215" s="34">
        <f t="shared" si="2737"/>
        <v>0</v>
      </c>
      <c r="MK215" s="34">
        <f t="shared" si="2737"/>
        <v>0</v>
      </c>
      <c r="ML215" s="34">
        <f t="shared" si="2737"/>
        <v>0</v>
      </c>
      <c r="MM215" s="34">
        <f t="shared" si="2737"/>
        <v>0</v>
      </c>
      <c r="MN215" s="34">
        <f t="shared" si="2737"/>
        <v>0</v>
      </c>
      <c r="MO215" s="34">
        <f t="shared" si="2737"/>
        <v>0</v>
      </c>
      <c r="MP215" s="34">
        <f t="shared" si="2737"/>
        <v>0</v>
      </c>
      <c r="MQ215" s="34">
        <f t="shared" si="2737"/>
        <v>0</v>
      </c>
      <c r="MR215" s="34">
        <f t="shared" si="2737"/>
        <v>0</v>
      </c>
      <c r="MS215" s="34">
        <f t="shared" si="2737"/>
        <v>0</v>
      </c>
      <c r="MT215" s="34">
        <f t="shared" si="2737"/>
        <v>0</v>
      </c>
      <c r="MU215" s="34">
        <f t="shared" si="2737"/>
        <v>0</v>
      </c>
      <c r="MV215" s="34">
        <f t="shared" si="2737"/>
        <v>0</v>
      </c>
      <c r="MW215" s="34">
        <f t="shared" si="2737"/>
        <v>0</v>
      </c>
      <c r="MX215" s="34">
        <f t="shared" si="2737"/>
        <v>0</v>
      </c>
      <c r="MY215" s="34">
        <f t="shared" si="2737"/>
        <v>0</v>
      </c>
      <c r="MZ215" s="34">
        <f t="shared" si="2737"/>
        <v>0</v>
      </c>
      <c r="NA215" s="34">
        <f t="shared" si="2737"/>
        <v>0</v>
      </c>
      <c r="NB215" s="34">
        <f t="shared" si="2737"/>
        <v>0</v>
      </c>
      <c r="NC215" s="34">
        <f t="shared" si="2737"/>
        <v>0</v>
      </c>
      <c r="ND215" s="34">
        <f t="shared" si="2737"/>
        <v>0</v>
      </c>
      <c r="NE215" s="34">
        <f t="shared" si="2737"/>
        <v>0</v>
      </c>
      <c r="NF215" s="34">
        <f t="shared" si="2737"/>
        <v>0</v>
      </c>
      <c r="NG215" s="34">
        <f t="shared" si="2737"/>
        <v>0</v>
      </c>
      <c r="NH215" s="34">
        <f t="shared" si="2737"/>
        <v>0</v>
      </c>
      <c r="NI215" s="34">
        <f t="shared" si="2737"/>
        <v>0</v>
      </c>
      <c r="NJ215" s="34">
        <f t="shared" si="2737"/>
        <v>0</v>
      </c>
      <c r="NK215" s="34">
        <f t="shared" si="2737"/>
        <v>0</v>
      </c>
      <c r="NL215" s="34">
        <f t="shared" si="2737"/>
        <v>0</v>
      </c>
      <c r="NM215" s="34">
        <f t="shared" si="2737"/>
        <v>0</v>
      </c>
      <c r="NN215" s="34">
        <f t="shared" si="2737"/>
        <v>0</v>
      </c>
      <c r="NO215" s="35">
        <f t="shared" si="2737"/>
        <v>0</v>
      </c>
      <c r="NP215" s="8"/>
      <c r="NQ215" s="8"/>
    </row>
    <row r="216" spans="1:381" x14ac:dyDescent="0.2">
      <c r="A216" s="1"/>
      <c r="B216" s="1"/>
      <c r="C216" s="1"/>
      <c r="D216" s="1"/>
      <c r="E216" s="1"/>
      <c r="F216" s="1"/>
      <c r="G216" s="1"/>
      <c r="H216" s="1"/>
      <c r="I216" s="1"/>
      <c r="J216" s="1"/>
      <c r="K216" s="7"/>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row>
    <row r="217" spans="1:381" s="146" customFormat="1" x14ac:dyDescent="0.2">
      <c r="A217" s="141"/>
      <c r="B217" s="141"/>
      <c r="C217" s="141" t="s">
        <v>176</v>
      </c>
      <c r="D217" s="141"/>
      <c r="E217" s="141" t="s">
        <v>203</v>
      </c>
      <c r="F217" s="141"/>
      <c r="G217" s="141" t="s">
        <v>0</v>
      </c>
      <c r="H217" s="141"/>
      <c r="I217" s="141"/>
      <c r="J217" s="141"/>
      <c r="K217" s="142">
        <f>SUM(N217:NO217)</f>
        <v>0</v>
      </c>
      <c r="L217" s="141"/>
      <c r="M217" s="141"/>
      <c r="N217" s="143">
        <f t="shared" ref="N217:BY217" si="2738">SUMIFS(200:200,194:194,N211)+N141</f>
        <v>0</v>
      </c>
      <c r="O217" s="144">
        <f t="shared" si="2738"/>
        <v>0</v>
      </c>
      <c r="P217" s="144">
        <f t="shared" si="2738"/>
        <v>0</v>
      </c>
      <c r="Q217" s="144">
        <f t="shared" si="2738"/>
        <v>0</v>
      </c>
      <c r="R217" s="144">
        <f t="shared" si="2738"/>
        <v>0</v>
      </c>
      <c r="S217" s="144">
        <f t="shared" si="2738"/>
        <v>0</v>
      </c>
      <c r="T217" s="144">
        <f t="shared" si="2738"/>
        <v>0</v>
      </c>
      <c r="U217" s="144">
        <f t="shared" si="2738"/>
        <v>0</v>
      </c>
      <c r="V217" s="144">
        <f t="shared" si="2738"/>
        <v>0</v>
      </c>
      <c r="W217" s="144">
        <f t="shared" si="2738"/>
        <v>0</v>
      </c>
      <c r="X217" s="144">
        <f t="shared" si="2738"/>
        <v>0</v>
      </c>
      <c r="Y217" s="144">
        <f t="shared" si="2738"/>
        <v>0</v>
      </c>
      <c r="Z217" s="144">
        <f t="shared" si="2738"/>
        <v>0</v>
      </c>
      <c r="AA217" s="144">
        <f t="shared" si="2738"/>
        <v>0</v>
      </c>
      <c r="AB217" s="144">
        <f t="shared" si="2738"/>
        <v>0</v>
      </c>
      <c r="AC217" s="144">
        <f t="shared" si="2738"/>
        <v>0</v>
      </c>
      <c r="AD217" s="144">
        <f t="shared" si="2738"/>
        <v>0</v>
      </c>
      <c r="AE217" s="144">
        <f t="shared" si="2738"/>
        <v>0</v>
      </c>
      <c r="AF217" s="144">
        <f t="shared" si="2738"/>
        <v>0</v>
      </c>
      <c r="AG217" s="144">
        <f t="shared" si="2738"/>
        <v>0</v>
      </c>
      <c r="AH217" s="144">
        <f t="shared" si="2738"/>
        <v>0</v>
      </c>
      <c r="AI217" s="144">
        <f t="shared" si="2738"/>
        <v>0</v>
      </c>
      <c r="AJ217" s="144">
        <f t="shared" si="2738"/>
        <v>0</v>
      </c>
      <c r="AK217" s="144">
        <f t="shared" si="2738"/>
        <v>0</v>
      </c>
      <c r="AL217" s="144">
        <f t="shared" si="2738"/>
        <v>0</v>
      </c>
      <c r="AM217" s="144">
        <f t="shared" si="2738"/>
        <v>0</v>
      </c>
      <c r="AN217" s="144">
        <f t="shared" si="2738"/>
        <v>0</v>
      </c>
      <c r="AO217" s="144">
        <f t="shared" si="2738"/>
        <v>0</v>
      </c>
      <c r="AP217" s="144">
        <f t="shared" si="2738"/>
        <v>0</v>
      </c>
      <c r="AQ217" s="144">
        <f t="shared" si="2738"/>
        <v>0</v>
      </c>
      <c r="AR217" s="144">
        <f t="shared" si="2738"/>
        <v>0</v>
      </c>
      <c r="AS217" s="144">
        <f t="shared" si="2738"/>
        <v>0</v>
      </c>
      <c r="AT217" s="144">
        <f t="shared" si="2738"/>
        <v>0</v>
      </c>
      <c r="AU217" s="144">
        <f t="shared" si="2738"/>
        <v>0</v>
      </c>
      <c r="AV217" s="144">
        <f t="shared" si="2738"/>
        <v>0</v>
      </c>
      <c r="AW217" s="144">
        <f t="shared" si="2738"/>
        <v>0</v>
      </c>
      <c r="AX217" s="144">
        <f t="shared" si="2738"/>
        <v>0</v>
      </c>
      <c r="AY217" s="144">
        <f t="shared" si="2738"/>
        <v>0</v>
      </c>
      <c r="AZ217" s="144">
        <f t="shared" si="2738"/>
        <v>0</v>
      </c>
      <c r="BA217" s="144">
        <f t="shared" si="2738"/>
        <v>0</v>
      </c>
      <c r="BB217" s="144">
        <f t="shared" si="2738"/>
        <v>0</v>
      </c>
      <c r="BC217" s="144">
        <f t="shared" si="2738"/>
        <v>0</v>
      </c>
      <c r="BD217" s="144">
        <f t="shared" si="2738"/>
        <v>0</v>
      </c>
      <c r="BE217" s="144">
        <f t="shared" si="2738"/>
        <v>0</v>
      </c>
      <c r="BF217" s="144">
        <f t="shared" si="2738"/>
        <v>0</v>
      </c>
      <c r="BG217" s="144">
        <f t="shared" si="2738"/>
        <v>0</v>
      </c>
      <c r="BH217" s="144">
        <f t="shared" si="2738"/>
        <v>0</v>
      </c>
      <c r="BI217" s="144">
        <f t="shared" si="2738"/>
        <v>0</v>
      </c>
      <c r="BJ217" s="144">
        <f t="shared" si="2738"/>
        <v>0</v>
      </c>
      <c r="BK217" s="144">
        <f t="shared" si="2738"/>
        <v>0</v>
      </c>
      <c r="BL217" s="144">
        <f t="shared" si="2738"/>
        <v>0</v>
      </c>
      <c r="BM217" s="144">
        <f t="shared" si="2738"/>
        <v>0</v>
      </c>
      <c r="BN217" s="144">
        <f t="shared" si="2738"/>
        <v>0</v>
      </c>
      <c r="BO217" s="144">
        <f t="shared" si="2738"/>
        <v>0</v>
      </c>
      <c r="BP217" s="144">
        <f t="shared" si="2738"/>
        <v>0</v>
      </c>
      <c r="BQ217" s="144">
        <f t="shared" si="2738"/>
        <v>0</v>
      </c>
      <c r="BR217" s="144">
        <f t="shared" si="2738"/>
        <v>0</v>
      </c>
      <c r="BS217" s="144">
        <f t="shared" si="2738"/>
        <v>0</v>
      </c>
      <c r="BT217" s="144">
        <f t="shared" si="2738"/>
        <v>0</v>
      </c>
      <c r="BU217" s="144">
        <f t="shared" si="2738"/>
        <v>0</v>
      </c>
      <c r="BV217" s="144">
        <f t="shared" si="2738"/>
        <v>0</v>
      </c>
      <c r="BW217" s="144">
        <f t="shared" si="2738"/>
        <v>0</v>
      </c>
      <c r="BX217" s="144">
        <f t="shared" si="2738"/>
        <v>0</v>
      </c>
      <c r="BY217" s="144">
        <f t="shared" si="2738"/>
        <v>0</v>
      </c>
      <c r="BZ217" s="144">
        <f t="shared" ref="BZ217:EK217" si="2739">SUMIFS(200:200,194:194,BZ211)+BZ141</f>
        <v>0</v>
      </c>
      <c r="CA217" s="144">
        <f t="shared" si="2739"/>
        <v>0</v>
      </c>
      <c r="CB217" s="144">
        <f t="shared" si="2739"/>
        <v>0</v>
      </c>
      <c r="CC217" s="144">
        <f t="shared" si="2739"/>
        <v>0</v>
      </c>
      <c r="CD217" s="144">
        <f t="shared" si="2739"/>
        <v>0</v>
      </c>
      <c r="CE217" s="144">
        <f t="shared" si="2739"/>
        <v>0</v>
      </c>
      <c r="CF217" s="144">
        <f t="shared" si="2739"/>
        <v>0</v>
      </c>
      <c r="CG217" s="144">
        <f t="shared" si="2739"/>
        <v>0</v>
      </c>
      <c r="CH217" s="144">
        <f t="shared" si="2739"/>
        <v>0</v>
      </c>
      <c r="CI217" s="144">
        <f t="shared" si="2739"/>
        <v>0</v>
      </c>
      <c r="CJ217" s="144">
        <f t="shared" si="2739"/>
        <v>0</v>
      </c>
      <c r="CK217" s="144">
        <f t="shared" si="2739"/>
        <v>0</v>
      </c>
      <c r="CL217" s="144">
        <f t="shared" si="2739"/>
        <v>0</v>
      </c>
      <c r="CM217" s="144">
        <f t="shared" si="2739"/>
        <v>0</v>
      </c>
      <c r="CN217" s="144">
        <f t="shared" si="2739"/>
        <v>0</v>
      </c>
      <c r="CO217" s="144">
        <f t="shared" si="2739"/>
        <v>0</v>
      </c>
      <c r="CP217" s="144">
        <f t="shared" si="2739"/>
        <v>0</v>
      </c>
      <c r="CQ217" s="144">
        <f t="shared" si="2739"/>
        <v>0</v>
      </c>
      <c r="CR217" s="144">
        <f t="shared" si="2739"/>
        <v>0</v>
      </c>
      <c r="CS217" s="144">
        <f t="shared" si="2739"/>
        <v>0</v>
      </c>
      <c r="CT217" s="144">
        <f t="shared" si="2739"/>
        <v>0</v>
      </c>
      <c r="CU217" s="144">
        <f t="shared" si="2739"/>
        <v>0</v>
      </c>
      <c r="CV217" s="144">
        <f t="shared" si="2739"/>
        <v>0</v>
      </c>
      <c r="CW217" s="144">
        <f t="shared" si="2739"/>
        <v>0</v>
      </c>
      <c r="CX217" s="144">
        <f t="shared" si="2739"/>
        <v>0</v>
      </c>
      <c r="CY217" s="144">
        <f t="shared" si="2739"/>
        <v>0</v>
      </c>
      <c r="CZ217" s="144">
        <f t="shared" si="2739"/>
        <v>0</v>
      </c>
      <c r="DA217" s="144">
        <f t="shared" si="2739"/>
        <v>0</v>
      </c>
      <c r="DB217" s="144">
        <f t="shared" si="2739"/>
        <v>0</v>
      </c>
      <c r="DC217" s="144">
        <f t="shared" si="2739"/>
        <v>0</v>
      </c>
      <c r="DD217" s="144">
        <f t="shared" si="2739"/>
        <v>0</v>
      </c>
      <c r="DE217" s="144">
        <f t="shared" si="2739"/>
        <v>0</v>
      </c>
      <c r="DF217" s="144">
        <f t="shared" si="2739"/>
        <v>0</v>
      </c>
      <c r="DG217" s="144">
        <f t="shared" si="2739"/>
        <v>0</v>
      </c>
      <c r="DH217" s="144">
        <f t="shared" si="2739"/>
        <v>0</v>
      </c>
      <c r="DI217" s="144">
        <f t="shared" si="2739"/>
        <v>0</v>
      </c>
      <c r="DJ217" s="144">
        <f t="shared" si="2739"/>
        <v>0</v>
      </c>
      <c r="DK217" s="144">
        <f t="shared" si="2739"/>
        <v>0</v>
      </c>
      <c r="DL217" s="144">
        <f t="shared" si="2739"/>
        <v>0</v>
      </c>
      <c r="DM217" s="144">
        <f t="shared" si="2739"/>
        <v>0</v>
      </c>
      <c r="DN217" s="144">
        <f t="shared" si="2739"/>
        <v>0</v>
      </c>
      <c r="DO217" s="144">
        <f t="shared" si="2739"/>
        <v>0</v>
      </c>
      <c r="DP217" s="144">
        <f t="shared" si="2739"/>
        <v>0</v>
      </c>
      <c r="DQ217" s="144">
        <f t="shared" si="2739"/>
        <v>0</v>
      </c>
      <c r="DR217" s="144">
        <f t="shared" si="2739"/>
        <v>0</v>
      </c>
      <c r="DS217" s="144">
        <f t="shared" si="2739"/>
        <v>0</v>
      </c>
      <c r="DT217" s="144">
        <f t="shared" si="2739"/>
        <v>0</v>
      </c>
      <c r="DU217" s="144">
        <f t="shared" si="2739"/>
        <v>0</v>
      </c>
      <c r="DV217" s="144">
        <f t="shared" si="2739"/>
        <v>0</v>
      </c>
      <c r="DW217" s="144">
        <f t="shared" si="2739"/>
        <v>0</v>
      </c>
      <c r="DX217" s="144">
        <f t="shared" si="2739"/>
        <v>0</v>
      </c>
      <c r="DY217" s="144">
        <f t="shared" si="2739"/>
        <v>0</v>
      </c>
      <c r="DZ217" s="144">
        <f t="shared" si="2739"/>
        <v>0</v>
      </c>
      <c r="EA217" s="144">
        <f t="shared" si="2739"/>
        <v>0</v>
      </c>
      <c r="EB217" s="144">
        <f t="shared" si="2739"/>
        <v>0</v>
      </c>
      <c r="EC217" s="144">
        <f t="shared" si="2739"/>
        <v>0</v>
      </c>
      <c r="ED217" s="144">
        <f t="shared" si="2739"/>
        <v>0</v>
      </c>
      <c r="EE217" s="144">
        <f t="shared" si="2739"/>
        <v>0</v>
      </c>
      <c r="EF217" s="144">
        <f t="shared" si="2739"/>
        <v>0</v>
      </c>
      <c r="EG217" s="144">
        <f t="shared" si="2739"/>
        <v>0</v>
      </c>
      <c r="EH217" s="144">
        <f t="shared" si="2739"/>
        <v>0</v>
      </c>
      <c r="EI217" s="144">
        <f t="shared" si="2739"/>
        <v>0</v>
      </c>
      <c r="EJ217" s="144">
        <f t="shared" si="2739"/>
        <v>0</v>
      </c>
      <c r="EK217" s="144">
        <f t="shared" si="2739"/>
        <v>0</v>
      </c>
      <c r="EL217" s="144">
        <f t="shared" ref="EL217:GW217" si="2740">SUMIFS(200:200,194:194,EL211)+EL141</f>
        <v>0</v>
      </c>
      <c r="EM217" s="144">
        <f t="shared" si="2740"/>
        <v>0</v>
      </c>
      <c r="EN217" s="144">
        <f t="shared" si="2740"/>
        <v>0</v>
      </c>
      <c r="EO217" s="144">
        <f t="shared" si="2740"/>
        <v>0</v>
      </c>
      <c r="EP217" s="144">
        <f t="shared" si="2740"/>
        <v>0</v>
      </c>
      <c r="EQ217" s="144">
        <f t="shared" si="2740"/>
        <v>0</v>
      </c>
      <c r="ER217" s="144">
        <f t="shared" si="2740"/>
        <v>0</v>
      </c>
      <c r="ES217" s="144">
        <f t="shared" si="2740"/>
        <v>0</v>
      </c>
      <c r="ET217" s="144">
        <f t="shared" si="2740"/>
        <v>0</v>
      </c>
      <c r="EU217" s="144">
        <f t="shared" si="2740"/>
        <v>0</v>
      </c>
      <c r="EV217" s="144">
        <f t="shared" si="2740"/>
        <v>0</v>
      </c>
      <c r="EW217" s="144">
        <f t="shared" si="2740"/>
        <v>0</v>
      </c>
      <c r="EX217" s="144">
        <f t="shared" si="2740"/>
        <v>0</v>
      </c>
      <c r="EY217" s="144">
        <f t="shared" si="2740"/>
        <v>0</v>
      </c>
      <c r="EZ217" s="144">
        <f t="shared" si="2740"/>
        <v>0</v>
      </c>
      <c r="FA217" s="144">
        <f t="shared" si="2740"/>
        <v>0</v>
      </c>
      <c r="FB217" s="144">
        <f t="shared" si="2740"/>
        <v>0</v>
      </c>
      <c r="FC217" s="144">
        <f t="shared" si="2740"/>
        <v>0</v>
      </c>
      <c r="FD217" s="144">
        <f t="shared" si="2740"/>
        <v>0</v>
      </c>
      <c r="FE217" s="144">
        <f t="shared" si="2740"/>
        <v>0</v>
      </c>
      <c r="FF217" s="144">
        <f t="shared" si="2740"/>
        <v>0</v>
      </c>
      <c r="FG217" s="144">
        <f t="shared" si="2740"/>
        <v>0</v>
      </c>
      <c r="FH217" s="144">
        <f t="shared" si="2740"/>
        <v>0</v>
      </c>
      <c r="FI217" s="144">
        <f t="shared" si="2740"/>
        <v>0</v>
      </c>
      <c r="FJ217" s="144">
        <f t="shared" si="2740"/>
        <v>0</v>
      </c>
      <c r="FK217" s="144">
        <f t="shared" si="2740"/>
        <v>0</v>
      </c>
      <c r="FL217" s="144">
        <f t="shared" si="2740"/>
        <v>0</v>
      </c>
      <c r="FM217" s="144">
        <f t="shared" si="2740"/>
        <v>0</v>
      </c>
      <c r="FN217" s="144">
        <f t="shared" si="2740"/>
        <v>0</v>
      </c>
      <c r="FO217" s="144">
        <f t="shared" si="2740"/>
        <v>0</v>
      </c>
      <c r="FP217" s="144">
        <f t="shared" si="2740"/>
        <v>0</v>
      </c>
      <c r="FQ217" s="144">
        <f t="shared" si="2740"/>
        <v>0</v>
      </c>
      <c r="FR217" s="144">
        <f t="shared" si="2740"/>
        <v>0</v>
      </c>
      <c r="FS217" s="144">
        <f t="shared" si="2740"/>
        <v>0</v>
      </c>
      <c r="FT217" s="144">
        <f t="shared" si="2740"/>
        <v>0</v>
      </c>
      <c r="FU217" s="144">
        <f t="shared" si="2740"/>
        <v>0</v>
      </c>
      <c r="FV217" s="144">
        <f t="shared" si="2740"/>
        <v>0</v>
      </c>
      <c r="FW217" s="144">
        <f t="shared" si="2740"/>
        <v>0</v>
      </c>
      <c r="FX217" s="144">
        <f t="shared" si="2740"/>
        <v>0</v>
      </c>
      <c r="FY217" s="144">
        <f t="shared" si="2740"/>
        <v>0</v>
      </c>
      <c r="FZ217" s="144">
        <f t="shared" si="2740"/>
        <v>0</v>
      </c>
      <c r="GA217" s="144">
        <f t="shared" si="2740"/>
        <v>0</v>
      </c>
      <c r="GB217" s="144">
        <f t="shared" si="2740"/>
        <v>0</v>
      </c>
      <c r="GC217" s="144">
        <f t="shared" si="2740"/>
        <v>0</v>
      </c>
      <c r="GD217" s="144">
        <f t="shared" si="2740"/>
        <v>0</v>
      </c>
      <c r="GE217" s="144">
        <f t="shared" si="2740"/>
        <v>0</v>
      </c>
      <c r="GF217" s="144">
        <f t="shared" si="2740"/>
        <v>0</v>
      </c>
      <c r="GG217" s="144">
        <f t="shared" si="2740"/>
        <v>0</v>
      </c>
      <c r="GH217" s="144">
        <f t="shared" si="2740"/>
        <v>0</v>
      </c>
      <c r="GI217" s="144">
        <f t="shared" si="2740"/>
        <v>0</v>
      </c>
      <c r="GJ217" s="144">
        <f t="shared" si="2740"/>
        <v>0</v>
      </c>
      <c r="GK217" s="144">
        <f t="shared" si="2740"/>
        <v>0</v>
      </c>
      <c r="GL217" s="144">
        <f t="shared" si="2740"/>
        <v>0</v>
      </c>
      <c r="GM217" s="144">
        <f t="shared" si="2740"/>
        <v>0</v>
      </c>
      <c r="GN217" s="144">
        <f t="shared" si="2740"/>
        <v>0</v>
      </c>
      <c r="GO217" s="144">
        <f t="shared" si="2740"/>
        <v>0</v>
      </c>
      <c r="GP217" s="144">
        <f t="shared" si="2740"/>
        <v>0</v>
      </c>
      <c r="GQ217" s="144">
        <f t="shared" si="2740"/>
        <v>0</v>
      </c>
      <c r="GR217" s="144">
        <f t="shared" si="2740"/>
        <v>0</v>
      </c>
      <c r="GS217" s="144">
        <f t="shared" si="2740"/>
        <v>0</v>
      </c>
      <c r="GT217" s="144">
        <f t="shared" si="2740"/>
        <v>0</v>
      </c>
      <c r="GU217" s="144">
        <f t="shared" si="2740"/>
        <v>0</v>
      </c>
      <c r="GV217" s="144">
        <f t="shared" si="2740"/>
        <v>0</v>
      </c>
      <c r="GW217" s="144">
        <f t="shared" si="2740"/>
        <v>0</v>
      </c>
      <c r="GX217" s="144">
        <f t="shared" ref="GX217:JI217" si="2741">SUMIFS(200:200,194:194,GX211)+GX141</f>
        <v>0</v>
      </c>
      <c r="GY217" s="144">
        <f t="shared" si="2741"/>
        <v>0</v>
      </c>
      <c r="GZ217" s="144">
        <f t="shared" si="2741"/>
        <v>0</v>
      </c>
      <c r="HA217" s="144">
        <f t="shared" si="2741"/>
        <v>0</v>
      </c>
      <c r="HB217" s="144">
        <f t="shared" si="2741"/>
        <v>0</v>
      </c>
      <c r="HC217" s="144">
        <f t="shared" si="2741"/>
        <v>0</v>
      </c>
      <c r="HD217" s="144">
        <f t="shared" si="2741"/>
        <v>0</v>
      </c>
      <c r="HE217" s="144">
        <f t="shared" si="2741"/>
        <v>0</v>
      </c>
      <c r="HF217" s="144">
        <f t="shared" si="2741"/>
        <v>0</v>
      </c>
      <c r="HG217" s="144">
        <f t="shared" si="2741"/>
        <v>0</v>
      </c>
      <c r="HH217" s="144">
        <f t="shared" si="2741"/>
        <v>0</v>
      </c>
      <c r="HI217" s="144">
        <f t="shared" si="2741"/>
        <v>0</v>
      </c>
      <c r="HJ217" s="144">
        <f t="shared" si="2741"/>
        <v>0</v>
      </c>
      <c r="HK217" s="144">
        <f t="shared" si="2741"/>
        <v>0</v>
      </c>
      <c r="HL217" s="144">
        <f t="shared" si="2741"/>
        <v>0</v>
      </c>
      <c r="HM217" s="144">
        <f t="shared" si="2741"/>
        <v>0</v>
      </c>
      <c r="HN217" s="144">
        <f t="shared" si="2741"/>
        <v>0</v>
      </c>
      <c r="HO217" s="144">
        <f t="shared" si="2741"/>
        <v>0</v>
      </c>
      <c r="HP217" s="144">
        <f t="shared" si="2741"/>
        <v>0</v>
      </c>
      <c r="HQ217" s="144">
        <f t="shared" si="2741"/>
        <v>0</v>
      </c>
      <c r="HR217" s="144">
        <f t="shared" si="2741"/>
        <v>0</v>
      </c>
      <c r="HS217" s="144">
        <f t="shared" si="2741"/>
        <v>0</v>
      </c>
      <c r="HT217" s="144">
        <f t="shared" si="2741"/>
        <v>0</v>
      </c>
      <c r="HU217" s="144">
        <f t="shared" si="2741"/>
        <v>0</v>
      </c>
      <c r="HV217" s="144">
        <f t="shared" si="2741"/>
        <v>0</v>
      </c>
      <c r="HW217" s="144">
        <f t="shared" si="2741"/>
        <v>0</v>
      </c>
      <c r="HX217" s="144">
        <f t="shared" si="2741"/>
        <v>0</v>
      </c>
      <c r="HY217" s="144">
        <f t="shared" si="2741"/>
        <v>0</v>
      </c>
      <c r="HZ217" s="144">
        <f t="shared" si="2741"/>
        <v>0</v>
      </c>
      <c r="IA217" s="144">
        <f t="shared" si="2741"/>
        <v>0</v>
      </c>
      <c r="IB217" s="144">
        <f t="shared" si="2741"/>
        <v>0</v>
      </c>
      <c r="IC217" s="144">
        <f t="shared" si="2741"/>
        <v>0</v>
      </c>
      <c r="ID217" s="144">
        <f t="shared" si="2741"/>
        <v>0</v>
      </c>
      <c r="IE217" s="144">
        <f t="shared" si="2741"/>
        <v>0</v>
      </c>
      <c r="IF217" s="144">
        <f t="shared" si="2741"/>
        <v>0</v>
      </c>
      <c r="IG217" s="144">
        <f t="shared" si="2741"/>
        <v>0</v>
      </c>
      <c r="IH217" s="144">
        <f t="shared" si="2741"/>
        <v>0</v>
      </c>
      <c r="II217" s="144">
        <f t="shared" si="2741"/>
        <v>0</v>
      </c>
      <c r="IJ217" s="144">
        <f t="shared" si="2741"/>
        <v>0</v>
      </c>
      <c r="IK217" s="144">
        <f t="shared" si="2741"/>
        <v>0</v>
      </c>
      <c r="IL217" s="144">
        <f t="shared" si="2741"/>
        <v>0</v>
      </c>
      <c r="IM217" s="144">
        <f t="shared" si="2741"/>
        <v>0</v>
      </c>
      <c r="IN217" s="144">
        <f t="shared" si="2741"/>
        <v>0</v>
      </c>
      <c r="IO217" s="144">
        <f t="shared" si="2741"/>
        <v>0</v>
      </c>
      <c r="IP217" s="144">
        <f t="shared" si="2741"/>
        <v>0</v>
      </c>
      <c r="IQ217" s="144">
        <f t="shared" si="2741"/>
        <v>0</v>
      </c>
      <c r="IR217" s="144">
        <f t="shared" si="2741"/>
        <v>0</v>
      </c>
      <c r="IS217" s="144">
        <f t="shared" si="2741"/>
        <v>0</v>
      </c>
      <c r="IT217" s="144">
        <f t="shared" si="2741"/>
        <v>0</v>
      </c>
      <c r="IU217" s="144">
        <f t="shared" si="2741"/>
        <v>0</v>
      </c>
      <c r="IV217" s="144">
        <f t="shared" si="2741"/>
        <v>0</v>
      </c>
      <c r="IW217" s="144">
        <f t="shared" si="2741"/>
        <v>0</v>
      </c>
      <c r="IX217" s="144">
        <f t="shared" si="2741"/>
        <v>0</v>
      </c>
      <c r="IY217" s="144">
        <f t="shared" si="2741"/>
        <v>0</v>
      </c>
      <c r="IZ217" s="144">
        <f t="shared" si="2741"/>
        <v>0</v>
      </c>
      <c r="JA217" s="144">
        <f t="shared" si="2741"/>
        <v>0</v>
      </c>
      <c r="JB217" s="144">
        <f t="shared" si="2741"/>
        <v>0</v>
      </c>
      <c r="JC217" s="144">
        <f t="shared" si="2741"/>
        <v>0</v>
      </c>
      <c r="JD217" s="144">
        <f t="shared" si="2741"/>
        <v>0</v>
      </c>
      <c r="JE217" s="144">
        <f t="shared" si="2741"/>
        <v>0</v>
      </c>
      <c r="JF217" s="144">
        <f t="shared" si="2741"/>
        <v>0</v>
      </c>
      <c r="JG217" s="144">
        <f t="shared" si="2741"/>
        <v>0</v>
      </c>
      <c r="JH217" s="144">
        <f t="shared" si="2741"/>
        <v>0</v>
      </c>
      <c r="JI217" s="144">
        <f t="shared" si="2741"/>
        <v>0</v>
      </c>
      <c r="JJ217" s="144">
        <f t="shared" ref="JJ217:LU217" si="2742">SUMIFS(200:200,194:194,JJ211)+JJ141</f>
        <v>0</v>
      </c>
      <c r="JK217" s="144">
        <f t="shared" si="2742"/>
        <v>0</v>
      </c>
      <c r="JL217" s="144">
        <f t="shared" si="2742"/>
        <v>0</v>
      </c>
      <c r="JM217" s="144">
        <f t="shared" si="2742"/>
        <v>0</v>
      </c>
      <c r="JN217" s="144">
        <f t="shared" si="2742"/>
        <v>0</v>
      </c>
      <c r="JO217" s="144">
        <f t="shared" si="2742"/>
        <v>0</v>
      </c>
      <c r="JP217" s="144">
        <f t="shared" si="2742"/>
        <v>0</v>
      </c>
      <c r="JQ217" s="144">
        <f t="shared" si="2742"/>
        <v>0</v>
      </c>
      <c r="JR217" s="144">
        <f t="shared" si="2742"/>
        <v>0</v>
      </c>
      <c r="JS217" s="144">
        <f t="shared" si="2742"/>
        <v>0</v>
      </c>
      <c r="JT217" s="144">
        <f t="shared" si="2742"/>
        <v>0</v>
      </c>
      <c r="JU217" s="144">
        <f t="shared" si="2742"/>
        <v>0</v>
      </c>
      <c r="JV217" s="144">
        <f t="shared" si="2742"/>
        <v>0</v>
      </c>
      <c r="JW217" s="144">
        <f t="shared" si="2742"/>
        <v>0</v>
      </c>
      <c r="JX217" s="144">
        <f t="shared" si="2742"/>
        <v>0</v>
      </c>
      <c r="JY217" s="144">
        <f t="shared" si="2742"/>
        <v>0</v>
      </c>
      <c r="JZ217" s="144">
        <f t="shared" si="2742"/>
        <v>0</v>
      </c>
      <c r="KA217" s="144">
        <f t="shared" si="2742"/>
        <v>0</v>
      </c>
      <c r="KB217" s="144">
        <f t="shared" si="2742"/>
        <v>0</v>
      </c>
      <c r="KC217" s="144">
        <f t="shared" si="2742"/>
        <v>0</v>
      </c>
      <c r="KD217" s="144">
        <f t="shared" si="2742"/>
        <v>0</v>
      </c>
      <c r="KE217" s="144">
        <f t="shared" si="2742"/>
        <v>0</v>
      </c>
      <c r="KF217" s="144">
        <f t="shared" si="2742"/>
        <v>0</v>
      </c>
      <c r="KG217" s="144">
        <f t="shared" si="2742"/>
        <v>0</v>
      </c>
      <c r="KH217" s="144">
        <f t="shared" si="2742"/>
        <v>0</v>
      </c>
      <c r="KI217" s="144">
        <f t="shared" si="2742"/>
        <v>0</v>
      </c>
      <c r="KJ217" s="144">
        <f t="shared" si="2742"/>
        <v>0</v>
      </c>
      <c r="KK217" s="144">
        <f t="shared" si="2742"/>
        <v>0</v>
      </c>
      <c r="KL217" s="144">
        <f t="shared" si="2742"/>
        <v>0</v>
      </c>
      <c r="KM217" s="144">
        <f t="shared" si="2742"/>
        <v>0</v>
      </c>
      <c r="KN217" s="144">
        <f t="shared" si="2742"/>
        <v>0</v>
      </c>
      <c r="KO217" s="144">
        <f t="shared" si="2742"/>
        <v>0</v>
      </c>
      <c r="KP217" s="144">
        <f t="shared" si="2742"/>
        <v>0</v>
      </c>
      <c r="KQ217" s="144">
        <f t="shared" si="2742"/>
        <v>0</v>
      </c>
      <c r="KR217" s="144">
        <f t="shared" si="2742"/>
        <v>0</v>
      </c>
      <c r="KS217" s="144">
        <f t="shared" si="2742"/>
        <v>0</v>
      </c>
      <c r="KT217" s="144">
        <f t="shared" si="2742"/>
        <v>0</v>
      </c>
      <c r="KU217" s="144">
        <f t="shared" si="2742"/>
        <v>0</v>
      </c>
      <c r="KV217" s="144">
        <f t="shared" si="2742"/>
        <v>0</v>
      </c>
      <c r="KW217" s="144">
        <f t="shared" si="2742"/>
        <v>0</v>
      </c>
      <c r="KX217" s="144">
        <f t="shared" si="2742"/>
        <v>0</v>
      </c>
      <c r="KY217" s="144">
        <f t="shared" si="2742"/>
        <v>0</v>
      </c>
      <c r="KZ217" s="144">
        <f t="shared" si="2742"/>
        <v>0</v>
      </c>
      <c r="LA217" s="144">
        <f t="shared" si="2742"/>
        <v>0</v>
      </c>
      <c r="LB217" s="144">
        <f t="shared" si="2742"/>
        <v>0</v>
      </c>
      <c r="LC217" s="144">
        <f t="shared" si="2742"/>
        <v>0</v>
      </c>
      <c r="LD217" s="144">
        <f t="shared" si="2742"/>
        <v>0</v>
      </c>
      <c r="LE217" s="144">
        <f t="shared" si="2742"/>
        <v>0</v>
      </c>
      <c r="LF217" s="144">
        <f t="shared" si="2742"/>
        <v>0</v>
      </c>
      <c r="LG217" s="144">
        <f t="shared" si="2742"/>
        <v>0</v>
      </c>
      <c r="LH217" s="144">
        <f t="shared" si="2742"/>
        <v>0</v>
      </c>
      <c r="LI217" s="144">
        <f t="shared" si="2742"/>
        <v>0</v>
      </c>
      <c r="LJ217" s="144">
        <f t="shared" si="2742"/>
        <v>0</v>
      </c>
      <c r="LK217" s="144">
        <f t="shared" si="2742"/>
        <v>0</v>
      </c>
      <c r="LL217" s="144">
        <f t="shared" si="2742"/>
        <v>0</v>
      </c>
      <c r="LM217" s="144">
        <f t="shared" si="2742"/>
        <v>0</v>
      </c>
      <c r="LN217" s="144">
        <f t="shared" si="2742"/>
        <v>0</v>
      </c>
      <c r="LO217" s="144">
        <f t="shared" si="2742"/>
        <v>0</v>
      </c>
      <c r="LP217" s="144">
        <f t="shared" si="2742"/>
        <v>0</v>
      </c>
      <c r="LQ217" s="144">
        <f t="shared" si="2742"/>
        <v>0</v>
      </c>
      <c r="LR217" s="144">
        <f t="shared" si="2742"/>
        <v>0</v>
      </c>
      <c r="LS217" s="144">
        <f t="shared" si="2742"/>
        <v>0</v>
      </c>
      <c r="LT217" s="144">
        <f t="shared" si="2742"/>
        <v>0</v>
      </c>
      <c r="LU217" s="144">
        <f t="shared" si="2742"/>
        <v>0</v>
      </c>
      <c r="LV217" s="144">
        <f t="shared" ref="LV217:NO217" si="2743">SUMIFS(200:200,194:194,LV211)+LV141</f>
        <v>0</v>
      </c>
      <c r="LW217" s="144">
        <f t="shared" si="2743"/>
        <v>0</v>
      </c>
      <c r="LX217" s="144">
        <f t="shared" si="2743"/>
        <v>0</v>
      </c>
      <c r="LY217" s="144">
        <f t="shared" si="2743"/>
        <v>0</v>
      </c>
      <c r="LZ217" s="144">
        <f t="shared" si="2743"/>
        <v>0</v>
      </c>
      <c r="MA217" s="144">
        <f t="shared" si="2743"/>
        <v>0</v>
      </c>
      <c r="MB217" s="144">
        <f t="shared" si="2743"/>
        <v>0</v>
      </c>
      <c r="MC217" s="144">
        <f t="shared" si="2743"/>
        <v>0</v>
      </c>
      <c r="MD217" s="144">
        <f t="shared" si="2743"/>
        <v>0</v>
      </c>
      <c r="ME217" s="144">
        <f t="shared" si="2743"/>
        <v>0</v>
      </c>
      <c r="MF217" s="144">
        <f t="shared" si="2743"/>
        <v>0</v>
      </c>
      <c r="MG217" s="144">
        <f t="shared" si="2743"/>
        <v>0</v>
      </c>
      <c r="MH217" s="144">
        <f t="shared" si="2743"/>
        <v>0</v>
      </c>
      <c r="MI217" s="144">
        <f t="shared" si="2743"/>
        <v>0</v>
      </c>
      <c r="MJ217" s="144">
        <f t="shared" si="2743"/>
        <v>0</v>
      </c>
      <c r="MK217" s="144">
        <f t="shared" si="2743"/>
        <v>0</v>
      </c>
      <c r="ML217" s="144">
        <f t="shared" si="2743"/>
        <v>0</v>
      </c>
      <c r="MM217" s="144">
        <f t="shared" si="2743"/>
        <v>0</v>
      </c>
      <c r="MN217" s="144">
        <f t="shared" si="2743"/>
        <v>0</v>
      </c>
      <c r="MO217" s="144">
        <f t="shared" si="2743"/>
        <v>0</v>
      </c>
      <c r="MP217" s="144">
        <f t="shared" si="2743"/>
        <v>0</v>
      </c>
      <c r="MQ217" s="144">
        <f t="shared" si="2743"/>
        <v>0</v>
      </c>
      <c r="MR217" s="144">
        <f t="shared" si="2743"/>
        <v>0</v>
      </c>
      <c r="MS217" s="144">
        <f t="shared" si="2743"/>
        <v>0</v>
      </c>
      <c r="MT217" s="144">
        <f t="shared" si="2743"/>
        <v>0</v>
      </c>
      <c r="MU217" s="144">
        <f t="shared" si="2743"/>
        <v>0</v>
      </c>
      <c r="MV217" s="144">
        <f t="shared" si="2743"/>
        <v>0</v>
      </c>
      <c r="MW217" s="144">
        <f t="shared" si="2743"/>
        <v>0</v>
      </c>
      <c r="MX217" s="144">
        <f t="shared" si="2743"/>
        <v>0</v>
      </c>
      <c r="MY217" s="144">
        <f t="shared" si="2743"/>
        <v>0</v>
      </c>
      <c r="MZ217" s="144">
        <f t="shared" si="2743"/>
        <v>0</v>
      </c>
      <c r="NA217" s="144">
        <f t="shared" si="2743"/>
        <v>0</v>
      </c>
      <c r="NB217" s="144">
        <f t="shared" si="2743"/>
        <v>0</v>
      </c>
      <c r="NC217" s="144">
        <f t="shared" si="2743"/>
        <v>0</v>
      </c>
      <c r="ND217" s="144">
        <f t="shared" si="2743"/>
        <v>0</v>
      </c>
      <c r="NE217" s="144">
        <f t="shared" si="2743"/>
        <v>0</v>
      </c>
      <c r="NF217" s="144">
        <f t="shared" si="2743"/>
        <v>0</v>
      </c>
      <c r="NG217" s="144">
        <f t="shared" si="2743"/>
        <v>0</v>
      </c>
      <c r="NH217" s="144">
        <f t="shared" si="2743"/>
        <v>0</v>
      </c>
      <c r="NI217" s="144">
        <f t="shared" si="2743"/>
        <v>0</v>
      </c>
      <c r="NJ217" s="144">
        <f t="shared" si="2743"/>
        <v>0</v>
      </c>
      <c r="NK217" s="144">
        <f t="shared" si="2743"/>
        <v>0</v>
      </c>
      <c r="NL217" s="144">
        <f t="shared" si="2743"/>
        <v>0</v>
      </c>
      <c r="NM217" s="144">
        <f t="shared" si="2743"/>
        <v>0</v>
      </c>
      <c r="NN217" s="144">
        <f t="shared" si="2743"/>
        <v>0</v>
      </c>
      <c r="NO217" s="145">
        <f t="shared" si="2743"/>
        <v>0</v>
      </c>
      <c r="NP217" s="141"/>
      <c r="NQ217" s="141"/>
    </row>
    <row r="218" spans="1:381" x14ac:dyDescent="0.2">
      <c r="A218" s="1"/>
      <c r="B218" s="1"/>
      <c r="C218" s="1"/>
      <c r="D218" s="1"/>
      <c r="E218" s="1"/>
      <c r="F218" s="1"/>
      <c r="G218" s="1"/>
      <c r="H218" s="1"/>
      <c r="I218" s="1"/>
      <c r="J218" s="1"/>
      <c r="K218" s="7"/>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row>
    <row r="219" spans="1:381" s="10" customFormat="1" x14ac:dyDescent="0.2">
      <c r="A219" s="8"/>
      <c r="B219" s="8"/>
      <c r="C219" s="136" t="s">
        <v>176</v>
      </c>
      <c r="D219" s="136"/>
      <c r="E219" s="136" t="s">
        <v>177</v>
      </c>
      <c r="F219" s="8"/>
      <c r="G219" s="8" t="s">
        <v>0</v>
      </c>
      <c r="H219" s="8"/>
      <c r="I219" s="8"/>
      <c r="J219" s="8"/>
      <c r="K219" s="9">
        <f>SUM(N219:NO219)</f>
        <v>0</v>
      </c>
      <c r="L219" s="8"/>
      <c r="M219" s="8"/>
      <c r="N219" s="33">
        <f t="shared" ref="N219:BY219" si="2744">SUMIFS(202:202,194:194,N211)+N152</f>
        <v>0</v>
      </c>
      <c r="O219" s="34">
        <f t="shared" si="2744"/>
        <v>0</v>
      </c>
      <c r="P219" s="34">
        <f t="shared" si="2744"/>
        <v>0</v>
      </c>
      <c r="Q219" s="34">
        <f t="shared" si="2744"/>
        <v>0</v>
      </c>
      <c r="R219" s="34">
        <f t="shared" si="2744"/>
        <v>0</v>
      </c>
      <c r="S219" s="34">
        <f t="shared" si="2744"/>
        <v>0</v>
      </c>
      <c r="T219" s="34">
        <f t="shared" si="2744"/>
        <v>0</v>
      </c>
      <c r="U219" s="34">
        <f t="shared" si="2744"/>
        <v>0</v>
      </c>
      <c r="V219" s="34">
        <f t="shared" si="2744"/>
        <v>0</v>
      </c>
      <c r="W219" s="34">
        <f t="shared" si="2744"/>
        <v>0</v>
      </c>
      <c r="X219" s="34">
        <f t="shared" si="2744"/>
        <v>0</v>
      </c>
      <c r="Y219" s="34">
        <f t="shared" si="2744"/>
        <v>0</v>
      </c>
      <c r="Z219" s="34">
        <f t="shared" si="2744"/>
        <v>0</v>
      </c>
      <c r="AA219" s="34">
        <f t="shared" si="2744"/>
        <v>0</v>
      </c>
      <c r="AB219" s="34">
        <f t="shared" si="2744"/>
        <v>0</v>
      </c>
      <c r="AC219" s="34">
        <f t="shared" si="2744"/>
        <v>0</v>
      </c>
      <c r="AD219" s="34">
        <f t="shared" si="2744"/>
        <v>0</v>
      </c>
      <c r="AE219" s="34">
        <f t="shared" si="2744"/>
        <v>0</v>
      </c>
      <c r="AF219" s="34">
        <f t="shared" si="2744"/>
        <v>0</v>
      </c>
      <c r="AG219" s="34">
        <f t="shared" si="2744"/>
        <v>0</v>
      </c>
      <c r="AH219" s="34">
        <f t="shared" si="2744"/>
        <v>0</v>
      </c>
      <c r="AI219" s="34">
        <f t="shared" si="2744"/>
        <v>0</v>
      </c>
      <c r="AJ219" s="34">
        <f t="shared" si="2744"/>
        <v>0</v>
      </c>
      <c r="AK219" s="34">
        <f t="shared" si="2744"/>
        <v>0</v>
      </c>
      <c r="AL219" s="34">
        <f t="shared" si="2744"/>
        <v>0</v>
      </c>
      <c r="AM219" s="34">
        <f t="shared" si="2744"/>
        <v>0</v>
      </c>
      <c r="AN219" s="34">
        <f t="shared" si="2744"/>
        <v>0</v>
      </c>
      <c r="AO219" s="34">
        <f t="shared" si="2744"/>
        <v>0</v>
      </c>
      <c r="AP219" s="34">
        <f t="shared" si="2744"/>
        <v>0</v>
      </c>
      <c r="AQ219" s="34">
        <f t="shared" si="2744"/>
        <v>0</v>
      </c>
      <c r="AR219" s="34">
        <f t="shared" si="2744"/>
        <v>0</v>
      </c>
      <c r="AS219" s="34">
        <f t="shared" si="2744"/>
        <v>0</v>
      </c>
      <c r="AT219" s="34">
        <f t="shared" si="2744"/>
        <v>0</v>
      </c>
      <c r="AU219" s="34">
        <f t="shared" si="2744"/>
        <v>0</v>
      </c>
      <c r="AV219" s="34">
        <f t="shared" si="2744"/>
        <v>0</v>
      </c>
      <c r="AW219" s="34">
        <f t="shared" si="2744"/>
        <v>0</v>
      </c>
      <c r="AX219" s="34">
        <f t="shared" si="2744"/>
        <v>0</v>
      </c>
      <c r="AY219" s="34">
        <f t="shared" si="2744"/>
        <v>0</v>
      </c>
      <c r="AZ219" s="34">
        <f t="shared" si="2744"/>
        <v>0</v>
      </c>
      <c r="BA219" s="34">
        <f t="shared" si="2744"/>
        <v>0</v>
      </c>
      <c r="BB219" s="34">
        <f t="shared" si="2744"/>
        <v>0</v>
      </c>
      <c r="BC219" s="34">
        <f t="shared" si="2744"/>
        <v>0</v>
      </c>
      <c r="BD219" s="34">
        <f t="shared" si="2744"/>
        <v>0</v>
      </c>
      <c r="BE219" s="34">
        <f t="shared" si="2744"/>
        <v>0</v>
      </c>
      <c r="BF219" s="34">
        <f t="shared" si="2744"/>
        <v>0</v>
      </c>
      <c r="BG219" s="34">
        <f t="shared" si="2744"/>
        <v>0</v>
      </c>
      <c r="BH219" s="34">
        <f t="shared" si="2744"/>
        <v>0</v>
      </c>
      <c r="BI219" s="34">
        <f t="shared" si="2744"/>
        <v>0</v>
      </c>
      <c r="BJ219" s="34">
        <f t="shared" si="2744"/>
        <v>0</v>
      </c>
      <c r="BK219" s="34">
        <f t="shared" si="2744"/>
        <v>0</v>
      </c>
      <c r="BL219" s="34">
        <f t="shared" si="2744"/>
        <v>0</v>
      </c>
      <c r="BM219" s="34">
        <f t="shared" si="2744"/>
        <v>0</v>
      </c>
      <c r="BN219" s="34">
        <f t="shared" si="2744"/>
        <v>0</v>
      </c>
      <c r="BO219" s="34">
        <f t="shared" si="2744"/>
        <v>0</v>
      </c>
      <c r="BP219" s="34">
        <f t="shared" si="2744"/>
        <v>0</v>
      </c>
      <c r="BQ219" s="34">
        <f t="shared" si="2744"/>
        <v>0</v>
      </c>
      <c r="BR219" s="34">
        <f t="shared" si="2744"/>
        <v>0</v>
      </c>
      <c r="BS219" s="34">
        <f t="shared" si="2744"/>
        <v>0</v>
      </c>
      <c r="BT219" s="34">
        <f t="shared" si="2744"/>
        <v>0</v>
      </c>
      <c r="BU219" s="34">
        <f t="shared" si="2744"/>
        <v>0</v>
      </c>
      <c r="BV219" s="34">
        <f t="shared" si="2744"/>
        <v>0</v>
      </c>
      <c r="BW219" s="34">
        <f t="shared" si="2744"/>
        <v>0</v>
      </c>
      <c r="BX219" s="34">
        <f t="shared" si="2744"/>
        <v>0</v>
      </c>
      <c r="BY219" s="34">
        <f t="shared" si="2744"/>
        <v>0</v>
      </c>
      <c r="BZ219" s="34">
        <f t="shared" ref="BZ219:EK219" si="2745">SUMIFS(202:202,194:194,BZ211)+BZ152</f>
        <v>0</v>
      </c>
      <c r="CA219" s="34">
        <f t="shared" si="2745"/>
        <v>0</v>
      </c>
      <c r="CB219" s="34">
        <f t="shared" si="2745"/>
        <v>0</v>
      </c>
      <c r="CC219" s="34">
        <f t="shared" si="2745"/>
        <v>0</v>
      </c>
      <c r="CD219" s="34">
        <f t="shared" si="2745"/>
        <v>0</v>
      </c>
      <c r="CE219" s="34">
        <f t="shared" si="2745"/>
        <v>0</v>
      </c>
      <c r="CF219" s="34">
        <f t="shared" si="2745"/>
        <v>0</v>
      </c>
      <c r="CG219" s="34">
        <f t="shared" si="2745"/>
        <v>0</v>
      </c>
      <c r="CH219" s="34">
        <f t="shared" si="2745"/>
        <v>0</v>
      </c>
      <c r="CI219" s="34">
        <f t="shared" si="2745"/>
        <v>0</v>
      </c>
      <c r="CJ219" s="34">
        <f t="shared" si="2745"/>
        <v>0</v>
      </c>
      <c r="CK219" s="34">
        <f t="shared" si="2745"/>
        <v>0</v>
      </c>
      <c r="CL219" s="34">
        <f t="shared" si="2745"/>
        <v>0</v>
      </c>
      <c r="CM219" s="34">
        <f t="shared" si="2745"/>
        <v>0</v>
      </c>
      <c r="CN219" s="34">
        <f t="shared" si="2745"/>
        <v>0</v>
      </c>
      <c r="CO219" s="34">
        <f t="shared" si="2745"/>
        <v>0</v>
      </c>
      <c r="CP219" s="34">
        <f t="shared" si="2745"/>
        <v>0</v>
      </c>
      <c r="CQ219" s="34">
        <f t="shared" si="2745"/>
        <v>0</v>
      </c>
      <c r="CR219" s="34">
        <f t="shared" si="2745"/>
        <v>0</v>
      </c>
      <c r="CS219" s="34">
        <f t="shared" si="2745"/>
        <v>0</v>
      </c>
      <c r="CT219" s="34">
        <f t="shared" si="2745"/>
        <v>0</v>
      </c>
      <c r="CU219" s="34">
        <f t="shared" si="2745"/>
        <v>0</v>
      </c>
      <c r="CV219" s="34">
        <f t="shared" si="2745"/>
        <v>0</v>
      </c>
      <c r="CW219" s="34">
        <f t="shared" si="2745"/>
        <v>0</v>
      </c>
      <c r="CX219" s="34">
        <f t="shared" si="2745"/>
        <v>0</v>
      </c>
      <c r="CY219" s="34">
        <f t="shared" si="2745"/>
        <v>0</v>
      </c>
      <c r="CZ219" s="34">
        <f t="shared" si="2745"/>
        <v>0</v>
      </c>
      <c r="DA219" s="34">
        <f t="shared" si="2745"/>
        <v>0</v>
      </c>
      <c r="DB219" s="34">
        <f t="shared" si="2745"/>
        <v>0</v>
      </c>
      <c r="DC219" s="34">
        <f t="shared" si="2745"/>
        <v>0</v>
      </c>
      <c r="DD219" s="34">
        <f t="shared" si="2745"/>
        <v>0</v>
      </c>
      <c r="DE219" s="34">
        <f t="shared" si="2745"/>
        <v>0</v>
      </c>
      <c r="DF219" s="34">
        <f t="shared" si="2745"/>
        <v>0</v>
      </c>
      <c r="DG219" s="34">
        <f t="shared" si="2745"/>
        <v>0</v>
      </c>
      <c r="DH219" s="34">
        <f t="shared" si="2745"/>
        <v>0</v>
      </c>
      <c r="DI219" s="34">
        <f t="shared" si="2745"/>
        <v>0</v>
      </c>
      <c r="DJ219" s="34">
        <f t="shared" si="2745"/>
        <v>0</v>
      </c>
      <c r="DK219" s="34">
        <f t="shared" si="2745"/>
        <v>0</v>
      </c>
      <c r="DL219" s="34">
        <f t="shared" si="2745"/>
        <v>0</v>
      </c>
      <c r="DM219" s="34">
        <f t="shared" si="2745"/>
        <v>0</v>
      </c>
      <c r="DN219" s="34">
        <f t="shared" si="2745"/>
        <v>0</v>
      </c>
      <c r="DO219" s="34">
        <f t="shared" si="2745"/>
        <v>0</v>
      </c>
      <c r="DP219" s="34">
        <f t="shared" si="2745"/>
        <v>0</v>
      </c>
      <c r="DQ219" s="34">
        <f t="shared" si="2745"/>
        <v>0</v>
      </c>
      <c r="DR219" s="34">
        <f t="shared" si="2745"/>
        <v>0</v>
      </c>
      <c r="DS219" s="34">
        <f t="shared" si="2745"/>
        <v>0</v>
      </c>
      <c r="DT219" s="34">
        <f t="shared" si="2745"/>
        <v>0</v>
      </c>
      <c r="DU219" s="34">
        <f t="shared" si="2745"/>
        <v>0</v>
      </c>
      <c r="DV219" s="34">
        <f t="shared" si="2745"/>
        <v>0</v>
      </c>
      <c r="DW219" s="34">
        <f t="shared" si="2745"/>
        <v>0</v>
      </c>
      <c r="DX219" s="34">
        <f t="shared" si="2745"/>
        <v>0</v>
      </c>
      <c r="DY219" s="34">
        <f t="shared" si="2745"/>
        <v>0</v>
      </c>
      <c r="DZ219" s="34">
        <f t="shared" si="2745"/>
        <v>0</v>
      </c>
      <c r="EA219" s="34">
        <f t="shared" si="2745"/>
        <v>0</v>
      </c>
      <c r="EB219" s="34">
        <f t="shared" si="2745"/>
        <v>0</v>
      </c>
      <c r="EC219" s="34">
        <f t="shared" si="2745"/>
        <v>0</v>
      </c>
      <c r="ED219" s="34">
        <f t="shared" si="2745"/>
        <v>0</v>
      </c>
      <c r="EE219" s="34">
        <f t="shared" si="2745"/>
        <v>0</v>
      </c>
      <c r="EF219" s="34">
        <f t="shared" si="2745"/>
        <v>0</v>
      </c>
      <c r="EG219" s="34">
        <f t="shared" si="2745"/>
        <v>0</v>
      </c>
      <c r="EH219" s="34">
        <f t="shared" si="2745"/>
        <v>0</v>
      </c>
      <c r="EI219" s="34">
        <f t="shared" si="2745"/>
        <v>0</v>
      </c>
      <c r="EJ219" s="34">
        <f t="shared" si="2745"/>
        <v>0</v>
      </c>
      <c r="EK219" s="34">
        <f t="shared" si="2745"/>
        <v>0</v>
      </c>
      <c r="EL219" s="34">
        <f t="shared" ref="EL219:GW219" si="2746">SUMIFS(202:202,194:194,EL211)+EL152</f>
        <v>0</v>
      </c>
      <c r="EM219" s="34">
        <f t="shared" si="2746"/>
        <v>0</v>
      </c>
      <c r="EN219" s="34">
        <f t="shared" si="2746"/>
        <v>0</v>
      </c>
      <c r="EO219" s="34">
        <f t="shared" si="2746"/>
        <v>0</v>
      </c>
      <c r="EP219" s="34">
        <f t="shared" si="2746"/>
        <v>0</v>
      </c>
      <c r="EQ219" s="34">
        <f t="shared" si="2746"/>
        <v>0</v>
      </c>
      <c r="ER219" s="34">
        <f t="shared" si="2746"/>
        <v>0</v>
      </c>
      <c r="ES219" s="34">
        <f t="shared" si="2746"/>
        <v>0</v>
      </c>
      <c r="ET219" s="34">
        <f t="shared" si="2746"/>
        <v>0</v>
      </c>
      <c r="EU219" s="34">
        <f t="shared" si="2746"/>
        <v>0</v>
      </c>
      <c r="EV219" s="34">
        <f t="shared" si="2746"/>
        <v>0</v>
      </c>
      <c r="EW219" s="34">
        <f t="shared" si="2746"/>
        <v>0</v>
      </c>
      <c r="EX219" s="34">
        <f t="shared" si="2746"/>
        <v>0</v>
      </c>
      <c r="EY219" s="34">
        <f t="shared" si="2746"/>
        <v>0</v>
      </c>
      <c r="EZ219" s="34">
        <f t="shared" si="2746"/>
        <v>0</v>
      </c>
      <c r="FA219" s="34">
        <f t="shared" si="2746"/>
        <v>0</v>
      </c>
      <c r="FB219" s="34">
        <f t="shared" si="2746"/>
        <v>0</v>
      </c>
      <c r="FC219" s="34">
        <f t="shared" si="2746"/>
        <v>0</v>
      </c>
      <c r="FD219" s="34">
        <f t="shared" si="2746"/>
        <v>0</v>
      </c>
      <c r="FE219" s="34">
        <f t="shared" si="2746"/>
        <v>0</v>
      </c>
      <c r="FF219" s="34">
        <f t="shared" si="2746"/>
        <v>0</v>
      </c>
      <c r="FG219" s="34">
        <f t="shared" si="2746"/>
        <v>0</v>
      </c>
      <c r="FH219" s="34">
        <f t="shared" si="2746"/>
        <v>0</v>
      </c>
      <c r="FI219" s="34">
        <f t="shared" si="2746"/>
        <v>0</v>
      </c>
      <c r="FJ219" s="34">
        <f t="shared" si="2746"/>
        <v>0</v>
      </c>
      <c r="FK219" s="34">
        <f t="shared" si="2746"/>
        <v>0</v>
      </c>
      <c r="FL219" s="34">
        <f t="shared" si="2746"/>
        <v>0</v>
      </c>
      <c r="FM219" s="34">
        <f t="shared" si="2746"/>
        <v>0</v>
      </c>
      <c r="FN219" s="34">
        <f t="shared" si="2746"/>
        <v>0</v>
      </c>
      <c r="FO219" s="34">
        <f t="shared" si="2746"/>
        <v>0</v>
      </c>
      <c r="FP219" s="34">
        <f t="shared" si="2746"/>
        <v>0</v>
      </c>
      <c r="FQ219" s="34">
        <f t="shared" si="2746"/>
        <v>0</v>
      </c>
      <c r="FR219" s="34">
        <f t="shared" si="2746"/>
        <v>0</v>
      </c>
      <c r="FS219" s="34">
        <f t="shared" si="2746"/>
        <v>0</v>
      </c>
      <c r="FT219" s="34">
        <f t="shared" si="2746"/>
        <v>0</v>
      </c>
      <c r="FU219" s="34">
        <f t="shared" si="2746"/>
        <v>0</v>
      </c>
      <c r="FV219" s="34">
        <f t="shared" si="2746"/>
        <v>0</v>
      </c>
      <c r="FW219" s="34">
        <f t="shared" si="2746"/>
        <v>0</v>
      </c>
      <c r="FX219" s="34">
        <f t="shared" si="2746"/>
        <v>0</v>
      </c>
      <c r="FY219" s="34">
        <f t="shared" si="2746"/>
        <v>0</v>
      </c>
      <c r="FZ219" s="34">
        <f t="shared" si="2746"/>
        <v>0</v>
      </c>
      <c r="GA219" s="34">
        <f t="shared" si="2746"/>
        <v>0</v>
      </c>
      <c r="GB219" s="34">
        <f t="shared" si="2746"/>
        <v>0</v>
      </c>
      <c r="GC219" s="34">
        <f t="shared" si="2746"/>
        <v>0</v>
      </c>
      <c r="GD219" s="34">
        <f t="shared" si="2746"/>
        <v>0</v>
      </c>
      <c r="GE219" s="34">
        <f t="shared" si="2746"/>
        <v>0</v>
      </c>
      <c r="GF219" s="34">
        <f t="shared" si="2746"/>
        <v>0</v>
      </c>
      <c r="GG219" s="34">
        <f t="shared" si="2746"/>
        <v>0</v>
      </c>
      <c r="GH219" s="34">
        <f t="shared" si="2746"/>
        <v>0</v>
      </c>
      <c r="GI219" s="34">
        <f t="shared" si="2746"/>
        <v>0</v>
      </c>
      <c r="GJ219" s="34">
        <f t="shared" si="2746"/>
        <v>0</v>
      </c>
      <c r="GK219" s="34">
        <f t="shared" si="2746"/>
        <v>0</v>
      </c>
      <c r="GL219" s="34">
        <f t="shared" si="2746"/>
        <v>0</v>
      </c>
      <c r="GM219" s="34">
        <f t="shared" si="2746"/>
        <v>0</v>
      </c>
      <c r="GN219" s="34">
        <f t="shared" si="2746"/>
        <v>0</v>
      </c>
      <c r="GO219" s="34">
        <f t="shared" si="2746"/>
        <v>0</v>
      </c>
      <c r="GP219" s="34">
        <f t="shared" si="2746"/>
        <v>0</v>
      </c>
      <c r="GQ219" s="34">
        <f t="shared" si="2746"/>
        <v>0</v>
      </c>
      <c r="GR219" s="34">
        <f t="shared" si="2746"/>
        <v>0</v>
      </c>
      <c r="GS219" s="34">
        <f t="shared" si="2746"/>
        <v>0</v>
      </c>
      <c r="GT219" s="34">
        <f t="shared" si="2746"/>
        <v>0</v>
      </c>
      <c r="GU219" s="34">
        <f t="shared" si="2746"/>
        <v>0</v>
      </c>
      <c r="GV219" s="34">
        <f t="shared" si="2746"/>
        <v>0</v>
      </c>
      <c r="GW219" s="34">
        <f t="shared" si="2746"/>
        <v>0</v>
      </c>
      <c r="GX219" s="34">
        <f t="shared" ref="GX219:JI219" si="2747">SUMIFS(202:202,194:194,GX211)+GX152</f>
        <v>0</v>
      </c>
      <c r="GY219" s="34">
        <f t="shared" si="2747"/>
        <v>0</v>
      </c>
      <c r="GZ219" s="34">
        <f t="shared" si="2747"/>
        <v>0</v>
      </c>
      <c r="HA219" s="34">
        <f t="shared" si="2747"/>
        <v>0</v>
      </c>
      <c r="HB219" s="34">
        <f t="shared" si="2747"/>
        <v>0</v>
      </c>
      <c r="HC219" s="34">
        <f t="shared" si="2747"/>
        <v>0</v>
      </c>
      <c r="HD219" s="34">
        <f t="shared" si="2747"/>
        <v>0</v>
      </c>
      <c r="HE219" s="34">
        <f t="shared" si="2747"/>
        <v>0</v>
      </c>
      <c r="HF219" s="34">
        <f t="shared" si="2747"/>
        <v>0</v>
      </c>
      <c r="HG219" s="34">
        <f t="shared" si="2747"/>
        <v>0</v>
      </c>
      <c r="HH219" s="34">
        <f t="shared" si="2747"/>
        <v>0</v>
      </c>
      <c r="HI219" s="34">
        <f t="shared" si="2747"/>
        <v>0</v>
      </c>
      <c r="HJ219" s="34">
        <f t="shared" si="2747"/>
        <v>0</v>
      </c>
      <c r="HK219" s="34">
        <f t="shared" si="2747"/>
        <v>0</v>
      </c>
      <c r="HL219" s="34">
        <f t="shared" si="2747"/>
        <v>0</v>
      </c>
      <c r="HM219" s="34">
        <f t="shared" si="2747"/>
        <v>0</v>
      </c>
      <c r="HN219" s="34">
        <f t="shared" si="2747"/>
        <v>0</v>
      </c>
      <c r="HO219" s="34">
        <f t="shared" si="2747"/>
        <v>0</v>
      </c>
      <c r="HP219" s="34">
        <f t="shared" si="2747"/>
        <v>0</v>
      </c>
      <c r="HQ219" s="34">
        <f t="shared" si="2747"/>
        <v>0</v>
      </c>
      <c r="HR219" s="34">
        <f t="shared" si="2747"/>
        <v>0</v>
      </c>
      <c r="HS219" s="34">
        <f t="shared" si="2747"/>
        <v>0</v>
      </c>
      <c r="HT219" s="34">
        <f t="shared" si="2747"/>
        <v>0</v>
      </c>
      <c r="HU219" s="34">
        <f t="shared" si="2747"/>
        <v>0</v>
      </c>
      <c r="HV219" s="34">
        <f t="shared" si="2747"/>
        <v>0</v>
      </c>
      <c r="HW219" s="34">
        <f t="shared" si="2747"/>
        <v>0</v>
      </c>
      <c r="HX219" s="34">
        <f t="shared" si="2747"/>
        <v>0</v>
      </c>
      <c r="HY219" s="34">
        <f t="shared" si="2747"/>
        <v>0</v>
      </c>
      <c r="HZ219" s="34">
        <f t="shared" si="2747"/>
        <v>0</v>
      </c>
      <c r="IA219" s="34">
        <f t="shared" si="2747"/>
        <v>0</v>
      </c>
      <c r="IB219" s="34">
        <f t="shared" si="2747"/>
        <v>0</v>
      </c>
      <c r="IC219" s="34">
        <f t="shared" si="2747"/>
        <v>0</v>
      </c>
      <c r="ID219" s="34">
        <f t="shared" si="2747"/>
        <v>0</v>
      </c>
      <c r="IE219" s="34">
        <f t="shared" si="2747"/>
        <v>0</v>
      </c>
      <c r="IF219" s="34">
        <f t="shared" si="2747"/>
        <v>0</v>
      </c>
      <c r="IG219" s="34">
        <f t="shared" si="2747"/>
        <v>0</v>
      </c>
      <c r="IH219" s="34">
        <f t="shared" si="2747"/>
        <v>0</v>
      </c>
      <c r="II219" s="34">
        <f t="shared" si="2747"/>
        <v>0</v>
      </c>
      <c r="IJ219" s="34">
        <f t="shared" si="2747"/>
        <v>0</v>
      </c>
      <c r="IK219" s="34">
        <f t="shared" si="2747"/>
        <v>0</v>
      </c>
      <c r="IL219" s="34">
        <f t="shared" si="2747"/>
        <v>0</v>
      </c>
      <c r="IM219" s="34">
        <f t="shared" si="2747"/>
        <v>0</v>
      </c>
      <c r="IN219" s="34">
        <f t="shared" si="2747"/>
        <v>0</v>
      </c>
      <c r="IO219" s="34">
        <f t="shared" si="2747"/>
        <v>0</v>
      </c>
      <c r="IP219" s="34">
        <f t="shared" si="2747"/>
        <v>0</v>
      </c>
      <c r="IQ219" s="34">
        <f t="shared" si="2747"/>
        <v>0</v>
      </c>
      <c r="IR219" s="34">
        <f t="shared" si="2747"/>
        <v>0</v>
      </c>
      <c r="IS219" s="34">
        <f t="shared" si="2747"/>
        <v>0</v>
      </c>
      <c r="IT219" s="34">
        <f t="shared" si="2747"/>
        <v>0</v>
      </c>
      <c r="IU219" s="34">
        <f t="shared" si="2747"/>
        <v>0</v>
      </c>
      <c r="IV219" s="34">
        <f t="shared" si="2747"/>
        <v>0</v>
      </c>
      <c r="IW219" s="34">
        <f t="shared" si="2747"/>
        <v>0</v>
      </c>
      <c r="IX219" s="34">
        <f t="shared" si="2747"/>
        <v>0</v>
      </c>
      <c r="IY219" s="34">
        <f t="shared" si="2747"/>
        <v>0</v>
      </c>
      <c r="IZ219" s="34">
        <f t="shared" si="2747"/>
        <v>0</v>
      </c>
      <c r="JA219" s="34">
        <f t="shared" si="2747"/>
        <v>0</v>
      </c>
      <c r="JB219" s="34">
        <f t="shared" si="2747"/>
        <v>0</v>
      </c>
      <c r="JC219" s="34">
        <f t="shared" si="2747"/>
        <v>0</v>
      </c>
      <c r="JD219" s="34">
        <f t="shared" si="2747"/>
        <v>0</v>
      </c>
      <c r="JE219" s="34">
        <f t="shared" si="2747"/>
        <v>0</v>
      </c>
      <c r="JF219" s="34">
        <f t="shared" si="2747"/>
        <v>0</v>
      </c>
      <c r="JG219" s="34">
        <f t="shared" si="2747"/>
        <v>0</v>
      </c>
      <c r="JH219" s="34">
        <f t="shared" si="2747"/>
        <v>0</v>
      </c>
      <c r="JI219" s="34">
        <f t="shared" si="2747"/>
        <v>0</v>
      </c>
      <c r="JJ219" s="34">
        <f t="shared" ref="JJ219:LU219" si="2748">SUMIFS(202:202,194:194,JJ211)+JJ152</f>
        <v>0</v>
      </c>
      <c r="JK219" s="34">
        <f t="shared" si="2748"/>
        <v>0</v>
      </c>
      <c r="JL219" s="34">
        <f t="shared" si="2748"/>
        <v>0</v>
      </c>
      <c r="JM219" s="34">
        <f t="shared" si="2748"/>
        <v>0</v>
      </c>
      <c r="JN219" s="34">
        <f t="shared" si="2748"/>
        <v>0</v>
      </c>
      <c r="JO219" s="34">
        <f t="shared" si="2748"/>
        <v>0</v>
      </c>
      <c r="JP219" s="34">
        <f t="shared" si="2748"/>
        <v>0</v>
      </c>
      <c r="JQ219" s="34">
        <f t="shared" si="2748"/>
        <v>0</v>
      </c>
      <c r="JR219" s="34">
        <f t="shared" si="2748"/>
        <v>0</v>
      </c>
      <c r="JS219" s="34">
        <f t="shared" si="2748"/>
        <v>0</v>
      </c>
      <c r="JT219" s="34">
        <f t="shared" si="2748"/>
        <v>0</v>
      </c>
      <c r="JU219" s="34">
        <f t="shared" si="2748"/>
        <v>0</v>
      </c>
      <c r="JV219" s="34">
        <f t="shared" si="2748"/>
        <v>0</v>
      </c>
      <c r="JW219" s="34">
        <f t="shared" si="2748"/>
        <v>0</v>
      </c>
      <c r="JX219" s="34">
        <f t="shared" si="2748"/>
        <v>0</v>
      </c>
      <c r="JY219" s="34">
        <f t="shared" si="2748"/>
        <v>0</v>
      </c>
      <c r="JZ219" s="34">
        <f t="shared" si="2748"/>
        <v>0</v>
      </c>
      <c r="KA219" s="34">
        <f t="shared" si="2748"/>
        <v>0</v>
      </c>
      <c r="KB219" s="34">
        <f t="shared" si="2748"/>
        <v>0</v>
      </c>
      <c r="KC219" s="34">
        <f t="shared" si="2748"/>
        <v>0</v>
      </c>
      <c r="KD219" s="34">
        <f t="shared" si="2748"/>
        <v>0</v>
      </c>
      <c r="KE219" s="34">
        <f t="shared" si="2748"/>
        <v>0</v>
      </c>
      <c r="KF219" s="34">
        <f t="shared" si="2748"/>
        <v>0</v>
      </c>
      <c r="KG219" s="34">
        <f t="shared" si="2748"/>
        <v>0</v>
      </c>
      <c r="KH219" s="34">
        <f t="shared" si="2748"/>
        <v>0</v>
      </c>
      <c r="KI219" s="34">
        <f t="shared" si="2748"/>
        <v>0</v>
      </c>
      <c r="KJ219" s="34">
        <f t="shared" si="2748"/>
        <v>0</v>
      </c>
      <c r="KK219" s="34">
        <f t="shared" si="2748"/>
        <v>0</v>
      </c>
      <c r="KL219" s="34">
        <f t="shared" si="2748"/>
        <v>0</v>
      </c>
      <c r="KM219" s="34">
        <f t="shared" si="2748"/>
        <v>0</v>
      </c>
      <c r="KN219" s="34">
        <f t="shared" si="2748"/>
        <v>0</v>
      </c>
      <c r="KO219" s="34">
        <f t="shared" si="2748"/>
        <v>0</v>
      </c>
      <c r="KP219" s="34">
        <f t="shared" si="2748"/>
        <v>0</v>
      </c>
      <c r="KQ219" s="34">
        <f t="shared" si="2748"/>
        <v>0</v>
      </c>
      <c r="KR219" s="34">
        <f t="shared" si="2748"/>
        <v>0</v>
      </c>
      <c r="KS219" s="34">
        <f t="shared" si="2748"/>
        <v>0</v>
      </c>
      <c r="KT219" s="34">
        <f t="shared" si="2748"/>
        <v>0</v>
      </c>
      <c r="KU219" s="34">
        <f t="shared" si="2748"/>
        <v>0</v>
      </c>
      <c r="KV219" s="34">
        <f t="shared" si="2748"/>
        <v>0</v>
      </c>
      <c r="KW219" s="34">
        <f t="shared" si="2748"/>
        <v>0</v>
      </c>
      <c r="KX219" s="34">
        <f t="shared" si="2748"/>
        <v>0</v>
      </c>
      <c r="KY219" s="34">
        <f t="shared" si="2748"/>
        <v>0</v>
      </c>
      <c r="KZ219" s="34">
        <f t="shared" si="2748"/>
        <v>0</v>
      </c>
      <c r="LA219" s="34">
        <f t="shared" si="2748"/>
        <v>0</v>
      </c>
      <c r="LB219" s="34">
        <f t="shared" si="2748"/>
        <v>0</v>
      </c>
      <c r="LC219" s="34">
        <f t="shared" si="2748"/>
        <v>0</v>
      </c>
      <c r="LD219" s="34">
        <f t="shared" si="2748"/>
        <v>0</v>
      </c>
      <c r="LE219" s="34">
        <f t="shared" si="2748"/>
        <v>0</v>
      </c>
      <c r="LF219" s="34">
        <f t="shared" si="2748"/>
        <v>0</v>
      </c>
      <c r="LG219" s="34">
        <f t="shared" si="2748"/>
        <v>0</v>
      </c>
      <c r="LH219" s="34">
        <f t="shared" si="2748"/>
        <v>0</v>
      </c>
      <c r="LI219" s="34">
        <f t="shared" si="2748"/>
        <v>0</v>
      </c>
      <c r="LJ219" s="34">
        <f t="shared" si="2748"/>
        <v>0</v>
      </c>
      <c r="LK219" s="34">
        <f t="shared" si="2748"/>
        <v>0</v>
      </c>
      <c r="LL219" s="34">
        <f t="shared" si="2748"/>
        <v>0</v>
      </c>
      <c r="LM219" s="34">
        <f t="shared" si="2748"/>
        <v>0</v>
      </c>
      <c r="LN219" s="34">
        <f t="shared" si="2748"/>
        <v>0</v>
      </c>
      <c r="LO219" s="34">
        <f t="shared" si="2748"/>
        <v>0</v>
      </c>
      <c r="LP219" s="34">
        <f t="shared" si="2748"/>
        <v>0</v>
      </c>
      <c r="LQ219" s="34">
        <f t="shared" si="2748"/>
        <v>0</v>
      </c>
      <c r="LR219" s="34">
        <f t="shared" si="2748"/>
        <v>0</v>
      </c>
      <c r="LS219" s="34">
        <f t="shared" si="2748"/>
        <v>0</v>
      </c>
      <c r="LT219" s="34">
        <f t="shared" si="2748"/>
        <v>0</v>
      </c>
      <c r="LU219" s="34">
        <f t="shared" si="2748"/>
        <v>0</v>
      </c>
      <c r="LV219" s="34">
        <f t="shared" ref="LV219:NO219" si="2749">SUMIFS(202:202,194:194,LV211)+LV152</f>
        <v>0</v>
      </c>
      <c r="LW219" s="34">
        <f t="shared" si="2749"/>
        <v>0</v>
      </c>
      <c r="LX219" s="34">
        <f t="shared" si="2749"/>
        <v>0</v>
      </c>
      <c r="LY219" s="34">
        <f t="shared" si="2749"/>
        <v>0</v>
      </c>
      <c r="LZ219" s="34">
        <f t="shared" si="2749"/>
        <v>0</v>
      </c>
      <c r="MA219" s="34">
        <f t="shared" si="2749"/>
        <v>0</v>
      </c>
      <c r="MB219" s="34">
        <f t="shared" si="2749"/>
        <v>0</v>
      </c>
      <c r="MC219" s="34">
        <f t="shared" si="2749"/>
        <v>0</v>
      </c>
      <c r="MD219" s="34">
        <f t="shared" si="2749"/>
        <v>0</v>
      </c>
      <c r="ME219" s="34">
        <f t="shared" si="2749"/>
        <v>0</v>
      </c>
      <c r="MF219" s="34">
        <f t="shared" si="2749"/>
        <v>0</v>
      </c>
      <c r="MG219" s="34">
        <f t="shared" si="2749"/>
        <v>0</v>
      </c>
      <c r="MH219" s="34">
        <f t="shared" si="2749"/>
        <v>0</v>
      </c>
      <c r="MI219" s="34">
        <f t="shared" si="2749"/>
        <v>0</v>
      </c>
      <c r="MJ219" s="34">
        <f t="shared" si="2749"/>
        <v>0</v>
      </c>
      <c r="MK219" s="34">
        <f t="shared" si="2749"/>
        <v>0</v>
      </c>
      <c r="ML219" s="34">
        <f t="shared" si="2749"/>
        <v>0</v>
      </c>
      <c r="MM219" s="34">
        <f t="shared" si="2749"/>
        <v>0</v>
      </c>
      <c r="MN219" s="34">
        <f t="shared" si="2749"/>
        <v>0</v>
      </c>
      <c r="MO219" s="34">
        <f t="shared" si="2749"/>
        <v>0</v>
      </c>
      <c r="MP219" s="34">
        <f t="shared" si="2749"/>
        <v>0</v>
      </c>
      <c r="MQ219" s="34">
        <f t="shared" si="2749"/>
        <v>0</v>
      </c>
      <c r="MR219" s="34">
        <f t="shared" si="2749"/>
        <v>0</v>
      </c>
      <c r="MS219" s="34">
        <f t="shared" si="2749"/>
        <v>0</v>
      </c>
      <c r="MT219" s="34">
        <f t="shared" si="2749"/>
        <v>0</v>
      </c>
      <c r="MU219" s="34">
        <f t="shared" si="2749"/>
        <v>0</v>
      </c>
      <c r="MV219" s="34">
        <f t="shared" si="2749"/>
        <v>0</v>
      </c>
      <c r="MW219" s="34">
        <f t="shared" si="2749"/>
        <v>0</v>
      </c>
      <c r="MX219" s="34">
        <f t="shared" si="2749"/>
        <v>0</v>
      </c>
      <c r="MY219" s="34">
        <f t="shared" si="2749"/>
        <v>0</v>
      </c>
      <c r="MZ219" s="34">
        <f t="shared" si="2749"/>
        <v>0</v>
      </c>
      <c r="NA219" s="34">
        <f t="shared" si="2749"/>
        <v>0</v>
      </c>
      <c r="NB219" s="34">
        <f t="shared" si="2749"/>
        <v>0</v>
      </c>
      <c r="NC219" s="34">
        <f t="shared" si="2749"/>
        <v>0</v>
      </c>
      <c r="ND219" s="34">
        <f t="shared" si="2749"/>
        <v>0</v>
      </c>
      <c r="NE219" s="34">
        <f t="shared" si="2749"/>
        <v>0</v>
      </c>
      <c r="NF219" s="34">
        <f t="shared" si="2749"/>
        <v>0</v>
      </c>
      <c r="NG219" s="34">
        <f t="shared" si="2749"/>
        <v>0</v>
      </c>
      <c r="NH219" s="34">
        <f t="shared" si="2749"/>
        <v>0</v>
      </c>
      <c r="NI219" s="34">
        <f t="shared" si="2749"/>
        <v>0</v>
      </c>
      <c r="NJ219" s="34">
        <f t="shared" si="2749"/>
        <v>0</v>
      </c>
      <c r="NK219" s="34">
        <f t="shared" si="2749"/>
        <v>0</v>
      </c>
      <c r="NL219" s="34">
        <f t="shared" si="2749"/>
        <v>0</v>
      </c>
      <c r="NM219" s="34">
        <f t="shared" si="2749"/>
        <v>0</v>
      </c>
      <c r="NN219" s="34">
        <f t="shared" si="2749"/>
        <v>0</v>
      </c>
      <c r="NO219" s="35">
        <f t="shared" si="2749"/>
        <v>0</v>
      </c>
      <c r="NP219" s="8"/>
      <c r="NQ219" s="8"/>
    </row>
    <row r="220" spans="1:381" x14ac:dyDescent="0.2">
      <c r="A220" s="1"/>
      <c r="B220" s="1"/>
      <c r="C220" s="1"/>
      <c r="D220" s="1"/>
      <c r="E220" s="1"/>
      <c r="F220" s="1"/>
      <c r="G220" s="1"/>
      <c r="H220" s="1"/>
      <c r="I220" s="1"/>
      <c r="J220" s="1"/>
      <c r="K220" s="7"/>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row>
    <row r="221" spans="1:381" s="31" customFormat="1" x14ac:dyDescent="0.2">
      <c r="A221" s="14"/>
      <c r="B221" s="14"/>
      <c r="C221" s="14" t="s">
        <v>129</v>
      </c>
      <c r="D221" s="14"/>
      <c r="E221" s="14" t="s">
        <v>204</v>
      </c>
      <c r="F221" s="14"/>
      <c r="G221" s="14" t="s">
        <v>0</v>
      </c>
      <c r="H221" s="14"/>
      <c r="I221" s="14"/>
      <c r="J221" s="14"/>
      <c r="K221" s="30">
        <f>SUM(N221:NO221)</f>
        <v>0</v>
      </c>
      <c r="L221" s="14"/>
      <c r="M221" s="14"/>
      <c r="N221" s="69">
        <v>0</v>
      </c>
      <c r="O221" s="70">
        <f>SUMPRODUCT($N213:N213,$NO58:$NO58)</f>
        <v>0</v>
      </c>
      <c r="P221" s="70">
        <f>SUMPRODUCT($N213:O213,$NN58:$NO58)</f>
        <v>0</v>
      </c>
      <c r="Q221" s="70">
        <f>SUMPRODUCT($N213:P213,$NM58:$NO58)</f>
        <v>0</v>
      </c>
      <c r="R221" s="70">
        <f>SUMPRODUCT($N213:Q213,$NL58:$NO58)</f>
        <v>0</v>
      </c>
      <c r="S221" s="70">
        <f>SUMPRODUCT($N213:R213,$NK58:$NO58)</f>
        <v>0</v>
      </c>
      <c r="T221" s="70">
        <f>SUMPRODUCT($N213:S213,$NJ58:$NO58)</f>
        <v>0</v>
      </c>
      <c r="U221" s="70">
        <f>SUMPRODUCT($N213:T213,$NI58:$NO58)</f>
        <v>0</v>
      </c>
      <c r="V221" s="70">
        <f>SUMPRODUCT($N213:U213,$NH58:$NO58)</f>
        <v>0</v>
      </c>
      <c r="W221" s="70">
        <f>SUMPRODUCT($N213:V213,$NG58:$NO58)</f>
        <v>0</v>
      </c>
      <c r="X221" s="70">
        <f>SUMPRODUCT($N213:W213,$NF58:$NO58)</f>
        <v>0</v>
      </c>
      <c r="Y221" s="70">
        <f>SUMPRODUCT($N213:X213,$NE58:$NO58)</f>
        <v>0</v>
      </c>
      <c r="Z221" s="70">
        <f>SUMPRODUCT($N213:Y213,$ND58:$NO58)</f>
        <v>0</v>
      </c>
      <c r="AA221" s="70">
        <f>SUMPRODUCT($N213:Z213,$NC58:$NO58)</f>
        <v>0</v>
      </c>
      <c r="AB221" s="70">
        <f>SUMPRODUCT($N213:AA213,$NB58:$NO58)</f>
        <v>0</v>
      </c>
      <c r="AC221" s="70">
        <f>SUMPRODUCT($N213:AB213,$NA58:$NO58)</f>
        <v>0</v>
      </c>
      <c r="AD221" s="70">
        <f>SUMPRODUCT($N213:AC213,$MZ58:$NO58)</f>
        <v>0</v>
      </c>
      <c r="AE221" s="70">
        <f>SUMPRODUCT($N213:AD213,$MY58:$NO58)</f>
        <v>0</v>
      </c>
      <c r="AF221" s="70">
        <f>SUMPRODUCT($N213:AE213,$MX58:$NO58)</f>
        <v>0</v>
      </c>
      <c r="AG221" s="70">
        <f>SUMPRODUCT($N213:AF213,$MW58:$NO58)</f>
        <v>0</v>
      </c>
      <c r="AH221" s="70">
        <f>SUMPRODUCT($N213:AG213,$MV58:$NO58)</f>
        <v>0</v>
      </c>
      <c r="AI221" s="70">
        <f>SUMPRODUCT($N213:AH213,$MU58:$NO58)</f>
        <v>0</v>
      </c>
      <c r="AJ221" s="70">
        <f>SUMPRODUCT($N213:AI213,$MT58:$NO58)</f>
        <v>0</v>
      </c>
      <c r="AK221" s="70">
        <f>SUMPRODUCT($N213:AJ213,$MS58:$NO58)</f>
        <v>0</v>
      </c>
      <c r="AL221" s="70">
        <f>SUMPRODUCT($N213:AK213,$MR58:$NO58)</f>
        <v>0</v>
      </c>
      <c r="AM221" s="70">
        <f>SUMPRODUCT($N213:AL213,$MQ58:$NO58)</f>
        <v>0</v>
      </c>
      <c r="AN221" s="70">
        <f>SUMPRODUCT($N213:AM213,$MP58:$NO58)</f>
        <v>0</v>
      </c>
      <c r="AO221" s="70">
        <f>SUMPRODUCT($N213:AN213,$MO58:$NO58)</f>
        <v>0</v>
      </c>
      <c r="AP221" s="70">
        <f>SUMPRODUCT($N213:AO213,$MN58:$NO58)</f>
        <v>0</v>
      </c>
      <c r="AQ221" s="70">
        <f>SUMPRODUCT($N213:AP213,$MM58:$NO58)</f>
        <v>0</v>
      </c>
      <c r="AR221" s="70">
        <f>SUMPRODUCT($N213:AQ213,$ML58:$NO58)</f>
        <v>0</v>
      </c>
      <c r="AS221" s="70">
        <f>SUMPRODUCT($N213:AR213,$MK58:$NO58)</f>
        <v>0</v>
      </c>
      <c r="AT221" s="70">
        <f>SUMPRODUCT($N213:AS213,$MJ58:$NO58)</f>
        <v>0</v>
      </c>
      <c r="AU221" s="70">
        <f>SUMPRODUCT($N213:AT213,$MI58:$NO58)</f>
        <v>0</v>
      </c>
      <c r="AV221" s="70">
        <f>SUMPRODUCT($N213:AU213,$MH58:$NO58)</f>
        <v>0</v>
      </c>
      <c r="AW221" s="70">
        <f>SUMPRODUCT($N213:AV213,$MG58:$NO58)</f>
        <v>0</v>
      </c>
      <c r="AX221" s="70">
        <f>SUMPRODUCT($N213:AW213,$MF58:$NO58)</f>
        <v>0</v>
      </c>
      <c r="AY221" s="70">
        <f>SUMPRODUCT($N213:AX213,$ME58:$NO58)</f>
        <v>0</v>
      </c>
      <c r="AZ221" s="70">
        <f>SUMPRODUCT($N213:AY213,$MD58:$NO58)</f>
        <v>0</v>
      </c>
      <c r="BA221" s="70">
        <f>SUMPRODUCT($N213:AZ213,$MC58:$NO58)</f>
        <v>0</v>
      </c>
      <c r="BB221" s="70">
        <f>SUMPRODUCT($N213:BA213,$MB58:$NO58)</f>
        <v>0</v>
      </c>
      <c r="BC221" s="70">
        <f>SUMPRODUCT($N213:BB213,$MA58:$NO58)</f>
        <v>0</v>
      </c>
      <c r="BD221" s="70">
        <f>SUMPRODUCT($N213:BC213,$LZ58:$NO58)</f>
        <v>0</v>
      </c>
      <c r="BE221" s="70">
        <f>SUMPRODUCT($N213:BD213,$LY58:$NO58)</f>
        <v>0</v>
      </c>
      <c r="BF221" s="70">
        <f>SUMPRODUCT($N213:BE213,$LX58:$NO58)</f>
        <v>0</v>
      </c>
      <c r="BG221" s="70">
        <f>SUMPRODUCT($N213:BF213,$LW58:$NO58)</f>
        <v>0</v>
      </c>
      <c r="BH221" s="70">
        <f>SUMPRODUCT($N213:BG213,$LV58:$NO58)</f>
        <v>0</v>
      </c>
      <c r="BI221" s="70">
        <f>SUMPRODUCT($N213:BH213,$LU58:$NO58)</f>
        <v>0</v>
      </c>
      <c r="BJ221" s="70">
        <f>SUMPRODUCT($N213:BI213,$LT58:$NO58)</f>
        <v>0</v>
      </c>
      <c r="BK221" s="70">
        <f>SUMPRODUCT($N213:BJ213,$LS58:$NO58)</f>
        <v>0</v>
      </c>
      <c r="BL221" s="70">
        <f>SUMPRODUCT($N213:BK213,$LR58:$NO58)</f>
        <v>0</v>
      </c>
      <c r="BM221" s="70">
        <f>SUMPRODUCT($N213:BL213,$LQ58:$NO58)</f>
        <v>0</v>
      </c>
      <c r="BN221" s="70">
        <f>SUMPRODUCT($N213:BM213,$LP58:$NO58)</f>
        <v>0</v>
      </c>
      <c r="BO221" s="70">
        <f>SUMPRODUCT($N213:BN213,$LO58:$NO58)</f>
        <v>0</v>
      </c>
      <c r="BP221" s="70">
        <f>SUMPRODUCT($N213:BO213,$LN58:$NO58)</f>
        <v>0</v>
      </c>
      <c r="BQ221" s="70">
        <f>SUMPRODUCT($N213:BP213,$LM58:$NO58)</f>
        <v>0</v>
      </c>
      <c r="BR221" s="70">
        <f>SUMPRODUCT($N213:BQ213,$LL58:$NO58)</f>
        <v>0</v>
      </c>
      <c r="BS221" s="70">
        <f>SUMPRODUCT($N213:BR213,$LK58:$NO58)</f>
        <v>0</v>
      </c>
      <c r="BT221" s="70">
        <f>SUMPRODUCT($N213:BS213,$LJ58:$NO58)</f>
        <v>0</v>
      </c>
      <c r="BU221" s="70">
        <f>SUMPRODUCT($N213:BT213,$LI58:$NO58)</f>
        <v>0</v>
      </c>
      <c r="BV221" s="70">
        <f>SUMPRODUCT($N213:BU213,$LH58:$NO58)</f>
        <v>0</v>
      </c>
      <c r="BW221" s="70">
        <f>SUMPRODUCT($N213:BV213,$LG58:$NO58)</f>
        <v>0</v>
      </c>
      <c r="BX221" s="70">
        <f>SUMPRODUCT($N213:BW213,$LF58:$NO58)</f>
        <v>0</v>
      </c>
      <c r="BY221" s="70">
        <f>SUMPRODUCT($N213:BX213,$LE58:$NO58)</f>
        <v>0</v>
      </c>
      <c r="BZ221" s="70">
        <f>SUMPRODUCT($N213:BY213,$LD58:$NO58)</f>
        <v>0</v>
      </c>
      <c r="CA221" s="70">
        <f>SUMPRODUCT($N213:BZ213,$LC58:$NO58)</f>
        <v>0</v>
      </c>
      <c r="CB221" s="70">
        <f>SUMPRODUCT($N213:CA213,$LB58:$NO58)</f>
        <v>0</v>
      </c>
      <c r="CC221" s="70">
        <f>SUMPRODUCT($N213:CB213,$LA58:$NO58)</f>
        <v>0</v>
      </c>
      <c r="CD221" s="70">
        <f>SUMPRODUCT($N213:CC213,$KZ58:$NO58)</f>
        <v>0</v>
      </c>
      <c r="CE221" s="70">
        <f>SUMPRODUCT($N213:CD213,$KY58:$NO58)</f>
        <v>0</v>
      </c>
      <c r="CF221" s="70">
        <f>SUMPRODUCT($N213:CE213,$KX58:$NO58)</f>
        <v>0</v>
      </c>
      <c r="CG221" s="70">
        <f>SUMPRODUCT($N213:CF213,$KW58:$NO58)</f>
        <v>0</v>
      </c>
      <c r="CH221" s="70">
        <f>SUMPRODUCT($N213:CG213,$KV58:$NO58)</f>
        <v>0</v>
      </c>
      <c r="CI221" s="70">
        <f>SUMPRODUCT($N213:CH213,$KU58:$NO58)</f>
        <v>0</v>
      </c>
      <c r="CJ221" s="70">
        <f>SUMPRODUCT($N213:CI213,$KT58:$NO58)</f>
        <v>0</v>
      </c>
      <c r="CK221" s="70">
        <f>SUMPRODUCT($N213:CJ213,$KS58:$NO58)</f>
        <v>0</v>
      </c>
      <c r="CL221" s="70">
        <f>SUMPRODUCT($N213:CK213,$KR58:$NO58)</f>
        <v>0</v>
      </c>
      <c r="CM221" s="70">
        <f>SUMPRODUCT($N213:CL213,$KQ58:$NO58)</f>
        <v>0</v>
      </c>
      <c r="CN221" s="70">
        <f>SUMPRODUCT($N213:CM213,$KP58:$NO58)</f>
        <v>0</v>
      </c>
      <c r="CO221" s="70">
        <f>SUMPRODUCT($N213:CN213,$KO58:$NO58)</f>
        <v>0</v>
      </c>
      <c r="CP221" s="70">
        <f>SUMPRODUCT($N213:CO213,$KN58:$NO58)</f>
        <v>0</v>
      </c>
      <c r="CQ221" s="70">
        <f>SUMPRODUCT($N213:CP213,$KM58:$NO58)</f>
        <v>0</v>
      </c>
      <c r="CR221" s="70">
        <f>SUMPRODUCT($N213:CQ213,$KL58:$NO58)</f>
        <v>0</v>
      </c>
      <c r="CS221" s="70">
        <f>SUMPRODUCT($N213:CR213,$KK58:$NO58)</f>
        <v>0</v>
      </c>
      <c r="CT221" s="70">
        <f>SUMPRODUCT($N213:CS213,$KJ58:$NO58)</f>
        <v>0</v>
      </c>
      <c r="CU221" s="70">
        <f>SUMPRODUCT($N213:CT213,$KI58:$NO58)</f>
        <v>0</v>
      </c>
      <c r="CV221" s="70">
        <f>SUMPRODUCT($N213:CU213,$KH58:$NO58)</f>
        <v>0</v>
      </c>
      <c r="CW221" s="70">
        <f>SUMPRODUCT($N213:CV213,$KG58:$NO58)</f>
        <v>0</v>
      </c>
      <c r="CX221" s="70">
        <f>SUMPRODUCT($N213:CW213,$KF58:$NO58)</f>
        <v>0</v>
      </c>
      <c r="CY221" s="70">
        <f>SUMPRODUCT($N213:CX213,$KE58:$NO58)</f>
        <v>0</v>
      </c>
      <c r="CZ221" s="70">
        <f>SUMPRODUCT($N213:CY213,$KD58:$NO58)</f>
        <v>0</v>
      </c>
      <c r="DA221" s="70">
        <f>SUMPRODUCT($N213:CZ213,$KC58:$NO58)</f>
        <v>0</v>
      </c>
      <c r="DB221" s="70">
        <f>SUMPRODUCT($N213:DA213,$KB58:$NO58)</f>
        <v>0</v>
      </c>
      <c r="DC221" s="70">
        <f>SUMPRODUCT($N213:DB213,$KA58:$NO58)</f>
        <v>0</v>
      </c>
      <c r="DD221" s="70">
        <f>SUMPRODUCT($N213:DC213,$JZ58:$NO58)</f>
        <v>0</v>
      </c>
      <c r="DE221" s="70">
        <f>SUMPRODUCT($N213:DD213,$JY58:$NO58)</f>
        <v>0</v>
      </c>
      <c r="DF221" s="70">
        <f>SUMPRODUCT($N213:DE213,$JX58:$NO58)</f>
        <v>0</v>
      </c>
      <c r="DG221" s="70">
        <f>SUMPRODUCT($N213:DF213,$JW58:$NO58)</f>
        <v>0</v>
      </c>
      <c r="DH221" s="70">
        <f>SUMPRODUCT($N213:DG213,$JV58:$NO58)</f>
        <v>0</v>
      </c>
      <c r="DI221" s="70">
        <f>SUMPRODUCT($N213:DH213,$JU58:$NO58)</f>
        <v>0</v>
      </c>
      <c r="DJ221" s="70">
        <f>SUMPRODUCT($N213:DI213,$JT58:$NO58)</f>
        <v>0</v>
      </c>
      <c r="DK221" s="70">
        <f>SUMPRODUCT($N213:DJ213,$JS58:$NO58)</f>
        <v>0</v>
      </c>
      <c r="DL221" s="70">
        <f>SUMPRODUCT($N213:DK213,$JR58:$NO58)</f>
        <v>0</v>
      </c>
      <c r="DM221" s="70">
        <f>SUMPRODUCT($N213:DL213,$JQ58:$NO58)</f>
        <v>0</v>
      </c>
      <c r="DN221" s="70">
        <f>SUMPRODUCT($N213:DM213,$JP58:$NO58)</f>
        <v>0</v>
      </c>
      <c r="DO221" s="70">
        <f>SUMPRODUCT($N213:DN213,$JO58:$NO58)</f>
        <v>0</v>
      </c>
      <c r="DP221" s="70">
        <f>SUMPRODUCT($N213:DO213,$JN58:$NO58)</f>
        <v>0</v>
      </c>
      <c r="DQ221" s="70">
        <f>SUMPRODUCT($N213:DP213,$JM58:$NO58)</f>
        <v>0</v>
      </c>
      <c r="DR221" s="70">
        <f>SUMPRODUCT($N213:DQ213,$JL58:$NO58)</f>
        <v>0</v>
      </c>
      <c r="DS221" s="70">
        <f>SUMPRODUCT($N213:DR213,$JK58:$NO58)</f>
        <v>0</v>
      </c>
      <c r="DT221" s="70">
        <f>SUMPRODUCT($N213:DS213,$JJ58:$NO58)</f>
        <v>0</v>
      </c>
      <c r="DU221" s="70">
        <f>SUMPRODUCT($N213:DT213,$JI58:$NO58)</f>
        <v>0</v>
      </c>
      <c r="DV221" s="70">
        <f>SUMPRODUCT($N213:DU213,$JH58:$NO58)</f>
        <v>0</v>
      </c>
      <c r="DW221" s="70">
        <f>SUMPRODUCT($N213:DV213,$JG58:$NO58)</f>
        <v>0</v>
      </c>
      <c r="DX221" s="70">
        <f>SUMPRODUCT($N213:DW213,$JF58:$NO58)</f>
        <v>0</v>
      </c>
      <c r="DY221" s="70">
        <f>SUMPRODUCT($N213:DX213,$JE58:$NO58)</f>
        <v>0</v>
      </c>
      <c r="DZ221" s="70">
        <f>SUMPRODUCT($N213:DY213,$JD58:$NO58)</f>
        <v>0</v>
      </c>
      <c r="EA221" s="70">
        <f>SUMPRODUCT($N213:DZ213,$JC58:$NO58)</f>
        <v>0</v>
      </c>
      <c r="EB221" s="70">
        <f>SUMPRODUCT($N213:EA213,$JB58:$NO58)</f>
        <v>0</v>
      </c>
      <c r="EC221" s="70">
        <f>SUMPRODUCT($N213:EB213,$JA58:$NO58)</f>
        <v>0</v>
      </c>
      <c r="ED221" s="70">
        <f>SUMPRODUCT($N213:EC213,$IZ58:$NO58)</f>
        <v>0</v>
      </c>
      <c r="EE221" s="70">
        <f>SUMPRODUCT($N213:ED213,$IY58:$NO58)</f>
        <v>0</v>
      </c>
      <c r="EF221" s="70">
        <f>SUMPRODUCT($N213:EE213,$IX58:$NO58)</f>
        <v>0</v>
      </c>
      <c r="EG221" s="70">
        <f>SUMPRODUCT($N213:EF213,$IW58:$NO58)</f>
        <v>0</v>
      </c>
      <c r="EH221" s="70">
        <f>SUMPRODUCT($N213:EG213,$IV58:$NO58)</f>
        <v>0</v>
      </c>
      <c r="EI221" s="70">
        <f>SUMPRODUCT($N213:EH213,$IU58:$NO58)</f>
        <v>0</v>
      </c>
      <c r="EJ221" s="70">
        <f>SUMPRODUCT($N213:EI213,$IT58:$NO58)</f>
        <v>0</v>
      </c>
      <c r="EK221" s="70">
        <f>SUMPRODUCT($N213:EJ213,$IS58:$NO58)</f>
        <v>0</v>
      </c>
      <c r="EL221" s="70">
        <f>SUMPRODUCT($N213:EK213,$IR58:$NO58)</f>
        <v>0</v>
      </c>
      <c r="EM221" s="70">
        <f>SUMPRODUCT($N213:EL213,$IQ58:$NO58)</f>
        <v>0</v>
      </c>
      <c r="EN221" s="70">
        <f>SUMPRODUCT($N213:EM213,$IP58:$NO58)</f>
        <v>0</v>
      </c>
      <c r="EO221" s="70">
        <f>SUMPRODUCT($N213:EN213,$IO58:$NO58)</f>
        <v>0</v>
      </c>
      <c r="EP221" s="70">
        <f>SUMPRODUCT($N213:EO213,$IN58:$NO58)</f>
        <v>0</v>
      </c>
      <c r="EQ221" s="70">
        <f>SUMPRODUCT($N213:EP213,$IM58:$NO58)</f>
        <v>0</v>
      </c>
      <c r="ER221" s="70">
        <f>SUMPRODUCT($N213:EQ213,$IL58:$NO58)</f>
        <v>0</v>
      </c>
      <c r="ES221" s="70">
        <f>SUMPRODUCT($N213:ER213,$IK58:$NO58)</f>
        <v>0</v>
      </c>
      <c r="ET221" s="70">
        <f>SUMPRODUCT($N213:ES213,$IJ58:$NO58)</f>
        <v>0</v>
      </c>
      <c r="EU221" s="70">
        <f>SUMPRODUCT($N213:ET213,$II58:$NO58)</f>
        <v>0</v>
      </c>
      <c r="EV221" s="70">
        <f>SUMPRODUCT($N213:EU213,$IH58:$NO58)</f>
        <v>0</v>
      </c>
      <c r="EW221" s="70">
        <f>SUMPRODUCT($N213:EV213,$IG58:$NO58)</f>
        <v>0</v>
      </c>
      <c r="EX221" s="70">
        <f>SUMPRODUCT($N213:EW213,$IF58:$NO58)</f>
        <v>0</v>
      </c>
      <c r="EY221" s="70">
        <f>SUMPRODUCT($N213:EX213,$IE58:$NO58)</f>
        <v>0</v>
      </c>
      <c r="EZ221" s="70">
        <f>SUMPRODUCT($N213:EY213,$ID58:$NO58)</f>
        <v>0</v>
      </c>
      <c r="FA221" s="70">
        <f>SUMPRODUCT($N213:EZ213,$IC58:$NO58)</f>
        <v>0</v>
      </c>
      <c r="FB221" s="70">
        <f>SUMPRODUCT($N213:FA213,$IB58:$NO58)</f>
        <v>0</v>
      </c>
      <c r="FC221" s="70">
        <f>SUMPRODUCT($N213:FB213,$IA58:$NO58)</f>
        <v>0</v>
      </c>
      <c r="FD221" s="70">
        <f>SUMPRODUCT($N213:FC213,$HZ58:$NO58)</f>
        <v>0</v>
      </c>
      <c r="FE221" s="70">
        <f>SUMPRODUCT($N213:FD213,$HY58:$NO58)</f>
        <v>0</v>
      </c>
      <c r="FF221" s="70">
        <f>SUMPRODUCT($N213:FE213,$HX58:$NO58)</f>
        <v>0</v>
      </c>
      <c r="FG221" s="70">
        <f>SUMPRODUCT($N213:FF213,$HW58:$NO58)</f>
        <v>0</v>
      </c>
      <c r="FH221" s="70">
        <f>SUMPRODUCT($N213:FG213,$HV58:$NO58)</f>
        <v>0</v>
      </c>
      <c r="FI221" s="70">
        <f>SUMPRODUCT($N213:FH213,$HU58:$NO58)</f>
        <v>0</v>
      </c>
      <c r="FJ221" s="70">
        <f>SUMPRODUCT($N213:FI213,$HT58:$NO58)</f>
        <v>0</v>
      </c>
      <c r="FK221" s="70">
        <f>SUMPRODUCT($N213:FJ213,$HS58:$NO58)</f>
        <v>0</v>
      </c>
      <c r="FL221" s="70">
        <f>SUMPRODUCT($N213:FK213,$HR58:$NO58)</f>
        <v>0</v>
      </c>
      <c r="FM221" s="70">
        <f>SUMPRODUCT($N213:FL213,$HQ58:$NO58)</f>
        <v>0</v>
      </c>
      <c r="FN221" s="70">
        <f>SUMPRODUCT($N213:FM213,$HP58:$NO58)</f>
        <v>0</v>
      </c>
      <c r="FO221" s="70">
        <f>SUMPRODUCT($N213:FN213,$HO58:$NO58)</f>
        <v>0</v>
      </c>
      <c r="FP221" s="70">
        <f>SUMPRODUCT($N213:FO213,$HN58:$NO58)</f>
        <v>0</v>
      </c>
      <c r="FQ221" s="70">
        <f>SUMPRODUCT($N213:FP213,$HM58:$NO58)</f>
        <v>0</v>
      </c>
      <c r="FR221" s="70">
        <f>SUMPRODUCT($N213:FQ213,$HL58:$NO58)</f>
        <v>0</v>
      </c>
      <c r="FS221" s="70">
        <f>SUMPRODUCT($N213:FR213,$HK58:$NO58)</f>
        <v>0</v>
      </c>
      <c r="FT221" s="70">
        <f>SUMPRODUCT($N213:FS213,$HJ58:$NO58)</f>
        <v>0</v>
      </c>
      <c r="FU221" s="70">
        <f>SUMPRODUCT($N213:FT213,$HI58:$NO58)</f>
        <v>0</v>
      </c>
      <c r="FV221" s="70">
        <f>SUMPRODUCT($N213:FU213,$HH58:$NO58)</f>
        <v>0</v>
      </c>
      <c r="FW221" s="70">
        <f>SUMPRODUCT($N213:FV213,$HG58:$NO58)</f>
        <v>0</v>
      </c>
      <c r="FX221" s="70">
        <f>SUMPRODUCT($N213:FW213,$HF58:$NO58)</f>
        <v>0</v>
      </c>
      <c r="FY221" s="70">
        <f>SUMPRODUCT($N213:FX213,$HE58:$NO58)</f>
        <v>0</v>
      </c>
      <c r="FZ221" s="70">
        <f>SUMPRODUCT($N213:FY213,$HD58:$NO58)</f>
        <v>0</v>
      </c>
      <c r="GA221" s="70">
        <f>SUMPRODUCT($N213:FZ213,$HC58:$NO58)</f>
        <v>0</v>
      </c>
      <c r="GB221" s="70">
        <f>SUMPRODUCT($N213:GA213,$HB58:$NO58)</f>
        <v>0</v>
      </c>
      <c r="GC221" s="70">
        <f>SUMPRODUCT($N213:GB213,$HA58:$NO58)</f>
        <v>0</v>
      </c>
      <c r="GD221" s="70">
        <f>SUMPRODUCT($N213:GC213,$GZ58:$NO58)</f>
        <v>0</v>
      </c>
      <c r="GE221" s="70">
        <f>SUMPRODUCT($N213:GD213,$GY58:$NO58)</f>
        <v>0</v>
      </c>
      <c r="GF221" s="70">
        <f>SUMPRODUCT($N213:GE213,$GX58:$NO58)</f>
        <v>0</v>
      </c>
      <c r="GG221" s="70">
        <f>SUMPRODUCT($N213:GF213,$GW58:$NO58)</f>
        <v>0</v>
      </c>
      <c r="GH221" s="70">
        <f>SUMPRODUCT($N213:GG213,$GV58:$NO58)</f>
        <v>0</v>
      </c>
      <c r="GI221" s="70">
        <f>SUMPRODUCT($N213:GH213,$GU58:$NO58)</f>
        <v>0</v>
      </c>
      <c r="GJ221" s="70">
        <f>SUMPRODUCT($N213:GI213,$GT58:$NO58)</f>
        <v>0</v>
      </c>
      <c r="GK221" s="70">
        <f>SUMPRODUCT($N213:GJ213,$GS58:$NO58)</f>
        <v>0</v>
      </c>
      <c r="GL221" s="70">
        <f>SUMPRODUCT($N213:GK213,$GR58:$NO58)</f>
        <v>0</v>
      </c>
      <c r="GM221" s="70">
        <f>SUMPRODUCT($N213:GL213,$GQ58:$NO58)</f>
        <v>0</v>
      </c>
      <c r="GN221" s="70">
        <f>SUMPRODUCT($N213:GM213,$GP58:$NO58)</f>
        <v>0</v>
      </c>
      <c r="GO221" s="70">
        <f>SUMPRODUCT($N213:GN213,$GO58:$NO58)</f>
        <v>0</v>
      </c>
      <c r="GP221" s="70">
        <f>SUMPRODUCT($N213:GO213,$GN58:$NO58)</f>
        <v>0</v>
      </c>
      <c r="GQ221" s="70">
        <f>SUMPRODUCT($N213:GP213,$GM58:$NO58)</f>
        <v>0</v>
      </c>
      <c r="GR221" s="70">
        <f>SUMPRODUCT($N213:GQ213,$GL58:$NO58)</f>
        <v>0</v>
      </c>
      <c r="GS221" s="70">
        <f>SUMPRODUCT($N213:GR213,$GK58:$NO58)</f>
        <v>0</v>
      </c>
      <c r="GT221" s="70">
        <f>SUMPRODUCT($N213:GS213,$GJ58:$NO58)</f>
        <v>0</v>
      </c>
      <c r="GU221" s="70">
        <f>SUMPRODUCT($N213:GT213,$GI58:$NO58)</f>
        <v>0</v>
      </c>
      <c r="GV221" s="70">
        <f>SUMPRODUCT($N213:GU213,$GH58:$NO58)</f>
        <v>0</v>
      </c>
      <c r="GW221" s="70">
        <f>SUMPRODUCT($N213:GV213,$GG58:$NO58)</f>
        <v>0</v>
      </c>
      <c r="GX221" s="70">
        <f>SUMPRODUCT($N213:GW213,$GF58:$NO58)</f>
        <v>0</v>
      </c>
      <c r="GY221" s="70">
        <f>SUMPRODUCT($N213:GX213,$GE58:$NO58)</f>
        <v>0</v>
      </c>
      <c r="GZ221" s="70">
        <f>SUMPRODUCT($N213:GY213,$GD58:$NO58)</f>
        <v>0</v>
      </c>
      <c r="HA221" s="70">
        <f>SUMPRODUCT($N213:GZ213,$GC58:$NO58)</f>
        <v>0</v>
      </c>
      <c r="HB221" s="70">
        <f>SUMPRODUCT($N213:HA213,$GB58:$NO58)</f>
        <v>0</v>
      </c>
      <c r="HC221" s="70">
        <f>SUMPRODUCT($N213:HB213,$GA58:$NO58)</f>
        <v>0</v>
      </c>
      <c r="HD221" s="70">
        <f>SUMPRODUCT($N213:HC213,$FZ58:$NO58)</f>
        <v>0</v>
      </c>
      <c r="HE221" s="70">
        <f>SUMPRODUCT($N213:HD213,$FY58:$NO58)</f>
        <v>0</v>
      </c>
      <c r="HF221" s="70">
        <f>SUMPRODUCT($N213:HE213,$FX58:$NO58)</f>
        <v>0</v>
      </c>
      <c r="HG221" s="70">
        <f>SUMPRODUCT($N213:HF213,$FW58:$NO58)</f>
        <v>0</v>
      </c>
      <c r="HH221" s="70">
        <f>SUMPRODUCT($N213:HG213,$FV58:$NO58)</f>
        <v>0</v>
      </c>
      <c r="HI221" s="70">
        <f>SUMPRODUCT($N213:HH213,$FU58:$NO58)</f>
        <v>0</v>
      </c>
      <c r="HJ221" s="70">
        <f>SUMPRODUCT($N213:HI213,$FT58:$NO58)</f>
        <v>0</v>
      </c>
      <c r="HK221" s="70">
        <f>SUMPRODUCT($N213:HJ213,$FS58:$NO58)</f>
        <v>0</v>
      </c>
      <c r="HL221" s="70">
        <f>SUMPRODUCT($N213:HK213,$FR58:$NO58)</f>
        <v>0</v>
      </c>
      <c r="HM221" s="70">
        <f>SUMPRODUCT($N213:HL213,$FQ58:$NO58)</f>
        <v>0</v>
      </c>
      <c r="HN221" s="70">
        <f>SUMPRODUCT($N213:HM213,$FP58:$NO58)</f>
        <v>0</v>
      </c>
      <c r="HO221" s="70">
        <f>SUMPRODUCT($N213:HN213,$FO58:$NO58)</f>
        <v>0</v>
      </c>
      <c r="HP221" s="70">
        <f>SUMPRODUCT($N213:HO213,$FN58:$NO58)</f>
        <v>0</v>
      </c>
      <c r="HQ221" s="70">
        <f>SUMPRODUCT($N213:HP213,$FM58:$NO58)</f>
        <v>0</v>
      </c>
      <c r="HR221" s="70">
        <f>SUMPRODUCT($N213:HQ213,$FL58:$NO58)</f>
        <v>0</v>
      </c>
      <c r="HS221" s="70">
        <f>SUMPRODUCT($N213:HR213,$FK58:$NO58)</f>
        <v>0</v>
      </c>
      <c r="HT221" s="70">
        <f>SUMPRODUCT($N213:HS213,$FJ58:$NO58)</f>
        <v>0</v>
      </c>
      <c r="HU221" s="70">
        <f>SUMPRODUCT($N213:HT213,$FI58:$NO58)</f>
        <v>0</v>
      </c>
      <c r="HV221" s="70">
        <f>SUMPRODUCT($N213:HU213,$FH58:$NO58)</f>
        <v>0</v>
      </c>
      <c r="HW221" s="70">
        <f>SUMPRODUCT($N213:HV213,$FG58:$NO58)</f>
        <v>0</v>
      </c>
      <c r="HX221" s="70">
        <f>SUMPRODUCT($N213:HW213,$FF58:$NO58)</f>
        <v>0</v>
      </c>
      <c r="HY221" s="70">
        <f>SUMPRODUCT($N213:HX213,$FE58:$NO58)</f>
        <v>0</v>
      </c>
      <c r="HZ221" s="70">
        <f>SUMPRODUCT($N213:HY213,$FD58:$NO58)</f>
        <v>0</v>
      </c>
      <c r="IA221" s="70">
        <f>SUMPRODUCT($N213:HZ213,$FC58:$NO58)</f>
        <v>0</v>
      </c>
      <c r="IB221" s="70">
        <f>SUMPRODUCT($N213:IA213,$FB58:$NO58)</f>
        <v>0</v>
      </c>
      <c r="IC221" s="70">
        <f>SUMPRODUCT($N213:IB213,$FA58:$NO58)</f>
        <v>0</v>
      </c>
      <c r="ID221" s="70">
        <f>SUMPRODUCT($N213:IC213,$EZ58:$NO58)</f>
        <v>0</v>
      </c>
      <c r="IE221" s="70">
        <f>SUMPRODUCT($N213:ID213,$EY58:$NO58)</f>
        <v>0</v>
      </c>
      <c r="IF221" s="70">
        <f>SUMPRODUCT($N213:IE213,$EX58:$NO58)</f>
        <v>0</v>
      </c>
      <c r="IG221" s="70">
        <f>SUMPRODUCT($N213:IF213,$EW58:$NO58)</f>
        <v>0</v>
      </c>
      <c r="IH221" s="70">
        <f>SUMPRODUCT($N213:IG213,$EV58:$NO58)</f>
        <v>0</v>
      </c>
      <c r="II221" s="70">
        <f>SUMPRODUCT($N213:IH213,$EU58:$NO58)</f>
        <v>0</v>
      </c>
      <c r="IJ221" s="70">
        <f>SUMPRODUCT($N213:II213,$ET58:$NO58)</f>
        <v>0</v>
      </c>
      <c r="IK221" s="70">
        <f>SUMPRODUCT($N213:IJ213,$ES58:$NO58)</f>
        <v>0</v>
      </c>
      <c r="IL221" s="70">
        <f>SUMPRODUCT($N213:IK213,$ER58:$NO58)</f>
        <v>0</v>
      </c>
      <c r="IM221" s="70">
        <f>SUMPRODUCT($N213:IL213,$EQ58:$NO58)</f>
        <v>0</v>
      </c>
      <c r="IN221" s="70">
        <f>SUMPRODUCT($N213:IM213,$EP58:$NO58)</f>
        <v>0</v>
      </c>
      <c r="IO221" s="70">
        <f>SUMPRODUCT($N213:IN213,$EO58:$NO58)</f>
        <v>0</v>
      </c>
      <c r="IP221" s="70">
        <f>SUMPRODUCT($N213:IO213,$EN58:$NO58)</f>
        <v>0</v>
      </c>
      <c r="IQ221" s="70">
        <f>SUMPRODUCT($N213:IP213,$EM58:$NO58)</f>
        <v>0</v>
      </c>
      <c r="IR221" s="70">
        <f>SUMPRODUCT($N213:IQ213,$EL58:$NO58)</f>
        <v>0</v>
      </c>
      <c r="IS221" s="70">
        <f>SUMPRODUCT($N213:IR213,$EK58:$NO58)</f>
        <v>0</v>
      </c>
      <c r="IT221" s="70">
        <f>SUMPRODUCT($N213:IS213,$EJ58:$NO58)</f>
        <v>0</v>
      </c>
      <c r="IU221" s="70">
        <f>SUMPRODUCT($N213:IT213,$EI58:$NO58)</f>
        <v>0</v>
      </c>
      <c r="IV221" s="70">
        <f>SUMPRODUCT($N213:IU213,$EH58:$NO58)</f>
        <v>0</v>
      </c>
      <c r="IW221" s="70">
        <f>SUMPRODUCT($N213:IV213,$EG58:$NO58)</f>
        <v>0</v>
      </c>
      <c r="IX221" s="70">
        <f>SUMPRODUCT($N213:IW213,$EF58:$NO58)</f>
        <v>0</v>
      </c>
      <c r="IY221" s="70">
        <f>SUMPRODUCT($N213:IX213,$EE58:$NO58)</f>
        <v>0</v>
      </c>
      <c r="IZ221" s="70">
        <f>SUMPRODUCT($N213:IY213,$ED58:$NO58)</f>
        <v>0</v>
      </c>
      <c r="JA221" s="70">
        <f>SUMPRODUCT($N213:IZ213,$EC58:$NO58)</f>
        <v>0</v>
      </c>
      <c r="JB221" s="70">
        <f>SUMPRODUCT($N213:JA213,$EB58:$NO58)</f>
        <v>0</v>
      </c>
      <c r="JC221" s="70">
        <f>SUMPRODUCT($N213:JB213,$EA58:$NO58)</f>
        <v>0</v>
      </c>
      <c r="JD221" s="70">
        <f>SUMPRODUCT($N213:JC213,$DZ58:$NO58)</f>
        <v>0</v>
      </c>
      <c r="JE221" s="70">
        <f>SUMPRODUCT($N213:JD213,$DY58:$NO58)</f>
        <v>0</v>
      </c>
      <c r="JF221" s="70">
        <f>SUMPRODUCT($N213:JE213,$DX58:$NO58)</f>
        <v>0</v>
      </c>
      <c r="JG221" s="70">
        <f>SUMPRODUCT($N213:JF213,$DW58:$NO58)</f>
        <v>0</v>
      </c>
      <c r="JH221" s="70">
        <f>SUMPRODUCT($N213:JG213,$DV58:$NO58)</f>
        <v>0</v>
      </c>
      <c r="JI221" s="70">
        <f>SUMPRODUCT($N213:JH213,$DU58:$NO58)</f>
        <v>0</v>
      </c>
      <c r="JJ221" s="70">
        <f>SUMPRODUCT($N213:JI213,$DT58:$NO58)</f>
        <v>0</v>
      </c>
      <c r="JK221" s="70">
        <f>SUMPRODUCT($N213:JJ213,$DS58:$NO58)</f>
        <v>0</v>
      </c>
      <c r="JL221" s="70">
        <f>SUMPRODUCT($N213:JK213,$DR58:$NO58)</f>
        <v>0</v>
      </c>
      <c r="JM221" s="70">
        <f>SUMPRODUCT($N213:JL213,$DQ58:$NO58)</f>
        <v>0</v>
      </c>
      <c r="JN221" s="70">
        <f>SUMPRODUCT($N213:JM213,$DP58:$NO58)</f>
        <v>0</v>
      </c>
      <c r="JO221" s="70">
        <f>SUMPRODUCT($N213:JN213,$DO58:$NO58)</f>
        <v>0</v>
      </c>
      <c r="JP221" s="70">
        <f>SUMPRODUCT($N213:JO213,$DN58:$NO58)</f>
        <v>0</v>
      </c>
      <c r="JQ221" s="70">
        <f>SUMPRODUCT($N213:JP213,$DM58:$NO58)</f>
        <v>0</v>
      </c>
      <c r="JR221" s="70">
        <f>SUMPRODUCT($N213:JQ213,$DL58:$NO58)</f>
        <v>0</v>
      </c>
      <c r="JS221" s="70">
        <f>SUMPRODUCT($N213:JR213,$DK58:$NO58)</f>
        <v>0</v>
      </c>
      <c r="JT221" s="70">
        <f>SUMPRODUCT($N213:JS213,$DJ58:$NO58)</f>
        <v>0</v>
      </c>
      <c r="JU221" s="70">
        <f>SUMPRODUCT($N213:JT213,$DI58:$NO58)</f>
        <v>0</v>
      </c>
      <c r="JV221" s="70">
        <f>SUMPRODUCT($N213:JU213,$DH58:$NO58)</f>
        <v>0</v>
      </c>
      <c r="JW221" s="70">
        <f>SUMPRODUCT($N213:JV213,$DG58:$NO58)</f>
        <v>0</v>
      </c>
      <c r="JX221" s="70">
        <f>SUMPRODUCT($N213:JW213,$DF58:$NO58)</f>
        <v>0</v>
      </c>
      <c r="JY221" s="70">
        <f>SUMPRODUCT($N213:JX213,$DE58:$NO58)</f>
        <v>0</v>
      </c>
      <c r="JZ221" s="70">
        <f>SUMPRODUCT($N213:JY213,$DD58:$NO58)</f>
        <v>0</v>
      </c>
      <c r="KA221" s="70">
        <f>SUMPRODUCT($N213:JZ213,$DC58:$NO58)</f>
        <v>0</v>
      </c>
      <c r="KB221" s="70">
        <f>SUMPRODUCT($N213:KA213,$DB58:$NO58)</f>
        <v>0</v>
      </c>
      <c r="KC221" s="70">
        <f>SUMPRODUCT($N213:KB213,$DA58:$NO58)</f>
        <v>0</v>
      </c>
      <c r="KD221" s="70">
        <f>SUMPRODUCT($N213:KC213,$CZ58:$NO58)</f>
        <v>0</v>
      </c>
      <c r="KE221" s="70">
        <f>SUMPRODUCT($N213:KD213,$CY58:$NO58)</f>
        <v>0</v>
      </c>
      <c r="KF221" s="70">
        <f>SUMPRODUCT($N213:KE213,$CX58:$NO58)</f>
        <v>0</v>
      </c>
      <c r="KG221" s="70">
        <f>SUMPRODUCT($N213:KF213,$CW58:$NO58)</f>
        <v>0</v>
      </c>
      <c r="KH221" s="70">
        <f>SUMPRODUCT($N213:KG213,$CV58:$NO58)</f>
        <v>0</v>
      </c>
      <c r="KI221" s="70">
        <f>SUMPRODUCT($N213:KH213,$CU58:$NO58)</f>
        <v>0</v>
      </c>
      <c r="KJ221" s="70">
        <f>SUMPRODUCT($N213:KI213,$CT58:$NO58)</f>
        <v>0</v>
      </c>
      <c r="KK221" s="70">
        <f>SUMPRODUCT($N213:KJ213,$CS58:$NO58)</f>
        <v>0</v>
      </c>
      <c r="KL221" s="70">
        <f>SUMPRODUCT($N213:KK213,$CR58:$NO58)</f>
        <v>0</v>
      </c>
      <c r="KM221" s="70">
        <f>SUMPRODUCT($N213:KL213,$CQ58:$NO58)</f>
        <v>0</v>
      </c>
      <c r="KN221" s="70">
        <f>SUMPRODUCT($N213:KM213,$CP58:$NO58)</f>
        <v>0</v>
      </c>
      <c r="KO221" s="70">
        <f>SUMPRODUCT($N213:KN213,$CO58:$NO58)</f>
        <v>0</v>
      </c>
      <c r="KP221" s="70">
        <f>SUMPRODUCT($N213:KO213,$CN58:$NO58)</f>
        <v>0</v>
      </c>
      <c r="KQ221" s="70">
        <f>SUMPRODUCT($N213:KP213,$CM58:$NO58)</f>
        <v>0</v>
      </c>
      <c r="KR221" s="70">
        <f>SUMPRODUCT($N213:KQ213,$CL58:$NO58)</f>
        <v>0</v>
      </c>
      <c r="KS221" s="70">
        <f>SUMPRODUCT($N213:KR213,$CK58:$NO58)</f>
        <v>0</v>
      </c>
      <c r="KT221" s="70">
        <f>SUMPRODUCT($N213:KS213,$CJ58:$NO58)</f>
        <v>0</v>
      </c>
      <c r="KU221" s="70">
        <f>SUMPRODUCT($N213:KT213,$CI58:$NO58)</f>
        <v>0</v>
      </c>
      <c r="KV221" s="70">
        <f>SUMPRODUCT($N213:KU213,$CH58:$NO58)</f>
        <v>0</v>
      </c>
      <c r="KW221" s="70">
        <f>SUMPRODUCT($N213:KV213,$CG58:$NO58)</f>
        <v>0</v>
      </c>
      <c r="KX221" s="70">
        <f>SUMPRODUCT($N213:KW213,$CF58:$NO58)</f>
        <v>0</v>
      </c>
      <c r="KY221" s="70">
        <f>SUMPRODUCT($N213:KX213,$CE58:$NO58)</f>
        <v>0</v>
      </c>
      <c r="KZ221" s="70">
        <f>SUMPRODUCT($N213:KY213,$CD58:$NO58)</f>
        <v>0</v>
      </c>
      <c r="LA221" s="70">
        <f>SUMPRODUCT($N213:KZ213,$CC58:$NO58)</f>
        <v>0</v>
      </c>
      <c r="LB221" s="70">
        <f>SUMPRODUCT($N213:LA213,$CB58:$NO58)</f>
        <v>0</v>
      </c>
      <c r="LC221" s="70">
        <f>SUMPRODUCT($N213:LB213,$CA58:$NO58)</f>
        <v>0</v>
      </c>
      <c r="LD221" s="70">
        <f>SUMPRODUCT($N213:LC213,$BZ58:$NO58)</f>
        <v>0</v>
      </c>
      <c r="LE221" s="70">
        <f>SUMPRODUCT($N213:LD213,$BY58:$NO58)</f>
        <v>0</v>
      </c>
      <c r="LF221" s="70">
        <f>SUMPRODUCT($N213:LE213,$BX58:$NO58)</f>
        <v>0</v>
      </c>
      <c r="LG221" s="70">
        <f>SUMPRODUCT($N213:LF213,$BW58:$NO58)</f>
        <v>0</v>
      </c>
      <c r="LH221" s="70">
        <f>SUMPRODUCT($N213:LG213,$BV58:$NO58)</f>
        <v>0</v>
      </c>
      <c r="LI221" s="70">
        <f>SUMPRODUCT($N213:LH213,$BU58:$NO58)</f>
        <v>0</v>
      </c>
      <c r="LJ221" s="70">
        <f>SUMPRODUCT($N213:LI213,$BT58:$NO58)</f>
        <v>0</v>
      </c>
      <c r="LK221" s="70">
        <f>SUMPRODUCT($N213:LJ213,$BS58:$NO58)</f>
        <v>0</v>
      </c>
      <c r="LL221" s="70">
        <f>SUMPRODUCT($N213:LK213,$BR58:$NO58)</f>
        <v>0</v>
      </c>
      <c r="LM221" s="70">
        <f>SUMPRODUCT($N213:LL213,$BQ58:$NO58)</f>
        <v>0</v>
      </c>
      <c r="LN221" s="70">
        <f>SUMPRODUCT($N213:LM213,$BP58:$NO58)</f>
        <v>0</v>
      </c>
      <c r="LO221" s="70">
        <f>SUMPRODUCT($N213:LN213,$BO58:$NO58)</f>
        <v>0</v>
      </c>
      <c r="LP221" s="70">
        <f>SUMPRODUCT($N213:LO213,$BN58:$NO58)</f>
        <v>0</v>
      </c>
      <c r="LQ221" s="70">
        <f>SUMPRODUCT($N213:LP213,$BM58:$NO58)</f>
        <v>0</v>
      </c>
      <c r="LR221" s="70">
        <f>SUMPRODUCT($N213:LQ213,$BL58:$NO58)</f>
        <v>0</v>
      </c>
      <c r="LS221" s="70">
        <f>SUMPRODUCT($N213:LR213,$BK58:$NO58)</f>
        <v>0</v>
      </c>
      <c r="LT221" s="70">
        <f>SUMPRODUCT($N213:LS213,$BJ58:$NO58)</f>
        <v>0</v>
      </c>
      <c r="LU221" s="70">
        <f>SUMPRODUCT($N213:LT213,$BI58:$NO58)</f>
        <v>0</v>
      </c>
      <c r="LV221" s="70">
        <f>SUMPRODUCT($N213:LU213,$BH58:$NO58)</f>
        <v>0</v>
      </c>
      <c r="LW221" s="70">
        <f>SUMPRODUCT($N213:LV213,$BG58:$NO58)</f>
        <v>0</v>
      </c>
      <c r="LX221" s="70">
        <f>SUMPRODUCT($N213:LW213,$BF58:$NO58)</f>
        <v>0</v>
      </c>
      <c r="LY221" s="70">
        <f>SUMPRODUCT($N213:LX213,$BE58:$NO58)</f>
        <v>0</v>
      </c>
      <c r="LZ221" s="70">
        <f>SUMPRODUCT($N213:LY213,$BD58:$NO58)</f>
        <v>0</v>
      </c>
      <c r="MA221" s="70">
        <f>SUMPRODUCT($N213:LZ213,$BC58:$NO58)</f>
        <v>0</v>
      </c>
      <c r="MB221" s="70">
        <f>SUMPRODUCT($N213:MA213,$BB58:$NO58)</f>
        <v>0</v>
      </c>
      <c r="MC221" s="70">
        <f>SUMPRODUCT($N213:MB213,$BA58:$NO58)</f>
        <v>0</v>
      </c>
      <c r="MD221" s="70">
        <f>SUMPRODUCT($N213:MC213,$AZ58:$NO58)</f>
        <v>0</v>
      </c>
      <c r="ME221" s="70">
        <f>SUMPRODUCT($N213:MD213,$AY58:$NO58)</f>
        <v>0</v>
      </c>
      <c r="MF221" s="70">
        <f>SUMPRODUCT($N213:ME213,$AX58:$NO58)</f>
        <v>0</v>
      </c>
      <c r="MG221" s="70">
        <f>SUMPRODUCT($N213:MF213,$AW58:$NO58)</f>
        <v>0</v>
      </c>
      <c r="MH221" s="70">
        <f>SUMPRODUCT($N213:MG213,$AV58:$NO58)</f>
        <v>0</v>
      </c>
      <c r="MI221" s="70">
        <f>SUMPRODUCT($N213:MH213,$AU58:$NO58)</f>
        <v>0</v>
      </c>
      <c r="MJ221" s="70">
        <f>SUMPRODUCT($N213:MI213,$AT58:$NO58)</f>
        <v>0</v>
      </c>
      <c r="MK221" s="70">
        <f>SUMPRODUCT($N213:MJ213,$AS58:$NO58)</f>
        <v>0</v>
      </c>
      <c r="ML221" s="70">
        <f>SUMPRODUCT($N213:MK213,$AR58:$NO58)</f>
        <v>0</v>
      </c>
      <c r="MM221" s="70">
        <f>SUMPRODUCT($N213:ML213,$AQ58:$NO58)</f>
        <v>0</v>
      </c>
      <c r="MN221" s="70">
        <f>SUMPRODUCT($N213:MM213,$AP58:$NO58)</f>
        <v>0</v>
      </c>
      <c r="MO221" s="70">
        <f>SUMPRODUCT($N213:MN213,$AO58:$NO58)</f>
        <v>0</v>
      </c>
      <c r="MP221" s="70">
        <f>SUMPRODUCT($N213:MO213,$AN58:$NO58)</f>
        <v>0</v>
      </c>
      <c r="MQ221" s="70">
        <f>SUMPRODUCT($N213:MP213,$AM58:$NO58)</f>
        <v>0</v>
      </c>
      <c r="MR221" s="70">
        <f>SUMPRODUCT($N213:MQ213,$AL58:$NO58)</f>
        <v>0</v>
      </c>
      <c r="MS221" s="70">
        <f>SUMPRODUCT($N213:MR213,$AK58:$NO58)</f>
        <v>0</v>
      </c>
      <c r="MT221" s="70">
        <f>SUMPRODUCT($N213:MS213,$AJ58:$NO58)</f>
        <v>0</v>
      </c>
      <c r="MU221" s="70">
        <f>SUMPRODUCT($N213:MT213,$AI58:$NO58)</f>
        <v>0</v>
      </c>
      <c r="MV221" s="70">
        <f>SUMPRODUCT($N213:MU213,$AH58:$NO58)</f>
        <v>0</v>
      </c>
      <c r="MW221" s="70">
        <f>SUMPRODUCT($N213:MV213,$AG58:$NO58)</f>
        <v>0</v>
      </c>
      <c r="MX221" s="70">
        <f>SUMPRODUCT($N213:MW213,$AF58:$NO58)</f>
        <v>0</v>
      </c>
      <c r="MY221" s="70">
        <f>SUMPRODUCT($N213:MX213,$AE58:$NO58)</f>
        <v>0</v>
      </c>
      <c r="MZ221" s="70">
        <f>SUMPRODUCT($N213:MY213,$AD58:$NO58)</f>
        <v>0</v>
      </c>
      <c r="NA221" s="70">
        <f>SUMPRODUCT($N213:MZ213,$AC58:$NO58)</f>
        <v>0</v>
      </c>
      <c r="NB221" s="70">
        <f>SUMPRODUCT($N213:NA213,$AB58:$NO58)</f>
        <v>0</v>
      </c>
      <c r="NC221" s="70">
        <f>SUMPRODUCT($N213:NB213,$AA58:$NO58)</f>
        <v>0</v>
      </c>
      <c r="ND221" s="70">
        <f>SUMPRODUCT($N213:NC213,$Z58:$NO58)</f>
        <v>0</v>
      </c>
      <c r="NE221" s="70">
        <f>SUMPRODUCT($N213:ND213,$Y58:$NO58)</f>
        <v>0</v>
      </c>
      <c r="NF221" s="70">
        <f>SUMPRODUCT($N213:NE213,$X58:$NO58)</f>
        <v>0</v>
      </c>
      <c r="NG221" s="70">
        <f>SUMPRODUCT($N213:NF213,$W58:$NO58)</f>
        <v>0</v>
      </c>
      <c r="NH221" s="70">
        <f>SUMPRODUCT($N213:NG213,$V58:$NO58)</f>
        <v>0</v>
      </c>
      <c r="NI221" s="70">
        <f>SUMPRODUCT($N213:NH213,$U58:$NO58)</f>
        <v>0</v>
      </c>
      <c r="NJ221" s="70">
        <f>SUMPRODUCT($N213:NI213,$T58:$NO58)</f>
        <v>0</v>
      </c>
      <c r="NK221" s="70">
        <f>SUMPRODUCT($N213:NJ213,$S58:$NO58)</f>
        <v>0</v>
      </c>
      <c r="NL221" s="70">
        <f>SUMPRODUCT($N213:NK213,$R58:$NO58)</f>
        <v>0</v>
      </c>
      <c r="NM221" s="70">
        <f>SUMPRODUCT($N213:NL213,$Q58:$NO58)</f>
        <v>0</v>
      </c>
      <c r="NN221" s="70">
        <f>SUMPRODUCT($N213:NM213,$P58:$NO58)</f>
        <v>0</v>
      </c>
      <c r="NO221" s="71">
        <f>SUMPRODUCT($N213:NN213,$O58:$NO58)</f>
        <v>0</v>
      </c>
      <c r="NP221" s="14"/>
      <c r="NQ221" s="14"/>
    </row>
    <row r="222" spans="1:381" s="31" customFormat="1" x14ac:dyDescent="0.2">
      <c r="A222" s="14"/>
      <c r="B222" s="14"/>
      <c r="C222" s="14"/>
      <c r="D222" s="14"/>
      <c r="E222" s="14"/>
      <c r="F222" s="14"/>
      <c r="G222" s="14"/>
      <c r="H222" s="14"/>
      <c r="I222" s="14"/>
      <c r="J222" s="14"/>
      <c r="K222" s="32"/>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row>
    <row r="223" spans="1:381" s="10" customFormat="1" x14ac:dyDescent="0.2">
      <c r="A223" s="8"/>
      <c r="B223" s="8"/>
      <c r="C223" s="138" t="s">
        <v>129</v>
      </c>
      <c r="D223" s="138"/>
      <c r="E223" s="138" t="s">
        <v>195</v>
      </c>
      <c r="F223" s="8"/>
      <c r="G223" s="8" t="s">
        <v>0</v>
      </c>
      <c r="H223" s="8"/>
      <c r="I223" s="8"/>
      <c r="J223" s="8"/>
      <c r="K223" s="9">
        <f>SUM(N223:NO223)</f>
        <v>0</v>
      </c>
      <c r="L223" s="8"/>
      <c r="M223" s="8"/>
      <c r="N223" s="33">
        <v>0</v>
      </c>
      <c r="O223" s="34">
        <f>SUMPRODUCT($N215:N215,$NO58:$NO58)</f>
        <v>0</v>
      </c>
      <c r="P223" s="34">
        <f>SUMPRODUCT($N215:O215,$NN58:$NO58)</f>
        <v>0</v>
      </c>
      <c r="Q223" s="34">
        <f>SUMPRODUCT($N215:P215,$NM58:$NO58)</f>
        <v>0</v>
      </c>
      <c r="R223" s="34">
        <f>SUMPRODUCT($N215:Q215,$NL58:$NO58)</f>
        <v>0</v>
      </c>
      <c r="S223" s="34">
        <f>SUMPRODUCT($N215:R215,$NK58:$NO58)</f>
        <v>0</v>
      </c>
      <c r="T223" s="34">
        <f>SUMPRODUCT($N215:S215,$NJ58:$NO58)</f>
        <v>0</v>
      </c>
      <c r="U223" s="34">
        <f>SUMPRODUCT($N215:T215,$NI58:$NO58)</f>
        <v>0</v>
      </c>
      <c r="V223" s="34">
        <f>SUMPRODUCT($N215:U215,$NH58:$NO58)</f>
        <v>0</v>
      </c>
      <c r="W223" s="34">
        <f>SUMPRODUCT($N215:V215,$NG58:$NO58)</f>
        <v>0</v>
      </c>
      <c r="X223" s="34">
        <f>SUMPRODUCT($N215:W215,$NF58:$NO58)</f>
        <v>0</v>
      </c>
      <c r="Y223" s="34">
        <f>SUMPRODUCT($N215:X215,$NE58:$NO58)</f>
        <v>0</v>
      </c>
      <c r="Z223" s="34">
        <f>SUMPRODUCT($N215:Y215,$ND58:$NO58)</f>
        <v>0</v>
      </c>
      <c r="AA223" s="34">
        <f>SUMPRODUCT($N215:Z215,$NC58:$NO58)</f>
        <v>0</v>
      </c>
      <c r="AB223" s="34">
        <f>SUMPRODUCT($N215:AA215,$NB58:$NO58)</f>
        <v>0</v>
      </c>
      <c r="AC223" s="34">
        <f>SUMPRODUCT($N215:AB215,$NA58:$NO58)</f>
        <v>0</v>
      </c>
      <c r="AD223" s="34">
        <f>SUMPRODUCT($N215:AC215,$MZ58:$NO58)</f>
        <v>0</v>
      </c>
      <c r="AE223" s="34">
        <f>SUMPRODUCT($N215:AD215,$MY58:$NO58)</f>
        <v>0</v>
      </c>
      <c r="AF223" s="34">
        <f>SUMPRODUCT($N215:AE215,$MX58:$NO58)</f>
        <v>0</v>
      </c>
      <c r="AG223" s="34">
        <f>SUMPRODUCT($N215:AF215,$MW58:$NO58)</f>
        <v>0</v>
      </c>
      <c r="AH223" s="34">
        <f>SUMPRODUCT($N215:AG215,$MV58:$NO58)</f>
        <v>0</v>
      </c>
      <c r="AI223" s="34">
        <f>SUMPRODUCT($N215:AH215,$MU58:$NO58)</f>
        <v>0</v>
      </c>
      <c r="AJ223" s="34">
        <f>SUMPRODUCT($N215:AI215,$MT58:$NO58)</f>
        <v>0</v>
      </c>
      <c r="AK223" s="34">
        <f>SUMPRODUCT($N215:AJ215,$MS58:$NO58)</f>
        <v>0</v>
      </c>
      <c r="AL223" s="34">
        <f>SUMPRODUCT($N215:AK215,$MR58:$NO58)</f>
        <v>0</v>
      </c>
      <c r="AM223" s="34">
        <f>SUMPRODUCT($N215:AL215,$MQ58:$NO58)</f>
        <v>0</v>
      </c>
      <c r="AN223" s="34">
        <f>SUMPRODUCT($N215:AM215,$MP58:$NO58)</f>
        <v>0</v>
      </c>
      <c r="AO223" s="34">
        <f>SUMPRODUCT($N215:AN215,$MO58:$NO58)</f>
        <v>0</v>
      </c>
      <c r="AP223" s="34">
        <f>SUMPRODUCT($N215:AO215,$MN58:$NO58)</f>
        <v>0</v>
      </c>
      <c r="AQ223" s="34">
        <f>SUMPRODUCT($N215:AP215,$MM58:$NO58)</f>
        <v>0</v>
      </c>
      <c r="AR223" s="34">
        <f>SUMPRODUCT($N215:AQ215,$ML58:$NO58)</f>
        <v>0</v>
      </c>
      <c r="AS223" s="34">
        <f>SUMPRODUCT($N215:AR215,$MK58:$NO58)</f>
        <v>0</v>
      </c>
      <c r="AT223" s="34">
        <f>SUMPRODUCT($N215:AS215,$MJ58:$NO58)</f>
        <v>0</v>
      </c>
      <c r="AU223" s="34">
        <f>SUMPRODUCT($N215:AT215,$MI58:$NO58)</f>
        <v>0</v>
      </c>
      <c r="AV223" s="34">
        <f>SUMPRODUCT($N215:AU215,$MH58:$NO58)</f>
        <v>0</v>
      </c>
      <c r="AW223" s="34">
        <f>SUMPRODUCT($N215:AV215,$MG58:$NO58)</f>
        <v>0</v>
      </c>
      <c r="AX223" s="34">
        <f>SUMPRODUCT($N215:AW215,$MF58:$NO58)</f>
        <v>0</v>
      </c>
      <c r="AY223" s="34">
        <f>SUMPRODUCT($N215:AX215,$ME58:$NO58)</f>
        <v>0</v>
      </c>
      <c r="AZ223" s="34">
        <f>SUMPRODUCT($N215:AY215,$MD58:$NO58)</f>
        <v>0</v>
      </c>
      <c r="BA223" s="34">
        <f>SUMPRODUCT($N215:AZ215,$MC58:$NO58)</f>
        <v>0</v>
      </c>
      <c r="BB223" s="34">
        <f>SUMPRODUCT($N215:BA215,$MB58:$NO58)</f>
        <v>0</v>
      </c>
      <c r="BC223" s="34">
        <f>SUMPRODUCT($N215:BB215,$MA58:$NO58)</f>
        <v>0</v>
      </c>
      <c r="BD223" s="34">
        <f>SUMPRODUCT($N215:BC215,$LZ58:$NO58)</f>
        <v>0</v>
      </c>
      <c r="BE223" s="34">
        <f>SUMPRODUCT($N215:BD215,$LY58:$NO58)</f>
        <v>0</v>
      </c>
      <c r="BF223" s="34">
        <f>SUMPRODUCT($N215:BE215,$LX58:$NO58)</f>
        <v>0</v>
      </c>
      <c r="BG223" s="34">
        <f>SUMPRODUCT($N215:BF215,$LW58:$NO58)</f>
        <v>0</v>
      </c>
      <c r="BH223" s="34">
        <f>SUMPRODUCT($N215:BG215,$LV58:$NO58)</f>
        <v>0</v>
      </c>
      <c r="BI223" s="34">
        <f>SUMPRODUCT($N215:BH215,$LU58:$NO58)</f>
        <v>0</v>
      </c>
      <c r="BJ223" s="34">
        <f>SUMPRODUCT($N215:BI215,$LT58:$NO58)</f>
        <v>0</v>
      </c>
      <c r="BK223" s="34">
        <f>SUMPRODUCT($N215:BJ215,$LS58:$NO58)</f>
        <v>0</v>
      </c>
      <c r="BL223" s="34">
        <f>SUMPRODUCT($N215:BK215,$LR58:$NO58)</f>
        <v>0</v>
      </c>
      <c r="BM223" s="34">
        <f>SUMPRODUCT($N215:BL215,$LQ58:$NO58)</f>
        <v>0</v>
      </c>
      <c r="BN223" s="34">
        <f>SUMPRODUCT($N215:BM215,$LP58:$NO58)</f>
        <v>0</v>
      </c>
      <c r="BO223" s="34">
        <f>SUMPRODUCT($N215:BN215,$LO58:$NO58)</f>
        <v>0</v>
      </c>
      <c r="BP223" s="34">
        <f>SUMPRODUCT($N215:BO215,$LN58:$NO58)</f>
        <v>0</v>
      </c>
      <c r="BQ223" s="34">
        <f>SUMPRODUCT($N215:BP215,$LM58:$NO58)</f>
        <v>0</v>
      </c>
      <c r="BR223" s="34">
        <f>SUMPRODUCT($N215:BQ215,$LL58:$NO58)</f>
        <v>0</v>
      </c>
      <c r="BS223" s="34">
        <f>SUMPRODUCT($N215:BR215,$LK58:$NO58)</f>
        <v>0</v>
      </c>
      <c r="BT223" s="34">
        <f>SUMPRODUCT($N215:BS215,$LJ58:$NO58)</f>
        <v>0</v>
      </c>
      <c r="BU223" s="34">
        <f>SUMPRODUCT($N215:BT215,$LI58:$NO58)</f>
        <v>0</v>
      </c>
      <c r="BV223" s="34">
        <f>SUMPRODUCT($N215:BU215,$LH58:$NO58)</f>
        <v>0</v>
      </c>
      <c r="BW223" s="34">
        <f>SUMPRODUCT($N215:BV215,$LG58:$NO58)</f>
        <v>0</v>
      </c>
      <c r="BX223" s="34">
        <f>SUMPRODUCT($N215:BW215,$LF58:$NO58)</f>
        <v>0</v>
      </c>
      <c r="BY223" s="34">
        <f>SUMPRODUCT($N215:BX215,$LE58:$NO58)</f>
        <v>0</v>
      </c>
      <c r="BZ223" s="34">
        <f>SUMPRODUCT($N215:BY215,$LD58:$NO58)</f>
        <v>0</v>
      </c>
      <c r="CA223" s="34">
        <f>SUMPRODUCT($N215:BZ215,$LC58:$NO58)</f>
        <v>0</v>
      </c>
      <c r="CB223" s="34">
        <f>SUMPRODUCT($N215:CA215,$LB58:$NO58)</f>
        <v>0</v>
      </c>
      <c r="CC223" s="34">
        <f>SUMPRODUCT($N215:CB215,$LA58:$NO58)</f>
        <v>0</v>
      </c>
      <c r="CD223" s="34">
        <f>SUMPRODUCT($N215:CC215,$KZ58:$NO58)</f>
        <v>0</v>
      </c>
      <c r="CE223" s="34">
        <f>SUMPRODUCT($N215:CD215,$KY58:$NO58)</f>
        <v>0</v>
      </c>
      <c r="CF223" s="34">
        <f>SUMPRODUCT($N215:CE215,$KX58:$NO58)</f>
        <v>0</v>
      </c>
      <c r="CG223" s="34">
        <f>SUMPRODUCT($N215:CF215,$KW58:$NO58)</f>
        <v>0</v>
      </c>
      <c r="CH223" s="34">
        <f>SUMPRODUCT($N215:CG215,$KV58:$NO58)</f>
        <v>0</v>
      </c>
      <c r="CI223" s="34">
        <f>SUMPRODUCT($N215:CH215,$KU58:$NO58)</f>
        <v>0</v>
      </c>
      <c r="CJ223" s="34">
        <f>SUMPRODUCT($N215:CI215,$KT58:$NO58)</f>
        <v>0</v>
      </c>
      <c r="CK223" s="34">
        <f>SUMPRODUCT($N215:CJ215,$KS58:$NO58)</f>
        <v>0</v>
      </c>
      <c r="CL223" s="34">
        <f>SUMPRODUCT($N215:CK215,$KR58:$NO58)</f>
        <v>0</v>
      </c>
      <c r="CM223" s="34">
        <f>SUMPRODUCT($N215:CL215,$KQ58:$NO58)</f>
        <v>0</v>
      </c>
      <c r="CN223" s="34">
        <f>SUMPRODUCT($N215:CM215,$KP58:$NO58)</f>
        <v>0</v>
      </c>
      <c r="CO223" s="34">
        <f>SUMPRODUCT($N215:CN215,$KO58:$NO58)</f>
        <v>0</v>
      </c>
      <c r="CP223" s="34">
        <f>SUMPRODUCT($N215:CO215,$KN58:$NO58)</f>
        <v>0</v>
      </c>
      <c r="CQ223" s="34">
        <f>SUMPRODUCT($N215:CP215,$KM58:$NO58)</f>
        <v>0</v>
      </c>
      <c r="CR223" s="34">
        <f>SUMPRODUCT($N215:CQ215,$KL58:$NO58)</f>
        <v>0</v>
      </c>
      <c r="CS223" s="34">
        <f>SUMPRODUCT($N215:CR215,$KK58:$NO58)</f>
        <v>0</v>
      </c>
      <c r="CT223" s="34">
        <f>SUMPRODUCT($N215:CS215,$KJ58:$NO58)</f>
        <v>0</v>
      </c>
      <c r="CU223" s="34">
        <f>SUMPRODUCT($N215:CT215,$KI58:$NO58)</f>
        <v>0</v>
      </c>
      <c r="CV223" s="34">
        <f>SUMPRODUCT($N215:CU215,$KH58:$NO58)</f>
        <v>0</v>
      </c>
      <c r="CW223" s="34">
        <f>SUMPRODUCT($N215:CV215,$KG58:$NO58)</f>
        <v>0</v>
      </c>
      <c r="CX223" s="34">
        <f>SUMPRODUCT($N215:CW215,$KF58:$NO58)</f>
        <v>0</v>
      </c>
      <c r="CY223" s="34">
        <f>SUMPRODUCT($N215:CX215,$KE58:$NO58)</f>
        <v>0</v>
      </c>
      <c r="CZ223" s="34">
        <f>SUMPRODUCT($N215:CY215,$KD58:$NO58)</f>
        <v>0</v>
      </c>
      <c r="DA223" s="34">
        <f>SUMPRODUCT($N215:CZ215,$KC58:$NO58)</f>
        <v>0</v>
      </c>
      <c r="DB223" s="34">
        <f>SUMPRODUCT($N215:DA215,$KB58:$NO58)</f>
        <v>0</v>
      </c>
      <c r="DC223" s="34">
        <f>SUMPRODUCT($N215:DB215,$KA58:$NO58)</f>
        <v>0</v>
      </c>
      <c r="DD223" s="34">
        <f>SUMPRODUCT($N215:DC215,$JZ58:$NO58)</f>
        <v>0</v>
      </c>
      <c r="DE223" s="34">
        <f>SUMPRODUCT($N215:DD215,$JY58:$NO58)</f>
        <v>0</v>
      </c>
      <c r="DF223" s="34">
        <f>SUMPRODUCT($N215:DE215,$JX58:$NO58)</f>
        <v>0</v>
      </c>
      <c r="DG223" s="34">
        <f>SUMPRODUCT($N215:DF215,$JW58:$NO58)</f>
        <v>0</v>
      </c>
      <c r="DH223" s="34">
        <f>SUMPRODUCT($N215:DG215,$JV58:$NO58)</f>
        <v>0</v>
      </c>
      <c r="DI223" s="34">
        <f>SUMPRODUCT($N215:DH215,$JU58:$NO58)</f>
        <v>0</v>
      </c>
      <c r="DJ223" s="34">
        <f>SUMPRODUCT($N215:DI215,$JT58:$NO58)</f>
        <v>0</v>
      </c>
      <c r="DK223" s="34">
        <f>SUMPRODUCT($N215:DJ215,$JS58:$NO58)</f>
        <v>0</v>
      </c>
      <c r="DL223" s="34">
        <f>SUMPRODUCT($N215:DK215,$JR58:$NO58)</f>
        <v>0</v>
      </c>
      <c r="DM223" s="34">
        <f>SUMPRODUCT($N215:DL215,$JQ58:$NO58)</f>
        <v>0</v>
      </c>
      <c r="DN223" s="34">
        <f>SUMPRODUCT($N215:DM215,$JP58:$NO58)</f>
        <v>0</v>
      </c>
      <c r="DO223" s="34">
        <f>SUMPRODUCT($N215:DN215,$JO58:$NO58)</f>
        <v>0</v>
      </c>
      <c r="DP223" s="34">
        <f>SUMPRODUCT($N215:DO215,$JN58:$NO58)</f>
        <v>0</v>
      </c>
      <c r="DQ223" s="34">
        <f>SUMPRODUCT($N215:DP215,$JM58:$NO58)</f>
        <v>0</v>
      </c>
      <c r="DR223" s="34">
        <f>SUMPRODUCT($N215:DQ215,$JL58:$NO58)</f>
        <v>0</v>
      </c>
      <c r="DS223" s="34">
        <f>SUMPRODUCT($N215:DR215,$JK58:$NO58)</f>
        <v>0</v>
      </c>
      <c r="DT223" s="34">
        <f>SUMPRODUCT($N215:DS215,$JJ58:$NO58)</f>
        <v>0</v>
      </c>
      <c r="DU223" s="34">
        <f>SUMPRODUCT($N215:DT215,$JI58:$NO58)</f>
        <v>0</v>
      </c>
      <c r="DV223" s="34">
        <f>SUMPRODUCT($N215:DU215,$JH58:$NO58)</f>
        <v>0</v>
      </c>
      <c r="DW223" s="34">
        <f>SUMPRODUCT($N215:DV215,$JG58:$NO58)</f>
        <v>0</v>
      </c>
      <c r="DX223" s="34">
        <f>SUMPRODUCT($N215:DW215,$JF58:$NO58)</f>
        <v>0</v>
      </c>
      <c r="DY223" s="34">
        <f>SUMPRODUCT($N215:DX215,$JE58:$NO58)</f>
        <v>0</v>
      </c>
      <c r="DZ223" s="34">
        <f>SUMPRODUCT($N215:DY215,$JD58:$NO58)</f>
        <v>0</v>
      </c>
      <c r="EA223" s="34">
        <f>SUMPRODUCT($N215:DZ215,$JC58:$NO58)</f>
        <v>0</v>
      </c>
      <c r="EB223" s="34">
        <f>SUMPRODUCT($N215:EA215,$JB58:$NO58)</f>
        <v>0</v>
      </c>
      <c r="EC223" s="34">
        <f>SUMPRODUCT($N215:EB215,$JA58:$NO58)</f>
        <v>0</v>
      </c>
      <c r="ED223" s="34">
        <f>SUMPRODUCT($N215:EC215,$IZ58:$NO58)</f>
        <v>0</v>
      </c>
      <c r="EE223" s="34">
        <f>SUMPRODUCT($N215:ED215,$IY58:$NO58)</f>
        <v>0</v>
      </c>
      <c r="EF223" s="34">
        <f>SUMPRODUCT($N215:EE215,$IX58:$NO58)</f>
        <v>0</v>
      </c>
      <c r="EG223" s="34">
        <f>SUMPRODUCT($N215:EF215,$IW58:$NO58)</f>
        <v>0</v>
      </c>
      <c r="EH223" s="34">
        <f>SUMPRODUCT($N215:EG215,$IV58:$NO58)</f>
        <v>0</v>
      </c>
      <c r="EI223" s="34">
        <f>SUMPRODUCT($N215:EH215,$IU58:$NO58)</f>
        <v>0</v>
      </c>
      <c r="EJ223" s="34">
        <f>SUMPRODUCT($N215:EI215,$IT58:$NO58)</f>
        <v>0</v>
      </c>
      <c r="EK223" s="34">
        <f>SUMPRODUCT($N215:EJ215,$IS58:$NO58)</f>
        <v>0</v>
      </c>
      <c r="EL223" s="34">
        <f>SUMPRODUCT($N215:EK215,$IR58:$NO58)</f>
        <v>0</v>
      </c>
      <c r="EM223" s="34">
        <f>SUMPRODUCT($N215:EL215,$IQ58:$NO58)</f>
        <v>0</v>
      </c>
      <c r="EN223" s="34">
        <f>SUMPRODUCT($N215:EM215,$IP58:$NO58)</f>
        <v>0</v>
      </c>
      <c r="EO223" s="34">
        <f>SUMPRODUCT($N215:EN215,$IO58:$NO58)</f>
        <v>0</v>
      </c>
      <c r="EP223" s="34">
        <f>SUMPRODUCT($N215:EO215,$IN58:$NO58)</f>
        <v>0</v>
      </c>
      <c r="EQ223" s="34">
        <f>SUMPRODUCT($N215:EP215,$IM58:$NO58)</f>
        <v>0</v>
      </c>
      <c r="ER223" s="34">
        <f>SUMPRODUCT($N215:EQ215,$IL58:$NO58)</f>
        <v>0</v>
      </c>
      <c r="ES223" s="34">
        <f>SUMPRODUCT($N215:ER215,$IK58:$NO58)</f>
        <v>0</v>
      </c>
      <c r="ET223" s="34">
        <f>SUMPRODUCT($N215:ES215,$IJ58:$NO58)</f>
        <v>0</v>
      </c>
      <c r="EU223" s="34">
        <f>SUMPRODUCT($N215:ET215,$II58:$NO58)</f>
        <v>0</v>
      </c>
      <c r="EV223" s="34">
        <f>SUMPRODUCT($N215:EU215,$IH58:$NO58)</f>
        <v>0</v>
      </c>
      <c r="EW223" s="34">
        <f>SUMPRODUCT($N215:EV215,$IG58:$NO58)</f>
        <v>0</v>
      </c>
      <c r="EX223" s="34">
        <f>SUMPRODUCT($N215:EW215,$IF58:$NO58)</f>
        <v>0</v>
      </c>
      <c r="EY223" s="34">
        <f>SUMPRODUCT($N215:EX215,$IE58:$NO58)</f>
        <v>0</v>
      </c>
      <c r="EZ223" s="34">
        <f>SUMPRODUCT($N215:EY215,$ID58:$NO58)</f>
        <v>0</v>
      </c>
      <c r="FA223" s="34">
        <f>SUMPRODUCT($N215:EZ215,$IC58:$NO58)</f>
        <v>0</v>
      </c>
      <c r="FB223" s="34">
        <f>SUMPRODUCT($N215:FA215,$IB58:$NO58)</f>
        <v>0</v>
      </c>
      <c r="FC223" s="34">
        <f>SUMPRODUCT($N215:FB215,$IA58:$NO58)</f>
        <v>0</v>
      </c>
      <c r="FD223" s="34">
        <f>SUMPRODUCT($N215:FC215,$HZ58:$NO58)</f>
        <v>0</v>
      </c>
      <c r="FE223" s="34">
        <f>SUMPRODUCT($N215:FD215,$HY58:$NO58)</f>
        <v>0</v>
      </c>
      <c r="FF223" s="34">
        <f>SUMPRODUCT($N215:FE215,$HX58:$NO58)</f>
        <v>0</v>
      </c>
      <c r="FG223" s="34">
        <f>SUMPRODUCT($N215:FF215,$HW58:$NO58)</f>
        <v>0</v>
      </c>
      <c r="FH223" s="34">
        <f>SUMPRODUCT($N215:FG215,$HV58:$NO58)</f>
        <v>0</v>
      </c>
      <c r="FI223" s="34">
        <f>SUMPRODUCT($N215:FH215,$HU58:$NO58)</f>
        <v>0</v>
      </c>
      <c r="FJ223" s="34">
        <f>SUMPRODUCT($N215:FI215,$HT58:$NO58)</f>
        <v>0</v>
      </c>
      <c r="FK223" s="34">
        <f>SUMPRODUCT($N215:FJ215,$HS58:$NO58)</f>
        <v>0</v>
      </c>
      <c r="FL223" s="34">
        <f>SUMPRODUCT($N215:FK215,$HR58:$NO58)</f>
        <v>0</v>
      </c>
      <c r="FM223" s="34">
        <f>SUMPRODUCT($N215:FL215,$HQ58:$NO58)</f>
        <v>0</v>
      </c>
      <c r="FN223" s="34">
        <f>SUMPRODUCT($N215:FM215,$HP58:$NO58)</f>
        <v>0</v>
      </c>
      <c r="FO223" s="34">
        <f>SUMPRODUCT($N215:FN215,$HO58:$NO58)</f>
        <v>0</v>
      </c>
      <c r="FP223" s="34">
        <f>SUMPRODUCT($N215:FO215,$HN58:$NO58)</f>
        <v>0</v>
      </c>
      <c r="FQ223" s="34">
        <f>SUMPRODUCT($N215:FP215,$HM58:$NO58)</f>
        <v>0</v>
      </c>
      <c r="FR223" s="34">
        <f>SUMPRODUCT($N215:FQ215,$HL58:$NO58)</f>
        <v>0</v>
      </c>
      <c r="FS223" s="34">
        <f>SUMPRODUCT($N215:FR215,$HK58:$NO58)</f>
        <v>0</v>
      </c>
      <c r="FT223" s="34">
        <f>SUMPRODUCT($N215:FS215,$HJ58:$NO58)</f>
        <v>0</v>
      </c>
      <c r="FU223" s="34">
        <f>SUMPRODUCT($N215:FT215,$HI58:$NO58)</f>
        <v>0</v>
      </c>
      <c r="FV223" s="34">
        <f>SUMPRODUCT($N215:FU215,$HH58:$NO58)</f>
        <v>0</v>
      </c>
      <c r="FW223" s="34">
        <f>SUMPRODUCT($N215:FV215,$HG58:$NO58)</f>
        <v>0</v>
      </c>
      <c r="FX223" s="34">
        <f>SUMPRODUCT($N215:FW215,$HF58:$NO58)</f>
        <v>0</v>
      </c>
      <c r="FY223" s="34">
        <f>SUMPRODUCT($N215:FX215,$HE58:$NO58)</f>
        <v>0</v>
      </c>
      <c r="FZ223" s="34">
        <f>SUMPRODUCT($N215:FY215,$HD58:$NO58)</f>
        <v>0</v>
      </c>
      <c r="GA223" s="34">
        <f>SUMPRODUCT($N215:FZ215,$HC58:$NO58)</f>
        <v>0</v>
      </c>
      <c r="GB223" s="34">
        <f>SUMPRODUCT($N215:GA215,$HB58:$NO58)</f>
        <v>0</v>
      </c>
      <c r="GC223" s="34">
        <f>SUMPRODUCT($N215:GB215,$HA58:$NO58)</f>
        <v>0</v>
      </c>
      <c r="GD223" s="34">
        <f>SUMPRODUCT($N215:GC215,$GZ58:$NO58)</f>
        <v>0</v>
      </c>
      <c r="GE223" s="34">
        <f>SUMPRODUCT($N215:GD215,$GY58:$NO58)</f>
        <v>0</v>
      </c>
      <c r="GF223" s="34">
        <f>SUMPRODUCT($N215:GE215,$GX58:$NO58)</f>
        <v>0</v>
      </c>
      <c r="GG223" s="34">
        <f>SUMPRODUCT($N215:GF215,$GW58:$NO58)</f>
        <v>0</v>
      </c>
      <c r="GH223" s="34">
        <f>SUMPRODUCT($N215:GG215,$GV58:$NO58)</f>
        <v>0</v>
      </c>
      <c r="GI223" s="34">
        <f>SUMPRODUCT($N215:GH215,$GU58:$NO58)</f>
        <v>0</v>
      </c>
      <c r="GJ223" s="34">
        <f>SUMPRODUCT($N215:GI215,$GT58:$NO58)</f>
        <v>0</v>
      </c>
      <c r="GK223" s="34">
        <f>SUMPRODUCT($N215:GJ215,$GS58:$NO58)</f>
        <v>0</v>
      </c>
      <c r="GL223" s="34">
        <f>SUMPRODUCT($N215:GK215,$GR58:$NO58)</f>
        <v>0</v>
      </c>
      <c r="GM223" s="34">
        <f>SUMPRODUCT($N215:GL215,$GQ58:$NO58)</f>
        <v>0</v>
      </c>
      <c r="GN223" s="34">
        <f>SUMPRODUCT($N215:GM215,$GP58:$NO58)</f>
        <v>0</v>
      </c>
      <c r="GO223" s="34">
        <f>SUMPRODUCT($N215:GN215,$GO58:$NO58)</f>
        <v>0</v>
      </c>
      <c r="GP223" s="34">
        <f>SUMPRODUCT($N215:GO215,$GN58:$NO58)</f>
        <v>0</v>
      </c>
      <c r="GQ223" s="34">
        <f>SUMPRODUCT($N215:GP215,$GM58:$NO58)</f>
        <v>0</v>
      </c>
      <c r="GR223" s="34">
        <f>SUMPRODUCT($N215:GQ215,$GL58:$NO58)</f>
        <v>0</v>
      </c>
      <c r="GS223" s="34">
        <f>SUMPRODUCT($N215:GR215,$GK58:$NO58)</f>
        <v>0</v>
      </c>
      <c r="GT223" s="34">
        <f>SUMPRODUCT($N215:GS215,$GJ58:$NO58)</f>
        <v>0</v>
      </c>
      <c r="GU223" s="34">
        <f>SUMPRODUCT($N215:GT215,$GI58:$NO58)</f>
        <v>0</v>
      </c>
      <c r="GV223" s="34">
        <f>SUMPRODUCT($N215:GU215,$GH58:$NO58)</f>
        <v>0</v>
      </c>
      <c r="GW223" s="34">
        <f>SUMPRODUCT($N215:GV215,$GG58:$NO58)</f>
        <v>0</v>
      </c>
      <c r="GX223" s="34">
        <f>SUMPRODUCT($N215:GW215,$GF58:$NO58)</f>
        <v>0</v>
      </c>
      <c r="GY223" s="34">
        <f>SUMPRODUCT($N215:GX215,$GE58:$NO58)</f>
        <v>0</v>
      </c>
      <c r="GZ223" s="34">
        <f>SUMPRODUCT($N215:GY215,$GD58:$NO58)</f>
        <v>0</v>
      </c>
      <c r="HA223" s="34">
        <f>SUMPRODUCT($N215:GZ215,$GC58:$NO58)</f>
        <v>0</v>
      </c>
      <c r="HB223" s="34">
        <f>SUMPRODUCT($N215:HA215,$GB58:$NO58)</f>
        <v>0</v>
      </c>
      <c r="HC223" s="34">
        <f>SUMPRODUCT($N215:HB215,$GA58:$NO58)</f>
        <v>0</v>
      </c>
      <c r="HD223" s="34">
        <f>SUMPRODUCT($N215:HC215,$FZ58:$NO58)</f>
        <v>0</v>
      </c>
      <c r="HE223" s="34">
        <f>SUMPRODUCT($N215:HD215,$FY58:$NO58)</f>
        <v>0</v>
      </c>
      <c r="HF223" s="34">
        <f>SUMPRODUCT($N215:HE215,$FX58:$NO58)</f>
        <v>0</v>
      </c>
      <c r="HG223" s="34">
        <f>SUMPRODUCT($N215:HF215,$FW58:$NO58)</f>
        <v>0</v>
      </c>
      <c r="HH223" s="34">
        <f>SUMPRODUCT($N215:HG215,$FV58:$NO58)</f>
        <v>0</v>
      </c>
      <c r="HI223" s="34">
        <f>SUMPRODUCT($N215:HH215,$FU58:$NO58)</f>
        <v>0</v>
      </c>
      <c r="HJ223" s="34">
        <f>SUMPRODUCT($N215:HI215,$FT58:$NO58)</f>
        <v>0</v>
      </c>
      <c r="HK223" s="34">
        <f>SUMPRODUCT($N215:HJ215,$FS58:$NO58)</f>
        <v>0</v>
      </c>
      <c r="HL223" s="34">
        <f>SUMPRODUCT($N215:HK215,$FR58:$NO58)</f>
        <v>0</v>
      </c>
      <c r="HM223" s="34">
        <f>SUMPRODUCT($N215:HL215,$FQ58:$NO58)</f>
        <v>0</v>
      </c>
      <c r="HN223" s="34">
        <f>SUMPRODUCT($N215:HM215,$FP58:$NO58)</f>
        <v>0</v>
      </c>
      <c r="HO223" s="34">
        <f>SUMPRODUCT($N215:HN215,$FO58:$NO58)</f>
        <v>0</v>
      </c>
      <c r="HP223" s="34">
        <f>SUMPRODUCT($N215:HO215,$FN58:$NO58)</f>
        <v>0</v>
      </c>
      <c r="HQ223" s="34">
        <f>SUMPRODUCT($N215:HP215,$FM58:$NO58)</f>
        <v>0</v>
      </c>
      <c r="HR223" s="34">
        <f>SUMPRODUCT($N215:HQ215,$FL58:$NO58)</f>
        <v>0</v>
      </c>
      <c r="HS223" s="34">
        <f>SUMPRODUCT($N215:HR215,$FK58:$NO58)</f>
        <v>0</v>
      </c>
      <c r="HT223" s="34">
        <f>SUMPRODUCT($N215:HS215,$FJ58:$NO58)</f>
        <v>0</v>
      </c>
      <c r="HU223" s="34">
        <f>SUMPRODUCT($N215:HT215,$FI58:$NO58)</f>
        <v>0</v>
      </c>
      <c r="HV223" s="34">
        <f>SUMPRODUCT($N215:HU215,$FH58:$NO58)</f>
        <v>0</v>
      </c>
      <c r="HW223" s="34">
        <f>SUMPRODUCT($N215:HV215,$FG58:$NO58)</f>
        <v>0</v>
      </c>
      <c r="HX223" s="34">
        <f>SUMPRODUCT($N215:HW215,$FF58:$NO58)</f>
        <v>0</v>
      </c>
      <c r="HY223" s="34">
        <f>SUMPRODUCT($N215:HX215,$FE58:$NO58)</f>
        <v>0</v>
      </c>
      <c r="HZ223" s="34">
        <f>SUMPRODUCT($N215:HY215,$FD58:$NO58)</f>
        <v>0</v>
      </c>
      <c r="IA223" s="34">
        <f>SUMPRODUCT($N215:HZ215,$FC58:$NO58)</f>
        <v>0</v>
      </c>
      <c r="IB223" s="34">
        <f>SUMPRODUCT($N215:IA215,$FB58:$NO58)</f>
        <v>0</v>
      </c>
      <c r="IC223" s="34">
        <f>SUMPRODUCT($N215:IB215,$FA58:$NO58)</f>
        <v>0</v>
      </c>
      <c r="ID223" s="34">
        <f>SUMPRODUCT($N215:IC215,$EZ58:$NO58)</f>
        <v>0</v>
      </c>
      <c r="IE223" s="34">
        <f>SUMPRODUCT($N215:ID215,$EY58:$NO58)</f>
        <v>0</v>
      </c>
      <c r="IF223" s="34">
        <f>SUMPRODUCT($N215:IE215,$EX58:$NO58)</f>
        <v>0</v>
      </c>
      <c r="IG223" s="34">
        <f>SUMPRODUCT($N215:IF215,$EW58:$NO58)</f>
        <v>0</v>
      </c>
      <c r="IH223" s="34">
        <f>SUMPRODUCT($N215:IG215,$EV58:$NO58)</f>
        <v>0</v>
      </c>
      <c r="II223" s="34">
        <f>SUMPRODUCT($N215:IH215,$EU58:$NO58)</f>
        <v>0</v>
      </c>
      <c r="IJ223" s="34">
        <f>SUMPRODUCT($N215:II215,$ET58:$NO58)</f>
        <v>0</v>
      </c>
      <c r="IK223" s="34">
        <f>SUMPRODUCT($N215:IJ215,$ES58:$NO58)</f>
        <v>0</v>
      </c>
      <c r="IL223" s="34">
        <f>SUMPRODUCT($N215:IK215,$ER58:$NO58)</f>
        <v>0</v>
      </c>
      <c r="IM223" s="34">
        <f>SUMPRODUCT($N215:IL215,$EQ58:$NO58)</f>
        <v>0</v>
      </c>
      <c r="IN223" s="34">
        <f>SUMPRODUCT($N215:IM215,$EP58:$NO58)</f>
        <v>0</v>
      </c>
      <c r="IO223" s="34">
        <f>SUMPRODUCT($N215:IN215,$EO58:$NO58)</f>
        <v>0</v>
      </c>
      <c r="IP223" s="34">
        <f>SUMPRODUCT($N215:IO215,$EN58:$NO58)</f>
        <v>0</v>
      </c>
      <c r="IQ223" s="34">
        <f>SUMPRODUCT($N215:IP215,$EM58:$NO58)</f>
        <v>0</v>
      </c>
      <c r="IR223" s="34">
        <f>SUMPRODUCT($N215:IQ215,$EL58:$NO58)</f>
        <v>0</v>
      </c>
      <c r="IS223" s="34">
        <f>SUMPRODUCT($N215:IR215,$EK58:$NO58)</f>
        <v>0</v>
      </c>
      <c r="IT223" s="34">
        <f>SUMPRODUCT($N215:IS215,$EJ58:$NO58)</f>
        <v>0</v>
      </c>
      <c r="IU223" s="34">
        <f>SUMPRODUCT($N215:IT215,$EI58:$NO58)</f>
        <v>0</v>
      </c>
      <c r="IV223" s="34">
        <f>SUMPRODUCT($N215:IU215,$EH58:$NO58)</f>
        <v>0</v>
      </c>
      <c r="IW223" s="34">
        <f>SUMPRODUCT($N215:IV215,$EG58:$NO58)</f>
        <v>0</v>
      </c>
      <c r="IX223" s="34">
        <f>SUMPRODUCT($N215:IW215,$EF58:$NO58)</f>
        <v>0</v>
      </c>
      <c r="IY223" s="34">
        <f>SUMPRODUCT($N215:IX215,$EE58:$NO58)</f>
        <v>0</v>
      </c>
      <c r="IZ223" s="34">
        <f>SUMPRODUCT($N215:IY215,$ED58:$NO58)</f>
        <v>0</v>
      </c>
      <c r="JA223" s="34">
        <f>SUMPRODUCT($N215:IZ215,$EC58:$NO58)</f>
        <v>0</v>
      </c>
      <c r="JB223" s="34">
        <f>SUMPRODUCT($N215:JA215,$EB58:$NO58)</f>
        <v>0</v>
      </c>
      <c r="JC223" s="34">
        <f>SUMPRODUCT($N215:JB215,$EA58:$NO58)</f>
        <v>0</v>
      </c>
      <c r="JD223" s="34">
        <f>SUMPRODUCT($N215:JC215,$DZ58:$NO58)</f>
        <v>0</v>
      </c>
      <c r="JE223" s="34">
        <f>SUMPRODUCT($N215:JD215,$DY58:$NO58)</f>
        <v>0</v>
      </c>
      <c r="JF223" s="34">
        <f>SUMPRODUCT($N215:JE215,$DX58:$NO58)</f>
        <v>0</v>
      </c>
      <c r="JG223" s="34">
        <f>SUMPRODUCT($N215:JF215,$DW58:$NO58)</f>
        <v>0</v>
      </c>
      <c r="JH223" s="34">
        <f>SUMPRODUCT($N215:JG215,$DV58:$NO58)</f>
        <v>0</v>
      </c>
      <c r="JI223" s="34">
        <f>SUMPRODUCT($N215:JH215,$DU58:$NO58)</f>
        <v>0</v>
      </c>
      <c r="JJ223" s="34">
        <f>SUMPRODUCT($N215:JI215,$DT58:$NO58)</f>
        <v>0</v>
      </c>
      <c r="JK223" s="34">
        <f>SUMPRODUCT($N215:JJ215,$DS58:$NO58)</f>
        <v>0</v>
      </c>
      <c r="JL223" s="34">
        <f>SUMPRODUCT($N215:JK215,$DR58:$NO58)</f>
        <v>0</v>
      </c>
      <c r="JM223" s="34">
        <f>SUMPRODUCT($N215:JL215,$DQ58:$NO58)</f>
        <v>0</v>
      </c>
      <c r="JN223" s="34">
        <f>SUMPRODUCT($N215:JM215,$DP58:$NO58)</f>
        <v>0</v>
      </c>
      <c r="JO223" s="34">
        <f>SUMPRODUCT($N215:JN215,$DO58:$NO58)</f>
        <v>0</v>
      </c>
      <c r="JP223" s="34">
        <f>SUMPRODUCT($N215:JO215,$DN58:$NO58)</f>
        <v>0</v>
      </c>
      <c r="JQ223" s="34">
        <f>SUMPRODUCT($N215:JP215,$DM58:$NO58)</f>
        <v>0</v>
      </c>
      <c r="JR223" s="34">
        <f>SUMPRODUCT($N215:JQ215,$DL58:$NO58)</f>
        <v>0</v>
      </c>
      <c r="JS223" s="34">
        <f>SUMPRODUCT($N215:JR215,$DK58:$NO58)</f>
        <v>0</v>
      </c>
      <c r="JT223" s="34">
        <f>SUMPRODUCT($N215:JS215,$DJ58:$NO58)</f>
        <v>0</v>
      </c>
      <c r="JU223" s="34">
        <f>SUMPRODUCT($N215:JT215,$DI58:$NO58)</f>
        <v>0</v>
      </c>
      <c r="JV223" s="34">
        <f>SUMPRODUCT($N215:JU215,$DH58:$NO58)</f>
        <v>0</v>
      </c>
      <c r="JW223" s="34">
        <f>SUMPRODUCT($N215:JV215,$DG58:$NO58)</f>
        <v>0</v>
      </c>
      <c r="JX223" s="34">
        <f>SUMPRODUCT($N215:JW215,$DF58:$NO58)</f>
        <v>0</v>
      </c>
      <c r="JY223" s="34">
        <f>SUMPRODUCT($N215:JX215,$DE58:$NO58)</f>
        <v>0</v>
      </c>
      <c r="JZ223" s="34">
        <f>SUMPRODUCT($N215:JY215,$DD58:$NO58)</f>
        <v>0</v>
      </c>
      <c r="KA223" s="34">
        <f>SUMPRODUCT($N215:JZ215,$DC58:$NO58)</f>
        <v>0</v>
      </c>
      <c r="KB223" s="34">
        <f>SUMPRODUCT($N215:KA215,$DB58:$NO58)</f>
        <v>0</v>
      </c>
      <c r="KC223" s="34">
        <f>SUMPRODUCT($N215:KB215,$DA58:$NO58)</f>
        <v>0</v>
      </c>
      <c r="KD223" s="34">
        <f>SUMPRODUCT($N215:KC215,$CZ58:$NO58)</f>
        <v>0</v>
      </c>
      <c r="KE223" s="34">
        <f>SUMPRODUCT($N215:KD215,$CY58:$NO58)</f>
        <v>0</v>
      </c>
      <c r="KF223" s="34">
        <f>SUMPRODUCT($N215:KE215,$CX58:$NO58)</f>
        <v>0</v>
      </c>
      <c r="KG223" s="34">
        <f>SUMPRODUCT($N215:KF215,$CW58:$NO58)</f>
        <v>0</v>
      </c>
      <c r="KH223" s="34">
        <f>SUMPRODUCT($N215:KG215,$CV58:$NO58)</f>
        <v>0</v>
      </c>
      <c r="KI223" s="34">
        <f>SUMPRODUCT($N215:KH215,$CU58:$NO58)</f>
        <v>0</v>
      </c>
      <c r="KJ223" s="34">
        <f>SUMPRODUCT($N215:KI215,$CT58:$NO58)</f>
        <v>0</v>
      </c>
      <c r="KK223" s="34">
        <f>SUMPRODUCT($N215:KJ215,$CS58:$NO58)</f>
        <v>0</v>
      </c>
      <c r="KL223" s="34">
        <f>SUMPRODUCT($N215:KK215,$CR58:$NO58)</f>
        <v>0</v>
      </c>
      <c r="KM223" s="34">
        <f>SUMPRODUCT($N215:KL215,$CQ58:$NO58)</f>
        <v>0</v>
      </c>
      <c r="KN223" s="34">
        <f>SUMPRODUCT($N215:KM215,$CP58:$NO58)</f>
        <v>0</v>
      </c>
      <c r="KO223" s="34">
        <f>SUMPRODUCT($N215:KN215,$CO58:$NO58)</f>
        <v>0</v>
      </c>
      <c r="KP223" s="34">
        <f>SUMPRODUCT($N215:KO215,$CN58:$NO58)</f>
        <v>0</v>
      </c>
      <c r="KQ223" s="34">
        <f>SUMPRODUCT($N215:KP215,$CM58:$NO58)</f>
        <v>0</v>
      </c>
      <c r="KR223" s="34">
        <f>SUMPRODUCT($N215:KQ215,$CL58:$NO58)</f>
        <v>0</v>
      </c>
      <c r="KS223" s="34">
        <f>SUMPRODUCT($N215:KR215,$CK58:$NO58)</f>
        <v>0</v>
      </c>
      <c r="KT223" s="34">
        <f>SUMPRODUCT($N215:KS215,$CJ58:$NO58)</f>
        <v>0</v>
      </c>
      <c r="KU223" s="34">
        <f>SUMPRODUCT($N215:KT215,$CI58:$NO58)</f>
        <v>0</v>
      </c>
      <c r="KV223" s="34">
        <f>SUMPRODUCT($N215:KU215,$CH58:$NO58)</f>
        <v>0</v>
      </c>
      <c r="KW223" s="34">
        <f>SUMPRODUCT($N215:KV215,$CG58:$NO58)</f>
        <v>0</v>
      </c>
      <c r="KX223" s="34">
        <f>SUMPRODUCT($N215:KW215,$CF58:$NO58)</f>
        <v>0</v>
      </c>
      <c r="KY223" s="34">
        <f>SUMPRODUCT($N215:KX215,$CE58:$NO58)</f>
        <v>0</v>
      </c>
      <c r="KZ223" s="34">
        <f>SUMPRODUCT($N215:KY215,$CD58:$NO58)</f>
        <v>0</v>
      </c>
      <c r="LA223" s="34">
        <f>SUMPRODUCT($N215:KZ215,$CC58:$NO58)</f>
        <v>0</v>
      </c>
      <c r="LB223" s="34">
        <f>SUMPRODUCT($N215:LA215,$CB58:$NO58)</f>
        <v>0</v>
      </c>
      <c r="LC223" s="34">
        <f>SUMPRODUCT($N215:LB215,$CA58:$NO58)</f>
        <v>0</v>
      </c>
      <c r="LD223" s="34">
        <f>SUMPRODUCT($N215:LC215,$BZ58:$NO58)</f>
        <v>0</v>
      </c>
      <c r="LE223" s="34">
        <f>SUMPRODUCT($N215:LD215,$BY58:$NO58)</f>
        <v>0</v>
      </c>
      <c r="LF223" s="34">
        <f>SUMPRODUCT($N215:LE215,$BX58:$NO58)</f>
        <v>0</v>
      </c>
      <c r="LG223" s="34">
        <f>SUMPRODUCT($N215:LF215,$BW58:$NO58)</f>
        <v>0</v>
      </c>
      <c r="LH223" s="34">
        <f>SUMPRODUCT($N215:LG215,$BV58:$NO58)</f>
        <v>0</v>
      </c>
      <c r="LI223" s="34">
        <f>SUMPRODUCT($N215:LH215,$BU58:$NO58)</f>
        <v>0</v>
      </c>
      <c r="LJ223" s="34">
        <f>SUMPRODUCT($N215:LI215,$BT58:$NO58)</f>
        <v>0</v>
      </c>
      <c r="LK223" s="34">
        <f>SUMPRODUCT($N215:LJ215,$BS58:$NO58)</f>
        <v>0</v>
      </c>
      <c r="LL223" s="34">
        <f>SUMPRODUCT($N215:LK215,$BR58:$NO58)</f>
        <v>0</v>
      </c>
      <c r="LM223" s="34">
        <f>SUMPRODUCT($N215:LL215,$BQ58:$NO58)</f>
        <v>0</v>
      </c>
      <c r="LN223" s="34">
        <f>SUMPRODUCT($N215:LM215,$BP58:$NO58)</f>
        <v>0</v>
      </c>
      <c r="LO223" s="34">
        <f>SUMPRODUCT($N215:LN215,$BO58:$NO58)</f>
        <v>0</v>
      </c>
      <c r="LP223" s="34">
        <f>SUMPRODUCT($N215:LO215,$BN58:$NO58)</f>
        <v>0</v>
      </c>
      <c r="LQ223" s="34">
        <f>SUMPRODUCT($N215:LP215,$BM58:$NO58)</f>
        <v>0</v>
      </c>
      <c r="LR223" s="34">
        <f>SUMPRODUCT($N215:LQ215,$BL58:$NO58)</f>
        <v>0</v>
      </c>
      <c r="LS223" s="34">
        <f>SUMPRODUCT($N215:LR215,$BK58:$NO58)</f>
        <v>0</v>
      </c>
      <c r="LT223" s="34">
        <f>SUMPRODUCT($N215:LS215,$BJ58:$NO58)</f>
        <v>0</v>
      </c>
      <c r="LU223" s="34">
        <f>SUMPRODUCT($N215:LT215,$BI58:$NO58)</f>
        <v>0</v>
      </c>
      <c r="LV223" s="34">
        <f>SUMPRODUCT($N215:LU215,$BH58:$NO58)</f>
        <v>0</v>
      </c>
      <c r="LW223" s="34">
        <f>SUMPRODUCT($N215:LV215,$BG58:$NO58)</f>
        <v>0</v>
      </c>
      <c r="LX223" s="34">
        <f>SUMPRODUCT($N215:LW215,$BF58:$NO58)</f>
        <v>0</v>
      </c>
      <c r="LY223" s="34">
        <f>SUMPRODUCT($N215:LX215,$BE58:$NO58)</f>
        <v>0</v>
      </c>
      <c r="LZ223" s="34">
        <f>SUMPRODUCT($N215:LY215,$BD58:$NO58)</f>
        <v>0</v>
      </c>
      <c r="MA223" s="34">
        <f>SUMPRODUCT($N215:LZ215,$BC58:$NO58)</f>
        <v>0</v>
      </c>
      <c r="MB223" s="34">
        <f>SUMPRODUCT($N215:MA215,$BB58:$NO58)</f>
        <v>0</v>
      </c>
      <c r="MC223" s="34">
        <f>SUMPRODUCT($N215:MB215,$BA58:$NO58)</f>
        <v>0</v>
      </c>
      <c r="MD223" s="34">
        <f>SUMPRODUCT($N215:MC215,$AZ58:$NO58)</f>
        <v>0</v>
      </c>
      <c r="ME223" s="34">
        <f>SUMPRODUCT($N215:MD215,$AY58:$NO58)</f>
        <v>0</v>
      </c>
      <c r="MF223" s="34">
        <f>SUMPRODUCT($N215:ME215,$AX58:$NO58)</f>
        <v>0</v>
      </c>
      <c r="MG223" s="34">
        <f>SUMPRODUCT($N215:MF215,$AW58:$NO58)</f>
        <v>0</v>
      </c>
      <c r="MH223" s="34">
        <f>SUMPRODUCT($N215:MG215,$AV58:$NO58)</f>
        <v>0</v>
      </c>
      <c r="MI223" s="34">
        <f>SUMPRODUCT($N215:MH215,$AU58:$NO58)</f>
        <v>0</v>
      </c>
      <c r="MJ223" s="34">
        <f>SUMPRODUCT($N215:MI215,$AT58:$NO58)</f>
        <v>0</v>
      </c>
      <c r="MK223" s="34">
        <f>SUMPRODUCT($N215:MJ215,$AS58:$NO58)</f>
        <v>0</v>
      </c>
      <c r="ML223" s="34">
        <f>SUMPRODUCT($N215:MK215,$AR58:$NO58)</f>
        <v>0</v>
      </c>
      <c r="MM223" s="34">
        <f>SUMPRODUCT($N215:ML215,$AQ58:$NO58)</f>
        <v>0</v>
      </c>
      <c r="MN223" s="34">
        <f>SUMPRODUCT($N215:MM215,$AP58:$NO58)</f>
        <v>0</v>
      </c>
      <c r="MO223" s="34">
        <f>SUMPRODUCT($N215:MN215,$AO58:$NO58)</f>
        <v>0</v>
      </c>
      <c r="MP223" s="34">
        <f>SUMPRODUCT($N215:MO215,$AN58:$NO58)</f>
        <v>0</v>
      </c>
      <c r="MQ223" s="34">
        <f>SUMPRODUCT($N215:MP215,$AM58:$NO58)</f>
        <v>0</v>
      </c>
      <c r="MR223" s="34">
        <f>SUMPRODUCT($N215:MQ215,$AL58:$NO58)</f>
        <v>0</v>
      </c>
      <c r="MS223" s="34">
        <f>SUMPRODUCT($N215:MR215,$AK58:$NO58)</f>
        <v>0</v>
      </c>
      <c r="MT223" s="34">
        <f>SUMPRODUCT($N215:MS215,$AJ58:$NO58)</f>
        <v>0</v>
      </c>
      <c r="MU223" s="34">
        <f>SUMPRODUCT($N215:MT215,$AI58:$NO58)</f>
        <v>0</v>
      </c>
      <c r="MV223" s="34">
        <f>SUMPRODUCT($N215:MU215,$AH58:$NO58)</f>
        <v>0</v>
      </c>
      <c r="MW223" s="34">
        <f>SUMPRODUCT($N215:MV215,$AG58:$NO58)</f>
        <v>0</v>
      </c>
      <c r="MX223" s="34">
        <f>SUMPRODUCT($N215:MW215,$AF58:$NO58)</f>
        <v>0</v>
      </c>
      <c r="MY223" s="34">
        <f>SUMPRODUCT($N215:MX215,$AE58:$NO58)</f>
        <v>0</v>
      </c>
      <c r="MZ223" s="34">
        <f>SUMPRODUCT($N215:MY215,$AD58:$NO58)</f>
        <v>0</v>
      </c>
      <c r="NA223" s="34">
        <f>SUMPRODUCT($N215:MZ215,$AC58:$NO58)</f>
        <v>0</v>
      </c>
      <c r="NB223" s="34">
        <f>SUMPRODUCT($N215:NA215,$AB58:$NO58)</f>
        <v>0</v>
      </c>
      <c r="NC223" s="34">
        <f>SUMPRODUCT($N215:NB215,$AA58:$NO58)</f>
        <v>0</v>
      </c>
      <c r="ND223" s="34">
        <f>SUMPRODUCT($N215:NC215,$Z58:$NO58)</f>
        <v>0</v>
      </c>
      <c r="NE223" s="34">
        <f>SUMPRODUCT($N215:ND215,$Y58:$NO58)</f>
        <v>0</v>
      </c>
      <c r="NF223" s="34">
        <f>SUMPRODUCT($N215:NE215,$X58:$NO58)</f>
        <v>0</v>
      </c>
      <c r="NG223" s="34">
        <f>SUMPRODUCT($N215:NF215,$W58:$NO58)</f>
        <v>0</v>
      </c>
      <c r="NH223" s="34">
        <f>SUMPRODUCT($N215:NG215,$V58:$NO58)</f>
        <v>0</v>
      </c>
      <c r="NI223" s="34">
        <f>SUMPRODUCT($N215:NH215,$U58:$NO58)</f>
        <v>0</v>
      </c>
      <c r="NJ223" s="34">
        <f>SUMPRODUCT($N215:NI215,$T58:$NO58)</f>
        <v>0</v>
      </c>
      <c r="NK223" s="34">
        <f>SUMPRODUCT($N215:NJ215,$S58:$NO58)</f>
        <v>0</v>
      </c>
      <c r="NL223" s="34">
        <f>SUMPRODUCT($N215:NK215,$R58:$NO58)</f>
        <v>0</v>
      </c>
      <c r="NM223" s="34">
        <f>SUMPRODUCT($N215:NL215,$Q58:$NO58)</f>
        <v>0</v>
      </c>
      <c r="NN223" s="34">
        <f>SUMPRODUCT($N215:NM215,$P58:$NO58)</f>
        <v>0</v>
      </c>
      <c r="NO223" s="35">
        <f>SUMPRODUCT($N215:NN215,$O58:$NO58)</f>
        <v>0</v>
      </c>
      <c r="NP223" s="8"/>
      <c r="NQ223" s="8"/>
    </row>
    <row r="224" spans="1:381" s="31" customFormat="1" x14ac:dyDescent="0.2">
      <c r="A224" s="14"/>
      <c r="B224" s="14"/>
      <c r="C224" s="14"/>
      <c r="D224" s="14"/>
      <c r="E224" s="14"/>
      <c r="F224" s="14"/>
      <c r="G224" s="14"/>
      <c r="H224" s="14"/>
      <c r="I224" s="14"/>
      <c r="J224" s="14"/>
      <c r="K224" s="32"/>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row>
    <row r="225" spans="1:381" s="31" customFormat="1" x14ac:dyDescent="0.2">
      <c r="A225" s="14"/>
      <c r="B225" s="14"/>
      <c r="C225" s="14" t="s">
        <v>130</v>
      </c>
      <c r="D225" s="14"/>
      <c r="E225" s="14" t="s">
        <v>205</v>
      </c>
      <c r="F225" s="14"/>
      <c r="G225" s="14" t="s">
        <v>0</v>
      </c>
      <c r="H225" s="14"/>
      <c r="I225" s="14"/>
      <c r="J225" s="14"/>
      <c r="K225" s="30">
        <f>SUM(N225:NO225)</f>
        <v>0</v>
      </c>
      <c r="L225" s="14"/>
      <c r="M225" s="14"/>
      <c r="N225" s="69">
        <v>0</v>
      </c>
      <c r="O225" s="70">
        <f>SUMPRODUCT($N217:N217,$NO58:$NO58)</f>
        <v>0</v>
      </c>
      <c r="P225" s="70">
        <f>SUMPRODUCT($N217:O217,$NN58:$NO58)</f>
        <v>0</v>
      </c>
      <c r="Q225" s="70">
        <f>SUMPRODUCT($N217:P217,$NM58:$NO58)</f>
        <v>0</v>
      </c>
      <c r="R225" s="70">
        <f>SUMPRODUCT($N217:Q217,$NL58:$NO58)</f>
        <v>0</v>
      </c>
      <c r="S225" s="70">
        <f>SUMPRODUCT($N217:R217,$NK58:$NO58)</f>
        <v>0</v>
      </c>
      <c r="T225" s="70">
        <f>SUMPRODUCT($N217:S217,$NJ58:$NO58)</f>
        <v>0</v>
      </c>
      <c r="U225" s="70">
        <f>SUMPRODUCT($N217:T217,$NI58:$NO58)</f>
        <v>0</v>
      </c>
      <c r="V225" s="70">
        <f>SUMPRODUCT($N217:U217,$NH58:$NO58)</f>
        <v>0</v>
      </c>
      <c r="W225" s="70">
        <f>SUMPRODUCT($N217:V217,$NG58:$NO58)</f>
        <v>0</v>
      </c>
      <c r="X225" s="70">
        <f>SUMPRODUCT($N217:W217,$NF58:$NO58)</f>
        <v>0</v>
      </c>
      <c r="Y225" s="70">
        <f>SUMPRODUCT($N217:X217,$NE58:$NO58)</f>
        <v>0</v>
      </c>
      <c r="Z225" s="70">
        <f>SUMPRODUCT($N217:Y217,$ND58:$NO58)</f>
        <v>0</v>
      </c>
      <c r="AA225" s="70">
        <f>SUMPRODUCT($N217:Z217,$NC58:$NO58)</f>
        <v>0</v>
      </c>
      <c r="AB225" s="70">
        <f>SUMPRODUCT($N217:AA217,$NB58:$NO58)</f>
        <v>0</v>
      </c>
      <c r="AC225" s="70">
        <f>SUMPRODUCT($N217:AB217,$NA58:$NO58)</f>
        <v>0</v>
      </c>
      <c r="AD225" s="70">
        <f>SUMPRODUCT($N217:AC217,$MZ58:$NO58)</f>
        <v>0</v>
      </c>
      <c r="AE225" s="70">
        <f>SUMPRODUCT($N217:AD217,$MY58:$NO58)</f>
        <v>0</v>
      </c>
      <c r="AF225" s="70">
        <f>SUMPRODUCT($N217:AE217,$MX58:$NO58)</f>
        <v>0</v>
      </c>
      <c r="AG225" s="70">
        <f>SUMPRODUCT($N217:AF217,$MW58:$NO58)</f>
        <v>0</v>
      </c>
      <c r="AH225" s="70">
        <f>SUMPRODUCT($N217:AG217,$MV58:$NO58)</f>
        <v>0</v>
      </c>
      <c r="AI225" s="70">
        <f>SUMPRODUCT($N217:AH217,$MU58:$NO58)</f>
        <v>0</v>
      </c>
      <c r="AJ225" s="70">
        <f>SUMPRODUCT($N217:AI217,$MT58:$NO58)</f>
        <v>0</v>
      </c>
      <c r="AK225" s="70">
        <f>SUMPRODUCT($N217:AJ217,$MS58:$NO58)</f>
        <v>0</v>
      </c>
      <c r="AL225" s="70">
        <f>SUMPRODUCT($N217:AK217,$MR58:$NO58)</f>
        <v>0</v>
      </c>
      <c r="AM225" s="70">
        <f>SUMPRODUCT($N217:AL217,$MQ58:$NO58)</f>
        <v>0</v>
      </c>
      <c r="AN225" s="70">
        <f>SUMPRODUCT($N217:AM217,$MP58:$NO58)</f>
        <v>0</v>
      </c>
      <c r="AO225" s="70">
        <f>SUMPRODUCT($N217:AN217,$MO58:$NO58)</f>
        <v>0</v>
      </c>
      <c r="AP225" s="70">
        <f>SUMPRODUCT($N217:AO217,$MN58:$NO58)</f>
        <v>0</v>
      </c>
      <c r="AQ225" s="70">
        <f>SUMPRODUCT($N217:AP217,$MM58:$NO58)</f>
        <v>0</v>
      </c>
      <c r="AR225" s="70">
        <f>SUMPRODUCT($N217:AQ217,$ML58:$NO58)</f>
        <v>0</v>
      </c>
      <c r="AS225" s="70">
        <f>SUMPRODUCT($N217:AR217,$MK58:$NO58)</f>
        <v>0</v>
      </c>
      <c r="AT225" s="70">
        <f>SUMPRODUCT($N217:AS217,$MJ58:$NO58)</f>
        <v>0</v>
      </c>
      <c r="AU225" s="70">
        <f>SUMPRODUCT($N217:AT217,$MI58:$NO58)</f>
        <v>0</v>
      </c>
      <c r="AV225" s="70">
        <f>SUMPRODUCT($N217:AU217,$MH58:$NO58)</f>
        <v>0</v>
      </c>
      <c r="AW225" s="70">
        <f>SUMPRODUCT($N217:AV217,$MG58:$NO58)</f>
        <v>0</v>
      </c>
      <c r="AX225" s="70">
        <f>SUMPRODUCT($N217:AW217,$MF58:$NO58)</f>
        <v>0</v>
      </c>
      <c r="AY225" s="70">
        <f>SUMPRODUCT($N217:AX217,$ME58:$NO58)</f>
        <v>0</v>
      </c>
      <c r="AZ225" s="70">
        <f>SUMPRODUCT($N217:AY217,$MD58:$NO58)</f>
        <v>0</v>
      </c>
      <c r="BA225" s="70">
        <f>SUMPRODUCT($N217:AZ217,$MC58:$NO58)</f>
        <v>0</v>
      </c>
      <c r="BB225" s="70">
        <f>SUMPRODUCT($N217:BA217,$MB58:$NO58)</f>
        <v>0</v>
      </c>
      <c r="BC225" s="70">
        <f>SUMPRODUCT($N217:BB217,$MA58:$NO58)</f>
        <v>0</v>
      </c>
      <c r="BD225" s="70">
        <f>SUMPRODUCT($N217:BC217,$LZ58:$NO58)</f>
        <v>0</v>
      </c>
      <c r="BE225" s="70">
        <f>SUMPRODUCT($N217:BD217,$LY58:$NO58)</f>
        <v>0</v>
      </c>
      <c r="BF225" s="70">
        <f>SUMPRODUCT($N217:BE217,$LX58:$NO58)</f>
        <v>0</v>
      </c>
      <c r="BG225" s="70">
        <f>SUMPRODUCT($N217:BF217,$LW58:$NO58)</f>
        <v>0</v>
      </c>
      <c r="BH225" s="70">
        <f>SUMPRODUCT($N217:BG217,$LV58:$NO58)</f>
        <v>0</v>
      </c>
      <c r="BI225" s="70">
        <f>SUMPRODUCT($N217:BH217,$LU58:$NO58)</f>
        <v>0</v>
      </c>
      <c r="BJ225" s="70">
        <f>SUMPRODUCT($N217:BI217,$LT58:$NO58)</f>
        <v>0</v>
      </c>
      <c r="BK225" s="70">
        <f>SUMPRODUCT($N217:BJ217,$LS58:$NO58)</f>
        <v>0</v>
      </c>
      <c r="BL225" s="70">
        <f>SUMPRODUCT($N217:BK217,$LR58:$NO58)</f>
        <v>0</v>
      </c>
      <c r="BM225" s="70">
        <f>SUMPRODUCT($N217:BL217,$LQ58:$NO58)</f>
        <v>0</v>
      </c>
      <c r="BN225" s="70">
        <f>SUMPRODUCT($N217:BM217,$LP58:$NO58)</f>
        <v>0</v>
      </c>
      <c r="BO225" s="70">
        <f>SUMPRODUCT($N217:BN217,$LO58:$NO58)</f>
        <v>0</v>
      </c>
      <c r="BP225" s="70">
        <f>SUMPRODUCT($N217:BO217,$LN58:$NO58)</f>
        <v>0</v>
      </c>
      <c r="BQ225" s="70">
        <f>SUMPRODUCT($N217:BP217,$LM58:$NO58)</f>
        <v>0</v>
      </c>
      <c r="BR225" s="70">
        <f>SUMPRODUCT($N217:BQ217,$LL58:$NO58)</f>
        <v>0</v>
      </c>
      <c r="BS225" s="70">
        <f>SUMPRODUCT($N217:BR217,$LK58:$NO58)</f>
        <v>0</v>
      </c>
      <c r="BT225" s="70">
        <f>SUMPRODUCT($N217:BS217,$LJ58:$NO58)</f>
        <v>0</v>
      </c>
      <c r="BU225" s="70">
        <f>SUMPRODUCT($N217:BT217,$LI58:$NO58)</f>
        <v>0</v>
      </c>
      <c r="BV225" s="70">
        <f>SUMPRODUCT($N217:BU217,$LH58:$NO58)</f>
        <v>0</v>
      </c>
      <c r="BW225" s="70">
        <f>SUMPRODUCT($N217:BV217,$LG58:$NO58)</f>
        <v>0</v>
      </c>
      <c r="BX225" s="70">
        <f>SUMPRODUCT($N217:BW217,$LF58:$NO58)</f>
        <v>0</v>
      </c>
      <c r="BY225" s="70">
        <f>SUMPRODUCT($N217:BX217,$LE58:$NO58)</f>
        <v>0</v>
      </c>
      <c r="BZ225" s="70">
        <f>SUMPRODUCT($N217:BY217,$LD58:$NO58)</f>
        <v>0</v>
      </c>
      <c r="CA225" s="70">
        <f>SUMPRODUCT($N217:BZ217,$LC58:$NO58)</f>
        <v>0</v>
      </c>
      <c r="CB225" s="70">
        <f>SUMPRODUCT($N217:CA217,$LB58:$NO58)</f>
        <v>0</v>
      </c>
      <c r="CC225" s="70">
        <f>SUMPRODUCT($N217:CB217,$LA58:$NO58)</f>
        <v>0</v>
      </c>
      <c r="CD225" s="70">
        <f>SUMPRODUCT($N217:CC217,$KZ58:$NO58)</f>
        <v>0</v>
      </c>
      <c r="CE225" s="70">
        <f>SUMPRODUCT($N217:CD217,$KY58:$NO58)</f>
        <v>0</v>
      </c>
      <c r="CF225" s="70">
        <f>SUMPRODUCT($N217:CE217,$KX58:$NO58)</f>
        <v>0</v>
      </c>
      <c r="CG225" s="70">
        <f>SUMPRODUCT($N217:CF217,$KW58:$NO58)</f>
        <v>0</v>
      </c>
      <c r="CH225" s="70">
        <f>SUMPRODUCT($N217:CG217,$KV58:$NO58)</f>
        <v>0</v>
      </c>
      <c r="CI225" s="70">
        <f>SUMPRODUCT($N217:CH217,$KU58:$NO58)</f>
        <v>0</v>
      </c>
      <c r="CJ225" s="70">
        <f>SUMPRODUCT($N217:CI217,$KT58:$NO58)</f>
        <v>0</v>
      </c>
      <c r="CK225" s="70">
        <f>SUMPRODUCT($N217:CJ217,$KS58:$NO58)</f>
        <v>0</v>
      </c>
      <c r="CL225" s="70">
        <f>SUMPRODUCT($N217:CK217,$KR58:$NO58)</f>
        <v>0</v>
      </c>
      <c r="CM225" s="70">
        <f>SUMPRODUCT($N217:CL217,$KQ58:$NO58)</f>
        <v>0</v>
      </c>
      <c r="CN225" s="70">
        <f>SUMPRODUCT($N217:CM217,$KP58:$NO58)</f>
        <v>0</v>
      </c>
      <c r="CO225" s="70">
        <f>SUMPRODUCT($N217:CN217,$KO58:$NO58)</f>
        <v>0</v>
      </c>
      <c r="CP225" s="70">
        <f>SUMPRODUCT($N217:CO217,$KN58:$NO58)</f>
        <v>0</v>
      </c>
      <c r="CQ225" s="70">
        <f>SUMPRODUCT($N217:CP217,$KM58:$NO58)</f>
        <v>0</v>
      </c>
      <c r="CR225" s="70">
        <f>SUMPRODUCT($N217:CQ217,$KL58:$NO58)</f>
        <v>0</v>
      </c>
      <c r="CS225" s="70">
        <f>SUMPRODUCT($N217:CR217,$KK58:$NO58)</f>
        <v>0</v>
      </c>
      <c r="CT225" s="70">
        <f>SUMPRODUCT($N217:CS217,$KJ58:$NO58)</f>
        <v>0</v>
      </c>
      <c r="CU225" s="70">
        <f>SUMPRODUCT($N217:CT217,$KI58:$NO58)</f>
        <v>0</v>
      </c>
      <c r="CV225" s="70">
        <f>SUMPRODUCT($N217:CU217,$KH58:$NO58)</f>
        <v>0</v>
      </c>
      <c r="CW225" s="70">
        <f>SUMPRODUCT($N217:CV217,$KG58:$NO58)</f>
        <v>0</v>
      </c>
      <c r="CX225" s="70">
        <f>SUMPRODUCT($N217:CW217,$KF58:$NO58)</f>
        <v>0</v>
      </c>
      <c r="CY225" s="70">
        <f>SUMPRODUCT($N217:CX217,$KE58:$NO58)</f>
        <v>0</v>
      </c>
      <c r="CZ225" s="70">
        <f>SUMPRODUCT($N217:CY217,$KD58:$NO58)</f>
        <v>0</v>
      </c>
      <c r="DA225" s="70">
        <f>SUMPRODUCT($N217:CZ217,$KC58:$NO58)</f>
        <v>0</v>
      </c>
      <c r="DB225" s="70">
        <f>SUMPRODUCT($N217:DA217,$KB58:$NO58)</f>
        <v>0</v>
      </c>
      <c r="DC225" s="70">
        <f>SUMPRODUCT($N217:DB217,$KA58:$NO58)</f>
        <v>0</v>
      </c>
      <c r="DD225" s="70">
        <f>SUMPRODUCT($N217:DC217,$JZ58:$NO58)</f>
        <v>0</v>
      </c>
      <c r="DE225" s="70">
        <f>SUMPRODUCT($N217:DD217,$JY58:$NO58)</f>
        <v>0</v>
      </c>
      <c r="DF225" s="70">
        <f>SUMPRODUCT($N217:DE217,$JX58:$NO58)</f>
        <v>0</v>
      </c>
      <c r="DG225" s="70">
        <f>SUMPRODUCT($N217:DF217,$JW58:$NO58)</f>
        <v>0</v>
      </c>
      <c r="DH225" s="70">
        <f>SUMPRODUCT($N217:DG217,$JV58:$NO58)</f>
        <v>0</v>
      </c>
      <c r="DI225" s="70">
        <f>SUMPRODUCT($N217:DH217,$JU58:$NO58)</f>
        <v>0</v>
      </c>
      <c r="DJ225" s="70">
        <f>SUMPRODUCT($N217:DI217,$JT58:$NO58)</f>
        <v>0</v>
      </c>
      <c r="DK225" s="70">
        <f>SUMPRODUCT($N217:DJ217,$JS58:$NO58)</f>
        <v>0</v>
      </c>
      <c r="DL225" s="70">
        <f>SUMPRODUCT($N217:DK217,$JR58:$NO58)</f>
        <v>0</v>
      </c>
      <c r="DM225" s="70">
        <f>SUMPRODUCT($N217:DL217,$JQ58:$NO58)</f>
        <v>0</v>
      </c>
      <c r="DN225" s="70">
        <f>SUMPRODUCT($N217:DM217,$JP58:$NO58)</f>
        <v>0</v>
      </c>
      <c r="DO225" s="70">
        <f>SUMPRODUCT($N217:DN217,$JO58:$NO58)</f>
        <v>0</v>
      </c>
      <c r="DP225" s="70">
        <f>SUMPRODUCT($N217:DO217,$JN58:$NO58)</f>
        <v>0</v>
      </c>
      <c r="DQ225" s="70">
        <f>SUMPRODUCT($N217:DP217,$JM58:$NO58)</f>
        <v>0</v>
      </c>
      <c r="DR225" s="70">
        <f>SUMPRODUCT($N217:DQ217,$JL58:$NO58)</f>
        <v>0</v>
      </c>
      <c r="DS225" s="70">
        <f>SUMPRODUCT($N217:DR217,$JK58:$NO58)</f>
        <v>0</v>
      </c>
      <c r="DT225" s="70">
        <f>SUMPRODUCT($N217:DS217,$JJ58:$NO58)</f>
        <v>0</v>
      </c>
      <c r="DU225" s="70">
        <f>SUMPRODUCT($N217:DT217,$JI58:$NO58)</f>
        <v>0</v>
      </c>
      <c r="DV225" s="70">
        <f>SUMPRODUCT($N217:DU217,$JH58:$NO58)</f>
        <v>0</v>
      </c>
      <c r="DW225" s="70">
        <f>SUMPRODUCT($N217:DV217,$JG58:$NO58)</f>
        <v>0</v>
      </c>
      <c r="DX225" s="70">
        <f>SUMPRODUCT($N217:DW217,$JF58:$NO58)</f>
        <v>0</v>
      </c>
      <c r="DY225" s="70">
        <f>SUMPRODUCT($N217:DX217,$JE58:$NO58)</f>
        <v>0</v>
      </c>
      <c r="DZ225" s="70">
        <f>SUMPRODUCT($N217:DY217,$JD58:$NO58)</f>
        <v>0</v>
      </c>
      <c r="EA225" s="70">
        <f>SUMPRODUCT($N217:DZ217,$JC58:$NO58)</f>
        <v>0</v>
      </c>
      <c r="EB225" s="70">
        <f>SUMPRODUCT($N217:EA217,$JB58:$NO58)</f>
        <v>0</v>
      </c>
      <c r="EC225" s="70">
        <f>SUMPRODUCT($N217:EB217,$JA58:$NO58)</f>
        <v>0</v>
      </c>
      <c r="ED225" s="70">
        <f>SUMPRODUCT($N217:EC217,$IZ58:$NO58)</f>
        <v>0</v>
      </c>
      <c r="EE225" s="70">
        <f>SUMPRODUCT($N217:ED217,$IY58:$NO58)</f>
        <v>0</v>
      </c>
      <c r="EF225" s="70">
        <f>SUMPRODUCT($N217:EE217,$IX58:$NO58)</f>
        <v>0</v>
      </c>
      <c r="EG225" s="70">
        <f>SUMPRODUCT($N217:EF217,$IW58:$NO58)</f>
        <v>0</v>
      </c>
      <c r="EH225" s="70">
        <f>SUMPRODUCT($N217:EG217,$IV58:$NO58)</f>
        <v>0</v>
      </c>
      <c r="EI225" s="70">
        <f>SUMPRODUCT($N217:EH217,$IU58:$NO58)</f>
        <v>0</v>
      </c>
      <c r="EJ225" s="70">
        <f>SUMPRODUCT($N217:EI217,$IT58:$NO58)</f>
        <v>0</v>
      </c>
      <c r="EK225" s="70">
        <f>SUMPRODUCT($N217:EJ217,$IS58:$NO58)</f>
        <v>0</v>
      </c>
      <c r="EL225" s="70">
        <f>SUMPRODUCT($N217:EK217,$IR58:$NO58)</f>
        <v>0</v>
      </c>
      <c r="EM225" s="70">
        <f>SUMPRODUCT($N217:EL217,$IQ58:$NO58)</f>
        <v>0</v>
      </c>
      <c r="EN225" s="70">
        <f>SUMPRODUCT($N217:EM217,$IP58:$NO58)</f>
        <v>0</v>
      </c>
      <c r="EO225" s="70">
        <f>SUMPRODUCT($N217:EN217,$IO58:$NO58)</f>
        <v>0</v>
      </c>
      <c r="EP225" s="70">
        <f>SUMPRODUCT($N217:EO217,$IN58:$NO58)</f>
        <v>0</v>
      </c>
      <c r="EQ225" s="70">
        <f>SUMPRODUCT($N217:EP217,$IM58:$NO58)</f>
        <v>0</v>
      </c>
      <c r="ER225" s="70">
        <f>SUMPRODUCT($N217:EQ217,$IL58:$NO58)</f>
        <v>0</v>
      </c>
      <c r="ES225" s="70">
        <f>SUMPRODUCT($N217:ER217,$IK58:$NO58)</f>
        <v>0</v>
      </c>
      <c r="ET225" s="70">
        <f>SUMPRODUCT($N217:ES217,$IJ58:$NO58)</f>
        <v>0</v>
      </c>
      <c r="EU225" s="70">
        <f>SUMPRODUCT($N217:ET217,$II58:$NO58)</f>
        <v>0</v>
      </c>
      <c r="EV225" s="70">
        <f>SUMPRODUCT($N217:EU217,$IH58:$NO58)</f>
        <v>0</v>
      </c>
      <c r="EW225" s="70">
        <f>SUMPRODUCT($N217:EV217,$IG58:$NO58)</f>
        <v>0</v>
      </c>
      <c r="EX225" s="70">
        <f>SUMPRODUCT($N217:EW217,$IF58:$NO58)</f>
        <v>0</v>
      </c>
      <c r="EY225" s="70">
        <f>SUMPRODUCT($N217:EX217,$IE58:$NO58)</f>
        <v>0</v>
      </c>
      <c r="EZ225" s="70">
        <f>SUMPRODUCT($N217:EY217,$ID58:$NO58)</f>
        <v>0</v>
      </c>
      <c r="FA225" s="70">
        <f>SUMPRODUCT($N217:EZ217,$IC58:$NO58)</f>
        <v>0</v>
      </c>
      <c r="FB225" s="70">
        <f>SUMPRODUCT($N217:FA217,$IB58:$NO58)</f>
        <v>0</v>
      </c>
      <c r="FC225" s="70">
        <f>SUMPRODUCT($N217:FB217,$IA58:$NO58)</f>
        <v>0</v>
      </c>
      <c r="FD225" s="70">
        <f>SUMPRODUCT($N217:FC217,$HZ58:$NO58)</f>
        <v>0</v>
      </c>
      <c r="FE225" s="70">
        <f>SUMPRODUCT($N217:FD217,$HY58:$NO58)</f>
        <v>0</v>
      </c>
      <c r="FF225" s="70">
        <f>SUMPRODUCT($N217:FE217,$HX58:$NO58)</f>
        <v>0</v>
      </c>
      <c r="FG225" s="70">
        <f>SUMPRODUCT($N217:FF217,$HW58:$NO58)</f>
        <v>0</v>
      </c>
      <c r="FH225" s="70">
        <f>SUMPRODUCT($N217:FG217,$HV58:$NO58)</f>
        <v>0</v>
      </c>
      <c r="FI225" s="70">
        <f>SUMPRODUCT($N217:FH217,$HU58:$NO58)</f>
        <v>0</v>
      </c>
      <c r="FJ225" s="70">
        <f>SUMPRODUCT($N217:FI217,$HT58:$NO58)</f>
        <v>0</v>
      </c>
      <c r="FK225" s="70">
        <f>SUMPRODUCT($N217:FJ217,$HS58:$NO58)</f>
        <v>0</v>
      </c>
      <c r="FL225" s="70">
        <f>SUMPRODUCT($N217:FK217,$HR58:$NO58)</f>
        <v>0</v>
      </c>
      <c r="FM225" s="70">
        <f>SUMPRODUCT($N217:FL217,$HQ58:$NO58)</f>
        <v>0</v>
      </c>
      <c r="FN225" s="70">
        <f>SUMPRODUCT($N217:FM217,$HP58:$NO58)</f>
        <v>0</v>
      </c>
      <c r="FO225" s="70">
        <f>SUMPRODUCT($N217:FN217,$HO58:$NO58)</f>
        <v>0</v>
      </c>
      <c r="FP225" s="70">
        <f>SUMPRODUCT($N217:FO217,$HN58:$NO58)</f>
        <v>0</v>
      </c>
      <c r="FQ225" s="70">
        <f>SUMPRODUCT($N217:FP217,$HM58:$NO58)</f>
        <v>0</v>
      </c>
      <c r="FR225" s="70">
        <f>SUMPRODUCT($N217:FQ217,$HL58:$NO58)</f>
        <v>0</v>
      </c>
      <c r="FS225" s="70">
        <f>SUMPRODUCT($N217:FR217,$HK58:$NO58)</f>
        <v>0</v>
      </c>
      <c r="FT225" s="70">
        <f>SUMPRODUCT($N217:FS217,$HJ58:$NO58)</f>
        <v>0</v>
      </c>
      <c r="FU225" s="70">
        <f>SUMPRODUCT($N217:FT217,$HI58:$NO58)</f>
        <v>0</v>
      </c>
      <c r="FV225" s="70">
        <f>SUMPRODUCT($N217:FU217,$HH58:$NO58)</f>
        <v>0</v>
      </c>
      <c r="FW225" s="70">
        <f>SUMPRODUCT($N217:FV217,$HG58:$NO58)</f>
        <v>0</v>
      </c>
      <c r="FX225" s="70">
        <f>SUMPRODUCT($N217:FW217,$HF58:$NO58)</f>
        <v>0</v>
      </c>
      <c r="FY225" s="70">
        <f>SUMPRODUCT($N217:FX217,$HE58:$NO58)</f>
        <v>0</v>
      </c>
      <c r="FZ225" s="70">
        <f>SUMPRODUCT($N217:FY217,$HD58:$NO58)</f>
        <v>0</v>
      </c>
      <c r="GA225" s="70">
        <f>SUMPRODUCT($N217:FZ217,$HC58:$NO58)</f>
        <v>0</v>
      </c>
      <c r="GB225" s="70">
        <f>SUMPRODUCT($N217:GA217,$HB58:$NO58)</f>
        <v>0</v>
      </c>
      <c r="GC225" s="70">
        <f>SUMPRODUCT($N217:GB217,$HA58:$NO58)</f>
        <v>0</v>
      </c>
      <c r="GD225" s="70">
        <f>SUMPRODUCT($N217:GC217,$GZ58:$NO58)</f>
        <v>0</v>
      </c>
      <c r="GE225" s="70">
        <f>SUMPRODUCT($N217:GD217,$GY58:$NO58)</f>
        <v>0</v>
      </c>
      <c r="GF225" s="70">
        <f>SUMPRODUCT($N217:GE217,$GX58:$NO58)</f>
        <v>0</v>
      </c>
      <c r="GG225" s="70">
        <f>SUMPRODUCT($N217:GF217,$GW58:$NO58)</f>
        <v>0</v>
      </c>
      <c r="GH225" s="70">
        <f>SUMPRODUCT($N217:GG217,$GV58:$NO58)</f>
        <v>0</v>
      </c>
      <c r="GI225" s="70">
        <f>SUMPRODUCT($N217:GH217,$GU58:$NO58)</f>
        <v>0</v>
      </c>
      <c r="GJ225" s="70">
        <f>SUMPRODUCT($N217:GI217,$GT58:$NO58)</f>
        <v>0</v>
      </c>
      <c r="GK225" s="70">
        <f>SUMPRODUCT($N217:GJ217,$GS58:$NO58)</f>
        <v>0</v>
      </c>
      <c r="GL225" s="70">
        <f>SUMPRODUCT($N217:GK217,$GR58:$NO58)</f>
        <v>0</v>
      </c>
      <c r="GM225" s="70">
        <f>SUMPRODUCT($N217:GL217,$GQ58:$NO58)</f>
        <v>0</v>
      </c>
      <c r="GN225" s="70">
        <f>SUMPRODUCT($N217:GM217,$GP58:$NO58)</f>
        <v>0</v>
      </c>
      <c r="GO225" s="70">
        <f>SUMPRODUCT($N217:GN217,$GO58:$NO58)</f>
        <v>0</v>
      </c>
      <c r="GP225" s="70">
        <f>SUMPRODUCT($N217:GO217,$GN58:$NO58)</f>
        <v>0</v>
      </c>
      <c r="GQ225" s="70">
        <f>SUMPRODUCT($N217:GP217,$GM58:$NO58)</f>
        <v>0</v>
      </c>
      <c r="GR225" s="70">
        <f>SUMPRODUCT($N217:GQ217,$GL58:$NO58)</f>
        <v>0</v>
      </c>
      <c r="GS225" s="70">
        <f>SUMPRODUCT($N217:GR217,$GK58:$NO58)</f>
        <v>0</v>
      </c>
      <c r="GT225" s="70">
        <f>SUMPRODUCT($N217:GS217,$GJ58:$NO58)</f>
        <v>0</v>
      </c>
      <c r="GU225" s="70">
        <f>SUMPRODUCT($N217:GT217,$GI58:$NO58)</f>
        <v>0</v>
      </c>
      <c r="GV225" s="70">
        <f>SUMPRODUCT($N217:GU217,$GH58:$NO58)</f>
        <v>0</v>
      </c>
      <c r="GW225" s="70">
        <f>SUMPRODUCT($N217:GV217,$GG58:$NO58)</f>
        <v>0</v>
      </c>
      <c r="GX225" s="70">
        <f>SUMPRODUCT($N217:GW217,$GF58:$NO58)</f>
        <v>0</v>
      </c>
      <c r="GY225" s="70">
        <f>SUMPRODUCT($N217:GX217,$GE58:$NO58)</f>
        <v>0</v>
      </c>
      <c r="GZ225" s="70">
        <f>SUMPRODUCT($N217:GY217,$GD58:$NO58)</f>
        <v>0</v>
      </c>
      <c r="HA225" s="70">
        <f>SUMPRODUCT($N217:GZ217,$GC58:$NO58)</f>
        <v>0</v>
      </c>
      <c r="HB225" s="70">
        <f>SUMPRODUCT($N217:HA217,$GB58:$NO58)</f>
        <v>0</v>
      </c>
      <c r="HC225" s="70">
        <f>SUMPRODUCT($N217:HB217,$GA58:$NO58)</f>
        <v>0</v>
      </c>
      <c r="HD225" s="70">
        <f>SUMPRODUCT($N217:HC217,$FZ58:$NO58)</f>
        <v>0</v>
      </c>
      <c r="HE225" s="70">
        <f>SUMPRODUCT($N217:HD217,$FY58:$NO58)</f>
        <v>0</v>
      </c>
      <c r="HF225" s="70">
        <f>SUMPRODUCT($N217:HE217,$FX58:$NO58)</f>
        <v>0</v>
      </c>
      <c r="HG225" s="70">
        <f>SUMPRODUCT($N217:HF217,$FW58:$NO58)</f>
        <v>0</v>
      </c>
      <c r="HH225" s="70">
        <f>SUMPRODUCT($N217:HG217,$FV58:$NO58)</f>
        <v>0</v>
      </c>
      <c r="HI225" s="70">
        <f>SUMPRODUCT($N217:HH217,$FU58:$NO58)</f>
        <v>0</v>
      </c>
      <c r="HJ225" s="70">
        <f>SUMPRODUCT($N217:HI217,$FT58:$NO58)</f>
        <v>0</v>
      </c>
      <c r="HK225" s="70">
        <f>SUMPRODUCT($N217:HJ217,$FS58:$NO58)</f>
        <v>0</v>
      </c>
      <c r="HL225" s="70">
        <f>SUMPRODUCT($N217:HK217,$FR58:$NO58)</f>
        <v>0</v>
      </c>
      <c r="HM225" s="70">
        <f>SUMPRODUCT($N217:HL217,$FQ58:$NO58)</f>
        <v>0</v>
      </c>
      <c r="HN225" s="70">
        <f>SUMPRODUCT($N217:HM217,$FP58:$NO58)</f>
        <v>0</v>
      </c>
      <c r="HO225" s="70">
        <f>SUMPRODUCT($N217:HN217,$FO58:$NO58)</f>
        <v>0</v>
      </c>
      <c r="HP225" s="70">
        <f>SUMPRODUCT($N217:HO217,$FN58:$NO58)</f>
        <v>0</v>
      </c>
      <c r="HQ225" s="70">
        <f>SUMPRODUCT($N217:HP217,$FM58:$NO58)</f>
        <v>0</v>
      </c>
      <c r="HR225" s="70">
        <f>SUMPRODUCT($N217:HQ217,$FL58:$NO58)</f>
        <v>0</v>
      </c>
      <c r="HS225" s="70">
        <f>SUMPRODUCT($N217:HR217,$FK58:$NO58)</f>
        <v>0</v>
      </c>
      <c r="HT225" s="70">
        <f>SUMPRODUCT($N217:HS217,$FJ58:$NO58)</f>
        <v>0</v>
      </c>
      <c r="HU225" s="70">
        <f>SUMPRODUCT($N217:HT217,$FI58:$NO58)</f>
        <v>0</v>
      </c>
      <c r="HV225" s="70">
        <f>SUMPRODUCT($N217:HU217,$FH58:$NO58)</f>
        <v>0</v>
      </c>
      <c r="HW225" s="70">
        <f>SUMPRODUCT($N217:HV217,$FG58:$NO58)</f>
        <v>0</v>
      </c>
      <c r="HX225" s="70">
        <f>SUMPRODUCT($N217:HW217,$FF58:$NO58)</f>
        <v>0</v>
      </c>
      <c r="HY225" s="70">
        <f>SUMPRODUCT($N217:HX217,$FE58:$NO58)</f>
        <v>0</v>
      </c>
      <c r="HZ225" s="70">
        <f>SUMPRODUCT($N217:HY217,$FD58:$NO58)</f>
        <v>0</v>
      </c>
      <c r="IA225" s="70">
        <f>SUMPRODUCT($N217:HZ217,$FC58:$NO58)</f>
        <v>0</v>
      </c>
      <c r="IB225" s="70">
        <f>SUMPRODUCT($N217:IA217,$FB58:$NO58)</f>
        <v>0</v>
      </c>
      <c r="IC225" s="70">
        <f>SUMPRODUCT($N217:IB217,$FA58:$NO58)</f>
        <v>0</v>
      </c>
      <c r="ID225" s="70">
        <f>SUMPRODUCT($N217:IC217,$EZ58:$NO58)</f>
        <v>0</v>
      </c>
      <c r="IE225" s="70">
        <f>SUMPRODUCT($N217:ID217,$EY58:$NO58)</f>
        <v>0</v>
      </c>
      <c r="IF225" s="70">
        <f>SUMPRODUCT($N217:IE217,$EX58:$NO58)</f>
        <v>0</v>
      </c>
      <c r="IG225" s="70">
        <f>SUMPRODUCT($N217:IF217,$EW58:$NO58)</f>
        <v>0</v>
      </c>
      <c r="IH225" s="70">
        <f>SUMPRODUCT($N217:IG217,$EV58:$NO58)</f>
        <v>0</v>
      </c>
      <c r="II225" s="70">
        <f>SUMPRODUCT($N217:IH217,$EU58:$NO58)</f>
        <v>0</v>
      </c>
      <c r="IJ225" s="70">
        <f>SUMPRODUCT($N217:II217,$ET58:$NO58)</f>
        <v>0</v>
      </c>
      <c r="IK225" s="70">
        <f>SUMPRODUCT($N217:IJ217,$ES58:$NO58)</f>
        <v>0</v>
      </c>
      <c r="IL225" s="70">
        <f>SUMPRODUCT($N217:IK217,$ER58:$NO58)</f>
        <v>0</v>
      </c>
      <c r="IM225" s="70">
        <f>SUMPRODUCT($N217:IL217,$EQ58:$NO58)</f>
        <v>0</v>
      </c>
      <c r="IN225" s="70">
        <f>SUMPRODUCT($N217:IM217,$EP58:$NO58)</f>
        <v>0</v>
      </c>
      <c r="IO225" s="70">
        <f>SUMPRODUCT($N217:IN217,$EO58:$NO58)</f>
        <v>0</v>
      </c>
      <c r="IP225" s="70">
        <f>SUMPRODUCT($N217:IO217,$EN58:$NO58)</f>
        <v>0</v>
      </c>
      <c r="IQ225" s="70">
        <f>SUMPRODUCT($N217:IP217,$EM58:$NO58)</f>
        <v>0</v>
      </c>
      <c r="IR225" s="70">
        <f>SUMPRODUCT($N217:IQ217,$EL58:$NO58)</f>
        <v>0</v>
      </c>
      <c r="IS225" s="70">
        <f>SUMPRODUCT($N217:IR217,$EK58:$NO58)</f>
        <v>0</v>
      </c>
      <c r="IT225" s="70">
        <f>SUMPRODUCT($N217:IS217,$EJ58:$NO58)</f>
        <v>0</v>
      </c>
      <c r="IU225" s="70">
        <f>SUMPRODUCT($N217:IT217,$EI58:$NO58)</f>
        <v>0</v>
      </c>
      <c r="IV225" s="70">
        <f>SUMPRODUCT($N217:IU217,$EH58:$NO58)</f>
        <v>0</v>
      </c>
      <c r="IW225" s="70">
        <f>SUMPRODUCT($N217:IV217,$EG58:$NO58)</f>
        <v>0</v>
      </c>
      <c r="IX225" s="70">
        <f>SUMPRODUCT($N217:IW217,$EF58:$NO58)</f>
        <v>0</v>
      </c>
      <c r="IY225" s="70">
        <f>SUMPRODUCT($N217:IX217,$EE58:$NO58)</f>
        <v>0</v>
      </c>
      <c r="IZ225" s="70">
        <f>SUMPRODUCT($N217:IY217,$ED58:$NO58)</f>
        <v>0</v>
      </c>
      <c r="JA225" s="70">
        <f>SUMPRODUCT($N217:IZ217,$EC58:$NO58)</f>
        <v>0</v>
      </c>
      <c r="JB225" s="70">
        <f>SUMPRODUCT($N217:JA217,$EB58:$NO58)</f>
        <v>0</v>
      </c>
      <c r="JC225" s="70">
        <f>SUMPRODUCT($N217:JB217,$EA58:$NO58)</f>
        <v>0</v>
      </c>
      <c r="JD225" s="70">
        <f>SUMPRODUCT($N217:JC217,$DZ58:$NO58)</f>
        <v>0</v>
      </c>
      <c r="JE225" s="70">
        <f>SUMPRODUCT($N217:JD217,$DY58:$NO58)</f>
        <v>0</v>
      </c>
      <c r="JF225" s="70">
        <f>SUMPRODUCT($N217:JE217,$DX58:$NO58)</f>
        <v>0</v>
      </c>
      <c r="JG225" s="70">
        <f>SUMPRODUCT($N217:JF217,$DW58:$NO58)</f>
        <v>0</v>
      </c>
      <c r="JH225" s="70">
        <f>SUMPRODUCT($N217:JG217,$DV58:$NO58)</f>
        <v>0</v>
      </c>
      <c r="JI225" s="70">
        <f>SUMPRODUCT($N217:JH217,$DU58:$NO58)</f>
        <v>0</v>
      </c>
      <c r="JJ225" s="70">
        <f>SUMPRODUCT($N217:JI217,$DT58:$NO58)</f>
        <v>0</v>
      </c>
      <c r="JK225" s="70">
        <f>SUMPRODUCT($N217:JJ217,$DS58:$NO58)</f>
        <v>0</v>
      </c>
      <c r="JL225" s="70">
        <f>SUMPRODUCT($N217:JK217,$DR58:$NO58)</f>
        <v>0</v>
      </c>
      <c r="JM225" s="70">
        <f>SUMPRODUCT($N217:JL217,$DQ58:$NO58)</f>
        <v>0</v>
      </c>
      <c r="JN225" s="70">
        <f>SUMPRODUCT($N217:JM217,$DP58:$NO58)</f>
        <v>0</v>
      </c>
      <c r="JO225" s="70">
        <f>SUMPRODUCT($N217:JN217,$DO58:$NO58)</f>
        <v>0</v>
      </c>
      <c r="JP225" s="70">
        <f>SUMPRODUCT($N217:JO217,$DN58:$NO58)</f>
        <v>0</v>
      </c>
      <c r="JQ225" s="70">
        <f>SUMPRODUCT($N217:JP217,$DM58:$NO58)</f>
        <v>0</v>
      </c>
      <c r="JR225" s="70">
        <f>SUMPRODUCT($N217:JQ217,$DL58:$NO58)</f>
        <v>0</v>
      </c>
      <c r="JS225" s="70">
        <f>SUMPRODUCT($N217:JR217,$DK58:$NO58)</f>
        <v>0</v>
      </c>
      <c r="JT225" s="70">
        <f>SUMPRODUCT($N217:JS217,$DJ58:$NO58)</f>
        <v>0</v>
      </c>
      <c r="JU225" s="70">
        <f>SUMPRODUCT($N217:JT217,$DI58:$NO58)</f>
        <v>0</v>
      </c>
      <c r="JV225" s="70">
        <f>SUMPRODUCT($N217:JU217,$DH58:$NO58)</f>
        <v>0</v>
      </c>
      <c r="JW225" s="70">
        <f>SUMPRODUCT($N217:JV217,$DG58:$NO58)</f>
        <v>0</v>
      </c>
      <c r="JX225" s="70">
        <f>SUMPRODUCT($N217:JW217,$DF58:$NO58)</f>
        <v>0</v>
      </c>
      <c r="JY225" s="70">
        <f>SUMPRODUCT($N217:JX217,$DE58:$NO58)</f>
        <v>0</v>
      </c>
      <c r="JZ225" s="70">
        <f>SUMPRODUCT($N217:JY217,$DD58:$NO58)</f>
        <v>0</v>
      </c>
      <c r="KA225" s="70">
        <f>SUMPRODUCT($N217:JZ217,$DC58:$NO58)</f>
        <v>0</v>
      </c>
      <c r="KB225" s="70">
        <f>SUMPRODUCT($N217:KA217,$DB58:$NO58)</f>
        <v>0</v>
      </c>
      <c r="KC225" s="70">
        <f>SUMPRODUCT($N217:KB217,$DA58:$NO58)</f>
        <v>0</v>
      </c>
      <c r="KD225" s="70">
        <f>SUMPRODUCT($N217:KC217,$CZ58:$NO58)</f>
        <v>0</v>
      </c>
      <c r="KE225" s="70">
        <f>SUMPRODUCT($N217:KD217,$CY58:$NO58)</f>
        <v>0</v>
      </c>
      <c r="KF225" s="70">
        <f>SUMPRODUCT($N217:KE217,$CX58:$NO58)</f>
        <v>0</v>
      </c>
      <c r="KG225" s="70">
        <f>SUMPRODUCT($N217:KF217,$CW58:$NO58)</f>
        <v>0</v>
      </c>
      <c r="KH225" s="70">
        <f>SUMPRODUCT($N217:KG217,$CV58:$NO58)</f>
        <v>0</v>
      </c>
      <c r="KI225" s="70">
        <f>SUMPRODUCT($N217:KH217,$CU58:$NO58)</f>
        <v>0</v>
      </c>
      <c r="KJ225" s="70">
        <f>SUMPRODUCT($N217:KI217,$CT58:$NO58)</f>
        <v>0</v>
      </c>
      <c r="KK225" s="70">
        <f>SUMPRODUCT($N217:KJ217,$CS58:$NO58)</f>
        <v>0</v>
      </c>
      <c r="KL225" s="70">
        <f>SUMPRODUCT($N217:KK217,$CR58:$NO58)</f>
        <v>0</v>
      </c>
      <c r="KM225" s="70">
        <f>SUMPRODUCT($N217:KL217,$CQ58:$NO58)</f>
        <v>0</v>
      </c>
      <c r="KN225" s="70">
        <f>SUMPRODUCT($N217:KM217,$CP58:$NO58)</f>
        <v>0</v>
      </c>
      <c r="KO225" s="70">
        <f>SUMPRODUCT($N217:KN217,$CO58:$NO58)</f>
        <v>0</v>
      </c>
      <c r="KP225" s="70">
        <f>SUMPRODUCT($N217:KO217,$CN58:$NO58)</f>
        <v>0</v>
      </c>
      <c r="KQ225" s="70">
        <f>SUMPRODUCT($N217:KP217,$CM58:$NO58)</f>
        <v>0</v>
      </c>
      <c r="KR225" s="70">
        <f>SUMPRODUCT($N217:KQ217,$CL58:$NO58)</f>
        <v>0</v>
      </c>
      <c r="KS225" s="70">
        <f>SUMPRODUCT($N217:KR217,$CK58:$NO58)</f>
        <v>0</v>
      </c>
      <c r="KT225" s="70">
        <f>SUMPRODUCT($N217:KS217,$CJ58:$NO58)</f>
        <v>0</v>
      </c>
      <c r="KU225" s="70">
        <f>SUMPRODUCT($N217:KT217,$CI58:$NO58)</f>
        <v>0</v>
      </c>
      <c r="KV225" s="70">
        <f>SUMPRODUCT($N217:KU217,$CH58:$NO58)</f>
        <v>0</v>
      </c>
      <c r="KW225" s="70">
        <f>SUMPRODUCT($N217:KV217,$CG58:$NO58)</f>
        <v>0</v>
      </c>
      <c r="KX225" s="70">
        <f>SUMPRODUCT($N217:KW217,$CF58:$NO58)</f>
        <v>0</v>
      </c>
      <c r="KY225" s="70">
        <f>SUMPRODUCT($N217:KX217,$CE58:$NO58)</f>
        <v>0</v>
      </c>
      <c r="KZ225" s="70">
        <f>SUMPRODUCT($N217:KY217,$CD58:$NO58)</f>
        <v>0</v>
      </c>
      <c r="LA225" s="70">
        <f>SUMPRODUCT($N217:KZ217,$CC58:$NO58)</f>
        <v>0</v>
      </c>
      <c r="LB225" s="70">
        <f>SUMPRODUCT($N217:LA217,$CB58:$NO58)</f>
        <v>0</v>
      </c>
      <c r="LC225" s="70">
        <f>SUMPRODUCT($N217:LB217,$CA58:$NO58)</f>
        <v>0</v>
      </c>
      <c r="LD225" s="70">
        <f>SUMPRODUCT($N217:LC217,$BZ58:$NO58)</f>
        <v>0</v>
      </c>
      <c r="LE225" s="70">
        <f>SUMPRODUCT($N217:LD217,$BY58:$NO58)</f>
        <v>0</v>
      </c>
      <c r="LF225" s="70">
        <f>SUMPRODUCT($N217:LE217,$BX58:$NO58)</f>
        <v>0</v>
      </c>
      <c r="LG225" s="70">
        <f>SUMPRODUCT($N217:LF217,$BW58:$NO58)</f>
        <v>0</v>
      </c>
      <c r="LH225" s="70">
        <f>SUMPRODUCT($N217:LG217,$BV58:$NO58)</f>
        <v>0</v>
      </c>
      <c r="LI225" s="70">
        <f>SUMPRODUCT($N217:LH217,$BU58:$NO58)</f>
        <v>0</v>
      </c>
      <c r="LJ225" s="70">
        <f>SUMPRODUCT($N217:LI217,$BT58:$NO58)</f>
        <v>0</v>
      </c>
      <c r="LK225" s="70">
        <f>SUMPRODUCT($N217:LJ217,$BS58:$NO58)</f>
        <v>0</v>
      </c>
      <c r="LL225" s="70">
        <f>SUMPRODUCT($N217:LK217,$BR58:$NO58)</f>
        <v>0</v>
      </c>
      <c r="LM225" s="70">
        <f>SUMPRODUCT($N217:LL217,$BQ58:$NO58)</f>
        <v>0</v>
      </c>
      <c r="LN225" s="70">
        <f>SUMPRODUCT($N217:LM217,$BP58:$NO58)</f>
        <v>0</v>
      </c>
      <c r="LO225" s="70">
        <f>SUMPRODUCT($N217:LN217,$BO58:$NO58)</f>
        <v>0</v>
      </c>
      <c r="LP225" s="70">
        <f>SUMPRODUCT($N217:LO217,$BN58:$NO58)</f>
        <v>0</v>
      </c>
      <c r="LQ225" s="70">
        <f>SUMPRODUCT($N217:LP217,$BM58:$NO58)</f>
        <v>0</v>
      </c>
      <c r="LR225" s="70">
        <f>SUMPRODUCT($N217:LQ217,$BL58:$NO58)</f>
        <v>0</v>
      </c>
      <c r="LS225" s="70">
        <f>SUMPRODUCT($N217:LR217,$BK58:$NO58)</f>
        <v>0</v>
      </c>
      <c r="LT225" s="70">
        <f>SUMPRODUCT($N217:LS217,$BJ58:$NO58)</f>
        <v>0</v>
      </c>
      <c r="LU225" s="70">
        <f>SUMPRODUCT($N217:LT217,$BI58:$NO58)</f>
        <v>0</v>
      </c>
      <c r="LV225" s="70">
        <f>SUMPRODUCT($N217:LU217,$BH58:$NO58)</f>
        <v>0</v>
      </c>
      <c r="LW225" s="70">
        <f>SUMPRODUCT($N217:LV217,$BG58:$NO58)</f>
        <v>0</v>
      </c>
      <c r="LX225" s="70">
        <f>SUMPRODUCT($N217:LW217,$BF58:$NO58)</f>
        <v>0</v>
      </c>
      <c r="LY225" s="70">
        <f>SUMPRODUCT($N217:LX217,$BE58:$NO58)</f>
        <v>0</v>
      </c>
      <c r="LZ225" s="70">
        <f>SUMPRODUCT($N217:LY217,$BD58:$NO58)</f>
        <v>0</v>
      </c>
      <c r="MA225" s="70">
        <f>SUMPRODUCT($N217:LZ217,$BC58:$NO58)</f>
        <v>0</v>
      </c>
      <c r="MB225" s="70">
        <f>SUMPRODUCT($N217:MA217,$BB58:$NO58)</f>
        <v>0</v>
      </c>
      <c r="MC225" s="70">
        <f>SUMPRODUCT($N217:MB217,$BA58:$NO58)</f>
        <v>0</v>
      </c>
      <c r="MD225" s="70">
        <f>SUMPRODUCT($N217:MC217,$AZ58:$NO58)</f>
        <v>0</v>
      </c>
      <c r="ME225" s="70">
        <f>SUMPRODUCT($N217:MD217,$AY58:$NO58)</f>
        <v>0</v>
      </c>
      <c r="MF225" s="70">
        <f>SUMPRODUCT($N217:ME217,$AX58:$NO58)</f>
        <v>0</v>
      </c>
      <c r="MG225" s="70">
        <f>SUMPRODUCT($N217:MF217,$AW58:$NO58)</f>
        <v>0</v>
      </c>
      <c r="MH225" s="70">
        <f>SUMPRODUCT($N217:MG217,$AV58:$NO58)</f>
        <v>0</v>
      </c>
      <c r="MI225" s="70">
        <f>SUMPRODUCT($N217:MH217,$AU58:$NO58)</f>
        <v>0</v>
      </c>
      <c r="MJ225" s="70">
        <f>SUMPRODUCT($N217:MI217,$AT58:$NO58)</f>
        <v>0</v>
      </c>
      <c r="MK225" s="70">
        <f>SUMPRODUCT($N217:MJ217,$AS58:$NO58)</f>
        <v>0</v>
      </c>
      <c r="ML225" s="70">
        <f>SUMPRODUCT($N217:MK217,$AR58:$NO58)</f>
        <v>0</v>
      </c>
      <c r="MM225" s="70">
        <f>SUMPRODUCT($N217:ML217,$AQ58:$NO58)</f>
        <v>0</v>
      </c>
      <c r="MN225" s="70">
        <f>SUMPRODUCT($N217:MM217,$AP58:$NO58)</f>
        <v>0</v>
      </c>
      <c r="MO225" s="70">
        <f>SUMPRODUCT($N217:MN217,$AO58:$NO58)</f>
        <v>0</v>
      </c>
      <c r="MP225" s="70">
        <f>SUMPRODUCT($N217:MO217,$AN58:$NO58)</f>
        <v>0</v>
      </c>
      <c r="MQ225" s="70">
        <f>SUMPRODUCT($N217:MP217,$AM58:$NO58)</f>
        <v>0</v>
      </c>
      <c r="MR225" s="70">
        <f>SUMPRODUCT($N217:MQ217,$AL58:$NO58)</f>
        <v>0</v>
      </c>
      <c r="MS225" s="70">
        <f>SUMPRODUCT($N217:MR217,$AK58:$NO58)</f>
        <v>0</v>
      </c>
      <c r="MT225" s="70">
        <f>SUMPRODUCT($N217:MS217,$AJ58:$NO58)</f>
        <v>0</v>
      </c>
      <c r="MU225" s="70">
        <f>SUMPRODUCT($N217:MT217,$AI58:$NO58)</f>
        <v>0</v>
      </c>
      <c r="MV225" s="70">
        <f>SUMPRODUCT($N217:MU217,$AH58:$NO58)</f>
        <v>0</v>
      </c>
      <c r="MW225" s="70">
        <f>SUMPRODUCT($N217:MV217,$AG58:$NO58)</f>
        <v>0</v>
      </c>
      <c r="MX225" s="70">
        <f>SUMPRODUCT($N217:MW217,$AF58:$NO58)</f>
        <v>0</v>
      </c>
      <c r="MY225" s="70">
        <f>SUMPRODUCT($N217:MX217,$AE58:$NO58)</f>
        <v>0</v>
      </c>
      <c r="MZ225" s="70">
        <f>SUMPRODUCT($N217:MY217,$AD58:$NO58)</f>
        <v>0</v>
      </c>
      <c r="NA225" s="70">
        <f>SUMPRODUCT($N217:MZ217,$AC58:$NO58)</f>
        <v>0</v>
      </c>
      <c r="NB225" s="70">
        <f>SUMPRODUCT($N217:NA217,$AB58:$NO58)</f>
        <v>0</v>
      </c>
      <c r="NC225" s="70">
        <f>SUMPRODUCT($N217:NB217,$AA58:$NO58)</f>
        <v>0</v>
      </c>
      <c r="ND225" s="70">
        <f>SUMPRODUCT($N217:NC217,$Z58:$NO58)</f>
        <v>0</v>
      </c>
      <c r="NE225" s="70">
        <f>SUMPRODUCT($N217:ND217,$Y58:$NO58)</f>
        <v>0</v>
      </c>
      <c r="NF225" s="70">
        <f>SUMPRODUCT($N217:NE217,$X58:$NO58)</f>
        <v>0</v>
      </c>
      <c r="NG225" s="70">
        <f>SUMPRODUCT($N217:NF217,$W58:$NO58)</f>
        <v>0</v>
      </c>
      <c r="NH225" s="70">
        <f>SUMPRODUCT($N217:NG217,$V58:$NO58)</f>
        <v>0</v>
      </c>
      <c r="NI225" s="70">
        <f>SUMPRODUCT($N217:NH217,$U58:$NO58)</f>
        <v>0</v>
      </c>
      <c r="NJ225" s="70">
        <f>SUMPRODUCT($N217:NI217,$T58:$NO58)</f>
        <v>0</v>
      </c>
      <c r="NK225" s="70">
        <f>SUMPRODUCT($N217:NJ217,$S58:$NO58)</f>
        <v>0</v>
      </c>
      <c r="NL225" s="70">
        <f>SUMPRODUCT($N217:NK217,$R58:$NO58)</f>
        <v>0</v>
      </c>
      <c r="NM225" s="70">
        <f>SUMPRODUCT($N217:NL217,$Q58:$NO58)</f>
        <v>0</v>
      </c>
      <c r="NN225" s="70">
        <f>SUMPRODUCT($N217:NM217,$P58:$NO58)</f>
        <v>0</v>
      </c>
      <c r="NO225" s="71">
        <f>SUMPRODUCT($N217:NN217,$O58:$NO58)</f>
        <v>0</v>
      </c>
      <c r="NP225" s="14"/>
      <c r="NQ225" s="14"/>
    </row>
    <row r="226" spans="1:381" x14ac:dyDescent="0.2">
      <c r="A226" s="1"/>
      <c r="B226" s="1"/>
      <c r="C226" s="1"/>
      <c r="D226" s="1"/>
      <c r="E226" s="1"/>
      <c r="F226" s="1"/>
      <c r="G226" s="1"/>
      <c r="H226" s="1"/>
      <c r="I226" s="1"/>
      <c r="J226" s="1"/>
      <c r="K226" s="1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row>
    <row r="227" spans="1:381" s="10" customFormat="1" x14ac:dyDescent="0.2">
      <c r="A227" s="8"/>
      <c r="B227" s="8"/>
      <c r="C227" s="136" t="s">
        <v>130</v>
      </c>
      <c r="D227" s="136"/>
      <c r="E227" s="136" t="s">
        <v>178</v>
      </c>
      <c r="F227" s="8"/>
      <c r="G227" s="8" t="s">
        <v>0</v>
      </c>
      <c r="H227" s="8"/>
      <c r="I227" s="8"/>
      <c r="J227" s="8"/>
      <c r="K227" s="9">
        <f>SUM(N227:NO227)</f>
        <v>0</v>
      </c>
      <c r="L227" s="8"/>
      <c r="M227" s="8"/>
      <c r="N227" s="33">
        <v>0</v>
      </c>
      <c r="O227" s="34">
        <f>SUMPRODUCT($N219:N219,$NO60:$NO60)</f>
        <v>0</v>
      </c>
      <c r="P227" s="34">
        <f>SUMPRODUCT($N219:O219,$NN60:$NO60)</f>
        <v>0</v>
      </c>
      <c r="Q227" s="34">
        <f>SUMPRODUCT($N219:P219,$NM60:$NO60)</f>
        <v>0</v>
      </c>
      <c r="R227" s="34">
        <f>SUMPRODUCT($N219:Q219,$NL60:$NO60)</f>
        <v>0</v>
      </c>
      <c r="S227" s="34">
        <f>SUMPRODUCT($N219:R219,$NK60:$NO60)</f>
        <v>0</v>
      </c>
      <c r="T227" s="34">
        <f>SUMPRODUCT($N219:S219,$NJ60:$NO60)</f>
        <v>0</v>
      </c>
      <c r="U227" s="34">
        <f>SUMPRODUCT($N219:T219,$NI60:$NO60)</f>
        <v>0</v>
      </c>
      <c r="V227" s="34">
        <f>SUMPRODUCT($N219:U219,$NH60:$NO60)</f>
        <v>0</v>
      </c>
      <c r="W227" s="34">
        <f>SUMPRODUCT($N219:V219,$NG60:$NO60)</f>
        <v>0</v>
      </c>
      <c r="X227" s="34">
        <f>SUMPRODUCT($N219:W219,$NF60:$NO60)</f>
        <v>0</v>
      </c>
      <c r="Y227" s="34">
        <f>SUMPRODUCT($N219:X219,$NE60:$NO60)</f>
        <v>0</v>
      </c>
      <c r="Z227" s="34">
        <f>SUMPRODUCT($N219:Y219,$ND60:$NO60)</f>
        <v>0</v>
      </c>
      <c r="AA227" s="34">
        <f>SUMPRODUCT($N219:Z219,$NC60:$NO60)</f>
        <v>0</v>
      </c>
      <c r="AB227" s="34">
        <f>SUMPRODUCT($N219:AA219,$NB60:$NO60)</f>
        <v>0</v>
      </c>
      <c r="AC227" s="34">
        <f>SUMPRODUCT($N219:AB219,$NA60:$NO60)</f>
        <v>0</v>
      </c>
      <c r="AD227" s="34">
        <f>SUMPRODUCT($N219:AC219,$MZ60:$NO60)</f>
        <v>0</v>
      </c>
      <c r="AE227" s="34">
        <f>SUMPRODUCT($N219:AD219,$MY60:$NO60)</f>
        <v>0</v>
      </c>
      <c r="AF227" s="34">
        <f>SUMPRODUCT($N219:AE219,$MX60:$NO60)</f>
        <v>0</v>
      </c>
      <c r="AG227" s="34">
        <f>SUMPRODUCT($N219:AF219,$MW60:$NO60)</f>
        <v>0</v>
      </c>
      <c r="AH227" s="34">
        <f>SUMPRODUCT($N219:AG219,$MV60:$NO60)</f>
        <v>0</v>
      </c>
      <c r="AI227" s="34">
        <f>SUMPRODUCT($N219:AH219,$MU60:$NO60)</f>
        <v>0</v>
      </c>
      <c r="AJ227" s="34">
        <f>SUMPRODUCT($N219:AI219,$MT60:$NO60)</f>
        <v>0</v>
      </c>
      <c r="AK227" s="34">
        <f>SUMPRODUCT($N219:AJ219,$MS60:$NO60)</f>
        <v>0</v>
      </c>
      <c r="AL227" s="34">
        <f>SUMPRODUCT($N219:AK219,$MR60:$NO60)</f>
        <v>0</v>
      </c>
      <c r="AM227" s="34">
        <f>SUMPRODUCT($N219:AL219,$MQ60:$NO60)</f>
        <v>0</v>
      </c>
      <c r="AN227" s="34">
        <f>SUMPRODUCT($N219:AM219,$MP60:$NO60)</f>
        <v>0</v>
      </c>
      <c r="AO227" s="34">
        <f>SUMPRODUCT($N219:AN219,$MO60:$NO60)</f>
        <v>0</v>
      </c>
      <c r="AP227" s="34">
        <f>SUMPRODUCT($N219:AO219,$MN60:$NO60)</f>
        <v>0</v>
      </c>
      <c r="AQ227" s="34">
        <f>SUMPRODUCT($N219:AP219,$MM60:$NO60)</f>
        <v>0</v>
      </c>
      <c r="AR227" s="34">
        <f>SUMPRODUCT($N219:AQ219,$ML60:$NO60)</f>
        <v>0</v>
      </c>
      <c r="AS227" s="34">
        <f>SUMPRODUCT($N219:AR219,$MK60:$NO60)</f>
        <v>0</v>
      </c>
      <c r="AT227" s="34">
        <f>SUMPRODUCT($N219:AS219,$MJ60:$NO60)</f>
        <v>0</v>
      </c>
      <c r="AU227" s="34">
        <f>SUMPRODUCT($N219:AT219,$MI60:$NO60)</f>
        <v>0</v>
      </c>
      <c r="AV227" s="34">
        <f>SUMPRODUCT($N219:AU219,$MH60:$NO60)</f>
        <v>0</v>
      </c>
      <c r="AW227" s="34">
        <f>SUMPRODUCT($N219:AV219,$MG60:$NO60)</f>
        <v>0</v>
      </c>
      <c r="AX227" s="34">
        <f>SUMPRODUCT($N219:AW219,$MF60:$NO60)</f>
        <v>0</v>
      </c>
      <c r="AY227" s="34">
        <f>SUMPRODUCT($N219:AX219,$ME60:$NO60)</f>
        <v>0</v>
      </c>
      <c r="AZ227" s="34">
        <f>SUMPRODUCT($N219:AY219,$MD60:$NO60)</f>
        <v>0</v>
      </c>
      <c r="BA227" s="34">
        <f>SUMPRODUCT($N219:AZ219,$MC60:$NO60)</f>
        <v>0</v>
      </c>
      <c r="BB227" s="34">
        <f>SUMPRODUCT($N219:BA219,$MB60:$NO60)</f>
        <v>0</v>
      </c>
      <c r="BC227" s="34">
        <f>SUMPRODUCT($N219:BB219,$MA60:$NO60)</f>
        <v>0</v>
      </c>
      <c r="BD227" s="34">
        <f>SUMPRODUCT($N219:BC219,$LZ60:$NO60)</f>
        <v>0</v>
      </c>
      <c r="BE227" s="34">
        <f>SUMPRODUCT($N219:BD219,$LY60:$NO60)</f>
        <v>0</v>
      </c>
      <c r="BF227" s="34">
        <f>SUMPRODUCT($N219:BE219,$LX60:$NO60)</f>
        <v>0</v>
      </c>
      <c r="BG227" s="34">
        <f>SUMPRODUCT($N219:BF219,$LW60:$NO60)</f>
        <v>0</v>
      </c>
      <c r="BH227" s="34">
        <f>SUMPRODUCT($N219:BG219,$LV60:$NO60)</f>
        <v>0</v>
      </c>
      <c r="BI227" s="34">
        <f>SUMPRODUCT($N219:BH219,$LU60:$NO60)</f>
        <v>0</v>
      </c>
      <c r="BJ227" s="34">
        <f>SUMPRODUCT($N219:BI219,$LT60:$NO60)</f>
        <v>0</v>
      </c>
      <c r="BK227" s="34">
        <f>SUMPRODUCT($N219:BJ219,$LS60:$NO60)</f>
        <v>0</v>
      </c>
      <c r="BL227" s="34">
        <f>SUMPRODUCT($N219:BK219,$LR60:$NO60)</f>
        <v>0</v>
      </c>
      <c r="BM227" s="34">
        <f>SUMPRODUCT($N219:BL219,$LQ60:$NO60)</f>
        <v>0</v>
      </c>
      <c r="BN227" s="34">
        <f>SUMPRODUCT($N219:BM219,$LP60:$NO60)</f>
        <v>0</v>
      </c>
      <c r="BO227" s="34">
        <f>SUMPRODUCT($N219:BN219,$LO60:$NO60)</f>
        <v>0</v>
      </c>
      <c r="BP227" s="34">
        <f>SUMPRODUCT($N219:BO219,$LN60:$NO60)</f>
        <v>0</v>
      </c>
      <c r="BQ227" s="34">
        <f>SUMPRODUCT($N219:BP219,$LM60:$NO60)</f>
        <v>0</v>
      </c>
      <c r="BR227" s="34">
        <f>SUMPRODUCT($N219:BQ219,$LL60:$NO60)</f>
        <v>0</v>
      </c>
      <c r="BS227" s="34">
        <f>SUMPRODUCT($N219:BR219,$LK60:$NO60)</f>
        <v>0</v>
      </c>
      <c r="BT227" s="34">
        <f>SUMPRODUCT($N219:BS219,$LJ60:$NO60)</f>
        <v>0</v>
      </c>
      <c r="BU227" s="34">
        <f>SUMPRODUCT($N219:BT219,$LI60:$NO60)</f>
        <v>0</v>
      </c>
      <c r="BV227" s="34">
        <f>SUMPRODUCT($N219:BU219,$LH60:$NO60)</f>
        <v>0</v>
      </c>
      <c r="BW227" s="34">
        <f>SUMPRODUCT($N219:BV219,$LG60:$NO60)</f>
        <v>0</v>
      </c>
      <c r="BX227" s="34">
        <f>SUMPRODUCT($N219:BW219,$LF60:$NO60)</f>
        <v>0</v>
      </c>
      <c r="BY227" s="34">
        <f>SUMPRODUCT($N219:BX219,$LE60:$NO60)</f>
        <v>0</v>
      </c>
      <c r="BZ227" s="34">
        <f>SUMPRODUCT($N219:BY219,$LD60:$NO60)</f>
        <v>0</v>
      </c>
      <c r="CA227" s="34">
        <f>SUMPRODUCT($N219:BZ219,$LC60:$NO60)</f>
        <v>0</v>
      </c>
      <c r="CB227" s="34">
        <f>SUMPRODUCT($N219:CA219,$LB60:$NO60)</f>
        <v>0</v>
      </c>
      <c r="CC227" s="34">
        <f>SUMPRODUCT($N219:CB219,$LA60:$NO60)</f>
        <v>0</v>
      </c>
      <c r="CD227" s="34">
        <f>SUMPRODUCT($N219:CC219,$KZ60:$NO60)</f>
        <v>0</v>
      </c>
      <c r="CE227" s="34">
        <f>SUMPRODUCT($N219:CD219,$KY60:$NO60)</f>
        <v>0</v>
      </c>
      <c r="CF227" s="34">
        <f>SUMPRODUCT($N219:CE219,$KX60:$NO60)</f>
        <v>0</v>
      </c>
      <c r="CG227" s="34">
        <f>SUMPRODUCT($N219:CF219,$KW60:$NO60)</f>
        <v>0</v>
      </c>
      <c r="CH227" s="34">
        <f>SUMPRODUCT($N219:CG219,$KV60:$NO60)</f>
        <v>0</v>
      </c>
      <c r="CI227" s="34">
        <f>SUMPRODUCT($N219:CH219,$KU60:$NO60)</f>
        <v>0</v>
      </c>
      <c r="CJ227" s="34">
        <f>SUMPRODUCT($N219:CI219,$KT60:$NO60)</f>
        <v>0</v>
      </c>
      <c r="CK227" s="34">
        <f>SUMPRODUCT($N219:CJ219,$KS60:$NO60)</f>
        <v>0</v>
      </c>
      <c r="CL227" s="34">
        <f>SUMPRODUCT($N219:CK219,$KR60:$NO60)</f>
        <v>0</v>
      </c>
      <c r="CM227" s="34">
        <f>SUMPRODUCT($N219:CL219,$KQ60:$NO60)</f>
        <v>0</v>
      </c>
      <c r="CN227" s="34">
        <f>SUMPRODUCT($N219:CM219,$KP60:$NO60)</f>
        <v>0</v>
      </c>
      <c r="CO227" s="34">
        <f>SUMPRODUCT($N219:CN219,$KO60:$NO60)</f>
        <v>0</v>
      </c>
      <c r="CP227" s="34">
        <f>SUMPRODUCT($N219:CO219,$KN60:$NO60)</f>
        <v>0</v>
      </c>
      <c r="CQ227" s="34">
        <f>SUMPRODUCT($N219:CP219,$KM60:$NO60)</f>
        <v>0</v>
      </c>
      <c r="CR227" s="34">
        <f>SUMPRODUCT($N219:CQ219,$KL60:$NO60)</f>
        <v>0</v>
      </c>
      <c r="CS227" s="34">
        <f>SUMPRODUCT($N219:CR219,$KK60:$NO60)</f>
        <v>0</v>
      </c>
      <c r="CT227" s="34">
        <f>SUMPRODUCT($N219:CS219,$KJ60:$NO60)</f>
        <v>0</v>
      </c>
      <c r="CU227" s="34">
        <f>SUMPRODUCT($N219:CT219,$KI60:$NO60)</f>
        <v>0</v>
      </c>
      <c r="CV227" s="34">
        <f>SUMPRODUCT($N219:CU219,$KH60:$NO60)</f>
        <v>0</v>
      </c>
      <c r="CW227" s="34">
        <f>SUMPRODUCT($N219:CV219,$KG60:$NO60)</f>
        <v>0</v>
      </c>
      <c r="CX227" s="34">
        <f>SUMPRODUCT($N219:CW219,$KF60:$NO60)</f>
        <v>0</v>
      </c>
      <c r="CY227" s="34">
        <f>SUMPRODUCT($N219:CX219,$KE60:$NO60)</f>
        <v>0</v>
      </c>
      <c r="CZ227" s="34">
        <f>SUMPRODUCT($N219:CY219,$KD60:$NO60)</f>
        <v>0</v>
      </c>
      <c r="DA227" s="34">
        <f>SUMPRODUCT($N219:CZ219,$KC60:$NO60)</f>
        <v>0</v>
      </c>
      <c r="DB227" s="34">
        <f>SUMPRODUCT($N219:DA219,$KB60:$NO60)</f>
        <v>0</v>
      </c>
      <c r="DC227" s="34">
        <f>SUMPRODUCT($N219:DB219,$KA60:$NO60)</f>
        <v>0</v>
      </c>
      <c r="DD227" s="34">
        <f>SUMPRODUCT($N219:DC219,$JZ60:$NO60)</f>
        <v>0</v>
      </c>
      <c r="DE227" s="34">
        <f>SUMPRODUCT($N219:DD219,$JY60:$NO60)</f>
        <v>0</v>
      </c>
      <c r="DF227" s="34">
        <f>SUMPRODUCT($N219:DE219,$JX60:$NO60)</f>
        <v>0</v>
      </c>
      <c r="DG227" s="34">
        <f>SUMPRODUCT($N219:DF219,$JW60:$NO60)</f>
        <v>0</v>
      </c>
      <c r="DH227" s="34">
        <f>SUMPRODUCT($N219:DG219,$JV60:$NO60)</f>
        <v>0</v>
      </c>
      <c r="DI227" s="34">
        <f>SUMPRODUCT($N219:DH219,$JU60:$NO60)</f>
        <v>0</v>
      </c>
      <c r="DJ227" s="34">
        <f>SUMPRODUCT($N219:DI219,$JT60:$NO60)</f>
        <v>0</v>
      </c>
      <c r="DK227" s="34">
        <f>SUMPRODUCT($N219:DJ219,$JS60:$NO60)</f>
        <v>0</v>
      </c>
      <c r="DL227" s="34">
        <f>SUMPRODUCT($N219:DK219,$JR60:$NO60)</f>
        <v>0</v>
      </c>
      <c r="DM227" s="34">
        <f>SUMPRODUCT($N219:DL219,$JQ60:$NO60)</f>
        <v>0</v>
      </c>
      <c r="DN227" s="34">
        <f>SUMPRODUCT($N219:DM219,$JP60:$NO60)</f>
        <v>0</v>
      </c>
      <c r="DO227" s="34">
        <f>SUMPRODUCT($N219:DN219,$JO60:$NO60)</f>
        <v>0</v>
      </c>
      <c r="DP227" s="34">
        <f>SUMPRODUCT($N219:DO219,$JN60:$NO60)</f>
        <v>0</v>
      </c>
      <c r="DQ227" s="34">
        <f>SUMPRODUCT($N219:DP219,$JM60:$NO60)</f>
        <v>0</v>
      </c>
      <c r="DR227" s="34">
        <f>SUMPRODUCT($N219:DQ219,$JL60:$NO60)</f>
        <v>0</v>
      </c>
      <c r="DS227" s="34">
        <f>SUMPRODUCT($N219:DR219,$JK60:$NO60)</f>
        <v>0</v>
      </c>
      <c r="DT227" s="34">
        <f>SUMPRODUCT($N219:DS219,$JJ60:$NO60)</f>
        <v>0</v>
      </c>
      <c r="DU227" s="34">
        <f>SUMPRODUCT($N219:DT219,$JI60:$NO60)</f>
        <v>0</v>
      </c>
      <c r="DV227" s="34">
        <f>SUMPRODUCT($N219:DU219,$JH60:$NO60)</f>
        <v>0</v>
      </c>
      <c r="DW227" s="34">
        <f>SUMPRODUCT($N219:DV219,$JG60:$NO60)</f>
        <v>0</v>
      </c>
      <c r="DX227" s="34">
        <f>SUMPRODUCT($N219:DW219,$JF60:$NO60)</f>
        <v>0</v>
      </c>
      <c r="DY227" s="34">
        <f>SUMPRODUCT($N219:DX219,$JE60:$NO60)</f>
        <v>0</v>
      </c>
      <c r="DZ227" s="34">
        <f>SUMPRODUCT($N219:DY219,$JD60:$NO60)</f>
        <v>0</v>
      </c>
      <c r="EA227" s="34">
        <f>SUMPRODUCT($N219:DZ219,$JC60:$NO60)</f>
        <v>0</v>
      </c>
      <c r="EB227" s="34">
        <f>SUMPRODUCT($N219:EA219,$JB60:$NO60)</f>
        <v>0</v>
      </c>
      <c r="EC227" s="34">
        <f>SUMPRODUCT($N219:EB219,$JA60:$NO60)</f>
        <v>0</v>
      </c>
      <c r="ED227" s="34">
        <f>SUMPRODUCT($N219:EC219,$IZ60:$NO60)</f>
        <v>0</v>
      </c>
      <c r="EE227" s="34">
        <f>SUMPRODUCT($N219:ED219,$IY60:$NO60)</f>
        <v>0</v>
      </c>
      <c r="EF227" s="34">
        <f>SUMPRODUCT($N219:EE219,$IX60:$NO60)</f>
        <v>0</v>
      </c>
      <c r="EG227" s="34">
        <f>SUMPRODUCT($N219:EF219,$IW60:$NO60)</f>
        <v>0</v>
      </c>
      <c r="EH227" s="34">
        <f>SUMPRODUCT($N219:EG219,$IV60:$NO60)</f>
        <v>0</v>
      </c>
      <c r="EI227" s="34">
        <f>SUMPRODUCT($N219:EH219,$IU60:$NO60)</f>
        <v>0</v>
      </c>
      <c r="EJ227" s="34">
        <f>SUMPRODUCT($N219:EI219,$IT60:$NO60)</f>
        <v>0</v>
      </c>
      <c r="EK227" s="34">
        <f>SUMPRODUCT($N219:EJ219,$IS60:$NO60)</f>
        <v>0</v>
      </c>
      <c r="EL227" s="34">
        <f>SUMPRODUCT($N219:EK219,$IR60:$NO60)</f>
        <v>0</v>
      </c>
      <c r="EM227" s="34">
        <f>SUMPRODUCT($N219:EL219,$IQ60:$NO60)</f>
        <v>0</v>
      </c>
      <c r="EN227" s="34">
        <f>SUMPRODUCT($N219:EM219,$IP60:$NO60)</f>
        <v>0</v>
      </c>
      <c r="EO227" s="34">
        <f>SUMPRODUCT($N219:EN219,$IO60:$NO60)</f>
        <v>0</v>
      </c>
      <c r="EP227" s="34">
        <f>SUMPRODUCT($N219:EO219,$IN60:$NO60)</f>
        <v>0</v>
      </c>
      <c r="EQ227" s="34">
        <f>SUMPRODUCT($N219:EP219,$IM60:$NO60)</f>
        <v>0</v>
      </c>
      <c r="ER227" s="34">
        <f>SUMPRODUCT($N219:EQ219,$IL60:$NO60)</f>
        <v>0</v>
      </c>
      <c r="ES227" s="34">
        <f>SUMPRODUCT($N219:ER219,$IK60:$NO60)</f>
        <v>0</v>
      </c>
      <c r="ET227" s="34">
        <f>SUMPRODUCT($N219:ES219,$IJ60:$NO60)</f>
        <v>0</v>
      </c>
      <c r="EU227" s="34">
        <f>SUMPRODUCT($N219:ET219,$II60:$NO60)</f>
        <v>0</v>
      </c>
      <c r="EV227" s="34">
        <f>SUMPRODUCT($N219:EU219,$IH60:$NO60)</f>
        <v>0</v>
      </c>
      <c r="EW227" s="34">
        <f>SUMPRODUCT($N219:EV219,$IG60:$NO60)</f>
        <v>0</v>
      </c>
      <c r="EX227" s="34">
        <f>SUMPRODUCT($N219:EW219,$IF60:$NO60)</f>
        <v>0</v>
      </c>
      <c r="EY227" s="34">
        <f>SUMPRODUCT($N219:EX219,$IE60:$NO60)</f>
        <v>0</v>
      </c>
      <c r="EZ227" s="34">
        <f>SUMPRODUCT($N219:EY219,$ID60:$NO60)</f>
        <v>0</v>
      </c>
      <c r="FA227" s="34">
        <f>SUMPRODUCT($N219:EZ219,$IC60:$NO60)</f>
        <v>0</v>
      </c>
      <c r="FB227" s="34">
        <f>SUMPRODUCT($N219:FA219,$IB60:$NO60)</f>
        <v>0</v>
      </c>
      <c r="FC227" s="34">
        <f>SUMPRODUCT($N219:FB219,$IA60:$NO60)</f>
        <v>0</v>
      </c>
      <c r="FD227" s="34">
        <f>SUMPRODUCT($N219:FC219,$HZ60:$NO60)</f>
        <v>0</v>
      </c>
      <c r="FE227" s="34">
        <f>SUMPRODUCT($N219:FD219,$HY60:$NO60)</f>
        <v>0</v>
      </c>
      <c r="FF227" s="34">
        <f>SUMPRODUCT($N219:FE219,$HX60:$NO60)</f>
        <v>0</v>
      </c>
      <c r="FG227" s="34">
        <f>SUMPRODUCT($N219:FF219,$HW60:$NO60)</f>
        <v>0</v>
      </c>
      <c r="FH227" s="34">
        <f>SUMPRODUCT($N219:FG219,$HV60:$NO60)</f>
        <v>0</v>
      </c>
      <c r="FI227" s="34">
        <f>SUMPRODUCT($N219:FH219,$HU60:$NO60)</f>
        <v>0</v>
      </c>
      <c r="FJ227" s="34">
        <f>SUMPRODUCT($N219:FI219,$HT60:$NO60)</f>
        <v>0</v>
      </c>
      <c r="FK227" s="34">
        <f>SUMPRODUCT($N219:FJ219,$HS60:$NO60)</f>
        <v>0</v>
      </c>
      <c r="FL227" s="34">
        <f>SUMPRODUCT($N219:FK219,$HR60:$NO60)</f>
        <v>0</v>
      </c>
      <c r="FM227" s="34">
        <f>SUMPRODUCT($N219:FL219,$HQ60:$NO60)</f>
        <v>0</v>
      </c>
      <c r="FN227" s="34">
        <f>SUMPRODUCT($N219:FM219,$HP60:$NO60)</f>
        <v>0</v>
      </c>
      <c r="FO227" s="34">
        <f>SUMPRODUCT($N219:FN219,$HO60:$NO60)</f>
        <v>0</v>
      </c>
      <c r="FP227" s="34">
        <f>SUMPRODUCT($N219:FO219,$HN60:$NO60)</f>
        <v>0</v>
      </c>
      <c r="FQ227" s="34">
        <f>SUMPRODUCT($N219:FP219,$HM60:$NO60)</f>
        <v>0</v>
      </c>
      <c r="FR227" s="34">
        <f>SUMPRODUCT($N219:FQ219,$HL60:$NO60)</f>
        <v>0</v>
      </c>
      <c r="FS227" s="34">
        <f>SUMPRODUCT($N219:FR219,$HK60:$NO60)</f>
        <v>0</v>
      </c>
      <c r="FT227" s="34">
        <f>SUMPRODUCT($N219:FS219,$HJ60:$NO60)</f>
        <v>0</v>
      </c>
      <c r="FU227" s="34">
        <f>SUMPRODUCT($N219:FT219,$HI60:$NO60)</f>
        <v>0</v>
      </c>
      <c r="FV227" s="34">
        <f>SUMPRODUCT($N219:FU219,$HH60:$NO60)</f>
        <v>0</v>
      </c>
      <c r="FW227" s="34">
        <f>SUMPRODUCT($N219:FV219,$HG60:$NO60)</f>
        <v>0</v>
      </c>
      <c r="FX227" s="34">
        <f>SUMPRODUCT($N219:FW219,$HF60:$NO60)</f>
        <v>0</v>
      </c>
      <c r="FY227" s="34">
        <f>SUMPRODUCT($N219:FX219,$HE60:$NO60)</f>
        <v>0</v>
      </c>
      <c r="FZ227" s="34">
        <f>SUMPRODUCT($N219:FY219,$HD60:$NO60)</f>
        <v>0</v>
      </c>
      <c r="GA227" s="34">
        <f>SUMPRODUCT($N219:FZ219,$HC60:$NO60)</f>
        <v>0</v>
      </c>
      <c r="GB227" s="34">
        <f>SUMPRODUCT($N219:GA219,$HB60:$NO60)</f>
        <v>0</v>
      </c>
      <c r="GC227" s="34">
        <f>SUMPRODUCT($N219:GB219,$HA60:$NO60)</f>
        <v>0</v>
      </c>
      <c r="GD227" s="34">
        <f>SUMPRODUCT($N219:GC219,$GZ60:$NO60)</f>
        <v>0</v>
      </c>
      <c r="GE227" s="34">
        <f>SUMPRODUCT($N219:GD219,$GY60:$NO60)</f>
        <v>0</v>
      </c>
      <c r="GF227" s="34">
        <f>SUMPRODUCT($N219:GE219,$GX60:$NO60)</f>
        <v>0</v>
      </c>
      <c r="GG227" s="34">
        <f>SUMPRODUCT($N219:GF219,$GW60:$NO60)</f>
        <v>0</v>
      </c>
      <c r="GH227" s="34">
        <f>SUMPRODUCT($N219:GG219,$GV60:$NO60)</f>
        <v>0</v>
      </c>
      <c r="GI227" s="34">
        <f>SUMPRODUCT($N219:GH219,$GU60:$NO60)</f>
        <v>0</v>
      </c>
      <c r="GJ227" s="34">
        <f>SUMPRODUCT($N219:GI219,$GT60:$NO60)</f>
        <v>0</v>
      </c>
      <c r="GK227" s="34">
        <f>SUMPRODUCT($N219:GJ219,$GS60:$NO60)</f>
        <v>0</v>
      </c>
      <c r="GL227" s="34">
        <f>SUMPRODUCT($N219:GK219,$GR60:$NO60)</f>
        <v>0</v>
      </c>
      <c r="GM227" s="34">
        <f>SUMPRODUCT($N219:GL219,$GQ60:$NO60)</f>
        <v>0</v>
      </c>
      <c r="GN227" s="34">
        <f>SUMPRODUCT($N219:GM219,$GP60:$NO60)</f>
        <v>0</v>
      </c>
      <c r="GO227" s="34">
        <f>SUMPRODUCT($N219:GN219,$GO60:$NO60)</f>
        <v>0</v>
      </c>
      <c r="GP227" s="34">
        <f>SUMPRODUCT($N219:GO219,$GN60:$NO60)</f>
        <v>0</v>
      </c>
      <c r="GQ227" s="34">
        <f>SUMPRODUCT($N219:GP219,$GM60:$NO60)</f>
        <v>0</v>
      </c>
      <c r="GR227" s="34">
        <f>SUMPRODUCT($N219:GQ219,$GL60:$NO60)</f>
        <v>0</v>
      </c>
      <c r="GS227" s="34">
        <f>SUMPRODUCT($N219:GR219,$GK60:$NO60)</f>
        <v>0</v>
      </c>
      <c r="GT227" s="34">
        <f>SUMPRODUCT($N219:GS219,$GJ60:$NO60)</f>
        <v>0</v>
      </c>
      <c r="GU227" s="34">
        <f>SUMPRODUCT($N219:GT219,$GI60:$NO60)</f>
        <v>0</v>
      </c>
      <c r="GV227" s="34">
        <f>SUMPRODUCT($N219:GU219,$GH60:$NO60)</f>
        <v>0</v>
      </c>
      <c r="GW227" s="34">
        <f>SUMPRODUCT($N219:GV219,$GG60:$NO60)</f>
        <v>0</v>
      </c>
      <c r="GX227" s="34">
        <f>SUMPRODUCT($N219:GW219,$GF60:$NO60)</f>
        <v>0</v>
      </c>
      <c r="GY227" s="34">
        <f>SUMPRODUCT($N219:GX219,$GE60:$NO60)</f>
        <v>0</v>
      </c>
      <c r="GZ227" s="34">
        <f>SUMPRODUCT($N219:GY219,$GD60:$NO60)</f>
        <v>0</v>
      </c>
      <c r="HA227" s="34">
        <f>SUMPRODUCT($N219:GZ219,$GC60:$NO60)</f>
        <v>0</v>
      </c>
      <c r="HB227" s="34">
        <f>SUMPRODUCT($N219:HA219,$GB60:$NO60)</f>
        <v>0</v>
      </c>
      <c r="HC227" s="34">
        <f>SUMPRODUCT($N219:HB219,$GA60:$NO60)</f>
        <v>0</v>
      </c>
      <c r="HD227" s="34">
        <f>SUMPRODUCT($N219:HC219,$FZ60:$NO60)</f>
        <v>0</v>
      </c>
      <c r="HE227" s="34">
        <f>SUMPRODUCT($N219:HD219,$FY60:$NO60)</f>
        <v>0</v>
      </c>
      <c r="HF227" s="34">
        <f>SUMPRODUCT($N219:HE219,$FX60:$NO60)</f>
        <v>0</v>
      </c>
      <c r="HG227" s="34">
        <f>SUMPRODUCT($N219:HF219,$FW60:$NO60)</f>
        <v>0</v>
      </c>
      <c r="HH227" s="34">
        <f>SUMPRODUCT($N219:HG219,$FV60:$NO60)</f>
        <v>0</v>
      </c>
      <c r="HI227" s="34">
        <f>SUMPRODUCT($N219:HH219,$FU60:$NO60)</f>
        <v>0</v>
      </c>
      <c r="HJ227" s="34">
        <f>SUMPRODUCT($N219:HI219,$FT60:$NO60)</f>
        <v>0</v>
      </c>
      <c r="HK227" s="34">
        <f>SUMPRODUCT($N219:HJ219,$FS60:$NO60)</f>
        <v>0</v>
      </c>
      <c r="HL227" s="34">
        <f>SUMPRODUCT($N219:HK219,$FR60:$NO60)</f>
        <v>0</v>
      </c>
      <c r="HM227" s="34">
        <f>SUMPRODUCT($N219:HL219,$FQ60:$NO60)</f>
        <v>0</v>
      </c>
      <c r="HN227" s="34">
        <f>SUMPRODUCT($N219:HM219,$FP60:$NO60)</f>
        <v>0</v>
      </c>
      <c r="HO227" s="34">
        <f>SUMPRODUCT($N219:HN219,$FO60:$NO60)</f>
        <v>0</v>
      </c>
      <c r="HP227" s="34">
        <f>SUMPRODUCT($N219:HO219,$FN60:$NO60)</f>
        <v>0</v>
      </c>
      <c r="HQ227" s="34">
        <f>SUMPRODUCT($N219:HP219,$FM60:$NO60)</f>
        <v>0</v>
      </c>
      <c r="HR227" s="34">
        <f>SUMPRODUCT($N219:HQ219,$FL60:$NO60)</f>
        <v>0</v>
      </c>
      <c r="HS227" s="34">
        <f>SUMPRODUCT($N219:HR219,$FK60:$NO60)</f>
        <v>0</v>
      </c>
      <c r="HT227" s="34">
        <f>SUMPRODUCT($N219:HS219,$FJ60:$NO60)</f>
        <v>0</v>
      </c>
      <c r="HU227" s="34">
        <f>SUMPRODUCT($N219:HT219,$FI60:$NO60)</f>
        <v>0</v>
      </c>
      <c r="HV227" s="34">
        <f>SUMPRODUCT($N219:HU219,$FH60:$NO60)</f>
        <v>0</v>
      </c>
      <c r="HW227" s="34">
        <f>SUMPRODUCT($N219:HV219,$FG60:$NO60)</f>
        <v>0</v>
      </c>
      <c r="HX227" s="34">
        <f>SUMPRODUCT($N219:HW219,$FF60:$NO60)</f>
        <v>0</v>
      </c>
      <c r="HY227" s="34">
        <f>SUMPRODUCT($N219:HX219,$FE60:$NO60)</f>
        <v>0</v>
      </c>
      <c r="HZ227" s="34">
        <f>SUMPRODUCT($N219:HY219,$FD60:$NO60)</f>
        <v>0</v>
      </c>
      <c r="IA227" s="34">
        <f>SUMPRODUCT($N219:HZ219,$FC60:$NO60)</f>
        <v>0</v>
      </c>
      <c r="IB227" s="34">
        <f>SUMPRODUCT($N219:IA219,$FB60:$NO60)</f>
        <v>0</v>
      </c>
      <c r="IC227" s="34">
        <f>SUMPRODUCT($N219:IB219,$FA60:$NO60)</f>
        <v>0</v>
      </c>
      <c r="ID227" s="34">
        <f>SUMPRODUCT($N219:IC219,$EZ60:$NO60)</f>
        <v>0</v>
      </c>
      <c r="IE227" s="34">
        <f>SUMPRODUCT($N219:ID219,$EY60:$NO60)</f>
        <v>0</v>
      </c>
      <c r="IF227" s="34">
        <f>SUMPRODUCT($N219:IE219,$EX60:$NO60)</f>
        <v>0</v>
      </c>
      <c r="IG227" s="34">
        <f>SUMPRODUCT($N219:IF219,$EW60:$NO60)</f>
        <v>0</v>
      </c>
      <c r="IH227" s="34">
        <f>SUMPRODUCT($N219:IG219,$EV60:$NO60)</f>
        <v>0</v>
      </c>
      <c r="II227" s="34">
        <f>SUMPRODUCT($N219:IH219,$EU60:$NO60)</f>
        <v>0</v>
      </c>
      <c r="IJ227" s="34">
        <f>SUMPRODUCT($N219:II219,$ET60:$NO60)</f>
        <v>0</v>
      </c>
      <c r="IK227" s="34">
        <f>SUMPRODUCT($N219:IJ219,$ES60:$NO60)</f>
        <v>0</v>
      </c>
      <c r="IL227" s="34">
        <f>SUMPRODUCT($N219:IK219,$ER60:$NO60)</f>
        <v>0</v>
      </c>
      <c r="IM227" s="34">
        <f>SUMPRODUCT($N219:IL219,$EQ60:$NO60)</f>
        <v>0</v>
      </c>
      <c r="IN227" s="34">
        <f>SUMPRODUCT($N219:IM219,$EP60:$NO60)</f>
        <v>0</v>
      </c>
      <c r="IO227" s="34">
        <f>SUMPRODUCT($N219:IN219,$EO60:$NO60)</f>
        <v>0</v>
      </c>
      <c r="IP227" s="34">
        <f>SUMPRODUCT($N219:IO219,$EN60:$NO60)</f>
        <v>0</v>
      </c>
      <c r="IQ227" s="34">
        <f>SUMPRODUCT($N219:IP219,$EM60:$NO60)</f>
        <v>0</v>
      </c>
      <c r="IR227" s="34">
        <f>SUMPRODUCT($N219:IQ219,$EL60:$NO60)</f>
        <v>0</v>
      </c>
      <c r="IS227" s="34">
        <f>SUMPRODUCT($N219:IR219,$EK60:$NO60)</f>
        <v>0</v>
      </c>
      <c r="IT227" s="34">
        <f>SUMPRODUCT($N219:IS219,$EJ60:$NO60)</f>
        <v>0</v>
      </c>
      <c r="IU227" s="34">
        <f>SUMPRODUCT($N219:IT219,$EI60:$NO60)</f>
        <v>0</v>
      </c>
      <c r="IV227" s="34">
        <f>SUMPRODUCT($N219:IU219,$EH60:$NO60)</f>
        <v>0</v>
      </c>
      <c r="IW227" s="34">
        <f>SUMPRODUCT($N219:IV219,$EG60:$NO60)</f>
        <v>0</v>
      </c>
      <c r="IX227" s="34">
        <f>SUMPRODUCT($N219:IW219,$EF60:$NO60)</f>
        <v>0</v>
      </c>
      <c r="IY227" s="34">
        <f>SUMPRODUCT($N219:IX219,$EE60:$NO60)</f>
        <v>0</v>
      </c>
      <c r="IZ227" s="34">
        <f>SUMPRODUCT($N219:IY219,$ED60:$NO60)</f>
        <v>0</v>
      </c>
      <c r="JA227" s="34">
        <f>SUMPRODUCT($N219:IZ219,$EC60:$NO60)</f>
        <v>0</v>
      </c>
      <c r="JB227" s="34">
        <f>SUMPRODUCT($N219:JA219,$EB60:$NO60)</f>
        <v>0</v>
      </c>
      <c r="JC227" s="34">
        <f>SUMPRODUCT($N219:JB219,$EA60:$NO60)</f>
        <v>0</v>
      </c>
      <c r="JD227" s="34">
        <f>SUMPRODUCT($N219:JC219,$DZ60:$NO60)</f>
        <v>0</v>
      </c>
      <c r="JE227" s="34">
        <f>SUMPRODUCT($N219:JD219,$DY60:$NO60)</f>
        <v>0</v>
      </c>
      <c r="JF227" s="34">
        <f>SUMPRODUCT($N219:JE219,$DX60:$NO60)</f>
        <v>0</v>
      </c>
      <c r="JG227" s="34">
        <f>SUMPRODUCT($N219:JF219,$DW60:$NO60)</f>
        <v>0</v>
      </c>
      <c r="JH227" s="34">
        <f>SUMPRODUCT($N219:JG219,$DV60:$NO60)</f>
        <v>0</v>
      </c>
      <c r="JI227" s="34">
        <f>SUMPRODUCT($N219:JH219,$DU60:$NO60)</f>
        <v>0</v>
      </c>
      <c r="JJ227" s="34">
        <f>SUMPRODUCT($N219:JI219,$DT60:$NO60)</f>
        <v>0</v>
      </c>
      <c r="JK227" s="34">
        <f>SUMPRODUCT($N219:JJ219,$DS60:$NO60)</f>
        <v>0</v>
      </c>
      <c r="JL227" s="34">
        <f>SUMPRODUCT($N219:JK219,$DR60:$NO60)</f>
        <v>0</v>
      </c>
      <c r="JM227" s="34">
        <f>SUMPRODUCT($N219:JL219,$DQ60:$NO60)</f>
        <v>0</v>
      </c>
      <c r="JN227" s="34">
        <f>SUMPRODUCT($N219:JM219,$DP60:$NO60)</f>
        <v>0</v>
      </c>
      <c r="JO227" s="34">
        <f>SUMPRODUCT($N219:JN219,$DO60:$NO60)</f>
        <v>0</v>
      </c>
      <c r="JP227" s="34">
        <f>SUMPRODUCT($N219:JO219,$DN60:$NO60)</f>
        <v>0</v>
      </c>
      <c r="JQ227" s="34">
        <f>SUMPRODUCT($N219:JP219,$DM60:$NO60)</f>
        <v>0</v>
      </c>
      <c r="JR227" s="34">
        <f>SUMPRODUCT($N219:JQ219,$DL60:$NO60)</f>
        <v>0</v>
      </c>
      <c r="JS227" s="34">
        <f>SUMPRODUCT($N219:JR219,$DK60:$NO60)</f>
        <v>0</v>
      </c>
      <c r="JT227" s="34">
        <f>SUMPRODUCT($N219:JS219,$DJ60:$NO60)</f>
        <v>0</v>
      </c>
      <c r="JU227" s="34">
        <f>SUMPRODUCT($N219:JT219,$DI60:$NO60)</f>
        <v>0</v>
      </c>
      <c r="JV227" s="34">
        <f>SUMPRODUCT($N219:JU219,$DH60:$NO60)</f>
        <v>0</v>
      </c>
      <c r="JW227" s="34">
        <f>SUMPRODUCT($N219:JV219,$DG60:$NO60)</f>
        <v>0</v>
      </c>
      <c r="JX227" s="34">
        <f>SUMPRODUCT($N219:JW219,$DF60:$NO60)</f>
        <v>0</v>
      </c>
      <c r="JY227" s="34">
        <f>SUMPRODUCT($N219:JX219,$DE60:$NO60)</f>
        <v>0</v>
      </c>
      <c r="JZ227" s="34">
        <f>SUMPRODUCT($N219:JY219,$DD60:$NO60)</f>
        <v>0</v>
      </c>
      <c r="KA227" s="34">
        <f>SUMPRODUCT($N219:JZ219,$DC60:$NO60)</f>
        <v>0</v>
      </c>
      <c r="KB227" s="34">
        <f>SUMPRODUCT($N219:KA219,$DB60:$NO60)</f>
        <v>0</v>
      </c>
      <c r="KC227" s="34">
        <f>SUMPRODUCT($N219:KB219,$DA60:$NO60)</f>
        <v>0</v>
      </c>
      <c r="KD227" s="34">
        <f>SUMPRODUCT($N219:KC219,$CZ60:$NO60)</f>
        <v>0</v>
      </c>
      <c r="KE227" s="34">
        <f>SUMPRODUCT($N219:KD219,$CY60:$NO60)</f>
        <v>0</v>
      </c>
      <c r="KF227" s="34">
        <f>SUMPRODUCT($N219:KE219,$CX60:$NO60)</f>
        <v>0</v>
      </c>
      <c r="KG227" s="34">
        <f>SUMPRODUCT($N219:KF219,$CW60:$NO60)</f>
        <v>0</v>
      </c>
      <c r="KH227" s="34">
        <f>SUMPRODUCT($N219:KG219,$CV60:$NO60)</f>
        <v>0</v>
      </c>
      <c r="KI227" s="34">
        <f>SUMPRODUCT($N219:KH219,$CU60:$NO60)</f>
        <v>0</v>
      </c>
      <c r="KJ227" s="34">
        <f>SUMPRODUCT($N219:KI219,$CT60:$NO60)</f>
        <v>0</v>
      </c>
      <c r="KK227" s="34">
        <f>SUMPRODUCT($N219:KJ219,$CS60:$NO60)</f>
        <v>0</v>
      </c>
      <c r="KL227" s="34">
        <f>SUMPRODUCT($N219:KK219,$CR60:$NO60)</f>
        <v>0</v>
      </c>
      <c r="KM227" s="34">
        <f>SUMPRODUCT($N219:KL219,$CQ60:$NO60)</f>
        <v>0</v>
      </c>
      <c r="KN227" s="34">
        <f>SUMPRODUCT($N219:KM219,$CP60:$NO60)</f>
        <v>0</v>
      </c>
      <c r="KO227" s="34">
        <f>SUMPRODUCT($N219:KN219,$CO60:$NO60)</f>
        <v>0</v>
      </c>
      <c r="KP227" s="34">
        <f>SUMPRODUCT($N219:KO219,$CN60:$NO60)</f>
        <v>0</v>
      </c>
      <c r="KQ227" s="34">
        <f>SUMPRODUCT($N219:KP219,$CM60:$NO60)</f>
        <v>0</v>
      </c>
      <c r="KR227" s="34">
        <f>SUMPRODUCT($N219:KQ219,$CL60:$NO60)</f>
        <v>0</v>
      </c>
      <c r="KS227" s="34">
        <f>SUMPRODUCT($N219:KR219,$CK60:$NO60)</f>
        <v>0</v>
      </c>
      <c r="KT227" s="34">
        <f>SUMPRODUCT($N219:KS219,$CJ60:$NO60)</f>
        <v>0</v>
      </c>
      <c r="KU227" s="34">
        <f>SUMPRODUCT($N219:KT219,$CI60:$NO60)</f>
        <v>0</v>
      </c>
      <c r="KV227" s="34">
        <f>SUMPRODUCT($N219:KU219,$CH60:$NO60)</f>
        <v>0</v>
      </c>
      <c r="KW227" s="34">
        <f>SUMPRODUCT($N219:KV219,$CG60:$NO60)</f>
        <v>0</v>
      </c>
      <c r="KX227" s="34">
        <f>SUMPRODUCT($N219:KW219,$CF60:$NO60)</f>
        <v>0</v>
      </c>
      <c r="KY227" s="34">
        <f>SUMPRODUCT($N219:KX219,$CE60:$NO60)</f>
        <v>0</v>
      </c>
      <c r="KZ227" s="34">
        <f>SUMPRODUCT($N219:KY219,$CD60:$NO60)</f>
        <v>0</v>
      </c>
      <c r="LA227" s="34">
        <f>SUMPRODUCT($N219:KZ219,$CC60:$NO60)</f>
        <v>0</v>
      </c>
      <c r="LB227" s="34">
        <f>SUMPRODUCT($N219:LA219,$CB60:$NO60)</f>
        <v>0</v>
      </c>
      <c r="LC227" s="34">
        <f>SUMPRODUCT($N219:LB219,$CA60:$NO60)</f>
        <v>0</v>
      </c>
      <c r="LD227" s="34">
        <f>SUMPRODUCT($N219:LC219,$BZ60:$NO60)</f>
        <v>0</v>
      </c>
      <c r="LE227" s="34">
        <f>SUMPRODUCT($N219:LD219,$BY60:$NO60)</f>
        <v>0</v>
      </c>
      <c r="LF227" s="34">
        <f>SUMPRODUCT($N219:LE219,$BX60:$NO60)</f>
        <v>0</v>
      </c>
      <c r="LG227" s="34">
        <f>SUMPRODUCT($N219:LF219,$BW60:$NO60)</f>
        <v>0</v>
      </c>
      <c r="LH227" s="34">
        <f>SUMPRODUCT($N219:LG219,$BV60:$NO60)</f>
        <v>0</v>
      </c>
      <c r="LI227" s="34">
        <f>SUMPRODUCT($N219:LH219,$BU60:$NO60)</f>
        <v>0</v>
      </c>
      <c r="LJ227" s="34">
        <f>SUMPRODUCT($N219:LI219,$BT60:$NO60)</f>
        <v>0</v>
      </c>
      <c r="LK227" s="34">
        <f>SUMPRODUCT($N219:LJ219,$BS60:$NO60)</f>
        <v>0</v>
      </c>
      <c r="LL227" s="34">
        <f>SUMPRODUCT($N219:LK219,$BR60:$NO60)</f>
        <v>0</v>
      </c>
      <c r="LM227" s="34">
        <f>SUMPRODUCT($N219:LL219,$BQ60:$NO60)</f>
        <v>0</v>
      </c>
      <c r="LN227" s="34">
        <f>SUMPRODUCT($N219:LM219,$BP60:$NO60)</f>
        <v>0</v>
      </c>
      <c r="LO227" s="34">
        <f>SUMPRODUCT($N219:LN219,$BO60:$NO60)</f>
        <v>0</v>
      </c>
      <c r="LP227" s="34">
        <f>SUMPRODUCT($N219:LO219,$BN60:$NO60)</f>
        <v>0</v>
      </c>
      <c r="LQ227" s="34">
        <f>SUMPRODUCT($N219:LP219,$BM60:$NO60)</f>
        <v>0</v>
      </c>
      <c r="LR227" s="34">
        <f>SUMPRODUCT($N219:LQ219,$BL60:$NO60)</f>
        <v>0</v>
      </c>
      <c r="LS227" s="34">
        <f>SUMPRODUCT($N219:LR219,$BK60:$NO60)</f>
        <v>0</v>
      </c>
      <c r="LT227" s="34">
        <f>SUMPRODUCT($N219:LS219,$BJ60:$NO60)</f>
        <v>0</v>
      </c>
      <c r="LU227" s="34">
        <f>SUMPRODUCT($N219:LT219,$BI60:$NO60)</f>
        <v>0</v>
      </c>
      <c r="LV227" s="34">
        <f>SUMPRODUCT($N219:LU219,$BH60:$NO60)</f>
        <v>0</v>
      </c>
      <c r="LW227" s="34">
        <f>SUMPRODUCT($N219:LV219,$BG60:$NO60)</f>
        <v>0</v>
      </c>
      <c r="LX227" s="34">
        <f>SUMPRODUCT($N219:LW219,$BF60:$NO60)</f>
        <v>0</v>
      </c>
      <c r="LY227" s="34">
        <f>SUMPRODUCT($N219:LX219,$BE60:$NO60)</f>
        <v>0</v>
      </c>
      <c r="LZ227" s="34">
        <f>SUMPRODUCT($N219:LY219,$BD60:$NO60)</f>
        <v>0</v>
      </c>
      <c r="MA227" s="34">
        <f>SUMPRODUCT($N219:LZ219,$BC60:$NO60)</f>
        <v>0</v>
      </c>
      <c r="MB227" s="34">
        <f>SUMPRODUCT($N219:MA219,$BB60:$NO60)</f>
        <v>0</v>
      </c>
      <c r="MC227" s="34">
        <f>SUMPRODUCT($N219:MB219,$BA60:$NO60)</f>
        <v>0</v>
      </c>
      <c r="MD227" s="34">
        <f>SUMPRODUCT($N219:MC219,$AZ60:$NO60)</f>
        <v>0</v>
      </c>
      <c r="ME227" s="34">
        <f>SUMPRODUCT($N219:MD219,$AY60:$NO60)</f>
        <v>0</v>
      </c>
      <c r="MF227" s="34">
        <f>SUMPRODUCT($N219:ME219,$AX60:$NO60)</f>
        <v>0</v>
      </c>
      <c r="MG227" s="34">
        <f>SUMPRODUCT($N219:MF219,$AW60:$NO60)</f>
        <v>0</v>
      </c>
      <c r="MH227" s="34">
        <f>SUMPRODUCT($N219:MG219,$AV60:$NO60)</f>
        <v>0</v>
      </c>
      <c r="MI227" s="34">
        <f>SUMPRODUCT($N219:MH219,$AU60:$NO60)</f>
        <v>0</v>
      </c>
      <c r="MJ227" s="34">
        <f>SUMPRODUCT($N219:MI219,$AT60:$NO60)</f>
        <v>0</v>
      </c>
      <c r="MK227" s="34">
        <f>SUMPRODUCT($N219:MJ219,$AS60:$NO60)</f>
        <v>0</v>
      </c>
      <c r="ML227" s="34">
        <f>SUMPRODUCT($N219:MK219,$AR60:$NO60)</f>
        <v>0</v>
      </c>
      <c r="MM227" s="34">
        <f>SUMPRODUCT($N219:ML219,$AQ60:$NO60)</f>
        <v>0</v>
      </c>
      <c r="MN227" s="34">
        <f>SUMPRODUCT($N219:MM219,$AP60:$NO60)</f>
        <v>0</v>
      </c>
      <c r="MO227" s="34">
        <f>SUMPRODUCT($N219:MN219,$AO60:$NO60)</f>
        <v>0</v>
      </c>
      <c r="MP227" s="34">
        <f>SUMPRODUCT($N219:MO219,$AN60:$NO60)</f>
        <v>0</v>
      </c>
      <c r="MQ227" s="34">
        <f>SUMPRODUCT($N219:MP219,$AM60:$NO60)</f>
        <v>0</v>
      </c>
      <c r="MR227" s="34">
        <f>SUMPRODUCT($N219:MQ219,$AL60:$NO60)</f>
        <v>0</v>
      </c>
      <c r="MS227" s="34">
        <f>SUMPRODUCT($N219:MR219,$AK60:$NO60)</f>
        <v>0</v>
      </c>
      <c r="MT227" s="34">
        <f>SUMPRODUCT($N219:MS219,$AJ60:$NO60)</f>
        <v>0</v>
      </c>
      <c r="MU227" s="34">
        <f>SUMPRODUCT($N219:MT219,$AI60:$NO60)</f>
        <v>0</v>
      </c>
      <c r="MV227" s="34">
        <f>SUMPRODUCT($N219:MU219,$AH60:$NO60)</f>
        <v>0</v>
      </c>
      <c r="MW227" s="34">
        <f>SUMPRODUCT($N219:MV219,$AG60:$NO60)</f>
        <v>0</v>
      </c>
      <c r="MX227" s="34">
        <f>SUMPRODUCT($N219:MW219,$AF60:$NO60)</f>
        <v>0</v>
      </c>
      <c r="MY227" s="34">
        <f>SUMPRODUCT($N219:MX219,$AE60:$NO60)</f>
        <v>0</v>
      </c>
      <c r="MZ227" s="34">
        <f>SUMPRODUCT($N219:MY219,$AD60:$NO60)</f>
        <v>0</v>
      </c>
      <c r="NA227" s="34">
        <f>SUMPRODUCT($N219:MZ219,$AC60:$NO60)</f>
        <v>0</v>
      </c>
      <c r="NB227" s="34">
        <f>SUMPRODUCT($N219:NA219,$AB60:$NO60)</f>
        <v>0</v>
      </c>
      <c r="NC227" s="34">
        <f>SUMPRODUCT($N219:NB219,$AA60:$NO60)</f>
        <v>0</v>
      </c>
      <c r="ND227" s="34">
        <f>SUMPRODUCT($N219:NC219,$Z60:$NO60)</f>
        <v>0</v>
      </c>
      <c r="NE227" s="34">
        <f>SUMPRODUCT($N219:ND219,$Y60:$NO60)</f>
        <v>0</v>
      </c>
      <c r="NF227" s="34">
        <f>SUMPRODUCT($N219:NE219,$X60:$NO60)</f>
        <v>0</v>
      </c>
      <c r="NG227" s="34">
        <f>SUMPRODUCT($N219:NF219,$W60:$NO60)</f>
        <v>0</v>
      </c>
      <c r="NH227" s="34">
        <f>SUMPRODUCT($N219:NG219,$V60:$NO60)</f>
        <v>0</v>
      </c>
      <c r="NI227" s="34">
        <f>SUMPRODUCT($N219:NH219,$U60:$NO60)</f>
        <v>0</v>
      </c>
      <c r="NJ227" s="34">
        <f>SUMPRODUCT($N219:NI219,$T60:$NO60)</f>
        <v>0</v>
      </c>
      <c r="NK227" s="34">
        <f>SUMPRODUCT($N219:NJ219,$S60:$NO60)</f>
        <v>0</v>
      </c>
      <c r="NL227" s="34">
        <f>SUMPRODUCT($N219:NK219,$R60:$NO60)</f>
        <v>0</v>
      </c>
      <c r="NM227" s="34">
        <f>SUMPRODUCT($N219:NL219,$Q60:$NO60)</f>
        <v>0</v>
      </c>
      <c r="NN227" s="34">
        <f>SUMPRODUCT($N219:NM219,$P60:$NO60)</f>
        <v>0</v>
      </c>
      <c r="NO227" s="35">
        <f>SUMPRODUCT($N219:NN219,$O60:$NO60)</f>
        <v>0</v>
      </c>
      <c r="NP227" s="8"/>
      <c r="NQ227" s="8"/>
    </row>
    <row r="228" spans="1:381" x14ac:dyDescent="0.2">
      <c r="A228" s="1"/>
      <c r="B228" s="1"/>
      <c r="C228" s="1"/>
      <c r="D228" s="1"/>
      <c r="E228" s="1"/>
      <c r="F228" s="1"/>
      <c r="G228" s="1"/>
      <c r="H228" s="1"/>
      <c r="I228" s="1"/>
      <c r="J228" s="1"/>
      <c r="K228" s="1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row>
    <row r="229" spans="1:381" x14ac:dyDescent="0.2">
      <c r="A229" s="1"/>
      <c r="B229" s="1"/>
      <c r="C229" s="1"/>
      <c r="D229" s="1"/>
      <c r="E229" s="1"/>
      <c r="F229" s="1"/>
      <c r="G229" s="1" t="s">
        <v>14</v>
      </c>
      <c r="H229" s="1"/>
      <c r="I229" s="1"/>
      <c r="J229" s="1"/>
      <c r="K229" s="14"/>
      <c r="L229" s="1"/>
      <c r="M229" s="1"/>
      <c r="N229" s="15" t="str">
        <f>IF(N230="","",IF(WEEKDAY(N230)=2,"пн",IF(WEEKDAY(N230)=3,"вт",IF(WEEKDAY(N230)=4,"ср",IF(WEEKDAY(N230)=5,"чт",IF(WEEKDAY(N230)=6,"пт",IF(WEEKDAY(N230)=7,"сб",IF(WEEKDAY(N230)=1,"вс",0))))))))</f>
        <v/>
      </c>
      <c r="O229" s="15" t="str">
        <f t="shared" ref="O229" si="2750">IF(O230="","",IF(WEEKDAY(O230)=2,"пн",IF(WEEKDAY(O230)=3,"вт",IF(WEEKDAY(O230)=4,"ср",IF(WEEKDAY(O230)=5,"чт",IF(WEEKDAY(O230)=6,"пт",IF(WEEKDAY(O230)=7,"сб",IF(WEEKDAY(O230)=1,"вс",0))))))))</f>
        <v/>
      </c>
      <c r="P229" s="15" t="str">
        <f t="shared" ref="P229" si="2751">IF(P230="","",IF(WEEKDAY(P230)=2,"пн",IF(WEEKDAY(P230)=3,"вт",IF(WEEKDAY(P230)=4,"ср",IF(WEEKDAY(P230)=5,"чт",IF(WEEKDAY(P230)=6,"пт",IF(WEEKDAY(P230)=7,"сб",IF(WEEKDAY(P230)=1,"вс",0))))))))</f>
        <v/>
      </c>
      <c r="Q229" s="15" t="str">
        <f t="shared" ref="Q229" si="2752">IF(Q230="","",IF(WEEKDAY(Q230)=2,"пн",IF(WEEKDAY(Q230)=3,"вт",IF(WEEKDAY(Q230)=4,"ср",IF(WEEKDAY(Q230)=5,"чт",IF(WEEKDAY(Q230)=6,"пт",IF(WEEKDAY(Q230)=7,"сб",IF(WEEKDAY(Q230)=1,"вс",0))))))))</f>
        <v/>
      </c>
      <c r="R229" s="15" t="str">
        <f t="shared" ref="R229" si="2753">IF(R230="","",IF(WEEKDAY(R230)=2,"пн",IF(WEEKDAY(R230)=3,"вт",IF(WEEKDAY(R230)=4,"ср",IF(WEEKDAY(R230)=5,"чт",IF(WEEKDAY(R230)=6,"пт",IF(WEEKDAY(R230)=7,"сб",IF(WEEKDAY(R230)=1,"вс",0))))))))</f>
        <v/>
      </c>
      <c r="S229" s="15" t="str">
        <f t="shared" ref="S229" si="2754">IF(S230="","",IF(WEEKDAY(S230)=2,"пн",IF(WEEKDAY(S230)=3,"вт",IF(WEEKDAY(S230)=4,"ср",IF(WEEKDAY(S230)=5,"чт",IF(WEEKDAY(S230)=6,"пт",IF(WEEKDAY(S230)=7,"сб",IF(WEEKDAY(S230)=1,"вс",0))))))))</f>
        <v/>
      </c>
      <c r="T229" s="15" t="str">
        <f t="shared" ref="T229" si="2755">IF(T230="","",IF(WEEKDAY(T230)=2,"пн",IF(WEEKDAY(T230)=3,"вт",IF(WEEKDAY(T230)=4,"ср",IF(WEEKDAY(T230)=5,"чт",IF(WEEKDAY(T230)=6,"пт",IF(WEEKDAY(T230)=7,"сб",IF(WEEKDAY(T230)=1,"вс",0))))))))</f>
        <v/>
      </c>
      <c r="U229" s="15" t="str">
        <f t="shared" ref="U229" si="2756">IF(U230="","",IF(WEEKDAY(U230)=2,"пн",IF(WEEKDAY(U230)=3,"вт",IF(WEEKDAY(U230)=4,"ср",IF(WEEKDAY(U230)=5,"чт",IF(WEEKDAY(U230)=6,"пт",IF(WEEKDAY(U230)=7,"сб",IF(WEEKDAY(U230)=1,"вс",0))))))))</f>
        <v/>
      </c>
      <c r="V229" s="15" t="str">
        <f t="shared" ref="V229" si="2757">IF(V230="","",IF(WEEKDAY(V230)=2,"пн",IF(WEEKDAY(V230)=3,"вт",IF(WEEKDAY(V230)=4,"ср",IF(WEEKDAY(V230)=5,"чт",IF(WEEKDAY(V230)=6,"пт",IF(WEEKDAY(V230)=7,"сб",IF(WEEKDAY(V230)=1,"вс",0))))))))</f>
        <v/>
      </c>
      <c r="W229" s="15" t="str">
        <f t="shared" ref="W229" si="2758">IF(W230="","",IF(WEEKDAY(W230)=2,"пн",IF(WEEKDAY(W230)=3,"вт",IF(WEEKDAY(W230)=4,"ср",IF(WEEKDAY(W230)=5,"чт",IF(WEEKDAY(W230)=6,"пт",IF(WEEKDAY(W230)=7,"сб",IF(WEEKDAY(W230)=1,"вс",0))))))))</f>
        <v/>
      </c>
      <c r="X229" s="15" t="str">
        <f t="shared" ref="X229" si="2759">IF(X230="","",IF(WEEKDAY(X230)=2,"пн",IF(WEEKDAY(X230)=3,"вт",IF(WEEKDAY(X230)=4,"ср",IF(WEEKDAY(X230)=5,"чт",IF(WEEKDAY(X230)=6,"пт",IF(WEEKDAY(X230)=7,"сб",IF(WEEKDAY(X230)=1,"вс",0))))))))</f>
        <v/>
      </c>
      <c r="Y229" s="15" t="str">
        <f t="shared" ref="Y229" si="2760">IF(Y230="","",IF(WEEKDAY(Y230)=2,"пн",IF(WEEKDAY(Y230)=3,"вт",IF(WEEKDAY(Y230)=4,"ср",IF(WEEKDAY(Y230)=5,"чт",IF(WEEKDAY(Y230)=6,"пт",IF(WEEKDAY(Y230)=7,"сб",IF(WEEKDAY(Y230)=1,"вс",0))))))))</f>
        <v/>
      </c>
      <c r="Z229" s="15" t="str">
        <f t="shared" ref="Z229" si="2761">IF(Z230="","",IF(WEEKDAY(Z230)=2,"пн",IF(WEEKDAY(Z230)=3,"вт",IF(WEEKDAY(Z230)=4,"ср",IF(WEEKDAY(Z230)=5,"чт",IF(WEEKDAY(Z230)=6,"пт",IF(WEEKDAY(Z230)=7,"сб",IF(WEEKDAY(Z230)=1,"вс",0))))))))</f>
        <v/>
      </c>
      <c r="AA229" s="15" t="str">
        <f t="shared" ref="AA229" si="2762">IF(AA230="","",IF(WEEKDAY(AA230)=2,"пн",IF(WEEKDAY(AA230)=3,"вт",IF(WEEKDAY(AA230)=4,"ср",IF(WEEKDAY(AA230)=5,"чт",IF(WEEKDAY(AA230)=6,"пт",IF(WEEKDAY(AA230)=7,"сб",IF(WEEKDAY(AA230)=1,"вс",0))))))))</f>
        <v/>
      </c>
      <c r="AB229" s="15" t="str">
        <f t="shared" ref="AB229" si="2763">IF(AB230="","",IF(WEEKDAY(AB230)=2,"пн",IF(WEEKDAY(AB230)=3,"вт",IF(WEEKDAY(AB230)=4,"ср",IF(WEEKDAY(AB230)=5,"чт",IF(WEEKDAY(AB230)=6,"пт",IF(WEEKDAY(AB230)=7,"сб",IF(WEEKDAY(AB230)=1,"вс",0))))))))</f>
        <v/>
      </c>
      <c r="AC229" s="15" t="str">
        <f t="shared" ref="AC229" si="2764">IF(AC230="","",IF(WEEKDAY(AC230)=2,"пн",IF(WEEKDAY(AC230)=3,"вт",IF(WEEKDAY(AC230)=4,"ср",IF(WEEKDAY(AC230)=5,"чт",IF(WEEKDAY(AC230)=6,"пт",IF(WEEKDAY(AC230)=7,"сб",IF(WEEKDAY(AC230)=1,"вс",0))))))))</f>
        <v/>
      </c>
      <c r="AD229" s="15" t="str">
        <f t="shared" ref="AD229" si="2765">IF(AD230="","",IF(WEEKDAY(AD230)=2,"пн",IF(WEEKDAY(AD230)=3,"вт",IF(WEEKDAY(AD230)=4,"ср",IF(WEEKDAY(AD230)=5,"чт",IF(WEEKDAY(AD230)=6,"пт",IF(WEEKDAY(AD230)=7,"сб",IF(WEEKDAY(AD230)=1,"вс",0))))))))</f>
        <v/>
      </c>
      <c r="AE229" s="15" t="str">
        <f t="shared" ref="AE229" si="2766">IF(AE230="","",IF(WEEKDAY(AE230)=2,"пн",IF(WEEKDAY(AE230)=3,"вт",IF(WEEKDAY(AE230)=4,"ср",IF(WEEKDAY(AE230)=5,"чт",IF(WEEKDAY(AE230)=6,"пт",IF(WEEKDAY(AE230)=7,"сб",IF(WEEKDAY(AE230)=1,"вс",0))))))))</f>
        <v/>
      </c>
      <c r="AF229" s="15" t="str">
        <f t="shared" ref="AF229" si="2767">IF(AF230="","",IF(WEEKDAY(AF230)=2,"пн",IF(WEEKDAY(AF230)=3,"вт",IF(WEEKDAY(AF230)=4,"ср",IF(WEEKDAY(AF230)=5,"чт",IF(WEEKDAY(AF230)=6,"пт",IF(WEEKDAY(AF230)=7,"сб",IF(WEEKDAY(AF230)=1,"вс",0))))))))</f>
        <v/>
      </c>
      <c r="AG229" s="15" t="str">
        <f t="shared" ref="AG229" si="2768">IF(AG230="","",IF(WEEKDAY(AG230)=2,"пн",IF(WEEKDAY(AG230)=3,"вт",IF(WEEKDAY(AG230)=4,"ср",IF(WEEKDAY(AG230)=5,"чт",IF(WEEKDAY(AG230)=6,"пт",IF(WEEKDAY(AG230)=7,"сб",IF(WEEKDAY(AG230)=1,"вс",0))))))))</f>
        <v/>
      </c>
      <c r="AH229" s="15" t="str">
        <f t="shared" ref="AH229" si="2769">IF(AH230="","",IF(WEEKDAY(AH230)=2,"пн",IF(WEEKDAY(AH230)=3,"вт",IF(WEEKDAY(AH230)=4,"ср",IF(WEEKDAY(AH230)=5,"чт",IF(WEEKDAY(AH230)=6,"пт",IF(WEEKDAY(AH230)=7,"сб",IF(WEEKDAY(AH230)=1,"вс",0))))))))</f>
        <v/>
      </c>
      <c r="AI229" s="15" t="str">
        <f t="shared" ref="AI229" si="2770">IF(AI230="","",IF(WEEKDAY(AI230)=2,"пн",IF(WEEKDAY(AI230)=3,"вт",IF(WEEKDAY(AI230)=4,"ср",IF(WEEKDAY(AI230)=5,"чт",IF(WEEKDAY(AI230)=6,"пт",IF(WEEKDAY(AI230)=7,"сб",IF(WEEKDAY(AI230)=1,"вс",0))))))))</f>
        <v/>
      </c>
      <c r="AJ229" s="15" t="str">
        <f t="shared" ref="AJ229" si="2771">IF(AJ230="","",IF(WEEKDAY(AJ230)=2,"пн",IF(WEEKDAY(AJ230)=3,"вт",IF(WEEKDAY(AJ230)=4,"ср",IF(WEEKDAY(AJ230)=5,"чт",IF(WEEKDAY(AJ230)=6,"пт",IF(WEEKDAY(AJ230)=7,"сб",IF(WEEKDAY(AJ230)=1,"вс",0))))))))</f>
        <v/>
      </c>
      <c r="AK229" s="15" t="str">
        <f t="shared" ref="AK229" si="2772">IF(AK230="","",IF(WEEKDAY(AK230)=2,"пн",IF(WEEKDAY(AK230)=3,"вт",IF(WEEKDAY(AK230)=4,"ср",IF(WEEKDAY(AK230)=5,"чт",IF(WEEKDAY(AK230)=6,"пт",IF(WEEKDAY(AK230)=7,"сб",IF(WEEKDAY(AK230)=1,"вс",0))))))))</f>
        <v/>
      </c>
      <c r="AL229" s="15" t="str">
        <f t="shared" ref="AL229" si="2773">IF(AL230="","",IF(WEEKDAY(AL230)=2,"пн",IF(WEEKDAY(AL230)=3,"вт",IF(WEEKDAY(AL230)=4,"ср",IF(WEEKDAY(AL230)=5,"чт",IF(WEEKDAY(AL230)=6,"пт",IF(WEEKDAY(AL230)=7,"сб",IF(WEEKDAY(AL230)=1,"вс",0))))))))</f>
        <v/>
      </c>
      <c r="AM229" s="15" t="str">
        <f t="shared" ref="AM229" si="2774">IF(AM230="","",IF(WEEKDAY(AM230)=2,"пн",IF(WEEKDAY(AM230)=3,"вт",IF(WEEKDAY(AM230)=4,"ср",IF(WEEKDAY(AM230)=5,"чт",IF(WEEKDAY(AM230)=6,"пт",IF(WEEKDAY(AM230)=7,"сб",IF(WEEKDAY(AM230)=1,"вс",0))))))))</f>
        <v/>
      </c>
      <c r="AN229" s="15" t="str">
        <f t="shared" ref="AN229" si="2775">IF(AN230="","",IF(WEEKDAY(AN230)=2,"пн",IF(WEEKDAY(AN230)=3,"вт",IF(WEEKDAY(AN230)=4,"ср",IF(WEEKDAY(AN230)=5,"чт",IF(WEEKDAY(AN230)=6,"пт",IF(WEEKDAY(AN230)=7,"сб",IF(WEEKDAY(AN230)=1,"вс",0))))))))</f>
        <v/>
      </c>
      <c r="AO229" s="15" t="str">
        <f t="shared" ref="AO229" si="2776">IF(AO230="","",IF(WEEKDAY(AO230)=2,"пн",IF(WEEKDAY(AO230)=3,"вт",IF(WEEKDAY(AO230)=4,"ср",IF(WEEKDAY(AO230)=5,"чт",IF(WEEKDAY(AO230)=6,"пт",IF(WEEKDAY(AO230)=7,"сб",IF(WEEKDAY(AO230)=1,"вс",0))))))))</f>
        <v/>
      </c>
      <c r="AP229" s="15" t="str">
        <f t="shared" ref="AP229" si="2777">IF(AP230="","",IF(WEEKDAY(AP230)=2,"пн",IF(WEEKDAY(AP230)=3,"вт",IF(WEEKDAY(AP230)=4,"ср",IF(WEEKDAY(AP230)=5,"чт",IF(WEEKDAY(AP230)=6,"пт",IF(WEEKDAY(AP230)=7,"сб",IF(WEEKDAY(AP230)=1,"вс",0))))))))</f>
        <v/>
      </c>
      <c r="AQ229" s="15" t="str">
        <f t="shared" ref="AQ229" si="2778">IF(AQ230="","",IF(WEEKDAY(AQ230)=2,"пн",IF(WEEKDAY(AQ230)=3,"вт",IF(WEEKDAY(AQ230)=4,"ср",IF(WEEKDAY(AQ230)=5,"чт",IF(WEEKDAY(AQ230)=6,"пт",IF(WEEKDAY(AQ230)=7,"сб",IF(WEEKDAY(AQ230)=1,"вс",0))))))))</f>
        <v/>
      </c>
      <c r="AR229" s="15" t="str">
        <f t="shared" ref="AR229" si="2779">IF(AR230="","",IF(WEEKDAY(AR230)=2,"пн",IF(WEEKDAY(AR230)=3,"вт",IF(WEEKDAY(AR230)=4,"ср",IF(WEEKDAY(AR230)=5,"чт",IF(WEEKDAY(AR230)=6,"пт",IF(WEEKDAY(AR230)=7,"сб",IF(WEEKDAY(AR230)=1,"вс",0))))))))</f>
        <v/>
      </c>
      <c r="AS229" s="15" t="str">
        <f t="shared" ref="AS229" si="2780">IF(AS230="","",IF(WEEKDAY(AS230)=2,"пн",IF(WEEKDAY(AS230)=3,"вт",IF(WEEKDAY(AS230)=4,"ср",IF(WEEKDAY(AS230)=5,"чт",IF(WEEKDAY(AS230)=6,"пт",IF(WEEKDAY(AS230)=7,"сб",IF(WEEKDAY(AS230)=1,"вс",0))))))))</f>
        <v/>
      </c>
      <c r="AT229" s="15" t="str">
        <f t="shared" ref="AT229" si="2781">IF(AT230="","",IF(WEEKDAY(AT230)=2,"пн",IF(WEEKDAY(AT230)=3,"вт",IF(WEEKDAY(AT230)=4,"ср",IF(WEEKDAY(AT230)=5,"чт",IF(WEEKDAY(AT230)=6,"пт",IF(WEEKDAY(AT230)=7,"сб",IF(WEEKDAY(AT230)=1,"вс",0))))))))</f>
        <v/>
      </c>
      <c r="AU229" s="15" t="str">
        <f t="shared" ref="AU229" si="2782">IF(AU230="","",IF(WEEKDAY(AU230)=2,"пн",IF(WEEKDAY(AU230)=3,"вт",IF(WEEKDAY(AU230)=4,"ср",IF(WEEKDAY(AU230)=5,"чт",IF(WEEKDAY(AU230)=6,"пт",IF(WEEKDAY(AU230)=7,"сб",IF(WEEKDAY(AU230)=1,"вс",0))))))))</f>
        <v/>
      </c>
      <c r="AV229" s="15" t="str">
        <f t="shared" ref="AV229" si="2783">IF(AV230="","",IF(WEEKDAY(AV230)=2,"пн",IF(WEEKDAY(AV230)=3,"вт",IF(WEEKDAY(AV230)=4,"ср",IF(WEEKDAY(AV230)=5,"чт",IF(WEEKDAY(AV230)=6,"пт",IF(WEEKDAY(AV230)=7,"сб",IF(WEEKDAY(AV230)=1,"вс",0))))))))</f>
        <v/>
      </c>
      <c r="AW229" s="15" t="str">
        <f t="shared" ref="AW229" si="2784">IF(AW230="","",IF(WEEKDAY(AW230)=2,"пн",IF(WEEKDAY(AW230)=3,"вт",IF(WEEKDAY(AW230)=4,"ср",IF(WEEKDAY(AW230)=5,"чт",IF(WEEKDAY(AW230)=6,"пт",IF(WEEKDAY(AW230)=7,"сб",IF(WEEKDAY(AW230)=1,"вс",0))))))))</f>
        <v/>
      </c>
      <c r="AX229" s="15" t="str">
        <f t="shared" ref="AX229" si="2785">IF(AX230="","",IF(WEEKDAY(AX230)=2,"пн",IF(WEEKDAY(AX230)=3,"вт",IF(WEEKDAY(AX230)=4,"ср",IF(WEEKDAY(AX230)=5,"чт",IF(WEEKDAY(AX230)=6,"пт",IF(WEEKDAY(AX230)=7,"сб",IF(WEEKDAY(AX230)=1,"вс",0))))))))</f>
        <v/>
      </c>
      <c r="AY229" s="15" t="str">
        <f t="shared" ref="AY229" si="2786">IF(AY230="","",IF(WEEKDAY(AY230)=2,"пн",IF(WEEKDAY(AY230)=3,"вт",IF(WEEKDAY(AY230)=4,"ср",IF(WEEKDAY(AY230)=5,"чт",IF(WEEKDAY(AY230)=6,"пт",IF(WEEKDAY(AY230)=7,"сб",IF(WEEKDAY(AY230)=1,"вс",0))))))))</f>
        <v/>
      </c>
      <c r="AZ229" s="15" t="str">
        <f t="shared" ref="AZ229" si="2787">IF(AZ230="","",IF(WEEKDAY(AZ230)=2,"пн",IF(WEEKDAY(AZ230)=3,"вт",IF(WEEKDAY(AZ230)=4,"ср",IF(WEEKDAY(AZ230)=5,"чт",IF(WEEKDAY(AZ230)=6,"пт",IF(WEEKDAY(AZ230)=7,"сб",IF(WEEKDAY(AZ230)=1,"вс",0))))))))</f>
        <v/>
      </c>
      <c r="BA229" s="15" t="str">
        <f t="shared" ref="BA229" si="2788">IF(BA230="","",IF(WEEKDAY(BA230)=2,"пн",IF(WEEKDAY(BA230)=3,"вт",IF(WEEKDAY(BA230)=4,"ср",IF(WEEKDAY(BA230)=5,"чт",IF(WEEKDAY(BA230)=6,"пт",IF(WEEKDAY(BA230)=7,"сб",IF(WEEKDAY(BA230)=1,"вс",0))))))))</f>
        <v/>
      </c>
      <c r="BB229" s="15" t="str">
        <f t="shared" ref="BB229" si="2789">IF(BB230="","",IF(WEEKDAY(BB230)=2,"пн",IF(WEEKDAY(BB230)=3,"вт",IF(WEEKDAY(BB230)=4,"ср",IF(WEEKDAY(BB230)=5,"чт",IF(WEEKDAY(BB230)=6,"пт",IF(WEEKDAY(BB230)=7,"сб",IF(WEEKDAY(BB230)=1,"вс",0))))))))</f>
        <v/>
      </c>
      <c r="BC229" s="15" t="str">
        <f t="shared" ref="BC229" si="2790">IF(BC230="","",IF(WEEKDAY(BC230)=2,"пн",IF(WEEKDAY(BC230)=3,"вт",IF(WEEKDAY(BC230)=4,"ср",IF(WEEKDAY(BC230)=5,"чт",IF(WEEKDAY(BC230)=6,"пт",IF(WEEKDAY(BC230)=7,"сб",IF(WEEKDAY(BC230)=1,"вс",0))))))))</f>
        <v/>
      </c>
      <c r="BD229" s="15" t="str">
        <f t="shared" ref="BD229" si="2791">IF(BD230="","",IF(WEEKDAY(BD230)=2,"пн",IF(WEEKDAY(BD230)=3,"вт",IF(WEEKDAY(BD230)=4,"ср",IF(WEEKDAY(BD230)=5,"чт",IF(WEEKDAY(BD230)=6,"пт",IF(WEEKDAY(BD230)=7,"сб",IF(WEEKDAY(BD230)=1,"вс",0))))))))</f>
        <v/>
      </c>
      <c r="BE229" s="15" t="str">
        <f t="shared" ref="BE229" si="2792">IF(BE230="","",IF(WEEKDAY(BE230)=2,"пн",IF(WEEKDAY(BE230)=3,"вт",IF(WEEKDAY(BE230)=4,"ср",IF(WEEKDAY(BE230)=5,"чт",IF(WEEKDAY(BE230)=6,"пт",IF(WEEKDAY(BE230)=7,"сб",IF(WEEKDAY(BE230)=1,"вс",0))))))))</f>
        <v/>
      </c>
      <c r="BF229" s="15" t="str">
        <f t="shared" ref="BF229" si="2793">IF(BF230="","",IF(WEEKDAY(BF230)=2,"пн",IF(WEEKDAY(BF230)=3,"вт",IF(WEEKDAY(BF230)=4,"ср",IF(WEEKDAY(BF230)=5,"чт",IF(WEEKDAY(BF230)=6,"пт",IF(WEEKDAY(BF230)=7,"сб",IF(WEEKDAY(BF230)=1,"вс",0))))))))</f>
        <v/>
      </c>
      <c r="BG229" s="15" t="str">
        <f t="shared" ref="BG229" si="2794">IF(BG230="","",IF(WEEKDAY(BG230)=2,"пн",IF(WEEKDAY(BG230)=3,"вт",IF(WEEKDAY(BG230)=4,"ср",IF(WEEKDAY(BG230)=5,"чт",IF(WEEKDAY(BG230)=6,"пт",IF(WEEKDAY(BG230)=7,"сб",IF(WEEKDAY(BG230)=1,"вс",0))))))))</f>
        <v/>
      </c>
      <c r="BH229" s="15" t="str">
        <f t="shared" ref="BH229" si="2795">IF(BH230="","",IF(WEEKDAY(BH230)=2,"пн",IF(WEEKDAY(BH230)=3,"вт",IF(WEEKDAY(BH230)=4,"ср",IF(WEEKDAY(BH230)=5,"чт",IF(WEEKDAY(BH230)=6,"пт",IF(WEEKDAY(BH230)=7,"сб",IF(WEEKDAY(BH230)=1,"вс",0))))))))</f>
        <v/>
      </c>
      <c r="BI229" s="15" t="str">
        <f t="shared" ref="BI229" si="2796">IF(BI230="","",IF(WEEKDAY(BI230)=2,"пн",IF(WEEKDAY(BI230)=3,"вт",IF(WEEKDAY(BI230)=4,"ср",IF(WEEKDAY(BI230)=5,"чт",IF(WEEKDAY(BI230)=6,"пт",IF(WEEKDAY(BI230)=7,"сб",IF(WEEKDAY(BI230)=1,"вс",0))))))))</f>
        <v/>
      </c>
      <c r="BJ229" s="15" t="str">
        <f t="shared" ref="BJ229" si="2797">IF(BJ230="","",IF(WEEKDAY(BJ230)=2,"пн",IF(WEEKDAY(BJ230)=3,"вт",IF(WEEKDAY(BJ230)=4,"ср",IF(WEEKDAY(BJ230)=5,"чт",IF(WEEKDAY(BJ230)=6,"пт",IF(WEEKDAY(BJ230)=7,"сб",IF(WEEKDAY(BJ230)=1,"вс",0))))))))</f>
        <v/>
      </c>
      <c r="BK229" s="15" t="str">
        <f t="shared" ref="BK229" si="2798">IF(BK230="","",IF(WEEKDAY(BK230)=2,"пн",IF(WEEKDAY(BK230)=3,"вт",IF(WEEKDAY(BK230)=4,"ср",IF(WEEKDAY(BK230)=5,"чт",IF(WEEKDAY(BK230)=6,"пт",IF(WEEKDAY(BK230)=7,"сб",IF(WEEKDAY(BK230)=1,"вс",0))))))))</f>
        <v/>
      </c>
      <c r="BL229" s="15" t="str">
        <f t="shared" ref="BL229" si="2799">IF(BL230="","",IF(WEEKDAY(BL230)=2,"пн",IF(WEEKDAY(BL230)=3,"вт",IF(WEEKDAY(BL230)=4,"ср",IF(WEEKDAY(BL230)=5,"чт",IF(WEEKDAY(BL230)=6,"пт",IF(WEEKDAY(BL230)=7,"сб",IF(WEEKDAY(BL230)=1,"вс",0))))))))</f>
        <v/>
      </c>
      <c r="BM229" s="15" t="str">
        <f t="shared" ref="BM229" si="2800">IF(BM230="","",IF(WEEKDAY(BM230)=2,"пн",IF(WEEKDAY(BM230)=3,"вт",IF(WEEKDAY(BM230)=4,"ср",IF(WEEKDAY(BM230)=5,"чт",IF(WEEKDAY(BM230)=6,"пт",IF(WEEKDAY(BM230)=7,"сб",IF(WEEKDAY(BM230)=1,"вс",0))))))))</f>
        <v/>
      </c>
      <c r="BN229" s="15" t="str">
        <f t="shared" ref="BN229" si="2801">IF(BN230="","",IF(WEEKDAY(BN230)=2,"пн",IF(WEEKDAY(BN230)=3,"вт",IF(WEEKDAY(BN230)=4,"ср",IF(WEEKDAY(BN230)=5,"чт",IF(WEEKDAY(BN230)=6,"пт",IF(WEEKDAY(BN230)=7,"сб",IF(WEEKDAY(BN230)=1,"вс",0))))))))</f>
        <v/>
      </c>
      <c r="BO229" s="15" t="str">
        <f t="shared" ref="BO229" si="2802">IF(BO230="","",IF(WEEKDAY(BO230)=2,"пн",IF(WEEKDAY(BO230)=3,"вт",IF(WEEKDAY(BO230)=4,"ср",IF(WEEKDAY(BO230)=5,"чт",IF(WEEKDAY(BO230)=6,"пт",IF(WEEKDAY(BO230)=7,"сб",IF(WEEKDAY(BO230)=1,"вс",0))))))))</f>
        <v/>
      </c>
      <c r="BP229" s="15" t="str">
        <f t="shared" ref="BP229" si="2803">IF(BP230="","",IF(WEEKDAY(BP230)=2,"пн",IF(WEEKDAY(BP230)=3,"вт",IF(WEEKDAY(BP230)=4,"ср",IF(WEEKDAY(BP230)=5,"чт",IF(WEEKDAY(BP230)=6,"пт",IF(WEEKDAY(BP230)=7,"сб",IF(WEEKDAY(BP230)=1,"вс",0))))))))</f>
        <v/>
      </c>
      <c r="BQ229" s="15" t="str">
        <f t="shared" ref="BQ229" si="2804">IF(BQ230="","",IF(WEEKDAY(BQ230)=2,"пн",IF(WEEKDAY(BQ230)=3,"вт",IF(WEEKDAY(BQ230)=4,"ср",IF(WEEKDAY(BQ230)=5,"чт",IF(WEEKDAY(BQ230)=6,"пт",IF(WEEKDAY(BQ230)=7,"сб",IF(WEEKDAY(BQ230)=1,"вс",0))))))))</f>
        <v/>
      </c>
      <c r="BR229" s="15" t="str">
        <f t="shared" ref="BR229" si="2805">IF(BR230="","",IF(WEEKDAY(BR230)=2,"пн",IF(WEEKDAY(BR230)=3,"вт",IF(WEEKDAY(BR230)=4,"ср",IF(WEEKDAY(BR230)=5,"чт",IF(WEEKDAY(BR230)=6,"пт",IF(WEEKDAY(BR230)=7,"сб",IF(WEEKDAY(BR230)=1,"вс",0))))))))</f>
        <v/>
      </c>
      <c r="BS229" s="15" t="str">
        <f t="shared" ref="BS229" si="2806">IF(BS230="","",IF(WEEKDAY(BS230)=2,"пн",IF(WEEKDAY(BS230)=3,"вт",IF(WEEKDAY(BS230)=4,"ср",IF(WEEKDAY(BS230)=5,"чт",IF(WEEKDAY(BS230)=6,"пт",IF(WEEKDAY(BS230)=7,"сб",IF(WEEKDAY(BS230)=1,"вс",0))))))))</f>
        <v/>
      </c>
      <c r="BT229" s="15" t="str">
        <f t="shared" ref="BT229" si="2807">IF(BT230="","",IF(WEEKDAY(BT230)=2,"пн",IF(WEEKDAY(BT230)=3,"вт",IF(WEEKDAY(BT230)=4,"ср",IF(WEEKDAY(BT230)=5,"чт",IF(WEEKDAY(BT230)=6,"пт",IF(WEEKDAY(BT230)=7,"сб",IF(WEEKDAY(BT230)=1,"вс",0))))))))</f>
        <v/>
      </c>
      <c r="BU229" s="15" t="str">
        <f t="shared" ref="BU229" si="2808">IF(BU230="","",IF(WEEKDAY(BU230)=2,"пн",IF(WEEKDAY(BU230)=3,"вт",IF(WEEKDAY(BU230)=4,"ср",IF(WEEKDAY(BU230)=5,"чт",IF(WEEKDAY(BU230)=6,"пт",IF(WEEKDAY(BU230)=7,"сб",IF(WEEKDAY(BU230)=1,"вс",0))))))))</f>
        <v/>
      </c>
      <c r="BV229" s="15" t="str">
        <f t="shared" ref="BV229" si="2809">IF(BV230="","",IF(WEEKDAY(BV230)=2,"пн",IF(WEEKDAY(BV230)=3,"вт",IF(WEEKDAY(BV230)=4,"ср",IF(WEEKDAY(BV230)=5,"чт",IF(WEEKDAY(BV230)=6,"пт",IF(WEEKDAY(BV230)=7,"сб",IF(WEEKDAY(BV230)=1,"вс",0))))))))</f>
        <v/>
      </c>
      <c r="BW229" s="15" t="str">
        <f t="shared" ref="BW229" si="2810">IF(BW230="","",IF(WEEKDAY(BW230)=2,"пн",IF(WEEKDAY(BW230)=3,"вт",IF(WEEKDAY(BW230)=4,"ср",IF(WEEKDAY(BW230)=5,"чт",IF(WEEKDAY(BW230)=6,"пт",IF(WEEKDAY(BW230)=7,"сб",IF(WEEKDAY(BW230)=1,"вс",0))))))))</f>
        <v/>
      </c>
      <c r="BX229" s="15" t="str">
        <f t="shared" ref="BX229" si="2811">IF(BX230="","",IF(WEEKDAY(BX230)=2,"пн",IF(WEEKDAY(BX230)=3,"вт",IF(WEEKDAY(BX230)=4,"ср",IF(WEEKDAY(BX230)=5,"чт",IF(WEEKDAY(BX230)=6,"пт",IF(WEEKDAY(BX230)=7,"сб",IF(WEEKDAY(BX230)=1,"вс",0))))))))</f>
        <v/>
      </c>
      <c r="BY229" s="15" t="str">
        <f t="shared" ref="BY229" si="2812">IF(BY230="","",IF(WEEKDAY(BY230)=2,"пн",IF(WEEKDAY(BY230)=3,"вт",IF(WEEKDAY(BY230)=4,"ср",IF(WEEKDAY(BY230)=5,"чт",IF(WEEKDAY(BY230)=6,"пт",IF(WEEKDAY(BY230)=7,"сб",IF(WEEKDAY(BY230)=1,"вс",0))))))))</f>
        <v/>
      </c>
      <c r="BZ229" s="15" t="str">
        <f t="shared" ref="BZ229" si="2813">IF(BZ230="","",IF(WEEKDAY(BZ230)=2,"пн",IF(WEEKDAY(BZ230)=3,"вт",IF(WEEKDAY(BZ230)=4,"ср",IF(WEEKDAY(BZ230)=5,"чт",IF(WEEKDAY(BZ230)=6,"пт",IF(WEEKDAY(BZ230)=7,"сб",IF(WEEKDAY(BZ230)=1,"вс",0))))))))</f>
        <v/>
      </c>
      <c r="CA229" s="15" t="str">
        <f t="shared" ref="CA229" si="2814">IF(CA230="","",IF(WEEKDAY(CA230)=2,"пн",IF(WEEKDAY(CA230)=3,"вт",IF(WEEKDAY(CA230)=4,"ср",IF(WEEKDAY(CA230)=5,"чт",IF(WEEKDAY(CA230)=6,"пт",IF(WEEKDAY(CA230)=7,"сб",IF(WEEKDAY(CA230)=1,"вс",0))))))))</f>
        <v/>
      </c>
      <c r="CB229" s="15" t="str">
        <f t="shared" ref="CB229" si="2815">IF(CB230="","",IF(WEEKDAY(CB230)=2,"пн",IF(WEEKDAY(CB230)=3,"вт",IF(WEEKDAY(CB230)=4,"ср",IF(WEEKDAY(CB230)=5,"чт",IF(WEEKDAY(CB230)=6,"пт",IF(WEEKDAY(CB230)=7,"сб",IF(WEEKDAY(CB230)=1,"вс",0))))))))</f>
        <v/>
      </c>
      <c r="CC229" s="15" t="str">
        <f t="shared" ref="CC229" si="2816">IF(CC230="","",IF(WEEKDAY(CC230)=2,"пн",IF(WEEKDAY(CC230)=3,"вт",IF(WEEKDAY(CC230)=4,"ср",IF(WEEKDAY(CC230)=5,"чт",IF(WEEKDAY(CC230)=6,"пт",IF(WEEKDAY(CC230)=7,"сб",IF(WEEKDAY(CC230)=1,"вс",0))))))))</f>
        <v/>
      </c>
      <c r="CD229" s="15" t="str">
        <f t="shared" ref="CD229" si="2817">IF(CD230="","",IF(WEEKDAY(CD230)=2,"пн",IF(WEEKDAY(CD230)=3,"вт",IF(WEEKDAY(CD230)=4,"ср",IF(WEEKDAY(CD230)=5,"чт",IF(WEEKDAY(CD230)=6,"пт",IF(WEEKDAY(CD230)=7,"сб",IF(WEEKDAY(CD230)=1,"вс",0))))))))</f>
        <v/>
      </c>
      <c r="CE229" s="15" t="str">
        <f t="shared" ref="CE229" si="2818">IF(CE230="","",IF(WEEKDAY(CE230)=2,"пн",IF(WEEKDAY(CE230)=3,"вт",IF(WEEKDAY(CE230)=4,"ср",IF(WEEKDAY(CE230)=5,"чт",IF(WEEKDAY(CE230)=6,"пт",IF(WEEKDAY(CE230)=7,"сб",IF(WEEKDAY(CE230)=1,"вс",0))))))))</f>
        <v/>
      </c>
      <c r="CF229" s="15" t="str">
        <f t="shared" ref="CF229" si="2819">IF(CF230="","",IF(WEEKDAY(CF230)=2,"пн",IF(WEEKDAY(CF230)=3,"вт",IF(WEEKDAY(CF230)=4,"ср",IF(WEEKDAY(CF230)=5,"чт",IF(WEEKDAY(CF230)=6,"пт",IF(WEEKDAY(CF230)=7,"сб",IF(WEEKDAY(CF230)=1,"вс",0))))))))</f>
        <v/>
      </c>
      <c r="CG229" s="15" t="str">
        <f t="shared" ref="CG229" si="2820">IF(CG230="","",IF(WEEKDAY(CG230)=2,"пн",IF(WEEKDAY(CG230)=3,"вт",IF(WEEKDAY(CG230)=4,"ср",IF(WEEKDAY(CG230)=5,"чт",IF(WEEKDAY(CG230)=6,"пт",IF(WEEKDAY(CG230)=7,"сб",IF(WEEKDAY(CG230)=1,"вс",0))))))))</f>
        <v/>
      </c>
      <c r="CH229" s="15" t="str">
        <f t="shared" ref="CH229" si="2821">IF(CH230="","",IF(WEEKDAY(CH230)=2,"пн",IF(WEEKDAY(CH230)=3,"вт",IF(WEEKDAY(CH230)=4,"ср",IF(WEEKDAY(CH230)=5,"чт",IF(WEEKDAY(CH230)=6,"пт",IF(WEEKDAY(CH230)=7,"сб",IF(WEEKDAY(CH230)=1,"вс",0))))))))</f>
        <v/>
      </c>
      <c r="CI229" s="15" t="str">
        <f t="shared" ref="CI229" si="2822">IF(CI230="","",IF(WEEKDAY(CI230)=2,"пн",IF(WEEKDAY(CI230)=3,"вт",IF(WEEKDAY(CI230)=4,"ср",IF(WEEKDAY(CI230)=5,"чт",IF(WEEKDAY(CI230)=6,"пт",IF(WEEKDAY(CI230)=7,"сб",IF(WEEKDAY(CI230)=1,"вс",0))))))))</f>
        <v/>
      </c>
      <c r="CJ229" s="15" t="str">
        <f t="shared" ref="CJ229" si="2823">IF(CJ230="","",IF(WEEKDAY(CJ230)=2,"пн",IF(WEEKDAY(CJ230)=3,"вт",IF(WEEKDAY(CJ230)=4,"ср",IF(WEEKDAY(CJ230)=5,"чт",IF(WEEKDAY(CJ230)=6,"пт",IF(WEEKDAY(CJ230)=7,"сб",IF(WEEKDAY(CJ230)=1,"вс",0))))))))</f>
        <v/>
      </c>
      <c r="CK229" s="15" t="str">
        <f t="shared" ref="CK229" si="2824">IF(CK230="","",IF(WEEKDAY(CK230)=2,"пн",IF(WEEKDAY(CK230)=3,"вт",IF(WEEKDAY(CK230)=4,"ср",IF(WEEKDAY(CK230)=5,"чт",IF(WEEKDAY(CK230)=6,"пт",IF(WEEKDAY(CK230)=7,"сб",IF(WEEKDAY(CK230)=1,"вс",0))))))))</f>
        <v/>
      </c>
      <c r="CL229" s="15" t="str">
        <f t="shared" ref="CL229" si="2825">IF(CL230="","",IF(WEEKDAY(CL230)=2,"пн",IF(WEEKDAY(CL230)=3,"вт",IF(WEEKDAY(CL230)=4,"ср",IF(WEEKDAY(CL230)=5,"чт",IF(WEEKDAY(CL230)=6,"пт",IF(WEEKDAY(CL230)=7,"сб",IF(WEEKDAY(CL230)=1,"вс",0))))))))</f>
        <v/>
      </c>
      <c r="CM229" s="15" t="str">
        <f t="shared" ref="CM229" si="2826">IF(CM230="","",IF(WEEKDAY(CM230)=2,"пн",IF(WEEKDAY(CM230)=3,"вт",IF(WEEKDAY(CM230)=4,"ср",IF(WEEKDAY(CM230)=5,"чт",IF(WEEKDAY(CM230)=6,"пт",IF(WEEKDAY(CM230)=7,"сб",IF(WEEKDAY(CM230)=1,"вс",0))))))))</f>
        <v/>
      </c>
      <c r="CN229" s="15" t="str">
        <f t="shared" ref="CN229" si="2827">IF(CN230="","",IF(WEEKDAY(CN230)=2,"пн",IF(WEEKDAY(CN230)=3,"вт",IF(WEEKDAY(CN230)=4,"ср",IF(WEEKDAY(CN230)=5,"чт",IF(WEEKDAY(CN230)=6,"пт",IF(WEEKDAY(CN230)=7,"сб",IF(WEEKDAY(CN230)=1,"вс",0))))))))</f>
        <v/>
      </c>
      <c r="CO229" s="15" t="str">
        <f t="shared" ref="CO229" si="2828">IF(CO230="","",IF(WEEKDAY(CO230)=2,"пн",IF(WEEKDAY(CO230)=3,"вт",IF(WEEKDAY(CO230)=4,"ср",IF(WEEKDAY(CO230)=5,"чт",IF(WEEKDAY(CO230)=6,"пт",IF(WEEKDAY(CO230)=7,"сб",IF(WEEKDAY(CO230)=1,"вс",0))))))))</f>
        <v/>
      </c>
      <c r="CP229" s="15" t="str">
        <f t="shared" ref="CP229" si="2829">IF(CP230="","",IF(WEEKDAY(CP230)=2,"пн",IF(WEEKDAY(CP230)=3,"вт",IF(WEEKDAY(CP230)=4,"ср",IF(WEEKDAY(CP230)=5,"чт",IF(WEEKDAY(CP230)=6,"пт",IF(WEEKDAY(CP230)=7,"сб",IF(WEEKDAY(CP230)=1,"вс",0))))))))</f>
        <v/>
      </c>
      <c r="CQ229" s="15" t="str">
        <f t="shared" ref="CQ229" si="2830">IF(CQ230="","",IF(WEEKDAY(CQ230)=2,"пн",IF(WEEKDAY(CQ230)=3,"вт",IF(WEEKDAY(CQ230)=4,"ср",IF(WEEKDAY(CQ230)=5,"чт",IF(WEEKDAY(CQ230)=6,"пт",IF(WEEKDAY(CQ230)=7,"сб",IF(WEEKDAY(CQ230)=1,"вс",0))))))))</f>
        <v/>
      </c>
      <c r="CR229" s="15" t="str">
        <f t="shared" ref="CR229" si="2831">IF(CR230="","",IF(WEEKDAY(CR230)=2,"пн",IF(WEEKDAY(CR230)=3,"вт",IF(WEEKDAY(CR230)=4,"ср",IF(WEEKDAY(CR230)=5,"чт",IF(WEEKDAY(CR230)=6,"пт",IF(WEEKDAY(CR230)=7,"сб",IF(WEEKDAY(CR230)=1,"вс",0))))))))</f>
        <v/>
      </c>
      <c r="CS229" s="15" t="str">
        <f t="shared" ref="CS229" si="2832">IF(CS230="","",IF(WEEKDAY(CS230)=2,"пн",IF(WEEKDAY(CS230)=3,"вт",IF(WEEKDAY(CS230)=4,"ср",IF(WEEKDAY(CS230)=5,"чт",IF(WEEKDAY(CS230)=6,"пт",IF(WEEKDAY(CS230)=7,"сб",IF(WEEKDAY(CS230)=1,"вс",0))))))))</f>
        <v/>
      </c>
      <c r="CT229" s="15" t="str">
        <f t="shared" ref="CT229" si="2833">IF(CT230="","",IF(WEEKDAY(CT230)=2,"пн",IF(WEEKDAY(CT230)=3,"вт",IF(WEEKDAY(CT230)=4,"ср",IF(WEEKDAY(CT230)=5,"чт",IF(WEEKDAY(CT230)=6,"пт",IF(WEEKDAY(CT230)=7,"сб",IF(WEEKDAY(CT230)=1,"вс",0))))))))</f>
        <v/>
      </c>
      <c r="CU229" s="15" t="str">
        <f t="shared" ref="CU229" si="2834">IF(CU230="","",IF(WEEKDAY(CU230)=2,"пн",IF(WEEKDAY(CU230)=3,"вт",IF(WEEKDAY(CU230)=4,"ср",IF(WEEKDAY(CU230)=5,"чт",IF(WEEKDAY(CU230)=6,"пт",IF(WEEKDAY(CU230)=7,"сб",IF(WEEKDAY(CU230)=1,"вс",0))))))))</f>
        <v/>
      </c>
      <c r="CV229" s="15" t="str">
        <f t="shared" ref="CV229" si="2835">IF(CV230="","",IF(WEEKDAY(CV230)=2,"пн",IF(WEEKDAY(CV230)=3,"вт",IF(WEEKDAY(CV230)=4,"ср",IF(WEEKDAY(CV230)=5,"чт",IF(WEEKDAY(CV230)=6,"пт",IF(WEEKDAY(CV230)=7,"сб",IF(WEEKDAY(CV230)=1,"вс",0))))))))</f>
        <v/>
      </c>
      <c r="CW229" s="15" t="str">
        <f t="shared" ref="CW229" si="2836">IF(CW230="","",IF(WEEKDAY(CW230)=2,"пн",IF(WEEKDAY(CW230)=3,"вт",IF(WEEKDAY(CW230)=4,"ср",IF(WEEKDAY(CW230)=5,"чт",IF(WEEKDAY(CW230)=6,"пт",IF(WEEKDAY(CW230)=7,"сб",IF(WEEKDAY(CW230)=1,"вс",0))))))))</f>
        <v/>
      </c>
      <c r="CX229" s="15" t="str">
        <f t="shared" ref="CX229" si="2837">IF(CX230="","",IF(WEEKDAY(CX230)=2,"пн",IF(WEEKDAY(CX230)=3,"вт",IF(WEEKDAY(CX230)=4,"ср",IF(WEEKDAY(CX230)=5,"чт",IF(WEEKDAY(CX230)=6,"пт",IF(WEEKDAY(CX230)=7,"сб",IF(WEEKDAY(CX230)=1,"вс",0))))))))</f>
        <v/>
      </c>
      <c r="CY229" s="15" t="str">
        <f t="shared" ref="CY229" si="2838">IF(CY230="","",IF(WEEKDAY(CY230)=2,"пн",IF(WEEKDAY(CY230)=3,"вт",IF(WEEKDAY(CY230)=4,"ср",IF(WEEKDAY(CY230)=5,"чт",IF(WEEKDAY(CY230)=6,"пт",IF(WEEKDAY(CY230)=7,"сб",IF(WEEKDAY(CY230)=1,"вс",0))))))))</f>
        <v/>
      </c>
      <c r="CZ229" s="15" t="str">
        <f t="shared" ref="CZ229" si="2839">IF(CZ230="","",IF(WEEKDAY(CZ230)=2,"пн",IF(WEEKDAY(CZ230)=3,"вт",IF(WEEKDAY(CZ230)=4,"ср",IF(WEEKDAY(CZ230)=5,"чт",IF(WEEKDAY(CZ230)=6,"пт",IF(WEEKDAY(CZ230)=7,"сб",IF(WEEKDAY(CZ230)=1,"вс",0))))))))</f>
        <v/>
      </c>
      <c r="DA229" s="15" t="str">
        <f t="shared" ref="DA229" si="2840">IF(DA230="","",IF(WEEKDAY(DA230)=2,"пн",IF(WEEKDAY(DA230)=3,"вт",IF(WEEKDAY(DA230)=4,"ср",IF(WEEKDAY(DA230)=5,"чт",IF(WEEKDAY(DA230)=6,"пт",IF(WEEKDAY(DA230)=7,"сб",IF(WEEKDAY(DA230)=1,"вс",0))))))))</f>
        <v/>
      </c>
      <c r="DB229" s="15" t="str">
        <f t="shared" ref="DB229" si="2841">IF(DB230="","",IF(WEEKDAY(DB230)=2,"пн",IF(WEEKDAY(DB230)=3,"вт",IF(WEEKDAY(DB230)=4,"ср",IF(WEEKDAY(DB230)=5,"чт",IF(WEEKDAY(DB230)=6,"пт",IF(WEEKDAY(DB230)=7,"сб",IF(WEEKDAY(DB230)=1,"вс",0))))))))</f>
        <v/>
      </c>
      <c r="DC229" s="15" t="str">
        <f t="shared" ref="DC229" si="2842">IF(DC230="","",IF(WEEKDAY(DC230)=2,"пн",IF(WEEKDAY(DC230)=3,"вт",IF(WEEKDAY(DC230)=4,"ср",IF(WEEKDAY(DC230)=5,"чт",IF(WEEKDAY(DC230)=6,"пт",IF(WEEKDAY(DC230)=7,"сб",IF(WEEKDAY(DC230)=1,"вс",0))))))))</f>
        <v/>
      </c>
      <c r="DD229" s="15" t="str">
        <f t="shared" ref="DD229" si="2843">IF(DD230="","",IF(WEEKDAY(DD230)=2,"пн",IF(WEEKDAY(DD230)=3,"вт",IF(WEEKDAY(DD230)=4,"ср",IF(WEEKDAY(DD230)=5,"чт",IF(WEEKDAY(DD230)=6,"пт",IF(WEEKDAY(DD230)=7,"сб",IF(WEEKDAY(DD230)=1,"вс",0))))))))</f>
        <v/>
      </c>
      <c r="DE229" s="15" t="str">
        <f t="shared" ref="DE229" si="2844">IF(DE230="","",IF(WEEKDAY(DE230)=2,"пн",IF(WEEKDAY(DE230)=3,"вт",IF(WEEKDAY(DE230)=4,"ср",IF(WEEKDAY(DE230)=5,"чт",IF(WEEKDAY(DE230)=6,"пт",IF(WEEKDAY(DE230)=7,"сб",IF(WEEKDAY(DE230)=1,"вс",0))))))))</f>
        <v/>
      </c>
      <c r="DF229" s="15" t="str">
        <f t="shared" ref="DF229" si="2845">IF(DF230="","",IF(WEEKDAY(DF230)=2,"пн",IF(WEEKDAY(DF230)=3,"вт",IF(WEEKDAY(DF230)=4,"ср",IF(WEEKDAY(DF230)=5,"чт",IF(WEEKDAY(DF230)=6,"пт",IF(WEEKDAY(DF230)=7,"сб",IF(WEEKDAY(DF230)=1,"вс",0))))))))</f>
        <v/>
      </c>
      <c r="DG229" s="15" t="str">
        <f t="shared" ref="DG229" si="2846">IF(DG230="","",IF(WEEKDAY(DG230)=2,"пн",IF(WEEKDAY(DG230)=3,"вт",IF(WEEKDAY(DG230)=4,"ср",IF(WEEKDAY(DG230)=5,"чт",IF(WEEKDAY(DG230)=6,"пт",IF(WEEKDAY(DG230)=7,"сб",IF(WEEKDAY(DG230)=1,"вс",0))))))))</f>
        <v/>
      </c>
      <c r="DH229" s="15" t="str">
        <f t="shared" ref="DH229" si="2847">IF(DH230="","",IF(WEEKDAY(DH230)=2,"пн",IF(WEEKDAY(DH230)=3,"вт",IF(WEEKDAY(DH230)=4,"ср",IF(WEEKDAY(DH230)=5,"чт",IF(WEEKDAY(DH230)=6,"пт",IF(WEEKDAY(DH230)=7,"сб",IF(WEEKDAY(DH230)=1,"вс",0))))))))</f>
        <v/>
      </c>
      <c r="DI229" s="15" t="str">
        <f t="shared" ref="DI229" si="2848">IF(DI230="","",IF(WEEKDAY(DI230)=2,"пн",IF(WEEKDAY(DI230)=3,"вт",IF(WEEKDAY(DI230)=4,"ср",IF(WEEKDAY(DI230)=5,"чт",IF(WEEKDAY(DI230)=6,"пт",IF(WEEKDAY(DI230)=7,"сб",IF(WEEKDAY(DI230)=1,"вс",0))))))))</f>
        <v/>
      </c>
      <c r="DJ229" s="15" t="str">
        <f t="shared" ref="DJ229" si="2849">IF(DJ230="","",IF(WEEKDAY(DJ230)=2,"пн",IF(WEEKDAY(DJ230)=3,"вт",IF(WEEKDAY(DJ230)=4,"ср",IF(WEEKDAY(DJ230)=5,"чт",IF(WEEKDAY(DJ230)=6,"пт",IF(WEEKDAY(DJ230)=7,"сб",IF(WEEKDAY(DJ230)=1,"вс",0))))))))</f>
        <v/>
      </c>
      <c r="DK229" s="15" t="str">
        <f t="shared" ref="DK229" si="2850">IF(DK230="","",IF(WEEKDAY(DK230)=2,"пн",IF(WEEKDAY(DK230)=3,"вт",IF(WEEKDAY(DK230)=4,"ср",IF(WEEKDAY(DK230)=5,"чт",IF(WEEKDAY(DK230)=6,"пт",IF(WEEKDAY(DK230)=7,"сб",IF(WEEKDAY(DK230)=1,"вс",0))))))))</f>
        <v/>
      </c>
      <c r="DL229" s="15" t="str">
        <f t="shared" ref="DL229" si="2851">IF(DL230="","",IF(WEEKDAY(DL230)=2,"пн",IF(WEEKDAY(DL230)=3,"вт",IF(WEEKDAY(DL230)=4,"ср",IF(WEEKDAY(DL230)=5,"чт",IF(WEEKDAY(DL230)=6,"пт",IF(WEEKDAY(DL230)=7,"сб",IF(WEEKDAY(DL230)=1,"вс",0))))))))</f>
        <v/>
      </c>
      <c r="DM229" s="15" t="str">
        <f t="shared" ref="DM229" si="2852">IF(DM230="","",IF(WEEKDAY(DM230)=2,"пн",IF(WEEKDAY(DM230)=3,"вт",IF(WEEKDAY(DM230)=4,"ср",IF(WEEKDAY(DM230)=5,"чт",IF(WEEKDAY(DM230)=6,"пт",IF(WEEKDAY(DM230)=7,"сб",IF(WEEKDAY(DM230)=1,"вс",0))))))))</f>
        <v/>
      </c>
      <c r="DN229" s="15" t="str">
        <f t="shared" ref="DN229" si="2853">IF(DN230="","",IF(WEEKDAY(DN230)=2,"пн",IF(WEEKDAY(DN230)=3,"вт",IF(WEEKDAY(DN230)=4,"ср",IF(WEEKDAY(DN230)=5,"чт",IF(WEEKDAY(DN230)=6,"пт",IF(WEEKDAY(DN230)=7,"сб",IF(WEEKDAY(DN230)=1,"вс",0))))))))</f>
        <v/>
      </c>
      <c r="DO229" s="15" t="str">
        <f t="shared" ref="DO229" si="2854">IF(DO230="","",IF(WEEKDAY(DO230)=2,"пн",IF(WEEKDAY(DO230)=3,"вт",IF(WEEKDAY(DO230)=4,"ср",IF(WEEKDAY(DO230)=5,"чт",IF(WEEKDAY(DO230)=6,"пт",IF(WEEKDAY(DO230)=7,"сб",IF(WEEKDAY(DO230)=1,"вс",0))))))))</f>
        <v/>
      </c>
      <c r="DP229" s="15" t="str">
        <f t="shared" ref="DP229" si="2855">IF(DP230="","",IF(WEEKDAY(DP230)=2,"пн",IF(WEEKDAY(DP230)=3,"вт",IF(WEEKDAY(DP230)=4,"ср",IF(WEEKDAY(DP230)=5,"чт",IF(WEEKDAY(DP230)=6,"пт",IF(WEEKDAY(DP230)=7,"сб",IF(WEEKDAY(DP230)=1,"вс",0))))))))</f>
        <v/>
      </c>
      <c r="DQ229" s="15" t="str">
        <f t="shared" ref="DQ229" si="2856">IF(DQ230="","",IF(WEEKDAY(DQ230)=2,"пн",IF(WEEKDAY(DQ230)=3,"вт",IF(WEEKDAY(DQ230)=4,"ср",IF(WEEKDAY(DQ230)=5,"чт",IF(WEEKDAY(DQ230)=6,"пт",IF(WEEKDAY(DQ230)=7,"сб",IF(WEEKDAY(DQ230)=1,"вс",0))))))))</f>
        <v/>
      </c>
      <c r="DR229" s="15" t="str">
        <f t="shared" ref="DR229" si="2857">IF(DR230="","",IF(WEEKDAY(DR230)=2,"пн",IF(WEEKDAY(DR230)=3,"вт",IF(WEEKDAY(DR230)=4,"ср",IF(WEEKDAY(DR230)=5,"чт",IF(WEEKDAY(DR230)=6,"пт",IF(WEEKDAY(DR230)=7,"сб",IF(WEEKDAY(DR230)=1,"вс",0))))))))</f>
        <v/>
      </c>
      <c r="DS229" s="15" t="str">
        <f t="shared" ref="DS229" si="2858">IF(DS230="","",IF(WEEKDAY(DS230)=2,"пн",IF(WEEKDAY(DS230)=3,"вт",IF(WEEKDAY(DS230)=4,"ср",IF(WEEKDAY(DS230)=5,"чт",IF(WEEKDAY(DS230)=6,"пт",IF(WEEKDAY(DS230)=7,"сб",IF(WEEKDAY(DS230)=1,"вс",0))))))))</f>
        <v/>
      </c>
      <c r="DT229" s="15" t="str">
        <f t="shared" ref="DT229" si="2859">IF(DT230="","",IF(WEEKDAY(DT230)=2,"пн",IF(WEEKDAY(DT230)=3,"вт",IF(WEEKDAY(DT230)=4,"ср",IF(WEEKDAY(DT230)=5,"чт",IF(WEEKDAY(DT230)=6,"пт",IF(WEEKDAY(DT230)=7,"сб",IF(WEEKDAY(DT230)=1,"вс",0))))))))</f>
        <v/>
      </c>
      <c r="DU229" s="15" t="str">
        <f t="shared" ref="DU229" si="2860">IF(DU230="","",IF(WEEKDAY(DU230)=2,"пн",IF(WEEKDAY(DU230)=3,"вт",IF(WEEKDAY(DU230)=4,"ср",IF(WEEKDAY(DU230)=5,"чт",IF(WEEKDAY(DU230)=6,"пт",IF(WEEKDAY(DU230)=7,"сб",IF(WEEKDAY(DU230)=1,"вс",0))))))))</f>
        <v/>
      </c>
      <c r="DV229" s="15" t="str">
        <f t="shared" ref="DV229" si="2861">IF(DV230="","",IF(WEEKDAY(DV230)=2,"пн",IF(WEEKDAY(DV230)=3,"вт",IF(WEEKDAY(DV230)=4,"ср",IF(WEEKDAY(DV230)=5,"чт",IF(WEEKDAY(DV230)=6,"пт",IF(WEEKDAY(DV230)=7,"сб",IF(WEEKDAY(DV230)=1,"вс",0))))))))</f>
        <v/>
      </c>
      <c r="DW229" s="15" t="str">
        <f t="shared" ref="DW229" si="2862">IF(DW230="","",IF(WEEKDAY(DW230)=2,"пн",IF(WEEKDAY(DW230)=3,"вт",IF(WEEKDAY(DW230)=4,"ср",IF(WEEKDAY(DW230)=5,"чт",IF(WEEKDAY(DW230)=6,"пт",IF(WEEKDAY(DW230)=7,"сб",IF(WEEKDAY(DW230)=1,"вс",0))))))))</f>
        <v/>
      </c>
      <c r="DX229" s="15" t="str">
        <f t="shared" ref="DX229" si="2863">IF(DX230="","",IF(WEEKDAY(DX230)=2,"пн",IF(WEEKDAY(DX230)=3,"вт",IF(WEEKDAY(DX230)=4,"ср",IF(WEEKDAY(DX230)=5,"чт",IF(WEEKDAY(DX230)=6,"пт",IF(WEEKDAY(DX230)=7,"сб",IF(WEEKDAY(DX230)=1,"вс",0))))))))</f>
        <v/>
      </c>
      <c r="DY229" s="15" t="str">
        <f t="shared" ref="DY229" si="2864">IF(DY230="","",IF(WEEKDAY(DY230)=2,"пн",IF(WEEKDAY(DY230)=3,"вт",IF(WEEKDAY(DY230)=4,"ср",IF(WEEKDAY(DY230)=5,"чт",IF(WEEKDAY(DY230)=6,"пт",IF(WEEKDAY(DY230)=7,"сб",IF(WEEKDAY(DY230)=1,"вс",0))))))))</f>
        <v/>
      </c>
      <c r="DZ229" s="15" t="str">
        <f t="shared" ref="DZ229" si="2865">IF(DZ230="","",IF(WEEKDAY(DZ230)=2,"пн",IF(WEEKDAY(DZ230)=3,"вт",IF(WEEKDAY(DZ230)=4,"ср",IF(WEEKDAY(DZ230)=5,"чт",IF(WEEKDAY(DZ230)=6,"пт",IF(WEEKDAY(DZ230)=7,"сб",IF(WEEKDAY(DZ230)=1,"вс",0))))))))</f>
        <v/>
      </c>
      <c r="EA229" s="15" t="str">
        <f t="shared" ref="EA229" si="2866">IF(EA230="","",IF(WEEKDAY(EA230)=2,"пн",IF(WEEKDAY(EA230)=3,"вт",IF(WEEKDAY(EA230)=4,"ср",IF(WEEKDAY(EA230)=5,"чт",IF(WEEKDAY(EA230)=6,"пт",IF(WEEKDAY(EA230)=7,"сб",IF(WEEKDAY(EA230)=1,"вс",0))))))))</f>
        <v/>
      </c>
      <c r="EB229" s="15" t="str">
        <f t="shared" ref="EB229" si="2867">IF(EB230="","",IF(WEEKDAY(EB230)=2,"пн",IF(WEEKDAY(EB230)=3,"вт",IF(WEEKDAY(EB230)=4,"ср",IF(WEEKDAY(EB230)=5,"чт",IF(WEEKDAY(EB230)=6,"пт",IF(WEEKDAY(EB230)=7,"сб",IF(WEEKDAY(EB230)=1,"вс",0))))))))</f>
        <v/>
      </c>
      <c r="EC229" s="15" t="str">
        <f t="shared" ref="EC229" si="2868">IF(EC230="","",IF(WEEKDAY(EC230)=2,"пн",IF(WEEKDAY(EC230)=3,"вт",IF(WEEKDAY(EC230)=4,"ср",IF(WEEKDAY(EC230)=5,"чт",IF(WEEKDAY(EC230)=6,"пт",IF(WEEKDAY(EC230)=7,"сб",IF(WEEKDAY(EC230)=1,"вс",0))))))))</f>
        <v/>
      </c>
      <c r="ED229" s="15" t="str">
        <f t="shared" ref="ED229" si="2869">IF(ED230="","",IF(WEEKDAY(ED230)=2,"пн",IF(WEEKDAY(ED230)=3,"вт",IF(WEEKDAY(ED230)=4,"ср",IF(WEEKDAY(ED230)=5,"чт",IF(WEEKDAY(ED230)=6,"пт",IF(WEEKDAY(ED230)=7,"сб",IF(WEEKDAY(ED230)=1,"вс",0))))))))</f>
        <v/>
      </c>
      <c r="EE229" s="15" t="str">
        <f t="shared" ref="EE229" si="2870">IF(EE230="","",IF(WEEKDAY(EE230)=2,"пн",IF(WEEKDAY(EE230)=3,"вт",IF(WEEKDAY(EE230)=4,"ср",IF(WEEKDAY(EE230)=5,"чт",IF(WEEKDAY(EE230)=6,"пт",IF(WEEKDAY(EE230)=7,"сб",IF(WEEKDAY(EE230)=1,"вс",0))))))))</f>
        <v/>
      </c>
      <c r="EF229" s="15" t="str">
        <f t="shared" ref="EF229" si="2871">IF(EF230="","",IF(WEEKDAY(EF230)=2,"пн",IF(WEEKDAY(EF230)=3,"вт",IF(WEEKDAY(EF230)=4,"ср",IF(WEEKDAY(EF230)=5,"чт",IF(WEEKDAY(EF230)=6,"пт",IF(WEEKDAY(EF230)=7,"сб",IF(WEEKDAY(EF230)=1,"вс",0))))))))</f>
        <v/>
      </c>
      <c r="EG229" s="15" t="str">
        <f t="shared" ref="EG229" si="2872">IF(EG230="","",IF(WEEKDAY(EG230)=2,"пн",IF(WEEKDAY(EG230)=3,"вт",IF(WEEKDAY(EG230)=4,"ср",IF(WEEKDAY(EG230)=5,"чт",IF(WEEKDAY(EG230)=6,"пт",IF(WEEKDAY(EG230)=7,"сб",IF(WEEKDAY(EG230)=1,"вс",0))))))))</f>
        <v/>
      </c>
      <c r="EH229" s="15" t="str">
        <f t="shared" ref="EH229" si="2873">IF(EH230="","",IF(WEEKDAY(EH230)=2,"пн",IF(WEEKDAY(EH230)=3,"вт",IF(WEEKDAY(EH230)=4,"ср",IF(WEEKDAY(EH230)=5,"чт",IF(WEEKDAY(EH230)=6,"пт",IF(WEEKDAY(EH230)=7,"сб",IF(WEEKDAY(EH230)=1,"вс",0))))))))</f>
        <v/>
      </c>
      <c r="EI229" s="15" t="str">
        <f t="shared" ref="EI229" si="2874">IF(EI230="","",IF(WEEKDAY(EI230)=2,"пн",IF(WEEKDAY(EI230)=3,"вт",IF(WEEKDAY(EI230)=4,"ср",IF(WEEKDAY(EI230)=5,"чт",IF(WEEKDAY(EI230)=6,"пт",IF(WEEKDAY(EI230)=7,"сб",IF(WEEKDAY(EI230)=1,"вс",0))))))))</f>
        <v/>
      </c>
      <c r="EJ229" s="15" t="str">
        <f t="shared" ref="EJ229" si="2875">IF(EJ230="","",IF(WEEKDAY(EJ230)=2,"пн",IF(WEEKDAY(EJ230)=3,"вт",IF(WEEKDAY(EJ230)=4,"ср",IF(WEEKDAY(EJ230)=5,"чт",IF(WEEKDAY(EJ230)=6,"пт",IF(WEEKDAY(EJ230)=7,"сб",IF(WEEKDAY(EJ230)=1,"вс",0))))))))</f>
        <v/>
      </c>
      <c r="EK229" s="15" t="str">
        <f t="shared" ref="EK229" si="2876">IF(EK230="","",IF(WEEKDAY(EK230)=2,"пн",IF(WEEKDAY(EK230)=3,"вт",IF(WEEKDAY(EK230)=4,"ср",IF(WEEKDAY(EK230)=5,"чт",IF(WEEKDAY(EK230)=6,"пт",IF(WEEKDAY(EK230)=7,"сб",IF(WEEKDAY(EK230)=1,"вс",0))))))))</f>
        <v/>
      </c>
      <c r="EL229" s="15" t="str">
        <f t="shared" ref="EL229" si="2877">IF(EL230="","",IF(WEEKDAY(EL230)=2,"пн",IF(WEEKDAY(EL230)=3,"вт",IF(WEEKDAY(EL230)=4,"ср",IF(WEEKDAY(EL230)=5,"чт",IF(WEEKDAY(EL230)=6,"пт",IF(WEEKDAY(EL230)=7,"сб",IF(WEEKDAY(EL230)=1,"вс",0))))))))</f>
        <v/>
      </c>
      <c r="EM229" s="15" t="str">
        <f t="shared" ref="EM229" si="2878">IF(EM230="","",IF(WEEKDAY(EM230)=2,"пн",IF(WEEKDAY(EM230)=3,"вт",IF(WEEKDAY(EM230)=4,"ср",IF(WEEKDAY(EM230)=5,"чт",IF(WEEKDAY(EM230)=6,"пт",IF(WEEKDAY(EM230)=7,"сб",IF(WEEKDAY(EM230)=1,"вс",0))))))))</f>
        <v/>
      </c>
      <c r="EN229" s="15" t="str">
        <f t="shared" ref="EN229" si="2879">IF(EN230="","",IF(WEEKDAY(EN230)=2,"пн",IF(WEEKDAY(EN230)=3,"вт",IF(WEEKDAY(EN230)=4,"ср",IF(WEEKDAY(EN230)=5,"чт",IF(WEEKDAY(EN230)=6,"пт",IF(WEEKDAY(EN230)=7,"сб",IF(WEEKDAY(EN230)=1,"вс",0))))))))</f>
        <v/>
      </c>
      <c r="EO229" s="15" t="str">
        <f t="shared" ref="EO229" si="2880">IF(EO230="","",IF(WEEKDAY(EO230)=2,"пн",IF(WEEKDAY(EO230)=3,"вт",IF(WEEKDAY(EO230)=4,"ср",IF(WEEKDAY(EO230)=5,"чт",IF(WEEKDAY(EO230)=6,"пт",IF(WEEKDAY(EO230)=7,"сб",IF(WEEKDAY(EO230)=1,"вс",0))))))))</f>
        <v/>
      </c>
      <c r="EP229" s="15" t="str">
        <f t="shared" ref="EP229" si="2881">IF(EP230="","",IF(WEEKDAY(EP230)=2,"пн",IF(WEEKDAY(EP230)=3,"вт",IF(WEEKDAY(EP230)=4,"ср",IF(WEEKDAY(EP230)=5,"чт",IF(WEEKDAY(EP230)=6,"пт",IF(WEEKDAY(EP230)=7,"сб",IF(WEEKDAY(EP230)=1,"вс",0))))))))</f>
        <v/>
      </c>
      <c r="EQ229" s="15" t="str">
        <f t="shared" ref="EQ229" si="2882">IF(EQ230="","",IF(WEEKDAY(EQ230)=2,"пн",IF(WEEKDAY(EQ230)=3,"вт",IF(WEEKDAY(EQ230)=4,"ср",IF(WEEKDAY(EQ230)=5,"чт",IF(WEEKDAY(EQ230)=6,"пт",IF(WEEKDAY(EQ230)=7,"сб",IF(WEEKDAY(EQ230)=1,"вс",0))))))))</f>
        <v/>
      </c>
      <c r="ER229" s="15" t="str">
        <f t="shared" ref="ER229" si="2883">IF(ER230="","",IF(WEEKDAY(ER230)=2,"пн",IF(WEEKDAY(ER230)=3,"вт",IF(WEEKDAY(ER230)=4,"ср",IF(WEEKDAY(ER230)=5,"чт",IF(WEEKDAY(ER230)=6,"пт",IF(WEEKDAY(ER230)=7,"сб",IF(WEEKDAY(ER230)=1,"вс",0))))))))</f>
        <v/>
      </c>
      <c r="ES229" s="15" t="str">
        <f t="shared" ref="ES229" si="2884">IF(ES230="","",IF(WEEKDAY(ES230)=2,"пн",IF(WEEKDAY(ES230)=3,"вт",IF(WEEKDAY(ES230)=4,"ср",IF(WEEKDAY(ES230)=5,"чт",IF(WEEKDAY(ES230)=6,"пт",IF(WEEKDAY(ES230)=7,"сб",IF(WEEKDAY(ES230)=1,"вс",0))))))))</f>
        <v/>
      </c>
      <c r="ET229" s="15" t="str">
        <f t="shared" ref="ET229" si="2885">IF(ET230="","",IF(WEEKDAY(ET230)=2,"пн",IF(WEEKDAY(ET230)=3,"вт",IF(WEEKDAY(ET230)=4,"ср",IF(WEEKDAY(ET230)=5,"чт",IF(WEEKDAY(ET230)=6,"пт",IF(WEEKDAY(ET230)=7,"сб",IF(WEEKDAY(ET230)=1,"вс",0))))))))</f>
        <v/>
      </c>
      <c r="EU229" s="15" t="str">
        <f t="shared" ref="EU229" si="2886">IF(EU230="","",IF(WEEKDAY(EU230)=2,"пн",IF(WEEKDAY(EU230)=3,"вт",IF(WEEKDAY(EU230)=4,"ср",IF(WEEKDAY(EU230)=5,"чт",IF(WEEKDAY(EU230)=6,"пт",IF(WEEKDAY(EU230)=7,"сб",IF(WEEKDAY(EU230)=1,"вс",0))))))))</f>
        <v/>
      </c>
      <c r="EV229" s="15" t="str">
        <f t="shared" ref="EV229" si="2887">IF(EV230="","",IF(WEEKDAY(EV230)=2,"пн",IF(WEEKDAY(EV230)=3,"вт",IF(WEEKDAY(EV230)=4,"ср",IF(WEEKDAY(EV230)=5,"чт",IF(WEEKDAY(EV230)=6,"пт",IF(WEEKDAY(EV230)=7,"сб",IF(WEEKDAY(EV230)=1,"вс",0))))))))</f>
        <v/>
      </c>
      <c r="EW229" s="15" t="str">
        <f t="shared" ref="EW229" si="2888">IF(EW230="","",IF(WEEKDAY(EW230)=2,"пн",IF(WEEKDAY(EW230)=3,"вт",IF(WEEKDAY(EW230)=4,"ср",IF(WEEKDAY(EW230)=5,"чт",IF(WEEKDAY(EW230)=6,"пт",IF(WEEKDAY(EW230)=7,"сб",IF(WEEKDAY(EW230)=1,"вс",0))))))))</f>
        <v/>
      </c>
      <c r="EX229" s="15" t="str">
        <f t="shared" ref="EX229" si="2889">IF(EX230="","",IF(WEEKDAY(EX230)=2,"пн",IF(WEEKDAY(EX230)=3,"вт",IF(WEEKDAY(EX230)=4,"ср",IF(WEEKDAY(EX230)=5,"чт",IF(WEEKDAY(EX230)=6,"пт",IF(WEEKDAY(EX230)=7,"сб",IF(WEEKDAY(EX230)=1,"вс",0))))))))</f>
        <v/>
      </c>
      <c r="EY229" s="15" t="str">
        <f t="shared" ref="EY229" si="2890">IF(EY230="","",IF(WEEKDAY(EY230)=2,"пн",IF(WEEKDAY(EY230)=3,"вт",IF(WEEKDAY(EY230)=4,"ср",IF(WEEKDAY(EY230)=5,"чт",IF(WEEKDAY(EY230)=6,"пт",IF(WEEKDAY(EY230)=7,"сб",IF(WEEKDAY(EY230)=1,"вс",0))))))))</f>
        <v/>
      </c>
      <c r="EZ229" s="15" t="str">
        <f t="shared" ref="EZ229" si="2891">IF(EZ230="","",IF(WEEKDAY(EZ230)=2,"пн",IF(WEEKDAY(EZ230)=3,"вт",IF(WEEKDAY(EZ230)=4,"ср",IF(WEEKDAY(EZ230)=5,"чт",IF(WEEKDAY(EZ230)=6,"пт",IF(WEEKDAY(EZ230)=7,"сб",IF(WEEKDAY(EZ230)=1,"вс",0))))))))</f>
        <v/>
      </c>
      <c r="FA229" s="15" t="str">
        <f t="shared" ref="FA229" si="2892">IF(FA230="","",IF(WEEKDAY(FA230)=2,"пн",IF(WEEKDAY(FA230)=3,"вт",IF(WEEKDAY(FA230)=4,"ср",IF(WEEKDAY(FA230)=5,"чт",IF(WEEKDAY(FA230)=6,"пт",IF(WEEKDAY(FA230)=7,"сб",IF(WEEKDAY(FA230)=1,"вс",0))))))))</f>
        <v/>
      </c>
      <c r="FB229" s="15" t="str">
        <f t="shared" ref="FB229" si="2893">IF(FB230="","",IF(WEEKDAY(FB230)=2,"пн",IF(WEEKDAY(FB230)=3,"вт",IF(WEEKDAY(FB230)=4,"ср",IF(WEEKDAY(FB230)=5,"чт",IF(WEEKDAY(FB230)=6,"пт",IF(WEEKDAY(FB230)=7,"сб",IF(WEEKDAY(FB230)=1,"вс",0))))))))</f>
        <v/>
      </c>
      <c r="FC229" s="15" t="str">
        <f t="shared" ref="FC229" si="2894">IF(FC230="","",IF(WEEKDAY(FC230)=2,"пн",IF(WEEKDAY(FC230)=3,"вт",IF(WEEKDAY(FC230)=4,"ср",IF(WEEKDAY(FC230)=5,"чт",IF(WEEKDAY(FC230)=6,"пт",IF(WEEKDAY(FC230)=7,"сб",IF(WEEKDAY(FC230)=1,"вс",0))))))))</f>
        <v/>
      </c>
      <c r="FD229" s="15" t="str">
        <f t="shared" ref="FD229" si="2895">IF(FD230="","",IF(WEEKDAY(FD230)=2,"пн",IF(WEEKDAY(FD230)=3,"вт",IF(WEEKDAY(FD230)=4,"ср",IF(WEEKDAY(FD230)=5,"чт",IF(WEEKDAY(FD230)=6,"пт",IF(WEEKDAY(FD230)=7,"сб",IF(WEEKDAY(FD230)=1,"вс",0))))))))</f>
        <v/>
      </c>
      <c r="FE229" s="15" t="str">
        <f t="shared" ref="FE229" si="2896">IF(FE230="","",IF(WEEKDAY(FE230)=2,"пн",IF(WEEKDAY(FE230)=3,"вт",IF(WEEKDAY(FE230)=4,"ср",IF(WEEKDAY(FE230)=5,"чт",IF(WEEKDAY(FE230)=6,"пт",IF(WEEKDAY(FE230)=7,"сб",IF(WEEKDAY(FE230)=1,"вс",0))))))))</f>
        <v/>
      </c>
      <c r="FF229" s="15" t="str">
        <f t="shared" ref="FF229" si="2897">IF(FF230="","",IF(WEEKDAY(FF230)=2,"пн",IF(WEEKDAY(FF230)=3,"вт",IF(WEEKDAY(FF230)=4,"ср",IF(WEEKDAY(FF230)=5,"чт",IF(WEEKDAY(FF230)=6,"пт",IF(WEEKDAY(FF230)=7,"сб",IF(WEEKDAY(FF230)=1,"вс",0))))))))</f>
        <v/>
      </c>
      <c r="FG229" s="15" t="str">
        <f t="shared" ref="FG229" si="2898">IF(FG230="","",IF(WEEKDAY(FG230)=2,"пн",IF(WEEKDAY(FG230)=3,"вт",IF(WEEKDAY(FG230)=4,"ср",IF(WEEKDAY(FG230)=5,"чт",IF(WEEKDAY(FG230)=6,"пт",IF(WEEKDAY(FG230)=7,"сб",IF(WEEKDAY(FG230)=1,"вс",0))))))))</f>
        <v/>
      </c>
      <c r="FH229" s="15" t="str">
        <f t="shared" ref="FH229" si="2899">IF(FH230="","",IF(WEEKDAY(FH230)=2,"пн",IF(WEEKDAY(FH230)=3,"вт",IF(WEEKDAY(FH230)=4,"ср",IF(WEEKDAY(FH230)=5,"чт",IF(WEEKDAY(FH230)=6,"пт",IF(WEEKDAY(FH230)=7,"сб",IF(WEEKDAY(FH230)=1,"вс",0))))))))</f>
        <v/>
      </c>
      <c r="FI229" s="15" t="str">
        <f t="shared" ref="FI229" si="2900">IF(FI230="","",IF(WEEKDAY(FI230)=2,"пн",IF(WEEKDAY(FI230)=3,"вт",IF(WEEKDAY(FI230)=4,"ср",IF(WEEKDAY(FI230)=5,"чт",IF(WEEKDAY(FI230)=6,"пт",IF(WEEKDAY(FI230)=7,"сб",IF(WEEKDAY(FI230)=1,"вс",0))))))))</f>
        <v/>
      </c>
      <c r="FJ229" s="15" t="str">
        <f t="shared" ref="FJ229" si="2901">IF(FJ230="","",IF(WEEKDAY(FJ230)=2,"пн",IF(WEEKDAY(FJ230)=3,"вт",IF(WEEKDAY(FJ230)=4,"ср",IF(WEEKDAY(FJ230)=5,"чт",IF(WEEKDAY(FJ230)=6,"пт",IF(WEEKDAY(FJ230)=7,"сб",IF(WEEKDAY(FJ230)=1,"вс",0))))))))</f>
        <v/>
      </c>
      <c r="FK229" s="15" t="str">
        <f t="shared" ref="FK229" si="2902">IF(FK230="","",IF(WEEKDAY(FK230)=2,"пн",IF(WEEKDAY(FK230)=3,"вт",IF(WEEKDAY(FK230)=4,"ср",IF(WEEKDAY(FK230)=5,"чт",IF(WEEKDAY(FK230)=6,"пт",IF(WEEKDAY(FK230)=7,"сб",IF(WEEKDAY(FK230)=1,"вс",0))))))))</f>
        <v/>
      </c>
      <c r="FL229" s="15" t="str">
        <f t="shared" ref="FL229" si="2903">IF(FL230="","",IF(WEEKDAY(FL230)=2,"пн",IF(WEEKDAY(FL230)=3,"вт",IF(WEEKDAY(FL230)=4,"ср",IF(WEEKDAY(FL230)=5,"чт",IF(WEEKDAY(FL230)=6,"пт",IF(WEEKDAY(FL230)=7,"сб",IF(WEEKDAY(FL230)=1,"вс",0))))))))</f>
        <v/>
      </c>
      <c r="FM229" s="15" t="str">
        <f t="shared" ref="FM229" si="2904">IF(FM230="","",IF(WEEKDAY(FM230)=2,"пн",IF(WEEKDAY(FM230)=3,"вт",IF(WEEKDAY(FM230)=4,"ср",IF(WEEKDAY(FM230)=5,"чт",IF(WEEKDAY(FM230)=6,"пт",IF(WEEKDAY(FM230)=7,"сб",IF(WEEKDAY(FM230)=1,"вс",0))))))))</f>
        <v/>
      </c>
      <c r="FN229" s="15" t="str">
        <f t="shared" ref="FN229" si="2905">IF(FN230="","",IF(WEEKDAY(FN230)=2,"пн",IF(WEEKDAY(FN230)=3,"вт",IF(WEEKDAY(FN230)=4,"ср",IF(WEEKDAY(FN230)=5,"чт",IF(WEEKDAY(FN230)=6,"пт",IF(WEEKDAY(FN230)=7,"сб",IF(WEEKDAY(FN230)=1,"вс",0))))))))</f>
        <v/>
      </c>
      <c r="FO229" s="15" t="str">
        <f t="shared" ref="FO229" si="2906">IF(FO230="","",IF(WEEKDAY(FO230)=2,"пн",IF(WEEKDAY(FO230)=3,"вт",IF(WEEKDAY(FO230)=4,"ср",IF(WEEKDAY(FO230)=5,"чт",IF(WEEKDAY(FO230)=6,"пт",IF(WEEKDAY(FO230)=7,"сб",IF(WEEKDAY(FO230)=1,"вс",0))))))))</f>
        <v/>
      </c>
      <c r="FP229" s="15" t="str">
        <f t="shared" ref="FP229" si="2907">IF(FP230="","",IF(WEEKDAY(FP230)=2,"пн",IF(WEEKDAY(FP230)=3,"вт",IF(WEEKDAY(FP230)=4,"ср",IF(WEEKDAY(FP230)=5,"чт",IF(WEEKDAY(FP230)=6,"пт",IF(WEEKDAY(FP230)=7,"сб",IF(WEEKDAY(FP230)=1,"вс",0))))))))</f>
        <v/>
      </c>
      <c r="FQ229" s="15" t="str">
        <f t="shared" ref="FQ229" si="2908">IF(FQ230="","",IF(WEEKDAY(FQ230)=2,"пн",IF(WEEKDAY(FQ230)=3,"вт",IF(WEEKDAY(FQ230)=4,"ср",IF(WEEKDAY(FQ230)=5,"чт",IF(WEEKDAY(FQ230)=6,"пт",IF(WEEKDAY(FQ230)=7,"сб",IF(WEEKDAY(FQ230)=1,"вс",0))))))))</f>
        <v/>
      </c>
      <c r="FR229" s="15" t="str">
        <f t="shared" ref="FR229" si="2909">IF(FR230="","",IF(WEEKDAY(FR230)=2,"пн",IF(WEEKDAY(FR230)=3,"вт",IF(WEEKDAY(FR230)=4,"ср",IF(WEEKDAY(FR230)=5,"чт",IF(WEEKDAY(FR230)=6,"пт",IF(WEEKDAY(FR230)=7,"сб",IF(WEEKDAY(FR230)=1,"вс",0))))))))</f>
        <v/>
      </c>
      <c r="FS229" s="15" t="str">
        <f t="shared" ref="FS229" si="2910">IF(FS230="","",IF(WEEKDAY(FS230)=2,"пн",IF(WEEKDAY(FS230)=3,"вт",IF(WEEKDAY(FS230)=4,"ср",IF(WEEKDAY(FS230)=5,"чт",IF(WEEKDAY(FS230)=6,"пт",IF(WEEKDAY(FS230)=7,"сб",IF(WEEKDAY(FS230)=1,"вс",0))))))))</f>
        <v/>
      </c>
      <c r="FT229" s="15" t="str">
        <f t="shared" ref="FT229" si="2911">IF(FT230="","",IF(WEEKDAY(FT230)=2,"пн",IF(WEEKDAY(FT230)=3,"вт",IF(WEEKDAY(FT230)=4,"ср",IF(WEEKDAY(FT230)=5,"чт",IF(WEEKDAY(FT230)=6,"пт",IF(WEEKDAY(FT230)=7,"сб",IF(WEEKDAY(FT230)=1,"вс",0))))))))</f>
        <v/>
      </c>
      <c r="FU229" s="15" t="str">
        <f t="shared" ref="FU229" si="2912">IF(FU230="","",IF(WEEKDAY(FU230)=2,"пн",IF(WEEKDAY(FU230)=3,"вт",IF(WEEKDAY(FU230)=4,"ср",IF(WEEKDAY(FU230)=5,"чт",IF(WEEKDAY(FU230)=6,"пт",IF(WEEKDAY(FU230)=7,"сб",IF(WEEKDAY(FU230)=1,"вс",0))))))))</f>
        <v/>
      </c>
      <c r="FV229" s="15" t="str">
        <f t="shared" ref="FV229" si="2913">IF(FV230="","",IF(WEEKDAY(FV230)=2,"пн",IF(WEEKDAY(FV230)=3,"вт",IF(WEEKDAY(FV230)=4,"ср",IF(WEEKDAY(FV230)=5,"чт",IF(WEEKDAY(FV230)=6,"пт",IF(WEEKDAY(FV230)=7,"сб",IF(WEEKDAY(FV230)=1,"вс",0))))))))</f>
        <v/>
      </c>
      <c r="FW229" s="15" t="str">
        <f t="shared" ref="FW229" si="2914">IF(FW230="","",IF(WEEKDAY(FW230)=2,"пн",IF(WEEKDAY(FW230)=3,"вт",IF(WEEKDAY(FW230)=4,"ср",IF(WEEKDAY(FW230)=5,"чт",IF(WEEKDAY(FW230)=6,"пт",IF(WEEKDAY(FW230)=7,"сб",IF(WEEKDAY(FW230)=1,"вс",0))))))))</f>
        <v/>
      </c>
      <c r="FX229" s="15" t="str">
        <f t="shared" ref="FX229" si="2915">IF(FX230="","",IF(WEEKDAY(FX230)=2,"пн",IF(WEEKDAY(FX230)=3,"вт",IF(WEEKDAY(FX230)=4,"ср",IF(WEEKDAY(FX230)=5,"чт",IF(WEEKDAY(FX230)=6,"пт",IF(WEEKDAY(FX230)=7,"сб",IF(WEEKDAY(FX230)=1,"вс",0))))))))</f>
        <v/>
      </c>
      <c r="FY229" s="15" t="str">
        <f t="shared" ref="FY229" si="2916">IF(FY230="","",IF(WEEKDAY(FY230)=2,"пн",IF(WEEKDAY(FY230)=3,"вт",IF(WEEKDAY(FY230)=4,"ср",IF(WEEKDAY(FY230)=5,"чт",IF(WEEKDAY(FY230)=6,"пт",IF(WEEKDAY(FY230)=7,"сб",IF(WEEKDAY(FY230)=1,"вс",0))))))))</f>
        <v/>
      </c>
      <c r="FZ229" s="15" t="str">
        <f t="shared" ref="FZ229" si="2917">IF(FZ230="","",IF(WEEKDAY(FZ230)=2,"пн",IF(WEEKDAY(FZ230)=3,"вт",IF(WEEKDAY(FZ230)=4,"ср",IF(WEEKDAY(FZ230)=5,"чт",IF(WEEKDAY(FZ230)=6,"пт",IF(WEEKDAY(FZ230)=7,"сб",IF(WEEKDAY(FZ230)=1,"вс",0))))))))</f>
        <v/>
      </c>
      <c r="GA229" s="15" t="str">
        <f t="shared" ref="GA229" si="2918">IF(GA230="","",IF(WEEKDAY(GA230)=2,"пн",IF(WEEKDAY(GA230)=3,"вт",IF(WEEKDAY(GA230)=4,"ср",IF(WEEKDAY(GA230)=5,"чт",IF(WEEKDAY(GA230)=6,"пт",IF(WEEKDAY(GA230)=7,"сб",IF(WEEKDAY(GA230)=1,"вс",0))))))))</f>
        <v/>
      </c>
      <c r="GB229" s="15" t="str">
        <f t="shared" ref="GB229" si="2919">IF(GB230="","",IF(WEEKDAY(GB230)=2,"пн",IF(WEEKDAY(GB230)=3,"вт",IF(WEEKDAY(GB230)=4,"ср",IF(WEEKDAY(GB230)=5,"чт",IF(WEEKDAY(GB230)=6,"пт",IF(WEEKDAY(GB230)=7,"сб",IF(WEEKDAY(GB230)=1,"вс",0))))))))</f>
        <v/>
      </c>
      <c r="GC229" s="15" t="str">
        <f t="shared" ref="GC229" si="2920">IF(GC230="","",IF(WEEKDAY(GC230)=2,"пн",IF(WEEKDAY(GC230)=3,"вт",IF(WEEKDAY(GC230)=4,"ср",IF(WEEKDAY(GC230)=5,"чт",IF(WEEKDAY(GC230)=6,"пт",IF(WEEKDAY(GC230)=7,"сб",IF(WEEKDAY(GC230)=1,"вс",0))))))))</f>
        <v/>
      </c>
      <c r="GD229" s="15" t="str">
        <f t="shared" ref="GD229" si="2921">IF(GD230="","",IF(WEEKDAY(GD230)=2,"пн",IF(WEEKDAY(GD230)=3,"вт",IF(WEEKDAY(GD230)=4,"ср",IF(WEEKDAY(GD230)=5,"чт",IF(WEEKDAY(GD230)=6,"пт",IF(WEEKDAY(GD230)=7,"сб",IF(WEEKDAY(GD230)=1,"вс",0))))))))</f>
        <v/>
      </c>
      <c r="GE229" s="15" t="str">
        <f t="shared" ref="GE229" si="2922">IF(GE230="","",IF(WEEKDAY(GE230)=2,"пн",IF(WEEKDAY(GE230)=3,"вт",IF(WEEKDAY(GE230)=4,"ср",IF(WEEKDAY(GE230)=5,"чт",IF(WEEKDAY(GE230)=6,"пт",IF(WEEKDAY(GE230)=7,"сб",IF(WEEKDAY(GE230)=1,"вс",0))))))))</f>
        <v/>
      </c>
      <c r="GF229" s="15" t="str">
        <f t="shared" ref="GF229" si="2923">IF(GF230="","",IF(WEEKDAY(GF230)=2,"пн",IF(WEEKDAY(GF230)=3,"вт",IF(WEEKDAY(GF230)=4,"ср",IF(WEEKDAY(GF230)=5,"чт",IF(WEEKDAY(GF230)=6,"пт",IF(WEEKDAY(GF230)=7,"сб",IF(WEEKDAY(GF230)=1,"вс",0))))))))</f>
        <v/>
      </c>
      <c r="GG229" s="15" t="str">
        <f t="shared" ref="GG229" si="2924">IF(GG230="","",IF(WEEKDAY(GG230)=2,"пн",IF(WEEKDAY(GG230)=3,"вт",IF(WEEKDAY(GG230)=4,"ср",IF(WEEKDAY(GG230)=5,"чт",IF(WEEKDAY(GG230)=6,"пт",IF(WEEKDAY(GG230)=7,"сб",IF(WEEKDAY(GG230)=1,"вс",0))))))))</f>
        <v/>
      </c>
      <c r="GH229" s="15" t="str">
        <f t="shared" ref="GH229" si="2925">IF(GH230="","",IF(WEEKDAY(GH230)=2,"пн",IF(WEEKDAY(GH230)=3,"вт",IF(WEEKDAY(GH230)=4,"ср",IF(WEEKDAY(GH230)=5,"чт",IF(WEEKDAY(GH230)=6,"пт",IF(WEEKDAY(GH230)=7,"сб",IF(WEEKDAY(GH230)=1,"вс",0))))))))</f>
        <v/>
      </c>
      <c r="GI229" s="15" t="str">
        <f t="shared" ref="GI229" si="2926">IF(GI230="","",IF(WEEKDAY(GI230)=2,"пн",IF(WEEKDAY(GI230)=3,"вт",IF(WEEKDAY(GI230)=4,"ср",IF(WEEKDAY(GI230)=5,"чт",IF(WEEKDAY(GI230)=6,"пт",IF(WEEKDAY(GI230)=7,"сб",IF(WEEKDAY(GI230)=1,"вс",0))))))))</f>
        <v/>
      </c>
      <c r="GJ229" s="15" t="str">
        <f t="shared" ref="GJ229" si="2927">IF(GJ230="","",IF(WEEKDAY(GJ230)=2,"пн",IF(WEEKDAY(GJ230)=3,"вт",IF(WEEKDAY(GJ230)=4,"ср",IF(WEEKDAY(GJ230)=5,"чт",IF(WEEKDAY(GJ230)=6,"пт",IF(WEEKDAY(GJ230)=7,"сб",IF(WEEKDAY(GJ230)=1,"вс",0))))))))</f>
        <v/>
      </c>
      <c r="GK229" s="15" t="str">
        <f t="shared" ref="GK229" si="2928">IF(GK230="","",IF(WEEKDAY(GK230)=2,"пн",IF(WEEKDAY(GK230)=3,"вт",IF(WEEKDAY(GK230)=4,"ср",IF(WEEKDAY(GK230)=5,"чт",IF(WEEKDAY(GK230)=6,"пт",IF(WEEKDAY(GK230)=7,"сб",IF(WEEKDAY(GK230)=1,"вс",0))))))))</f>
        <v/>
      </c>
      <c r="GL229" s="15" t="str">
        <f t="shared" ref="GL229" si="2929">IF(GL230="","",IF(WEEKDAY(GL230)=2,"пн",IF(WEEKDAY(GL230)=3,"вт",IF(WEEKDAY(GL230)=4,"ср",IF(WEEKDAY(GL230)=5,"чт",IF(WEEKDAY(GL230)=6,"пт",IF(WEEKDAY(GL230)=7,"сб",IF(WEEKDAY(GL230)=1,"вс",0))))))))</f>
        <v/>
      </c>
      <c r="GM229" s="15" t="str">
        <f t="shared" ref="GM229" si="2930">IF(GM230="","",IF(WEEKDAY(GM230)=2,"пн",IF(WEEKDAY(GM230)=3,"вт",IF(WEEKDAY(GM230)=4,"ср",IF(WEEKDAY(GM230)=5,"чт",IF(WEEKDAY(GM230)=6,"пт",IF(WEEKDAY(GM230)=7,"сб",IF(WEEKDAY(GM230)=1,"вс",0))))))))</f>
        <v/>
      </c>
      <c r="GN229" s="15" t="str">
        <f t="shared" ref="GN229" si="2931">IF(GN230="","",IF(WEEKDAY(GN230)=2,"пн",IF(WEEKDAY(GN230)=3,"вт",IF(WEEKDAY(GN230)=4,"ср",IF(WEEKDAY(GN230)=5,"чт",IF(WEEKDAY(GN230)=6,"пт",IF(WEEKDAY(GN230)=7,"сб",IF(WEEKDAY(GN230)=1,"вс",0))))))))</f>
        <v/>
      </c>
      <c r="GO229" s="15" t="str">
        <f t="shared" ref="GO229" si="2932">IF(GO230="","",IF(WEEKDAY(GO230)=2,"пн",IF(WEEKDAY(GO230)=3,"вт",IF(WEEKDAY(GO230)=4,"ср",IF(WEEKDAY(GO230)=5,"чт",IF(WEEKDAY(GO230)=6,"пт",IF(WEEKDAY(GO230)=7,"сб",IF(WEEKDAY(GO230)=1,"вс",0))))))))</f>
        <v/>
      </c>
      <c r="GP229" s="15" t="str">
        <f t="shared" ref="GP229" si="2933">IF(GP230="","",IF(WEEKDAY(GP230)=2,"пн",IF(WEEKDAY(GP230)=3,"вт",IF(WEEKDAY(GP230)=4,"ср",IF(WEEKDAY(GP230)=5,"чт",IF(WEEKDAY(GP230)=6,"пт",IF(WEEKDAY(GP230)=7,"сб",IF(WEEKDAY(GP230)=1,"вс",0))))))))</f>
        <v/>
      </c>
      <c r="GQ229" s="15" t="str">
        <f t="shared" ref="GQ229" si="2934">IF(GQ230="","",IF(WEEKDAY(GQ230)=2,"пн",IF(WEEKDAY(GQ230)=3,"вт",IF(WEEKDAY(GQ230)=4,"ср",IF(WEEKDAY(GQ230)=5,"чт",IF(WEEKDAY(GQ230)=6,"пт",IF(WEEKDAY(GQ230)=7,"сб",IF(WEEKDAY(GQ230)=1,"вс",0))))))))</f>
        <v/>
      </c>
      <c r="GR229" s="15" t="str">
        <f t="shared" ref="GR229" si="2935">IF(GR230="","",IF(WEEKDAY(GR230)=2,"пн",IF(WEEKDAY(GR230)=3,"вт",IF(WEEKDAY(GR230)=4,"ср",IF(WEEKDAY(GR230)=5,"чт",IF(WEEKDAY(GR230)=6,"пт",IF(WEEKDAY(GR230)=7,"сб",IF(WEEKDAY(GR230)=1,"вс",0))))))))</f>
        <v/>
      </c>
      <c r="GS229" s="15" t="str">
        <f t="shared" ref="GS229" si="2936">IF(GS230="","",IF(WEEKDAY(GS230)=2,"пн",IF(WEEKDAY(GS230)=3,"вт",IF(WEEKDAY(GS230)=4,"ср",IF(WEEKDAY(GS230)=5,"чт",IF(WEEKDAY(GS230)=6,"пт",IF(WEEKDAY(GS230)=7,"сб",IF(WEEKDAY(GS230)=1,"вс",0))))))))</f>
        <v/>
      </c>
      <c r="GT229" s="15" t="str">
        <f t="shared" ref="GT229" si="2937">IF(GT230="","",IF(WEEKDAY(GT230)=2,"пн",IF(WEEKDAY(GT230)=3,"вт",IF(WEEKDAY(GT230)=4,"ср",IF(WEEKDAY(GT230)=5,"чт",IF(WEEKDAY(GT230)=6,"пт",IF(WEEKDAY(GT230)=7,"сб",IF(WEEKDAY(GT230)=1,"вс",0))))))))</f>
        <v/>
      </c>
      <c r="GU229" s="15" t="str">
        <f t="shared" ref="GU229" si="2938">IF(GU230="","",IF(WEEKDAY(GU230)=2,"пн",IF(WEEKDAY(GU230)=3,"вт",IF(WEEKDAY(GU230)=4,"ср",IF(WEEKDAY(GU230)=5,"чт",IF(WEEKDAY(GU230)=6,"пт",IF(WEEKDAY(GU230)=7,"сб",IF(WEEKDAY(GU230)=1,"вс",0))))))))</f>
        <v/>
      </c>
      <c r="GV229" s="15" t="str">
        <f t="shared" ref="GV229" si="2939">IF(GV230="","",IF(WEEKDAY(GV230)=2,"пн",IF(WEEKDAY(GV230)=3,"вт",IF(WEEKDAY(GV230)=4,"ср",IF(WEEKDAY(GV230)=5,"чт",IF(WEEKDAY(GV230)=6,"пт",IF(WEEKDAY(GV230)=7,"сб",IF(WEEKDAY(GV230)=1,"вс",0))))))))</f>
        <v/>
      </c>
      <c r="GW229" s="15" t="str">
        <f t="shared" ref="GW229" si="2940">IF(GW230="","",IF(WEEKDAY(GW230)=2,"пн",IF(WEEKDAY(GW230)=3,"вт",IF(WEEKDAY(GW230)=4,"ср",IF(WEEKDAY(GW230)=5,"чт",IF(WEEKDAY(GW230)=6,"пт",IF(WEEKDAY(GW230)=7,"сб",IF(WEEKDAY(GW230)=1,"вс",0))))))))</f>
        <v/>
      </c>
      <c r="GX229" s="15" t="str">
        <f t="shared" ref="GX229" si="2941">IF(GX230="","",IF(WEEKDAY(GX230)=2,"пн",IF(WEEKDAY(GX230)=3,"вт",IF(WEEKDAY(GX230)=4,"ср",IF(WEEKDAY(GX230)=5,"чт",IF(WEEKDAY(GX230)=6,"пт",IF(WEEKDAY(GX230)=7,"сб",IF(WEEKDAY(GX230)=1,"вс",0))))))))</f>
        <v/>
      </c>
      <c r="GY229" s="15" t="str">
        <f t="shared" ref="GY229" si="2942">IF(GY230="","",IF(WEEKDAY(GY230)=2,"пн",IF(WEEKDAY(GY230)=3,"вт",IF(WEEKDAY(GY230)=4,"ср",IF(WEEKDAY(GY230)=5,"чт",IF(WEEKDAY(GY230)=6,"пт",IF(WEEKDAY(GY230)=7,"сб",IF(WEEKDAY(GY230)=1,"вс",0))))))))</f>
        <v/>
      </c>
      <c r="GZ229" s="15" t="str">
        <f t="shared" ref="GZ229" si="2943">IF(GZ230="","",IF(WEEKDAY(GZ230)=2,"пн",IF(WEEKDAY(GZ230)=3,"вт",IF(WEEKDAY(GZ230)=4,"ср",IF(WEEKDAY(GZ230)=5,"чт",IF(WEEKDAY(GZ230)=6,"пт",IF(WEEKDAY(GZ230)=7,"сб",IF(WEEKDAY(GZ230)=1,"вс",0))))))))</f>
        <v/>
      </c>
      <c r="HA229" s="15" t="str">
        <f t="shared" ref="HA229" si="2944">IF(HA230="","",IF(WEEKDAY(HA230)=2,"пн",IF(WEEKDAY(HA230)=3,"вт",IF(WEEKDAY(HA230)=4,"ср",IF(WEEKDAY(HA230)=5,"чт",IF(WEEKDAY(HA230)=6,"пт",IF(WEEKDAY(HA230)=7,"сб",IF(WEEKDAY(HA230)=1,"вс",0))))))))</f>
        <v/>
      </c>
      <c r="HB229" s="15" t="str">
        <f t="shared" ref="HB229" si="2945">IF(HB230="","",IF(WEEKDAY(HB230)=2,"пн",IF(WEEKDAY(HB230)=3,"вт",IF(WEEKDAY(HB230)=4,"ср",IF(WEEKDAY(HB230)=5,"чт",IF(WEEKDAY(HB230)=6,"пт",IF(WEEKDAY(HB230)=7,"сб",IF(WEEKDAY(HB230)=1,"вс",0))))))))</f>
        <v/>
      </c>
      <c r="HC229" s="15" t="str">
        <f t="shared" ref="HC229" si="2946">IF(HC230="","",IF(WEEKDAY(HC230)=2,"пн",IF(WEEKDAY(HC230)=3,"вт",IF(WEEKDAY(HC230)=4,"ср",IF(WEEKDAY(HC230)=5,"чт",IF(WEEKDAY(HC230)=6,"пт",IF(WEEKDAY(HC230)=7,"сб",IF(WEEKDAY(HC230)=1,"вс",0))))))))</f>
        <v/>
      </c>
      <c r="HD229" s="15" t="str">
        <f t="shared" ref="HD229" si="2947">IF(HD230="","",IF(WEEKDAY(HD230)=2,"пн",IF(WEEKDAY(HD230)=3,"вт",IF(WEEKDAY(HD230)=4,"ср",IF(WEEKDAY(HD230)=5,"чт",IF(WEEKDAY(HD230)=6,"пт",IF(WEEKDAY(HD230)=7,"сб",IF(WEEKDAY(HD230)=1,"вс",0))))))))</f>
        <v/>
      </c>
      <c r="HE229" s="15" t="str">
        <f t="shared" ref="HE229" si="2948">IF(HE230="","",IF(WEEKDAY(HE230)=2,"пн",IF(WEEKDAY(HE230)=3,"вт",IF(WEEKDAY(HE230)=4,"ср",IF(WEEKDAY(HE230)=5,"чт",IF(WEEKDAY(HE230)=6,"пт",IF(WEEKDAY(HE230)=7,"сб",IF(WEEKDAY(HE230)=1,"вс",0))))))))</f>
        <v/>
      </c>
      <c r="HF229" s="15" t="str">
        <f t="shared" ref="HF229" si="2949">IF(HF230="","",IF(WEEKDAY(HF230)=2,"пн",IF(WEEKDAY(HF230)=3,"вт",IF(WEEKDAY(HF230)=4,"ср",IF(WEEKDAY(HF230)=5,"чт",IF(WEEKDAY(HF230)=6,"пт",IF(WEEKDAY(HF230)=7,"сб",IF(WEEKDAY(HF230)=1,"вс",0))))))))</f>
        <v/>
      </c>
      <c r="HG229" s="15" t="str">
        <f t="shared" ref="HG229" si="2950">IF(HG230="","",IF(WEEKDAY(HG230)=2,"пн",IF(WEEKDAY(HG230)=3,"вт",IF(WEEKDAY(HG230)=4,"ср",IF(WEEKDAY(HG230)=5,"чт",IF(WEEKDAY(HG230)=6,"пт",IF(WEEKDAY(HG230)=7,"сб",IF(WEEKDAY(HG230)=1,"вс",0))))))))</f>
        <v/>
      </c>
      <c r="HH229" s="15" t="str">
        <f t="shared" ref="HH229" si="2951">IF(HH230="","",IF(WEEKDAY(HH230)=2,"пн",IF(WEEKDAY(HH230)=3,"вт",IF(WEEKDAY(HH230)=4,"ср",IF(WEEKDAY(HH230)=5,"чт",IF(WEEKDAY(HH230)=6,"пт",IF(WEEKDAY(HH230)=7,"сб",IF(WEEKDAY(HH230)=1,"вс",0))))))))</f>
        <v/>
      </c>
      <c r="HI229" s="15" t="str">
        <f t="shared" ref="HI229" si="2952">IF(HI230="","",IF(WEEKDAY(HI230)=2,"пн",IF(WEEKDAY(HI230)=3,"вт",IF(WEEKDAY(HI230)=4,"ср",IF(WEEKDAY(HI230)=5,"чт",IF(WEEKDAY(HI230)=6,"пт",IF(WEEKDAY(HI230)=7,"сб",IF(WEEKDAY(HI230)=1,"вс",0))))))))</f>
        <v/>
      </c>
      <c r="HJ229" s="15" t="str">
        <f t="shared" ref="HJ229" si="2953">IF(HJ230="","",IF(WEEKDAY(HJ230)=2,"пн",IF(WEEKDAY(HJ230)=3,"вт",IF(WEEKDAY(HJ230)=4,"ср",IF(WEEKDAY(HJ230)=5,"чт",IF(WEEKDAY(HJ230)=6,"пт",IF(WEEKDAY(HJ230)=7,"сб",IF(WEEKDAY(HJ230)=1,"вс",0))))))))</f>
        <v/>
      </c>
      <c r="HK229" s="15" t="str">
        <f t="shared" ref="HK229" si="2954">IF(HK230="","",IF(WEEKDAY(HK230)=2,"пн",IF(WEEKDAY(HK230)=3,"вт",IF(WEEKDAY(HK230)=4,"ср",IF(WEEKDAY(HK230)=5,"чт",IF(WEEKDAY(HK230)=6,"пт",IF(WEEKDAY(HK230)=7,"сб",IF(WEEKDAY(HK230)=1,"вс",0))))))))</f>
        <v/>
      </c>
      <c r="HL229" s="15" t="str">
        <f t="shared" ref="HL229" si="2955">IF(HL230="","",IF(WEEKDAY(HL230)=2,"пн",IF(WEEKDAY(HL230)=3,"вт",IF(WEEKDAY(HL230)=4,"ср",IF(WEEKDAY(HL230)=5,"чт",IF(WEEKDAY(HL230)=6,"пт",IF(WEEKDAY(HL230)=7,"сб",IF(WEEKDAY(HL230)=1,"вс",0))))))))</f>
        <v/>
      </c>
      <c r="HM229" s="15" t="str">
        <f t="shared" ref="HM229" si="2956">IF(HM230="","",IF(WEEKDAY(HM230)=2,"пн",IF(WEEKDAY(HM230)=3,"вт",IF(WEEKDAY(HM230)=4,"ср",IF(WEEKDAY(HM230)=5,"чт",IF(WEEKDAY(HM230)=6,"пт",IF(WEEKDAY(HM230)=7,"сб",IF(WEEKDAY(HM230)=1,"вс",0))))))))</f>
        <v/>
      </c>
      <c r="HN229" s="15" t="str">
        <f t="shared" ref="HN229" si="2957">IF(HN230="","",IF(WEEKDAY(HN230)=2,"пн",IF(WEEKDAY(HN230)=3,"вт",IF(WEEKDAY(HN230)=4,"ср",IF(WEEKDAY(HN230)=5,"чт",IF(WEEKDAY(HN230)=6,"пт",IF(WEEKDAY(HN230)=7,"сб",IF(WEEKDAY(HN230)=1,"вс",0))))))))</f>
        <v/>
      </c>
      <c r="HO229" s="15" t="str">
        <f t="shared" ref="HO229" si="2958">IF(HO230="","",IF(WEEKDAY(HO230)=2,"пн",IF(WEEKDAY(HO230)=3,"вт",IF(WEEKDAY(HO230)=4,"ср",IF(WEEKDAY(HO230)=5,"чт",IF(WEEKDAY(HO230)=6,"пт",IF(WEEKDAY(HO230)=7,"сб",IF(WEEKDAY(HO230)=1,"вс",0))))))))</f>
        <v/>
      </c>
      <c r="HP229" s="15" t="str">
        <f t="shared" ref="HP229" si="2959">IF(HP230="","",IF(WEEKDAY(HP230)=2,"пн",IF(WEEKDAY(HP230)=3,"вт",IF(WEEKDAY(HP230)=4,"ср",IF(WEEKDAY(HP230)=5,"чт",IF(WEEKDAY(HP230)=6,"пт",IF(WEEKDAY(HP230)=7,"сб",IF(WEEKDAY(HP230)=1,"вс",0))))))))</f>
        <v/>
      </c>
      <c r="HQ229" s="15" t="str">
        <f t="shared" ref="HQ229" si="2960">IF(HQ230="","",IF(WEEKDAY(HQ230)=2,"пн",IF(WEEKDAY(HQ230)=3,"вт",IF(WEEKDAY(HQ230)=4,"ср",IF(WEEKDAY(HQ230)=5,"чт",IF(WEEKDAY(HQ230)=6,"пт",IF(WEEKDAY(HQ230)=7,"сб",IF(WEEKDAY(HQ230)=1,"вс",0))))))))</f>
        <v/>
      </c>
      <c r="HR229" s="15" t="str">
        <f t="shared" ref="HR229" si="2961">IF(HR230="","",IF(WEEKDAY(HR230)=2,"пн",IF(WEEKDAY(HR230)=3,"вт",IF(WEEKDAY(HR230)=4,"ср",IF(WEEKDAY(HR230)=5,"чт",IF(WEEKDAY(HR230)=6,"пт",IF(WEEKDAY(HR230)=7,"сб",IF(WEEKDAY(HR230)=1,"вс",0))))))))</f>
        <v/>
      </c>
      <c r="HS229" s="15" t="str">
        <f t="shared" ref="HS229" si="2962">IF(HS230="","",IF(WEEKDAY(HS230)=2,"пн",IF(WEEKDAY(HS230)=3,"вт",IF(WEEKDAY(HS230)=4,"ср",IF(WEEKDAY(HS230)=5,"чт",IF(WEEKDAY(HS230)=6,"пт",IF(WEEKDAY(HS230)=7,"сб",IF(WEEKDAY(HS230)=1,"вс",0))))))))</f>
        <v/>
      </c>
      <c r="HT229" s="15" t="str">
        <f t="shared" ref="HT229" si="2963">IF(HT230="","",IF(WEEKDAY(HT230)=2,"пн",IF(WEEKDAY(HT230)=3,"вт",IF(WEEKDAY(HT230)=4,"ср",IF(WEEKDAY(HT230)=5,"чт",IF(WEEKDAY(HT230)=6,"пт",IF(WEEKDAY(HT230)=7,"сб",IF(WEEKDAY(HT230)=1,"вс",0))))))))</f>
        <v/>
      </c>
      <c r="HU229" s="15" t="str">
        <f t="shared" ref="HU229" si="2964">IF(HU230="","",IF(WEEKDAY(HU230)=2,"пн",IF(WEEKDAY(HU230)=3,"вт",IF(WEEKDAY(HU230)=4,"ср",IF(WEEKDAY(HU230)=5,"чт",IF(WEEKDAY(HU230)=6,"пт",IF(WEEKDAY(HU230)=7,"сб",IF(WEEKDAY(HU230)=1,"вс",0))))))))</f>
        <v/>
      </c>
      <c r="HV229" s="15" t="str">
        <f t="shared" ref="HV229" si="2965">IF(HV230="","",IF(WEEKDAY(HV230)=2,"пн",IF(WEEKDAY(HV230)=3,"вт",IF(WEEKDAY(HV230)=4,"ср",IF(WEEKDAY(HV230)=5,"чт",IF(WEEKDAY(HV230)=6,"пт",IF(WEEKDAY(HV230)=7,"сб",IF(WEEKDAY(HV230)=1,"вс",0))))))))</f>
        <v/>
      </c>
      <c r="HW229" s="15" t="str">
        <f t="shared" ref="HW229" si="2966">IF(HW230="","",IF(WEEKDAY(HW230)=2,"пн",IF(WEEKDAY(HW230)=3,"вт",IF(WEEKDAY(HW230)=4,"ср",IF(WEEKDAY(HW230)=5,"чт",IF(WEEKDAY(HW230)=6,"пт",IF(WEEKDAY(HW230)=7,"сб",IF(WEEKDAY(HW230)=1,"вс",0))))))))</f>
        <v/>
      </c>
      <c r="HX229" s="15" t="str">
        <f t="shared" ref="HX229" si="2967">IF(HX230="","",IF(WEEKDAY(HX230)=2,"пн",IF(WEEKDAY(HX230)=3,"вт",IF(WEEKDAY(HX230)=4,"ср",IF(WEEKDAY(HX230)=5,"чт",IF(WEEKDAY(HX230)=6,"пт",IF(WEEKDAY(HX230)=7,"сб",IF(WEEKDAY(HX230)=1,"вс",0))))))))</f>
        <v/>
      </c>
      <c r="HY229" s="15" t="str">
        <f t="shared" ref="HY229" si="2968">IF(HY230="","",IF(WEEKDAY(HY230)=2,"пн",IF(WEEKDAY(HY230)=3,"вт",IF(WEEKDAY(HY230)=4,"ср",IF(WEEKDAY(HY230)=5,"чт",IF(WEEKDAY(HY230)=6,"пт",IF(WEEKDAY(HY230)=7,"сб",IF(WEEKDAY(HY230)=1,"вс",0))))))))</f>
        <v/>
      </c>
      <c r="HZ229" s="15" t="str">
        <f t="shared" ref="HZ229" si="2969">IF(HZ230="","",IF(WEEKDAY(HZ230)=2,"пн",IF(WEEKDAY(HZ230)=3,"вт",IF(WEEKDAY(HZ230)=4,"ср",IF(WEEKDAY(HZ230)=5,"чт",IF(WEEKDAY(HZ230)=6,"пт",IF(WEEKDAY(HZ230)=7,"сб",IF(WEEKDAY(HZ230)=1,"вс",0))))))))</f>
        <v/>
      </c>
      <c r="IA229" s="15" t="str">
        <f t="shared" ref="IA229" si="2970">IF(IA230="","",IF(WEEKDAY(IA230)=2,"пн",IF(WEEKDAY(IA230)=3,"вт",IF(WEEKDAY(IA230)=4,"ср",IF(WEEKDAY(IA230)=5,"чт",IF(WEEKDAY(IA230)=6,"пт",IF(WEEKDAY(IA230)=7,"сб",IF(WEEKDAY(IA230)=1,"вс",0))))))))</f>
        <v/>
      </c>
      <c r="IB229" s="15" t="str">
        <f t="shared" ref="IB229" si="2971">IF(IB230="","",IF(WEEKDAY(IB230)=2,"пн",IF(WEEKDAY(IB230)=3,"вт",IF(WEEKDAY(IB230)=4,"ср",IF(WEEKDAY(IB230)=5,"чт",IF(WEEKDAY(IB230)=6,"пт",IF(WEEKDAY(IB230)=7,"сб",IF(WEEKDAY(IB230)=1,"вс",0))))))))</f>
        <v/>
      </c>
      <c r="IC229" s="15" t="str">
        <f t="shared" ref="IC229" si="2972">IF(IC230="","",IF(WEEKDAY(IC230)=2,"пн",IF(WEEKDAY(IC230)=3,"вт",IF(WEEKDAY(IC230)=4,"ср",IF(WEEKDAY(IC230)=5,"чт",IF(WEEKDAY(IC230)=6,"пт",IF(WEEKDAY(IC230)=7,"сб",IF(WEEKDAY(IC230)=1,"вс",0))))))))</f>
        <v/>
      </c>
      <c r="ID229" s="15" t="str">
        <f t="shared" ref="ID229" si="2973">IF(ID230="","",IF(WEEKDAY(ID230)=2,"пн",IF(WEEKDAY(ID230)=3,"вт",IF(WEEKDAY(ID230)=4,"ср",IF(WEEKDAY(ID230)=5,"чт",IF(WEEKDAY(ID230)=6,"пт",IF(WEEKDAY(ID230)=7,"сб",IF(WEEKDAY(ID230)=1,"вс",0))))))))</f>
        <v/>
      </c>
      <c r="IE229" s="15" t="str">
        <f t="shared" ref="IE229" si="2974">IF(IE230="","",IF(WEEKDAY(IE230)=2,"пн",IF(WEEKDAY(IE230)=3,"вт",IF(WEEKDAY(IE230)=4,"ср",IF(WEEKDAY(IE230)=5,"чт",IF(WEEKDAY(IE230)=6,"пт",IF(WEEKDAY(IE230)=7,"сб",IF(WEEKDAY(IE230)=1,"вс",0))))))))</f>
        <v/>
      </c>
      <c r="IF229" s="15" t="str">
        <f t="shared" ref="IF229" si="2975">IF(IF230="","",IF(WEEKDAY(IF230)=2,"пн",IF(WEEKDAY(IF230)=3,"вт",IF(WEEKDAY(IF230)=4,"ср",IF(WEEKDAY(IF230)=5,"чт",IF(WEEKDAY(IF230)=6,"пт",IF(WEEKDAY(IF230)=7,"сб",IF(WEEKDAY(IF230)=1,"вс",0))))))))</f>
        <v/>
      </c>
      <c r="IG229" s="15" t="str">
        <f t="shared" ref="IG229" si="2976">IF(IG230="","",IF(WEEKDAY(IG230)=2,"пн",IF(WEEKDAY(IG230)=3,"вт",IF(WEEKDAY(IG230)=4,"ср",IF(WEEKDAY(IG230)=5,"чт",IF(WEEKDAY(IG230)=6,"пт",IF(WEEKDAY(IG230)=7,"сб",IF(WEEKDAY(IG230)=1,"вс",0))))))))</f>
        <v/>
      </c>
      <c r="IH229" s="15" t="str">
        <f t="shared" ref="IH229" si="2977">IF(IH230="","",IF(WEEKDAY(IH230)=2,"пн",IF(WEEKDAY(IH230)=3,"вт",IF(WEEKDAY(IH230)=4,"ср",IF(WEEKDAY(IH230)=5,"чт",IF(WEEKDAY(IH230)=6,"пт",IF(WEEKDAY(IH230)=7,"сб",IF(WEEKDAY(IH230)=1,"вс",0))))))))</f>
        <v/>
      </c>
      <c r="II229" s="15" t="str">
        <f t="shared" ref="II229" si="2978">IF(II230="","",IF(WEEKDAY(II230)=2,"пн",IF(WEEKDAY(II230)=3,"вт",IF(WEEKDAY(II230)=4,"ср",IF(WEEKDAY(II230)=5,"чт",IF(WEEKDAY(II230)=6,"пт",IF(WEEKDAY(II230)=7,"сб",IF(WEEKDAY(II230)=1,"вс",0))))))))</f>
        <v/>
      </c>
      <c r="IJ229" s="15" t="str">
        <f t="shared" ref="IJ229" si="2979">IF(IJ230="","",IF(WEEKDAY(IJ230)=2,"пн",IF(WEEKDAY(IJ230)=3,"вт",IF(WEEKDAY(IJ230)=4,"ср",IF(WEEKDAY(IJ230)=5,"чт",IF(WEEKDAY(IJ230)=6,"пт",IF(WEEKDAY(IJ230)=7,"сб",IF(WEEKDAY(IJ230)=1,"вс",0))))))))</f>
        <v/>
      </c>
      <c r="IK229" s="15" t="str">
        <f t="shared" ref="IK229" si="2980">IF(IK230="","",IF(WEEKDAY(IK230)=2,"пн",IF(WEEKDAY(IK230)=3,"вт",IF(WEEKDAY(IK230)=4,"ср",IF(WEEKDAY(IK230)=5,"чт",IF(WEEKDAY(IK230)=6,"пт",IF(WEEKDAY(IK230)=7,"сб",IF(WEEKDAY(IK230)=1,"вс",0))))))))</f>
        <v/>
      </c>
      <c r="IL229" s="15" t="str">
        <f t="shared" ref="IL229" si="2981">IF(IL230="","",IF(WEEKDAY(IL230)=2,"пн",IF(WEEKDAY(IL230)=3,"вт",IF(WEEKDAY(IL230)=4,"ср",IF(WEEKDAY(IL230)=5,"чт",IF(WEEKDAY(IL230)=6,"пт",IF(WEEKDAY(IL230)=7,"сб",IF(WEEKDAY(IL230)=1,"вс",0))))))))</f>
        <v/>
      </c>
      <c r="IM229" s="15" t="str">
        <f t="shared" ref="IM229" si="2982">IF(IM230="","",IF(WEEKDAY(IM230)=2,"пн",IF(WEEKDAY(IM230)=3,"вт",IF(WEEKDAY(IM230)=4,"ср",IF(WEEKDAY(IM230)=5,"чт",IF(WEEKDAY(IM230)=6,"пт",IF(WEEKDAY(IM230)=7,"сб",IF(WEEKDAY(IM230)=1,"вс",0))))))))</f>
        <v/>
      </c>
      <c r="IN229" s="15" t="str">
        <f t="shared" ref="IN229" si="2983">IF(IN230="","",IF(WEEKDAY(IN230)=2,"пн",IF(WEEKDAY(IN230)=3,"вт",IF(WEEKDAY(IN230)=4,"ср",IF(WEEKDAY(IN230)=5,"чт",IF(WEEKDAY(IN230)=6,"пт",IF(WEEKDAY(IN230)=7,"сб",IF(WEEKDAY(IN230)=1,"вс",0))))))))</f>
        <v/>
      </c>
      <c r="IO229" s="15" t="str">
        <f t="shared" ref="IO229" si="2984">IF(IO230="","",IF(WEEKDAY(IO230)=2,"пн",IF(WEEKDAY(IO230)=3,"вт",IF(WEEKDAY(IO230)=4,"ср",IF(WEEKDAY(IO230)=5,"чт",IF(WEEKDAY(IO230)=6,"пт",IF(WEEKDAY(IO230)=7,"сб",IF(WEEKDAY(IO230)=1,"вс",0))))))))</f>
        <v/>
      </c>
      <c r="IP229" s="15" t="str">
        <f t="shared" ref="IP229" si="2985">IF(IP230="","",IF(WEEKDAY(IP230)=2,"пн",IF(WEEKDAY(IP230)=3,"вт",IF(WEEKDAY(IP230)=4,"ср",IF(WEEKDAY(IP230)=5,"чт",IF(WEEKDAY(IP230)=6,"пт",IF(WEEKDAY(IP230)=7,"сб",IF(WEEKDAY(IP230)=1,"вс",0))))))))</f>
        <v/>
      </c>
      <c r="IQ229" s="15" t="str">
        <f t="shared" ref="IQ229" si="2986">IF(IQ230="","",IF(WEEKDAY(IQ230)=2,"пн",IF(WEEKDAY(IQ230)=3,"вт",IF(WEEKDAY(IQ230)=4,"ср",IF(WEEKDAY(IQ230)=5,"чт",IF(WEEKDAY(IQ230)=6,"пт",IF(WEEKDAY(IQ230)=7,"сб",IF(WEEKDAY(IQ230)=1,"вс",0))))))))</f>
        <v/>
      </c>
      <c r="IR229" s="15" t="str">
        <f t="shared" ref="IR229" si="2987">IF(IR230="","",IF(WEEKDAY(IR230)=2,"пн",IF(WEEKDAY(IR230)=3,"вт",IF(WEEKDAY(IR230)=4,"ср",IF(WEEKDAY(IR230)=5,"чт",IF(WEEKDAY(IR230)=6,"пт",IF(WEEKDAY(IR230)=7,"сб",IF(WEEKDAY(IR230)=1,"вс",0))))))))</f>
        <v/>
      </c>
      <c r="IS229" s="15" t="str">
        <f t="shared" ref="IS229" si="2988">IF(IS230="","",IF(WEEKDAY(IS230)=2,"пн",IF(WEEKDAY(IS230)=3,"вт",IF(WEEKDAY(IS230)=4,"ср",IF(WEEKDAY(IS230)=5,"чт",IF(WEEKDAY(IS230)=6,"пт",IF(WEEKDAY(IS230)=7,"сб",IF(WEEKDAY(IS230)=1,"вс",0))))))))</f>
        <v/>
      </c>
      <c r="IT229" s="15" t="str">
        <f t="shared" ref="IT229" si="2989">IF(IT230="","",IF(WEEKDAY(IT230)=2,"пн",IF(WEEKDAY(IT230)=3,"вт",IF(WEEKDAY(IT230)=4,"ср",IF(WEEKDAY(IT230)=5,"чт",IF(WEEKDAY(IT230)=6,"пт",IF(WEEKDAY(IT230)=7,"сб",IF(WEEKDAY(IT230)=1,"вс",0))))))))</f>
        <v/>
      </c>
      <c r="IU229" s="15" t="str">
        <f t="shared" ref="IU229" si="2990">IF(IU230="","",IF(WEEKDAY(IU230)=2,"пн",IF(WEEKDAY(IU230)=3,"вт",IF(WEEKDAY(IU230)=4,"ср",IF(WEEKDAY(IU230)=5,"чт",IF(WEEKDAY(IU230)=6,"пт",IF(WEEKDAY(IU230)=7,"сб",IF(WEEKDAY(IU230)=1,"вс",0))))))))</f>
        <v/>
      </c>
      <c r="IV229" s="15" t="str">
        <f t="shared" ref="IV229" si="2991">IF(IV230="","",IF(WEEKDAY(IV230)=2,"пн",IF(WEEKDAY(IV230)=3,"вт",IF(WEEKDAY(IV230)=4,"ср",IF(WEEKDAY(IV230)=5,"чт",IF(WEEKDAY(IV230)=6,"пт",IF(WEEKDAY(IV230)=7,"сб",IF(WEEKDAY(IV230)=1,"вс",0))))))))</f>
        <v/>
      </c>
      <c r="IW229" s="15" t="str">
        <f t="shared" ref="IW229" si="2992">IF(IW230="","",IF(WEEKDAY(IW230)=2,"пн",IF(WEEKDAY(IW230)=3,"вт",IF(WEEKDAY(IW230)=4,"ср",IF(WEEKDAY(IW230)=5,"чт",IF(WEEKDAY(IW230)=6,"пт",IF(WEEKDAY(IW230)=7,"сб",IF(WEEKDAY(IW230)=1,"вс",0))))))))</f>
        <v/>
      </c>
      <c r="IX229" s="15" t="str">
        <f t="shared" ref="IX229" si="2993">IF(IX230="","",IF(WEEKDAY(IX230)=2,"пн",IF(WEEKDAY(IX230)=3,"вт",IF(WEEKDAY(IX230)=4,"ср",IF(WEEKDAY(IX230)=5,"чт",IF(WEEKDAY(IX230)=6,"пт",IF(WEEKDAY(IX230)=7,"сб",IF(WEEKDAY(IX230)=1,"вс",0))))))))</f>
        <v/>
      </c>
      <c r="IY229" s="15" t="str">
        <f t="shared" ref="IY229" si="2994">IF(IY230="","",IF(WEEKDAY(IY230)=2,"пн",IF(WEEKDAY(IY230)=3,"вт",IF(WEEKDAY(IY230)=4,"ср",IF(WEEKDAY(IY230)=5,"чт",IF(WEEKDAY(IY230)=6,"пт",IF(WEEKDAY(IY230)=7,"сб",IF(WEEKDAY(IY230)=1,"вс",0))))))))</f>
        <v/>
      </c>
      <c r="IZ229" s="15" t="str">
        <f t="shared" ref="IZ229" si="2995">IF(IZ230="","",IF(WEEKDAY(IZ230)=2,"пн",IF(WEEKDAY(IZ230)=3,"вт",IF(WEEKDAY(IZ230)=4,"ср",IF(WEEKDAY(IZ230)=5,"чт",IF(WEEKDAY(IZ230)=6,"пт",IF(WEEKDAY(IZ230)=7,"сб",IF(WEEKDAY(IZ230)=1,"вс",0))))))))</f>
        <v/>
      </c>
      <c r="JA229" s="15" t="str">
        <f t="shared" ref="JA229" si="2996">IF(JA230="","",IF(WEEKDAY(JA230)=2,"пн",IF(WEEKDAY(JA230)=3,"вт",IF(WEEKDAY(JA230)=4,"ср",IF(WEEKDAY(JA230)=5,"чт",IF(WEEKDAY(JA230)=6,"пт",IF(WEEKDAY(JA230)=7,"сб",IF(WEEKDAY(JA230)=1,"вс",0))))))))</f>
        <v/>
      </c>
      <c r="JB229" s="15" t="str">
        <f t="shared" ref="JB229" si="2997">IF(JB230="","",IF(WEEKDAY(JB230)=2,"пн",IF(WEEKDAY(JB230)=3,"вт",IF(WEEKDAY(JB230)=4,"ср",IF(WEEKDAY(JB230)=5,"чт",IF(WEEKDAY(JB230)=6,"пт",IF(WEEKDAY(JB230)=7,"сб",IF(WEEKDAY(JB230)=1,"вс",0))))))))</f>
        <v/>
      </c>
      <c r="JC229" s="15" t="str">
        <f t="shared" ref="JC229" si="2998">IF(JC230="","",IF(WEEKDAY(JC230)=2,"пн",IF(WEEKDAY(JC230)=3,"вт",IF(WEEKDAY(JC230)=4,"ср",IF(WEEKDAY(JC230)=5,"чт",IF(WEEKDAY(JC230)=6,"пт",IF(WEEKDAY(JC230)=7,"сб",IF(WEEKDAY(JC230)=1,"вс",0))))))))</f>
        <v/>
      </c>
      <c r="JD229" s="15" t="str">
        <f t="shared" ref="JD229" si="2999">IF(JD230="","",IF(WEEKDAY(JD230)=2,"пн",IF(WEEKDAY(JD230)=3,"вт",IF(WEEKDAY(JD230)=4,"ср",IF(WEEKDAY(JD230)=5,"чт",IF(WEEKDAY(JD230)=6,"пт",IF(WEEKDAY(JD230)=7,"сб",IF(WEEKDAY(JD230)=1,"вс",0))))))))</f>
        <v/>
      </c>
      <c r="JE229" s="15" t="str">
        <f t="shared" ref="JE229" si="3000">IF(JE230="","",IF(WEEKDAY(JE230)=2,"пн",IF(WEEKDAY(JE230)=3,"вт",IF(WEEKDAY(JE230)=4,"ср",IF(WEEKDAY(JE230)=5,"чт",IF(WEEKDAY(JE230)=6,"пт",IF(WEEKDAY(JE230)=7,"сб",IF(WEEKDAY(JE230)=1,"вс",0))))))))</f>
        <v/>
      </c>
      <c r="JF229" s="15" t="str">
        <f t="shared" ref="JF229" si="3001">IF(JF230="","",IF(WEEKDAY(JF230)=2,"пн",IF(WEEKDAY(JF230)=3,"вт",IF(WEEKDAY(JF230)=4,"ср",IF(WEEKDAY(JF230)=5,"чт",IF(WEEKDAY(JF230)=6,"пт",IF(WEEKDAY(JF230)=7,"сб",IF(WEEKDAY(JF230)=1,"вс",0))))))))</f>
        <v/>
      </c>
      <c r="JG229" s="15" t="str">
        <f t="shared" ref="JG229" si="3002">IF(JG230="","",IF(WEEKDAY(JG230)=2,"пн",IF(WEEKDAY(JG230)=3,"вт",IF(WEEKDAY(JG230)=4,"ср",IF(WEEKDAY(JG230)=5,"чт",IF(WEEKDAY(JG230)=6,"пт",IF(WEEKDAY(JG230)=7,"сб",IF(WEEKDAY(JG230)=1,"вс",0))))))))</f>
        <v/>
      </c>
      <c r="JH229" s="15" t="str">
        <f t="shared" ref="JH229" si="3003">IF(JH230="","",IF(WEEKDAY(JH230)=2,"пн",IF(WEEKDAY(JH230)=3,"вт",IF(WEEKDAY(JH230)=4,"ср",IF(WEEKDAY(JH230)=5,"чт",IF(WEEKDAY(JH230)=6,"пт",IF(WEEKDAY(JH230)=7,"сб",IF(WEEKDAY(JH230)=1,"вс",0))))))))</f>
        <v/>
      </c>
      <c r="JI229" s="15" t="str">
        <f t="shared" ref="JI229" si="3004">IF(JI230="","",IF(WEEKDAY(JI230)=2,"пн",IF(WEEKDAY(JI230)=3,"вт",IF(WEEKDAY(JI230)=4,"ср",IF(WEEKDAY(JI230)=5,"чт",IF(WEEKDAY(JI230)=6,"пт",IF(WEEKDAY(JI230)=7,"сб",IF(WEEKDAY(JI230)=1,"вс",0))))))))</f>
        <v/>
      </c>
      <c r="JJ229" s="15" t="str">
        <f t="shared" ref="JJ229" si="3005">IF(JJ230="","",IF(WEEKDAY(JJ230)=2,"пн",IF(WEEKDAY(JJ230)=3,"вт",IF(WEEKDAY(JJ230)=4,"ср",IF(WEEKDAY(JJ230)=5,"чт",IF(WEEKDAY(JJ230)=6,"пт",IF(WEEKDAY(JJ230)=7,"сб",IF(WEEKDAY(JJ230)=1,"вс",0))))))))</f>
        <v/>
      </c>
      <c r="JK229" s="15" t="str">
        <f t="shared" ref="JK229" si="3006">IF(JK230="","",IF(WEEKDAY(JK230)=2,"пн",IF(WEEKDAY(JK230)=3,"вт",IF(WEEKDAY(JK230)=4,"ср",IF(WEEKDAY(JK230)=5,"чт",IF(WEEKDAY(JK230)=6,"пт",IF(WEEKDAY(JK230)=7,"сб",IF(WEEKDAY(JK230)=1,"вс",0))))))))</f>
        <v/>
      </c>
      <c r="JL229" s="15" t="str">
        <f t="shared" ref="JL229" si="3007">IF(JL230="","",IF(WEEKDAY(JL230)=2,"пн",IF(WEEKDAY(JL230)=3,"вт",IF(WEEKDAY(JL230)=4,"ср",IF(WEEKDAY(JL230)=5,"чт",IF(WEEKDAY(JL230)=6,"пт",IF(WEEKDAY(JL230)=7,"сб",IF(WEEKDAY(JL230)=1,"вс",0))))))))</f>
        <v/>
      </c>
      <c r="JM229" s="15" t="str">
        <f t="shared" ref="JM229" si="3008">IF(JM230="","",IF(WEEKDAY(JM230)=2,"пн",IF(WEEKDAY(JM230)=3,"вт",IF(WEEKDAY(JM230)=4,"ср",IF(WEEKDAY(JM230)=5,"чт",IF(WEEKDAY(JM230)=6,"пт",IF(WEEKDAY(JM230)=7,"сб",IF(WEEKDAY(JM230)=1,"вс",0))))))))</f>
        <v/>
      </c>
      <c r="JN229" s="15" t="str">
        <f t="shared" ref="JN229" si="3009">IF(JN230="","",IF(WEEKDAY(JN230)=2,"пн",IF(WEEKDAY(JN230)=3,"вт",IF(WEEKDAY(JN230)=4,"ср",IF(WEEKDAY(JN230)=5,"чт",IF(WEEKDAY(JN230)=6,"пт",IF(WEEKDAY(JN230)=7,"сб",IF(WEEKDAY(JN230)=1,"вс",0))))))))</f>
        <v/>
      </c>
      <c r="JO229" s="15" t="str">
        <f t="shared" ref="JO229" si="3010">IF(JO230="","",IF(WEEKDAY(JO230)=2,"пн",IF(WEEKDAY(JO230)=3,"вт",IF(WEEKDAY(JO230)=4,"ср",IF(WEEKDAY(JO230)=5,"чт",IF(WEEKDAY(JO230)=6,"пт",IF(WEEKDAY(JO230)=7,"сб",IF(WEEKDAY(JO230)=1,"вс",0))))))))</f>
        <v/>
      </c>
      <c r="JP229" s="15" t="str">
        <f t="shared" ref="JP229" si="3011">IF(JP230="","",IF(WEEKDAY(JP230)=2,"пн",IF(WEEKDAY(JP230)=3,"вт",IF(WEEKDAY(JP230)=4,"ср",IF(WEEKDAY(JP230)=5,"чт",IF(WEEKDAY(JP230)=6,"пт",IF(WEEKDAY(JP230)=7,"сб",IF(WEEKDAY(JP230)=1,"вс",0))))))))</f>
        <v/>
      </c>
      <c r="JQ229" s="15" t="str">
        <f t="shared" ref="JQ229" si="3012">IF(JQ230="","",IF(WEEKDAY(JQ230)=2,"пн",IF(WEEKDAY(JQ230)=3,"вт",IF(WEEKDAY(JQ230)=4,"ср",IF(WEEKDAY(JQ230)=5,"чт",IF(WEEKDAY(JQ230)=6,"пт",IF(WEEKDAY(JQ230)=7,"сб",IF(WEEKDAY(JQ230)=1,"вс",0))))))))</f>
        <v/>
      </c>
      <c r="JR229" s="15" t="str">
        <f t="shared" ref="JR229" si="3013">IF(JR230="","",IF(WEEKDAY(JR230)=2,"пн",IF(WEEKDAY(JR230)=3,"вт",IF(WEEKDAY(JR230)=4,"ср",IF(WEEKDAY(JR230)=5,"чт",IF(WEEKDAY(JR230)=6,"пт",IF(WEEKDAY(JR230)=7,"сб",IF(WEEKDAY(JR230)=1,"вс",0))))))))</f>
        <v/>
      </c>
      <c r="JS229" s="15" t="str">
        <f t="shared" ref="JS229" si="3014">IF(JS230="","",IF(WEEKDAY(JS230)=2,"пн",IF(WEEKDAY(JS230)=3,"вт",IF(WEEKDAY(JS230)=4,"ср",IF(WEEKDAY(JS230)=5,"чт",IF(WEEKDAY(JS230)=6,"пт",IF(WEEKDAY(JS230)=7,"сб",IF(WEEKDAY(JS230)=1,"вс",0))))))))</f>
        <v/>
      </c>
      <c r="JT229" s="15" t="str">
        <f t="shared" ref="JT229" si="3015">IF(JT230="","",IF(WEEKDAY(JT230)=2,"пн",IF(WEEKDAY(JT230)=3,"вт",IF(WEEKDAY(JT230)=4,"ср",IF(WEEKDAY(JT230)=5,"чт",IF(WEEKDAY(JT230)=6,"пт",IF(WEEKDAY(JT230)=7,"сб",IF(WEEKDAY(JT230)=1,"вс",0))))))))</f>
        <v/>
      </c>
      <c r="JU229" s="15" t="str">
        <f t="shared" ref="JU229" si="3016">IF(JU230="","",IF(WEEKDAY(JU230)=2,"пн",IF(WEEKDAY(JU230)=3,"вт",IF(WEEKDAY(JU230)=4,"ср",IF(WEEKDAY(JU230)=5,"чт",IF(WEEKDAY(JU230)=6,"пт",IF(WEEKDAY(JU230)=7,"сб",IF(WEEKDAY(JU230)=1,"вс",0))))))))</f>
        <v/>
      </c>
      <c r="JV229" s="15" t="str">
        <f t="shared" ref="JV229" si="3017">IF(JV230="","",IF(WEEKDAY(JV230)=2,"пн",IF(WEEKDAY(JV230)=3,"вт",IF(WEEKDAY(JV230)=4,"ср",IF(WEEKDAY(JV230)=5,"чт",IF(WEEKDAY(JV230)=6,"пт",IF(WEEKDAY(JV230)=7,"сб",IF(WEEKDAY(JV230)=1,"вс",0))))))))</f>
        <v/>
      </c>
      <c r="JW229" s="15" t="str">
        <f t="shared" ref="JW229" si="3018">IF(JW230="","",IF(WEEKDAY(JW230)=2,"пн",IF(WEEKDAY(JW230)=3,"вт",IF(WEEKDAY(JW230)=4,"ср",IF(WEEKDAY(JW230)=5,"чт",IF(WEEKDAY(JW230)=6,"пт",IF(WEEKDAY(JW230)=7,"сб",IF(WEEKDAY(JW230)=1,"вс",0))))))))</f>
        <v/>
      </c>
      <c r="JX229" s="15" t="str">
        <f t="shared" ref="JX229" si="3019">IF(JX230="","",IF(WEEKDAY(JX230)=2,"пн",IF(WEEKDAY(JX230)=3,"вт",IF(WEEKDAY(JX230)=4,"ср",IF(WEEKDAY(JX230)=5,"чт",IF(WEEKDAY(JX230)=6,"пт",IF(WEEKDAY(JX230)=7,"сб",IF(WEEKDAY(JX230)=1,"вс",0))))))))</f>
        <v/>
      </c>
      <c r="JY229" s="15" t="str">
        <f t="shared" ref="JY229" si="3020">IF(JY230="","",IF(WEEKDAY(JY230)=2,"пн",IF(WEEKDAY(JY230)=3,"вт",IF(WEEKDAY(JY230)=4,"ср",IF(WEEKDAY(JY230)=5,"чт",IF(WEEKDAY(JY230)=6,"пт",IF(WEEKDAY(JY230)=7,"сб",IF(WEEKDAY(JY230)=1,"вс",0))))))))</f>
        <v/>
      </c>
      <c r="JZ229" s="15" t="str">
        <f t="shared" ref="JZ229" si="3021">IF(JZ230="","",IF(WEEKDAY(JZ230)=2,"пн",IF(WEEKDAY(JZ230)=3,"вт",IF(WEEKDAY(JZ230)=4,"ср",IF(WEEKDAY(JZ230)=5,"чт",IF(WEEKDAY(JZ230)=6,"пт",IF(WEEKDAY(JZ230)=7,"сб",IF(WEEKDAY(JZ230)=1,"вс",0))))))))</f>
        <v/>
      </c>
      <c r="KA229" s="15" t="str">
        <f t="shared" ref="KA229" si="3022">IF(KA230="","",IF(WEEKDAY(KA230)=2,"пн",IF(WEEKDAY(KA230)=3,"вт",IF(WEEKDAY(KA230)=4,"ср",IF(WEEKDAY(KA230)=5,"чт",IF(WEEKDAY(KA230)=6,"пт",IF(WEEKDAY(KA230)=7,"сб",IF(WEEKDAY(KA230)=1,"вс",0))))))))</f>
        <v/>
      </c>
      <c r="KB229" s="15" t="str">
        <f t="shared" ref="KB229" si="3023">IF(KB230="","",IF(WEEKDAY(KB230)=2,"пн",IF(WEEKDAY(KB230)=3,"вт",IF(WEEKDAY(KB230)=4,"ср",IF(WEEKDAY(KB230)=5,"чт",IF(WEEKDAY(KB230)=6,"пт",IF(WEEKDAY(KB230)=7,"сб",IF(WEEKDAY(KB230)=1,"вс",0))))))))</f>
        <v/>
      </c>
      <c r="KC229" s="15" t="str">
        <f t="shared" ref="KC229" si="3024">IF(KC230="","",IF(WEEKDAY(KC230)=2,"пн",IF(WEEKDAY(KC230)=3,"вт",IF(WEEKDAY(KC230)=4,"ср",IF(WEEKDAY(KC230)=5,"чт",IF(WEEKDAY(KC230)=6,"пт",IF(WEEKDAY(KC230)=7,"сб",IF(WEEKDAY(KC230)=1,"вс",0))))))))</f>
        <v/>
      </c>
      <c r="KD229" s="15" t="str">
        <f t="shared" ref="KD229" si="3025">IF(KD230="","",IF(WEEKDAY(KD230)=2,"пн",IF(WEEKDAY(KD230)=3,"вт",IF(WEEKDAY(KD230)=4,"ср",IF(WEEKDAY(KD230)=5,"чт",IF(WEEKDAY(KD230)=6,"пт",IF(WEEKDAY(KD230)=7,"сб",IF(WEEKDAY(KD230)=1,"вс",0))))))))</f>
        <v/>
      </c>
      <c r="KE229" s="15" t="str">
        <f t="shared" ref="KE229" si="3026">IF(KE230="","",IF(WEEKDAY(KE230)=2,"пн",IF(WEEKDAY(KE230)=3,"вт",IF(WEEKDAY(KE230)=4,"ср",IF(WEEKDAY(KE230)=5,"чт",IF(WEEKDAY(KE230)=6,"пт",IF(WEEKDAY(KE230)=7,"сб",IF(WEEKDAY(KE230)=1,"вс",0))))))))</f>
        <v/>
      </c>
      <c r="KF229" s="15" t="str">
        <f t="shared" ref="KF229" si="3027">IF(KF230="","",IF(WEEKDAY(KF230)=2,"пн",IF(WEEKDAY(KF230)=3,"вт",IF(WEEKDAY(KF230)=4,"ср",IF(WEEKDAY(KF230)=5,"чт",IF(WEEKDAY(KF230)=6,"пт",IF(WEEKDAY(KF230)=7,"сб",IF(WEEKDAY(KF230)=1,"вс",0))))))))</f>
        <v/>
      </c>
      <c r="KG229" s="15" t="str">
        <f t="shared" ref="KG229" si="3028">IF(KG230="","",IF(WEEKDAY(KG230)=2,"пн",IF(WEEKDAY(KG230)=3,"вт",IF(WEEKDAY(KG230)=4,"ср",IF(WEEKDAY(KG230)=5,"чт",IF(WEEKDAY(KG230)=6,"пт",IF(WEEKDAY(KG230)=7,"сб",IF(WEEKDAY(KG230)=1,"вс",0))))))))</f>
        <v/>
      </c>
      <c r="KH229" s="15" t="str">
        <f t="shared" ref="KH229" si="3029">IF(KH230="","",IF(WEEKDAY(KH230)=2,"пн",IF(WEEKDAY(KH230)=3,"вт",IF(WEEKDAY(KH230)=4,"ср",IF(WEEKDAY(KH230)=5,"чт",IF(WEEKDAY(KH230)=6,"пт",IF(WEEKDAY(KH230)=7,"сб",IF(WEEKDAY(KH230)=1,"вс",0))))))))</f>
        <v/>
      </c>
      <c r="KI229" s="15" t="str">
        <f t="shared" ref="KI229" si="3030">IF(KI230="","",IF(WEEKDAY(KI230)=2,"пн",IF(WEEKDAY(KI230)=3,"вт",IF(WEEKDAY(KI230)=4,"ср",IF(WEEKDAY(KI230)=5,"чт",IF(WEEKDAY(KI230)=6,"пт",IF(WEEKDAY(KI230)=7,"сб",IF(WEEKDAY(KI230)=1,"вс",0))))))))</f>
        <v/>
      </c>
      <c r="KJ229" s="15" t="str">
        <f t="shared" ref="KJ229" si="3031">IF(KJ230="","",IF(WEEKDAY(KJ230)=2,"пн",IF(WEEKDAY(KJ230)=3,"вт",IF(WEEKDAY(KJ230)=4,"ср",IF(WEEKDAY(KJ230)=5,"чт",IF(WEEKDAY(KJ230)=6,"пт",IF(WEEKDAY(KJ230)=7,"сб",IF(WEEKDAY(KJ230)=1,"вс",0))))))))</f>
        <v/>
      </c>
      <c r="KK229" s="15" t="str">
        <f t="shared" ref="KK229" si="3032">IF(KK230="","",IF(WEEKDAY(KK230)=2,"пн",IF(WEEKDAY(KK230)=3,"вт",IF(WEEKDAY(KK230)=4,"ср",IF(WEEKDAY(KK230)=5,"чт",IF(WEEKDAY(KK230)=6,"пт",IF(WEEKDAY(KK230)=7,"сб",IF(WEEKDAY(KK230)=1,"вс",0))))))))</f>
        <v/>
      </c>
      <c r="KL229" s="15" t="str">
        <f t="shared" ref="KL229" si="3033">IF(KL230="","",IF(WEEKDAY(KL230)=2,"пн",IF(WEEKDAY(KL230)=3,"вт",IF(WEEKDAY(KL230)=4,"ср",IF(WEEKDAY(KL230)=5,"чт",IF(WEEKDAY(KL230)=6,"пт",IF(WEEKDAY(KL230)=7,"сб",IF(WEEKDAY(KL230)=1,"вс",0))))))))</f>
        <v/>
      </c>
      <c r="KM229" s="15" t="str">
        <f t="shared" ref="KM229" si="3034">IF(KM230="","",IF(WEEKDAY(KM230)=2,"пн",IF(WEEKDAY(KM230)=3,"вт",IF(WEEKDAY(KM230)=4,"ср",IF(WEEKDAY(KM230)=5,"чт",IF(WEEKDAY(KM230)=6,"пт",IF(WEEKDAY(KM230)=7,"сб",IF(WEEKDAY(KM230)=1,"вс",0))))))))</f>
        <v/>
      </c>
      <c r="KN229" s="15" t="str">
        <f t="shared" ref="KN229" si="3035">IF(KN230="","",IF(WEEKDAY(KN230)=2,"пн",IF(WEEKDAY(KN230)=3,"вт",IF(WEEKDAY(KN230)=4,"ср",IF(WEEKDAY(KN230)=5,"чт",IF(WEEKDAY(KN230)=6,"пт",IF(WEEKDAY(KN230)=7,"сб",IF(WEEKDAY(KN230)=1,"вс",0))))))))</f>
        <v/>
      </c>
      <c r="KO229" s="15" t="str">
        <f t="shared" ref="KO229" si="3036">IF(KO230="","",IF(WEEKDAY(KO230)=2,"пн",IF(WEEKDAY(KO230)=3,"вт",IF(WEEKDAY(KO230)=4,"ср",IF(WEEKDAY(KO230)=5,"чт",IF(WEEKDAY(KO230)=6,"пт",IF(WEEKDAY(KO230)=7,"сб",IF(WEEKDAY(KO230)=1,"вс",0))))))))</f>
        <v/>
      </c>
      <c r="KP229" s="15" t="str">
        <f t="shared" ref="KP229" si="3037">IF(KP230="","",IF(WEEKDAY(KP230)=2,"пн",IF(WEEKDAY(KP230)=3,"вт",IF(WEEKDAY(KP230)=4,"ср",IF(WEEKDAY(KP230)=5,"чт",IF(WEEKDAY(KP230)=6,"пт",IF(WEEKDAY(KP230)=7,"сб",IF(WEEKDAY(KP230)=1,"вс",0))))))))</f>
        <v/>
      </c>
      <c r="KQ229" s="15" t="str">
        <f t="shared" ref="KQ229" si="3038">IF(KQ230="","",IF(WEEKDAY(KQ230)=2,"пн",IF(WEEKDAY(KQ230)=3,"вт",IF(WEEKDAY(KQ230)=4,"ср",IF(WEEKDAY(KQ230)=5,"чт",IF(WEEKDAY(KQ230)=6,"пт",IF(WEEKDAY(KQ230)=7,"сб",IF(WEEKDAY(KQ230)=1,"вс",0))))))))</f>
        <v/>
      </c>
      <c r="KR229" s="15" t="str">
        <f t="shared" ref="KR229" si="3039">IF(KR230="","",IF(WEEKDAY(KR230)=2,"пн",IF(WEEKDAY(KR230)=3,"вт",IF(WEEKDAY(KR230)=4,"ср",IF(WEEKDAY(KR230)=5,"чт",IF(WEEKDAY(KR230)=6,"пт",IF(WEEKDAY(KR230)=7,"сб",IF(WEEKDAY(KR230)=1,"вс",0))))))))</f>
        <v/>
      </c>
      <c r="KS229" s="15" t="str">
        <f t="shared" ref="KS229" si="3040">IF(KS230="","",IF(WEEKDAY(KS230)=2,"пн",IF(WEEKDAY(KS230)=3,"вт",IF(WEEKDAY(KS230)=4,"ср",IF(WEEKDAY(KS230)=5,"чт",IF(WEEKDAY(KS230)=6,"пт",IF(WEEKDAY(KS230)=7,"сб",IF(WEEKDAY(KS230)=1,"вс",0))))))))</f>
        <v/>
      </c>
      <c r="KT229" s="15" t="str">
        <f t="shared" ref="KT229" si="3041">IF(KT230="","",IF(WEEKDAY(KT230)=2,"пн",IF(WEEKDAY(KT230)=3,"вт",IF(WEEKDAY(KT230)=4,"ср",IF(WEEKDAY(KT230)=5,"чт",IF(WEEKDAY(KT230)=6,"пт",IF(WEEKDAY(KT230)=7,"сб",IF(WEEKDAY(KT230)=1,"вс",0))))))))</f>
        <v/>
      </c>
      <c r="KU229" s="15" t="str">
        <f t="shared" ref="KU229" si="3042">IF(KU230="","",IF(WEEKDAY(KU230)=2,"пн",IF(WEEKDAY(KU230)=3,"вт",IF(WEEKDAY(KU230)=4,"ср",IF(WEEKDAY(KU230)=5,"чт",IF(WEEKDAY(KU230)=6,"пт",IF(WEEKDAY(KU230)=7,"сб",IF(WEEKDAY(KU230)=1,"вс",0))))))))</f>
        <v/>
      </c>
      <c r="KV229" s="15" t="str">
        <f t="shared" ref="KV229" si="3043">IF(KV230="","",IF(WEEKDAY(KV230)=2,"пн",IF(WEEKDAY(KV230)=3,"вт",IF(WEEKDAY(KV230)=4,"ср",IF(WEEKDAY(KV230)=5,"чт",IF(WEEKDAY(KV230)=6,"пт",IF(WEEKDAY(KV230)=7,"сб",IF(WEEKDAY(KV230)=1,"вс",0))))))))</f>
        <v/>
      </c>
      <c r="KW229" s="15" t="str">
        <f t="shared" ref="KW229" si="3044">IF(KW230="","",IF(WEEKDAY(KW230)=2,"пн",IF(WEEKDAY(KW230)=3,"вт",IF(WEEKDAY(KW230)=4,"ср",IF(WEEKDAY(KW230)=5,"чт",IF(WEEKDAY(KW230)=6,"пт",IF(WEEKDAY(KW230)=7,"сб",IF(WEEKDAY(KW230)=1,"вс",0))))))))</f>
        <v/>
      </c>
      <c r="KX229" s="15" t="str">
        <f t="shared" ref="KX229" si="3045">IF(KX230="","",IF(WEEKDAY(KX230)=2,"пн",IF(WEEKDAY(KX230)=3,"вт",IF(WEEKDAY(KX230)=4,"ср",IF(WEEKDAY(KX230)=5,"чт",IF(WEEKDAY(KX230)=6,"пт",IF(WEEKDAY(KX230)=7,"сб",IF(WEEKDAY(KX230)=1,"вс",0))))))))</f>
        <v/>
      </c>
      <c r="KY229" s="15" t="str">
        <f t="shared" ref="KY229" si="3046">IF(KY230="","",IF(WEEKDAY(KY230)=2,"пн",IF(WEEKDAY(KY230)=3,"вт",IF(WEEKDAY(KY230)=4,"ср",IF(WEEKDAY(KY230)=5,"чт",IF(WEEKDAY(KY230)=6,"пт",IF(WEEKDAY(KY230)=7,"сб",IF(WEEKDAY(KY230)=1,"вс",0))))))))</f>
        <v/>
      </c>
      <c r="KZ229" s="15" t="str">
        <f t="shared" ref="KZ229" si="3047">IF(KZ230="","",IF(WEEKDAY(KZ230)=2,"пн",IF(WEEKDAY(KZ230)=3,"вт",IF(WEEKDAY(KZ230)=4,"ср",IF(WEEKDAY(KZ230)=5,"чт",IF(WEEKDAY(KZ230)=6,"пт",IF(WEEKDAY(KZ230)=7,"сб",IF(WEEKDAY(KZ230)=1,"вс",0))))))))</f>
        <v/>
      </c>
      <c r="LA229" s="15" t="str">
        <f t="shared" ref="LA229" si="3048">IF(LA230="","",IF(WEEKDAY(LA230)=2,"пн",IF(WEEKDAY(LA230)=3,"вт",IF(WEEKDAY(LA230)=4,"ср",IF(WEEKDAY(LA230)=5,"чт",IF(WEEKDAY(LA230)=6,"пт",IF(WEEKDAY(LA230)=7,"сб",IF(WEEKDAY(LA230)=1,"вс",0))))))))</f>
        <v/>
      </c>
      <c r="LB229" s="15" t="str">
        <f t="shared" ref="LB229" si="3049">IF(LB230="","",IF(WEEKDAY(LB230)=2,"пн",IF(WEEKDAY(LB230)=3,"вт",IF(WEEKDAY(LB230)=4,"ср",IF(WEEKDAY(LB230)=5,"чт",IF(WEEKDAY(LB230)=6,"пт",IF(WEEKDAY(LB230)=7,"сб",IF(WEEKDAY(LB230)=1,"вс",0))))))))</f>
        <v/>
      </c>
      <c r="LC229" s="15" t="str">
        <f t="shared" ref="LC229" si="3050">IF(LC230="","",IF(WEEKDAY(LC230)=2,"пн",IF(WEEKDAY(LC230)=3,"вт",IF(WEEKDAY(LC230)=4,"ср",IF(WEEKDAY(LC230)=5,"чт",IF(WEEKDAY(LC230)=6,"пт",IF(WEEKDAY(LC230)=7,"сб",IF(WEEKDAY(LC230)=1,"вс",0))))))))</f>
        <v/>
      </c>
      <c r="LD229" s="15" t="str">
        <f t="shared" ref="LD229" si="3051">IF(LD230="","",IF(WEEKDAY(LD230)=2,"пн",IF(WEEKDAY(LD230)=3,"вт",IF(WEEKDAY(LD230)=4,"ср",IF(WEEKDAY(LD230)=5,"чт",IF(WEEKDAY(LD230)=6,"пт",IF(WEEKDAY(LD230)=7,"сб",IF(WEEKDAY(LD230)=1,"вс",0))))))))</f>
        <v/>
      </c>
      <c r="LE229" s="15" t="str">
        <f t="shared" ref="LE229" si="3052">IF(LE230="","",IF(WEEKDAY(LE230)=2,"пн",IF(WEEKDAY(LE230)=3,"вт",IF(WEEKDAY(LE230)=4,"ср",IF(WEEKDAY(LE230)=5,"чт",IF(WEEKDAY(LE230)=6,"пт",IF(WEEKDAY(LE230)=7,"сб",IF(WEEKDAY(LE230)=1,"вс",0))))))))</f>
        <v/>
      </c>
      <c r="LF229" s="15" t="str">
        <f t="shared" ref="LF229" si="3053">IF(LF230="","",IF(WEEKDAY(LF230)=2,"пн",IF(WEEKDAY(LF230)=3,"вт",IF(WEEKDAY(LF230)=4,"ср",IF(WEEKDAY(LF230)=5,"чт",IF(WEEKDAY(LF230)=6,"пт",IF(WEEKDAY(LF230)=7,"сб",IF(WEEKDAY(LF230)=1,"вс",0))))))))</f>
        <v/>
      </c>
      <c r="LG229" s="15" t="str">
        <f t="shared" ref="LG229" si="3054">IF(LG230="","",IF(WEEKDAY(LG230)=2,"пн",IF(WEEKDAY(LG230)=3,"вт",IF(WEEKDAY(LG230)=4,"ср",IF(WEEKDAY(LG230)=5,"чт",IF(WEEKDAY(LG230)=6,"пт",IF(WEEKDAY(LG230)=7,"сб",IF(WEEKDAY(LG230)=1,"вс",0))))))))</f>
        <v/>
      </c>
      <c r="LH229" s="15" t="str">
        <f t="shared" ref="LH229" si="3055">IF(LH230="","",IF(WEEKDAY(LH230)=2,"пн",IF(WEEKDAY(LH230)=3,"вт",IF(WEEKDAY(LH230)=4,"ср",IF(WEEKDAY(LH230)=5,"чт",IF(WEEKDAY(LH230)=6,"пт",IF(WEEKDAY(LH230)=7,"сб",IF(WEEKDAY(LH230)=1,"вс",0))))))))</f>
        <v/>
      </c>
      <c r="LI229" s="15" t="str">
        <f t="shared" ref="LI229" si="3056">IF(LI230="","",IF(WEEKDAY(LI230)=2,"пн",IF(WEEKDAY(LI230)=3,"вт",IF(WEEKDAY(LI230)=4,"ср",IF(WEEKDAY(LI230)=5,"чт",IF(WEEKDAY(LI230)=6,"пт",IF(WEEKDAY(LI230)=7,"сб",IF(WEEKDAY(LI230)=1,"вс",0))))))))</f>
        <v/>
      </c>
      <c r="LJ229" s="15" t="str">
        <f t="shared" ref="LJ229" si="3057">IF(LJ230="","",IF(WEEKDAY(LJ230)=2,"пн",IF(WEEKDAY(LJ230)=3,"вт",IF(WEEKDAY(LJ230)=4,"ср",IF(WEEKDAY(LJ230)=5,"чт",IF(WEEKDAY(LJ230)=6,"пт",IF(WEEKDAY(LJ230)=7,"сб",IF(WEEKDAY(LJ230)=1,"вс",0))))))))</f>
        <v/>
      </c>
      <c r="LK229" s="15" t="str">
        <f t="shared" ref="LK229" si="3058">IF(LK230="","",IF(WEEKDAY(LK230)=2,"пн",IF(WEEKDAY(LK230)=3,"вт",IF(WEEKDAY(LK230)=4,"ср",IF(WEEKDAY(LK230)=5,"чт",IF(WEEKDAY(LK230)=6,"пт",IF(WEEKDAY(LK230)=7,"сб",IF(WEEKDAY(LK230)=1,"вс",0))))))))</f>
        <v/>
      </c>
      <c r="LL229" s="15" t="str">
        <f t="shared" ref="LL229" si="3059">IF(LL230="","",IF(WEEKDAY(LL230)=2,"пн",IF(WEEKDAY(LL230)=3,"вт",IF(WEEKDAY(LL230)=4,"ср",IF(WEEKDAY(LL230)=5,"чт",IF(WEEKDAY(LL230)=6,"пт",IF(WEEKDAY(LL230)=7,"сб",IF(WEEKDAY(LL230)=1,"вс",0))))))))</f>
        <v/>
      </c>
      <c r="LM229" s="15" t="str">
        <f t="shared" ref="LM229" si="3060">IF(LM230="","",IF(WEEKDAY(LM230)=2,"пн",IF(WEEKDAY(LM230)=3,"вт",IF(WEEKDAY(LM230)=4,"ср",IF(WEEKDAY(LM230)=5,"чт",IF(WEEKDAY(LM230)=6,"пт",IF(WEEKDAY(LM230)=7,"сб",IF(WEEKDAY(LM230)=1,"вс",0))))))))</f>
        <v/>
      </c>
      <c r="LN229" s="15" t="str">
        <f t="shared" ref="LN229" si="3061">IF(LN230="","",IF(WEEKDAY(LN230)=2,"пн",IF(WEEKDAY(LN230)=3,"вт",IF(WEEKDAY(LN230)=4,"ср",IF(WEEKDAY(LN230)=5,"чт",IF(WEEKDAY(LN230)=6,"пт",IF(WEEKDAY(LN230)=7,"сб",IF(WEEKDAY(LN230)=1,"вс",0))))))))</f>
        <v/>
      </c>
      <c r="LO229" s="15" t="str">
        <f t="shared" ref="LO229" si="3062">IF(LO230="","",IF(WEEKDAY(LO230)=2,"пн",IF(WEEKDAY(LO230)=3,"вт",IF(WEEKDAY(LO230)=4,"ср",IF(WEEKDAY(LO230)=5,"чт",IF(WEEKDAY(LO230)=6,"пт",IF(WEEKDAY(LO230)=7,"сб",IF(WEEKDAY(LO230)=1,"вс",0))))))))</f>
        <v/>
      </c>
      <c r="LP229" s="15" t="str">
        <f t="shared" ref="LP229" si="3063">IF(LP230="","",IF(WEEKDAY(LP230)=2,"пн",IF(WEEKDAY(LP230)=3,"вт",IF(WEEKDAY(LP230)=4,"ср",IF(WEEKDAY(LP230)=5,"чт",IF(WEEKDAY(LP230)=6,"пт",IF(WEEKDAY(LP230)=7,"сб",IF(WEEKDAY(LP230)=1,"вс",0))))))))</f>
        <v/>
      </c>
      <c r="LQ229" s="15" t="str">
        <f t="shared" ref="LQ229" si="3064">IF(LQ230="","",IF(WEEKDAY(LQ230)=2,"пн",IF(WEEKDAY(LQ230)=3,"вт",IF(WEEKDAY(LQ230)=4,"ср",IF(WEEKDAY(LQ230)=5,"чт",IF(WEEKDAY(LQ230)=6,"пт",IF(WEEKDAY(LQ230)=7,"сб",IF(WEEKDAY(LQ230)=1,"вс",0))))))))</f>
        <v/>
      </c>
      <c r="LR229" s="15" t="str">
        <f t="shared" ref="LR229" si="3065">IF(LR230="","",IF(WEEKDAY(LR230)=2,"пн",IF(WEEKDAY(LR230)=3,"вт",IF(WEEKDAY(LR230)=4,"ср",IF(WEEKDAY(LR230)=5,"чт",IF(WEEKDAY(LR230)=6,"пт",IF(WEEKDAY(LR230)=7,"сб",IF(WEEKDAY(LR230)=1,"вс",0))))))))</f>
        <v/>
      </c>
      <c r="LS229" s="15" t="str">
        <f t="shared" ref="LS229" si="3066">IF(LS230="","",IF(WEEKDAY(LS230)=2,"пн",IF(WEEKDAY(LS230)=3,"вт",IF(WEEKDAY(LS230)=4,"ср",IF(WEEKDAY(LS230)=5,"чт",IF(WEEKDAY(LS230)=6,"пт",IF(WEEKDAY(LS230)=7,"сб",IF(WEEKDAY(LS230)=1,"вс",0))))))))</f>
        <v/>
      </c>
      <c r="LT229" s="15" t="str">
        <f t="shared" ref="LT229" si="3067">IF(LT230="","",IF(WEEKDAY(LT230)=2,"пн",IF(WEEKDAY(LT230)=3,"вт",IF(WEEKDAY(LT230)=4,"ср",IF(WEEKDAY(LT230)=5,"чт",IF(WEEKDAY(LT230)=6,"пт",IF(WEEKDAY(LT230)=7,"сб",IF(WEEKDAY(LT230)=1,"вс",0))))))))</f>
        <v/>
      </c>
      <c r="LU229" s="15" t="str">
        <f t="shared" ref="LU229" si="3068">IF(LU230="","",IF(WEEKDAY(LU230)=2,"пн",IF(WEEKDAY(LU230)=3,"вт",IF(WEEKDAY(LU230)=4,"ср",IF(WEEKDAY(LU230)=5,"чт",IF(WEEKDAY(LU230)=6,"пт",IF(WEEKDAY(LU230)=7,"сб",IF(WEEKDAY(LU230)=1,"вс",0))))))))</f>
        <v/>
      </c>
      <c r="LV229" s="15" t="str">
        <f t="shared" ref="LV229" si="3069">IF(LV230="","",IF(WEEKDAY(LV230)=2,"пн",IF(WEEKDAY(LV230)=3,"вт",IF(WEEKDAY(LV230)=4,"ср",IF(WEEKDAY(LV230)=5,"чт",IF(WEEKDAY(LV230)=6,"пт",IF(WEEKDAY(LV230)=7,"сб",IF(WEEKDAY(LV230)=1,"вс",0))))))))</f>
        <v/>
      </c>
      <c r="LW229" s="15" t="str">
        <f t="shared" ref="LW229" si="3070">IF(LW230="","",IF(WEEKDAY(LW230)=2,"пн",IF(WEEKDAY(LW230)=3,"вт",IF(WEEKDAY(LW230)=4,"ср",IF(WEEKDAY(LW230)=5,"чт",IF(WEEKDAY(LW230)=6,"пт",IF(WEEKDAY(LW230)=7,"сб",IF(WEEKDAY(LW230)=1,"вс",0))))))))</f>
        <v/>
      </c>
      <c r="LX229" s="15" t="str">
        <f t="shared" ref="LX229" si="3071">IF(LX230="","",IF(WEEKDAY(LX230)=2,"пн",IF(WEEKDAY(LX230)=3,"вт",IF(WEEKDAY(LX230)=4,"ср",IF(WEEKDAY(LX230)=5,"чт",IF(WEEKDAY(LX230)=6,"пт",IF(WEEKDAY(LX230)=7,"сб",IF(WEEKDAY(LX230)=1,"вс",0))))))))</f>
        <v/>
      </c>
      <c r="LY229" s="15" t="str">
        <f t="shared" ref="LY229" si="3072">IF(LY230="","",IF(WEEKDAY(LY230)=2,"пн",IF(WEEKDAY(LY230)=3,"вт",IF(WEEKDAY(LY230)=4,"ср",IF(WEEKDAY(LY230)=5,"чт",IF(WEEKDAY(LY230)=6,"пт",IF(WEEKDAY(LY230)=7,"сб",IF(WEEKDAY(LY230)=1,"вс",0))))))))</f>
        <v/>
      </c>
      <c r="LZ229" s="15" t="str">
        <f t="shared" ref="LZ229" si="3073">IF(LZ230="","",IF(WEEKDAY(LZ230)=2,"пн",IF(WEEKDAY(LZ230)=3,"вт",IF(WEEKDAY(LZ230)=4,"ср",IF(WEEKDAY(LZ230)=5,"чт",IF(WEEKDAY(LZ230)=6,"пт",IF(WEEKDAY(LZ230)=7,"сб",IF(WEEKDAY(LZ230)=1,"вс",0))))))))</f>
        <v/>
      </c>
      <c r="MA229" s="15" t="str">
        <f t="shared" ref="MA229" si="3074">IF(MA230="","",IF(WEEKDAY(MA230)=2,"пн",IF(WEEKDAY(MA230)=3,"вт",IF(WEEKDAY(MA230)=4,"ср",IF(WEEKDAY(MA230)=5,"чт",IF(WEEKDAY(MA230)=6,"пт",IF(WEEKDAY(MA230)=7,"сб",IF(WEEKDAY(MA230)=1,"вс",0))))))))</f>
        <v/>
      </c>
      <c r="MB229" s="15" t="str">
        <f t="shared" ref="MB229" si="3075">IF(MB230="","",IF(WEEKDAY(MB230)=2,"пн",IF(WEEKDAY(MB230)=3,"вт",IF(WEEKDAY(MB230)=4,"ср",IF(WEEKDAY(MB230)=5,"чт",IF(WEEKDAY(MB230)=6,"пт",IF(WEEKDAY(MB230)=7,"сб",IF(WEEKDAY(MB230)=1,"вс",0))))))))</f>
        <v/>
      </c>
      <c r="MC229" s="15" t="str">
        <f t="shared" ref="MC229" si="3076">IF(MC230="","",IF(WEEKDAY(MC230)=2,"пн",IF(WEEKDAY(MC230)=3,"вт",IF(WEEKDAY(MC230)=4,"ср",IF(WEEKDAY(MC230)=5,"чт",IF(WEEKDAY(MC230)=6,"пт",IF(WEEKDAY(MC230)=7,"сб",IF(WEEKDAY(MC230)=1,"вс",0))))))))</f>
        <v/>
      </c>
      <c r="MD229" s="15" t="str">
        <f t="shared" ref="MD229" si="3077">IF(MD230="","",IF(WEEKDAY(MD230)=2,"пн",IF(WEEKDAY(MD230)=3,"вт",IF(WEEKDAY(MD230)=4,"ср",IF(WEEKDAY(MD230)=5,"чт",IF(WEEKDAY(MD230)=6,"пт",IF(WEEKDAY(MD230)=7,"сб",IF(WEEKDAY(MD230)=1,"вс",0))))))))</f>
        <v/>
      </c>
      <c r="ME229" s="15" t="str">
        <f t="shared" ref="ME229" si="3078">IF(ME230="","",IF(WEEKDAY(ME230)=2,"пн",IF(WEEKDAY(ME230)=3,"вт",IF(WEEKDAY(ME230)=4,"ср",IF(WEEKDAY(ME230)=5,"чт",IF(WEEKDAY(ME230)=6,"пт",IF(WEEKDAY(ME230)=7,"сб",IF(WEEKDAY(ME230)=1,"вс",0))))))))</f>
        <v/>
      </c>
      <c r="MF229" s="15" t="str">
        <f t="shared" ref="MF229" si="3079">IF(MF230="","",IF(WEEKDAY(MF230)=2,"пн",IF(WEEKDAY(MF230)=3,"вт",IF(WEEKDAY(MF230)=4,"ср",IF(WEEKDAY(MF230)=5,"чт",IF(WEEKDAY(MF230)=6,"пт",IF(WEEKDAY(MF230)=7,"сб",IF(WEEKDAY(MF230)=1,"вс",0))))))))</f>
        <v/>
      </c>
      <c r="MG229" s="15" t="str">
        <f t="shared" ref="MG229" si="3080">IF(MG230="","",IF(WEEKDAY(MG230)=2,"пн",IF(WEEKDAY(MG230)=3,"вт",IF(WEEKDAY(MG230)=4,"ср",IF(WEEKDAY(MG230)=5,"чт",IF(WEEKDAY(MG230)=6,"пт",IF(WEEKDAY(MG230)=7,"сб",IF(WEEKDAY(MG230)=1,"вс",0))))))))</f>
        <v/>
      </c>
      <c r="MH229" s="15" t="str">
        <f t="shared" ref="MH229" si="3081">IF(MH230="","",IF(WEEKDAY(MH230)=2,"пн",IF(WEEKDAY(MH230)=3,"вт",IF(WEEKDAY(MH230)=4,"ср",IF(WEEKDAY(MH230)=5,"чт",IF(WEEKDAY(MH230)=6,"пт",IF(WEEKDAY(MH230)=7,"сб",IF(WEEKDAY(MH230)=1,"вс",0))))))))</f>
        <v/>
      </c>
      <c r="MI229" s="15" t="str">
        <f t="shared" ref="MI229" si="3082">IF(MI230="","",IF(WEEKDAY(MI230)=2,"пн",IF(WEEKDAY(MI230)=3,"вт",IF(WEEKDAY(MI230)=4,"ср",IF(WEEKDAY(MI230)=5,"чт",IF(WEEKDAY(MI230)=6,"пт",IF(WEEKDAY(MI230)=7,"сб",IF(WEEKDAY(MI230)=1,"вс",0))))))))</f>
        <v/>
      </c>
      <c r="MJ229" s="15" t="str">
        <f t="shared" ref="MJ229" si="3083">IF(MJ230="","",IF(WEEKDAY(MJ230)=2,"пн",IF(WEEKDAY(MJ230)=3,"вт",IF(WEEKDAY(MJ230)=4,"ср",IF(WEEKDAY(MJ230)=5,"чт",IF(WEEKDAY(MJ230)=6,"пт",IF(WEEKDAY(MJ230)=7,"сб",IF(WEEKDAY(MJ230)=1,"вс",0))))))))</f>
        <v/>
      </c>
      <c r="MK229" s="15" t="str">
        <f t="shared" ref="MK229" si="3084">IF(MK230="","",IF(WEEKDAY(MK230)=2,"пн",IF(WEEKDAY(MK230)=3,"вт",IF(WEEKDAY(MK230)=4,"ср",IF(WEEKDAY(MK230)=5,"чт",IF(WEEKDAY(MK230)=6,"пт",IF(WEEKDAY(MK230)=7,"сб",IF(WEEKDAY(MK230)=1,"вс",0))))))))</f>
        <v/>
      </c>
      <c r="ML229" s="15" t="str">
        <f t="shared" ref="ML229" si="3085">IF(ML230="","",IF(WEEKDAY(ML230)=2,"пн",IF(WEEKDAY(ML230)=3,"вт",IF(WEEKDAY(ML230)=4,"ср",IF(WEEKDAY(ML230)=5,"чт",IF(WEEKDAY(ML230)=6,"пт",IF(WEEKDAY(ML230)=7,"сб",IF(WEEKDAY(ML230)=1,"вс",0))))))))</f>
        <v/>
      </c>
      <c r="MM229" s="15" t="str">
        <f t="shared" ref="MM229" si="3086">IF(MM230="","",IF(WEEKDAY(MM230)=2,"пн",IF(WEEKDAY(MM230)=3,"вт",IF(WEEKDAY(MM230)=4,"ср",IF(WEEKDAY(MM230)=5,"чт",IF(WEEKDAY(MM230)=6,"пт",IF(WEEKDAY(MM230)=7,"сб",IF(WEEKDAY(MM230)=1,"вс",0))))))))</f>
        <v/>
      </c>
      <c r="MN229" s="15" t="str">
        <f t="shared" ref="MN229" si="3087">IF(MN230="","",IF(WEEKDAY(MN230)=2,"пн",IF(WEEKDAY(MN230)=3,"вт",IF(WEEKDAY(MN230)=4,"ср",IF(WEEKDAY(MN230)=5,"чт",IF(WEEKDAY(MN230)=6,"пт",IF(WEEKDAY(MN230)=7,"сб",IF(WEEKDAY(MN230)=1,"вс",0))))))))</f>
        <v/>
      </c>
      <c r="MO229" s="15" t="str">
        <f t="shared" ref="MO229" si="3088">IF(MO230="","",IF(WEEKDAY(MO230)=2,"пн",IF(WEEKDAY(MO230)=3,"вт",IF(WEEKDAY(MO230)=4,"ср",IF(WEEKDAY(MO230)=5,"чт",IF(WEEKDAY(MO230)=6,"пт",IF(WEEKDAY(MO230)=7,"сб",IF(WEEKDAY(MO230)=1,"вс",0))))))))</f>
        <v/>
      </c>
      <c r="MP229" s="15" t="str">
        <f t="shared" ref="MP229" si="3089">IF(MP230="","",IF(WEEKDAY(MP230)=2,"пн",IF(WEEKDAY(MP230)=3,"вт",IF(WEEKDAY(MP230)=4,"ср",IF(WEEKDAY(MP230)=5,"чт",IF(WEEKDAY(MP230)=6,"пт",IF(WEEKDAY(MP230)=7,"сб",IF(WEEKDAY(MP230)=1,"вс",0))))))))</f>
        <v/>
      </c>
      <c r="MQ229" s="15" t="str">
        <f t="shared" ref="MQ229" si="3090">IF(MQ230="","",IF(WEEKDAY(MQ230)=2,"пн",IF(WEEKDAY(MQ230)=3,"вт",IF(WEEKDAY(MQ230)=4,"ср",IF(WEEKDAY(MQ230)=5,"чт",IF(WEEKDAY(MQ230)=6,"пт",IF(WEEKDAY(MQ230)=7,"сб",IF(WEEKDAY(MQ230)=1,"вс",0))))))))</f>
        <v/>
      </c>
      <c r="MR229" s="15" t="str">
        <f t="shared" ref="MR229" si="3091">IF(MR230="","",IF(WEEKDAY(MR230)=2,"пн",IF(WEEKDAY(MR230)=3,"вт",IF(WEEKDAY(MR230)=4,"ср",IF(WEEKDAY(MR230)=5,"чт",IF(WEEKDAY(MR230)=6,"пт",IF(WEEKDAY(MR230)=7,"сб",IF(WEEKDAY(MR230)=1,"вс",0))))))))</f>
        <v/>
      </c>
      <c r="MS229" s="15" t="str">
        <f t="shared" ref="MS229" si="3092">IF(MS230="","",IF(WEEKDAY(MS230)=2,"пн",IF(WEEKDAY(MS230)=3,"вт",IF(WEEKDAY(MS230)=4,"ср",IF(WEEKDAY(MS230)=5,"чт",IF(WEEKDAY(MS230)=6,"пт",IF(WEEKDAY(MS230)=7,"сб",IF(WEEKDAY(MS230)=1,"вс",0))))))))</f>
        <v/>
      </c>
      <c r="MT229" s="15" t="str">
        <f t="shared" ref="MT229" si="3093">IF(MT230="","",IF(WEEKDAY(MT230)=2,"пн",IF(WEEKDAY(MT230)=3,"вт",IF(WEEKDAY(MT230)=4,"ср",IF(WEEKDAY(MT230)=5,"чт",IF(WEEKDAY(MT230)=6,"пт",IF(WEEKDAY(MT230)=7,"сб",IF(WEEKDAY(MT230)=1,"вс",0))))))))</f>
        <v/>
      </c>
      <c r="MU229" s="15" t="str">
        <f t="shared" ref="MU229" si="3094">IF(MU230="","",IF(WEEKDAY(MU230)=2,"пн",IF(WEEKDAY(MU230)=3,"вт",IF(WEEKDAY(MU230)=4,"ср",IF(WEEKDAY(MU230)=5,"чт",IF(WEEKDAY(MU230)=6,"пт",IF(WEEKDAY(MU230)=7,"сб",IF(WEEKDAY(MU230)=1,"вс",0))))))))</f>
        <v/>
      </c>
      <c r="MV229" s="15" t="str">
        <f t="shared" ref="MV229" si="3095">IF(MV230="","",IF(WEEKDAY(MV230)=2,"пн",IF(WEEKDAY(MV230)=3,"вт",IF(WEEKDAY(MV230)=4,"ср",IF(WEEKDAY(MV230)=5,"чт",IF(WEEKDAY(MV230)=6,"пт",IF(WEEKDAY(MV230)=7,"сб",IF(WEEKDAY(MV230)=1,"вс",0))))))))</f>
        <v/>
      </c>
      <c r="MW229" s="15" t="str">
        <f t="shared" ref="MW229" si="3096">IF(MW230="","",IF(WEEKDAY(MW230)=2,"пн",IF(WEEKDAY(MW230)=3,"вт",IF(WEEKDAY(MW230)=4,"ср",IF(WEEKDAY(MW230)=5,"чт",IF(WEEKDAY(MW230)=6,"пт",IF(WEEKDAY(MW230)=7,"сб",IF(WEEKDAY(MW230)=1,"вс",0))))))))</f>
        <v/>
      </c>
      <c r="MX229" s="15" t="str">
        <f t="shared" ref="MX229" si="3097">IF(MX230="","",IF(WEEKDAY(MX230)=2,"пн",IF(WEEKDAY(MX230)=3,"вт",IF(WEEKDAY(MX230)=4,"ср",IF(WEEKDAY(MX230)=5,"чт",IF(WEEKDAY(MX230)=6,"пт",IF(WEEKDAY(MX230)=7,"сб",IF(WEEKDAY(MX230)=1,"вс",0))))))))</f>
        <v/>
      </c>
      <c r="MY229" s="15" t="str">
        <f t="shared" ref="MY229" si="3098">IF(MY230="","",IF(WEEKDAY(MY230)=2,"пн",IF(WEEKDAY(MY230)=3,"вт",IF(WEEKDAY(MY230)=4,"ср",IF(WEEKDAY(MY230)=5,"чт",IF(WEEKDAY(MY230)=6,"пт",IF(WEEKDAY(MY230)=7,"сб",IF(WEEKDAY(MY230)=1,"вс",0))))))))</f>
        <v/>
      </c>
      <c r="MZ229" s="15" t="str">
        <f t="shared" ref="MZ229" si="3099">IF(MZ230="","",IF(WEEKDAY(MZ230)=2,"пн",IF(WEEKDAY(MZ230)=3,"вт",IF(WEEKDAY(MZ230)=4,"ср",IF(WEEKDAY(MZ230)=5,"чт",IF(WEEKDAY(MZ230)=6,"пт",IF(WEEKDAY(MZ230)=7,"сб",IF(WEEKDAY(MZ230)=1,"вс",0))))))))</f>
        <v/>
      </c>
      <c r="NA229" s="15" t="str">
        <f t="shared" ref="NA229" si="3100">IF(NA230="","",IF(WEEKDAY(NA230)=2,"пн",IF(WEEKDAY(NA230)=3,"вт",IF(WEEKDAY(NA230)=4,"ср",IF(WEEKDAY(NA230)=5,"чт",IF(WEEKDAY(NA230)=6,"пт",IF(WEEKDAY(NA230)=7,"сб",IF(WEEKDAY(NA230)=1,"вс",0))))))))</f>
        <v/>
      </c>
      <c r="NB229" s="15" t="str">
        <f t="shared" ref="NB229" si="3101">IF(NB230="","",IF(WEEKDAY(NB230)=2,"пн",IF(WEEKDAY(NB230)=3,"вт",IF(WEEKDAY(NB230)=4,"ср",IF(WEEKDAY(NB230)=5,"чт",IF(WEEKDAY(NB230)=6,"пт",IF(WEEKDAY(NB230)=7,"сб",IF(WEEKDAY(NB230)=1,"вс",0))))))))</f>
        <v/>
      </c>
      <c r="NC229" s="15" t="str">
        <f t="shared" ref="NC229" si="3102">IF(NC230="","",IF(WEEKDAY(NC230)=2,"пн",IF(WEEKDAY(NC230)=3,"вт",IF(WEEKDAY(NC230)=4,"ср",IF(WEEKDAY(NC230)=5,"чт",IF(WEEKDAY(NC230)=6,"пт",IF(WEEKDAY(NC230)=7,"сб",IF(WEEKDAY(NC230)=1,"вс",0))))))))</f>
        <v/>
      </c>
      <c r="ND229" s="15" t="str">
        <f t="shared" ref="ND229" si="3103">IF(ND230="","",IF(WEEKDAY(ND230)=2,"пн",IF(WEEKDAY(ND230)=3,"вт",IF(WEEKDAY(ND230)=4,"ср",IF(WEEKDAY(ND230)=5,"чт",IF(WEEKDAY(ND230)=6,"пт",IF(WEEKDAY(ND230)=7,"сб",IF(WEEKDAY(ND230)=1,"вс",0))))))))</f>
        <v/>
      </c>
      <c r="NE229" s="15" t="str">
        <f t="shared" ref="NE229" si="3104">IF(NE230="","",IF(WEEKDAY(NE230)=2,"пн",IF(WEEKDAY(NE230)=3,"вт",IF(WEEKDAY(NE230)=4,"ср",IF(WEEKDAY(NE230)=5,"чт",IF(WEEKDAY(NE230)=6,"пт",IF(WEEKDAY(NE230)=7,"сб",IF(WEEKDAY(NE230)=1,"вс",0))))))))</f>
        <v/>
      </c>
      <c r="NF229" s="15" t="str">
        <f t="shared" ref="NF229" si="3105">IF(NF230="","",IF(WEEKDAY(NF230)=2,"пн",IF(WEEKDAY(NF230)=3,"вт",IF(WEEKDAY(NF230)=4,"ср",IF(WEEKDAY(NF230)=5,"чт",IF(WEEKDAY(NF230)=6,"пт",IF(WEEKDAY(NF230)=7,"сб",IF(WEEKDAY(NF230)=1,"вс",0))))))))</f>
        <v/>
      </c>
      <c r="NG229" s="15" t="str">
        <f t="shared" ref="NG229" si="3106">IF(NG230="","",IF(WEEKDAY(NG230)=2,"пн",IF(WEEKDAY(NG230)=3,"вт",IF(WEEKDAY(NG230)=4,"ср",IF(WEEKDAY(NG230)=5,"чт",IF(WEEKDAY(NG230)=6,"пт",IF(WEEKDAY(NG230)=7,"сб",IF(WEEKDAY(NG230)=1,"вс",0))))))))</f>
        <v/>
      </c>
      <c r="NH229" s="15" t="str">
        <f t="shared" ref="NH229" si="3107">IF(NH230="","",IF(WEEKDAY(NH230)=2,"пн",IF(WEEKDAY(NH230)=3,"вт",IF(WEEKDAY(NH230)=4,"ср",IF(WEEKDAY(NH230)=5,"чт",IF(WEEKDAY(NH230)=6,"пт",IF(WEEKDAY(NH230)=7,"сб",IF(WEEKDAY(NH230)=1,"вс",0))))))))</f>
        <v/>
      </c>
      <c r="NI229" s="15" t="str">
        <f t="shared" ref="NI229" si="3108">IF(NI230="","",IF(WEEKDAY(NI230)=2,"пн",IF(WEEKDAY(NI230)=3,"вт",IF(WEEKDAY(NI230)=4,"ср",IF(WEEKDAY(NI230)=5,"чт",IF(WEEKDAY(NI230)=6,"пт",IF(WEEKDAY(NI230)=7,"сб",IF(WEEKDAY(NI230)=1,"вс",0))))))))</f>
        <v/>
      </c>
      <c r="NJ229" s="15" t="str">
        <f t="shared" ref="NJ229" si="3109">IF(NJ230="","",IF(WEEKDAY(NJ230)=2,"пн",IF(WEEKDAY(NJ230)=3,"вт",IF(WEEKDAY(NJ230)=4,"ср",IF(WEEKDAY(NJ230)=5,"чт",IF(WEEKDAY(NJ230)=6,"пт",IF(WEEKDAY(NJ230)=7,"сб",IF(WEEKDAY(NJ230)=1,"вс",0))))))))</f>
        <v/>
      </c>
      <c r="NK229" s="15" t="str">
        <f t="shared" ref="NK229" si="3110">IF(NK230="","",IF(WEEKDAY(NK230)=2,"пн",IF(WEEKDAY(NK230)=3,"вт",IF(WEEKDAY(NK230)=4,"ср",IF(WEEKDAY(NK230)=5,"чт",IF(WEEKDAY(NK230)=6,"пт",IF(WEEKDAY(NK230)=7,"сб",IF(WEEKDAY(NK230)=1,"вс",0))))))))</f>
        <v/>
      </c>
      <c r="NL229" s="15" t="str">
        <f t="shared" ref="NL229" si="3111">IF(NL230="","",IF(WEEKDAY(NL230)=2,"пн",IF(WEEKDAY(NL230)=3,"вт",IF(WEEKDAY(NL230)=4,"ср",IF(WEEKDAY(NL230)=5,"чт",IF(WEEKDAY(NL230)=6,"пт",IF(WEEKDAY(NL230)=7,"сб",IF(WEEKDAY(NL230)=1,"вс",0))))))))</f>
        <v/>
      </c>
      <c r="NM229" s="15" t="str">
        <f t="shared" ref="NM229" si="3112">IF(NM230="","",IF(WEEKDAY(NM230)=2,"пн",IF(WEEKDAY(NM230)=3,"вт",IF(WEEKDAY(NM230)=4,"ср",IF(WEEKDAY(NM230)=5,"чт",IF(WEEKDAY(NM230)=6,"пт",IF(WEEKDAY(NM230)=7,"сб",IF(WEEKDAY(NM230)=1,"вс",0))))))))</f>
        <v/>
      </c>
      <c r="NN229" s="15" t="str">
        <f t="shared" ref="NN229" si="3113">IF(NN230="","",IF(WEEKDAY(NN230)=2,"пн",IF(WEEKDAY(NN230)=3,"вт",IF(WEEKDAY(NN230)=4,"ср",IF(WEEKDAY(NN230)=5,"чт",IF(WEEKDAY(NN230)=6,"пт",IF(WEEKDAY(NN230)=7,"сб",IF(WEEKDAY(NN230)=1,"вс",0))))))))</f>
        <v/>
      </c>
      <c r="NO229" s="15" t="str">
        <f t="shared" ref="NO229" si="3114">IF(NO230="","",IF(WEEKDAY(NO230)=2,"пн",IF(WEEKDAY(NO230)=3,"вт",IF(WEEKDAY(NO230)=4,"ср",IF(WEEKDAY(NO230)=5,"чт",IF(WEEKDAY(NO230)=6,"пт",IF(WEEKDAY(NO230)=7,"сб",IF(WEEKDAY(NO230)=1,"вс",0))))))))</f>
        <v/>
      </c>
      <c r="NP229" s="1"/>
      <c r="NQ229" s="1"/>
    </row>
    <row r="230" spans="1:381" x14ac:dyDescent="0.2">
      <c r="A230" s="1"/>
      <c r="B230" s="1"/>
      <c r="C230" s="180"/>
      <c r="D230" s="1"/>
      <c r="E230" s="96" t="s">
        <v>254</v>
      </c>
      <c r="F230" s="1"/>
      <c r="G230" s="180" t="s">
        <v>15</v>
      </c>
      <c r="H230" s="1"/>
      <c r="I230" s="180"/>
      <c r="J230" s="1"/>
      <c r="K230" s="181"/>
      <c r="L230" s="1"/>
      <c r="M230" s="1"/>
      <c r="N230" s="73" t="str">
        <f>IF($N$9="","",$N$9)</f>
        <v/>
      </c>
      <c r="O230" s="73" t="str">
        <f>IF(N230="","",N230+1)</f>
        <v/>
      </c>
      <c r="P230" s="73" t="str">
        <f t="shared" ref="P230:CA230" si="3115">IF(O230="","",O230+1)</f>
        <v/>
      </c>
      <c r="Q230" s="73" t="str">
        <f t="shared" si="3115"/>
        <v/>
      </c>
      <c r="R230" s="73" t="str">
        <f t="shared" si="3115"/>
        <v/>
      </c>
      <c r="S230" s="73" t="str">
        <f t="shared" si="3115"/>
        <v/>
      </c>
      <c r="T230" s="73" t="str">
        <f t="shared" si="3115"/>
        <v/>
      </c>
      <c r="U230" s="73" t="str">
        <f t="shared" si="3115"/>
        <v/>
      </c>
      <c r="V230" s="73" t="str">
        <f t="shared" si="3115"/>
        <v/>
      </c>
      <c r="W230" s="73" t="str">
        <f t="shared" si="3115"/>
        <v/>
      </c>
      <c r="X230" s="73" t="str">
        <f t="shared" si="3115"/>
        <v/>
      </c>
      <c r="Y230" s="73" t="str">
        <f t="shared" si="3115"/>
        <v/>
      </c>
      <c r="Z230" s="73" t="str">
        <f t="shared" si="3115"/>
        <v/>
      </c>
      <c r="AA230" s="73" t="str">
        <f t="shared" si="3115"/>
        <v/>
      </c>
      <c r="AB230" s="73" t="str">
        <f t="shared" si="3115"/>
        <v/>
      </c>
      <c r="AC230" s="73" t="str">
        <f t="shared" si="3115"/>
        <v/>
      </c>
      <c r="AD230" s="73" t="str">
        <f t="shared" si="3115"/>
        <v/>
      </c>
      <c r="AE230" s="73" t="str">
        <f t="shared" si="3115"/>
        <v/>
      </c>
      <c r="AF230" s="73" t="str">
        <f t="shared" si="3115"/>
        <v/>
      </c>
      <c r="AG230" s="73" t="str">
        <f t="shared" si="3115"/>
        <v/>
      </c>
      <c r="AH230" s="73" t="str">
        <f t="shared" si="3115"/>
        <v/>
      </c>
      <c r="AI230" s="73" t="str">
        <f t="shared" si="3115"/>
        <v/>
      </c>
      <c r="AJ230" s="73" t="str">
        <f t="shared" si="3115"/>
        <v/>
      </c>
      <c r="AK230" s="73" t="str">
        <f t="shared" si="3115"/>
        <v/>
      </c>
      <c r="AL230" s="73" t="str">
        <f t="shared" si="3115"/>
        <v/>
      </c>
      <c r="AM230" s="73" t="str">
        <f t="shared" si="3115"/>
        <v/>
      </c>
      <c r="AN230" s="73" t="str">
        <f t="shared" si="3115"/>
        <v/>
      </c>
      <c r="AO230" s="73" t="str">
        <f t="shared" si="3115"/>
        <v/>
      </c>
      <c r="AP230" s="73" t="str">
        <f t="shared" si="3115"/>
        <v/>
      </c>
      <c r="AQ230" s="73" t="str">
        <f t="shared" si="3115"/>
        <v/>
      </c>
      <c r="AR230" s="73" t="str">
        <f t="shared" si="3115"/>
        <v/>
      </c>
      <c r="AS230" s="73" t="str">
        <f t="shared" si="3115"/>
        <v/>
      </c>
      <c r="AT230" s="73" t="str">
        <f t="shared" si="3115"/>
        <v/>
      </c>
      <c r="AU230" s="73" t="str">
        <f t="shared" si="3115"/>
        <v/>
      </c>
      <c r="AV230" s="73" t="str">
        <f t="shared" si="3115"/>
        <v/>
      </c>
      <c r="AW230" s="73" t="str">
        <f t="shared" si="3115"/>
        <v/>
      </c>
      <c r="AX230" s="73" t="str">
        <f t="shared" si="3115"/>
        <v/>
      </c>
      <c r="AY230" s="73" t="str">
        <f t="shared" si="3115"/>
        <v/>
      </c>
      <c r="AZ230" s="73" t="str">
        <f t="shared" si="3115"/>
        <v/>
      </c>
      <c r="BA230" s="73" t="str">
        <f t="shared" si="3115"/>
        <v/>
      </c>
      <c r="BB230" s="73" t="str">
        <f t="shared" si="3115"/>
        <v/>
      </c>
      <c r="BC230" s="73" t="str">
        <f t="shared" si="3115"/>
        <v/>
      </c>
      <c r="BD230" s="73" t="str">
        <f t="shared" si="3115"/>
        <v/>
      </c>
      <c r="BE230" s="73" t="str">
        <f t="shared" si="3115"/>
        <v/>
      </c>
      <c r="BF230" s="73" t="str">
        <f t="shared" si="3115"/>
        <v/>
      </c>
      <c r="BG230" s="73" t="str">
        <f t="shared" si="3115"/>
        <v/>
      </c>
      <c r="BH230" s="73" t="str">
        <f t="shared" si="3115"/>
        <v/>
      </c>
      <c r="BI230" s="73" t="str">
        <f t="shared" si="3115"/>
        <v/>
      </c>
      <c r="BJ230" s="73" t="str">
        <f t="shared" si="3115"/>
        <v/>
      </c>
      <c r="BK230" s="73" t="str">
        <f t="shared" si="3115"/>
        <v/>
      </c>
      <c r="BL230" s="73" t="str">
        <f t="shared" si="3115"/>
        <v/>
      </c>
      <c r="BM230" s="73" t="str">
        <f t="shared" si="3115"/>
        <v/>
      </c>
      <c r="BN230" s="73" t="str">
        <f t="shared" si="3115"/>
        <v/>
      </c>
      <c r="BO230" s="73" t="str">
        <f t="shared" si="3115"/>
        <v/>
      </c>
      <c r="BP230" s="73" t="str">
        <f t="shared" si="3115"/>
        <v/>
      </c>
      <c r="BQ230" s="73" t="str">
        <f t="shared" si="3115"/>
        <v/>
      </c>
      <c r="BR230" s="73" t="str">
        <f t="shared" si="3115"/>
        <v/>
      </c>
      <c r="BS230" s="73" t="str">
        <f t="shared" si="3115"/>
        <v/>
      </c>
      <c r="BT230" s="73" t="str">
        <f t="shared" si="3115"/>
        <v/>
      </c>
      <c r="BU230" s="73" t="str">
        <f t="shared" si="3115"/>
        <v/>
      </c>
      <c r="BV230" s="73" t="str">
        <f t="shared" si="3115"/>
        <v/>
      </c>
      <c r="BW230" s="73" t="str">
        <f t="shared" si="3115"/>
        <v/>
      </c>
      <c r="BX230" s="73" t="str">
        <f t="shared" si="3115"/>
        <v/>
      </c>
      <c r="BY230" s="73" t="str">
        <f t="shared" si="3115"/>
        <v/>
      </c>
      <c r="BZ230" s="73" t="str">
        <f t="shared" si="3115"/>
        <v/>
      </c>
      <c r="CA230" s="73" t="str">
        <f t="shared" si="3115"/>
        <v/>
      </c>
      <c r="CB230" s="73" t="str">
        <f t="shared" ref="CB230:EM230" si="3116">IF(CA230="","",CA230+1)</f>
        <v/>
      </c>
      <c r="CC230" s="73" t="str">
        <f t="shared" si="3116"/>
        <v/>
      </c>
      <c r="CD230" s="73" t="str">
        <f t="shared" si="3116"/>
        <v/>
      </c>
      <c r="CE230" s="73" t="str">
        <f t="shared" si="3116"/>
        <v/>
      </c>
      <c r="CF230" s="73" t="str">
        <f t="shared" si="3116"/>
        <v/>
      </c>
      <c r="CG230" s="73" t="str">
        <f t="shared" si="3116"/>
        <v/>
      </c>
      <c r="CH230" s="73" t="str">
        <f t="shared" si="3116"/>
        <v/>
      </c>
      <c r="CI230" s="73" t="str">
        <f t="shared" si="3116"/>
        <v/>
      </c>
      <c r="CJ230" s="73" t="str">
        <f t="shared" si="3116"/>
        <v/>
      </c>
      <c r="CK230" s="73" t="str">
        <f t="shared" si="3116"/>
        <v/>
      </c>
      <c r="CL230" s="73" t="str">
        <f t="shared" si="3116"/>
        <v/>
      </c>
      <c r="CM230" s="73" t="str">
        <f t="shared" si="3116"/>
        <v/>
      </c>
      <c r="CN230" s="73" t="str">
        <f t="shared" si="3116"/>
        <v/>
      </c>
      <c r="CO230" s="73" t="str">
        <f t="shared" si="3116"/>
        <v/>
      </c>
      <c r="CP230" s="73" t="str">
        <f t="shared" si="3116"/>
        <v/>
      </c>
      <c r="CQ230" s="73" t="str">
        <f t="shared" si="3116"/>
        <v/>
      </c>
      <c r="CR230" s="73" t="str">
        <f t="shared" si="3116"/>
        <v/>
      </c>
      <c r="CS230" s="73" t="str">
        <f t="shared" si="3116"/>
        <v/>
      </c>
      <c r="CT230" s="73" t="str">
        <f t="shared" si="3116"/>
        <v/>
      </c>
      <c r="CU230" s="73" t="str">
        <f t="shared" si="3116"/>
        <v/>
      </c>
      <c r="CV230" s="73" t="str">
        <f t="shared" si="3116"/>
        <v/>
      </c>
      <c r="CW230" s="73" t="str">
        <f t="shared" si="3116"/>
        <v/>
      </c>
      <c r="CX230" s="73" t="str">
        <f t="shared" si="3116"/>
        <v/>
      </c>
      <c r="CY230" s="73" t="str">
        <f t="shared" si="3116"/>
        <v/>
      </c>
      <c r="CZ230" s="73" t="str">
        <f t="shared" si="3116"/>
        <v/>
      </c>
      <c r="DA230" s="73" t="str">
        <f t="shared" si="3116"/>
        <v/>
      </c>
      <c r="DB230" s="73" t="str">
        <f t="shared" si="3116"/>
        <v/>
      </c>
      <c r="DC230" s="73" t="str">
        <f t="shared" si="3116"/>
        <v/>
      </c>
      <c r="DD230" s="73" t="str">
        <f t="shared" si="3116"/>
        <v/>
      </c>
      <c r="DE230" s="73" t="str">
        <f t="shared" si="3116"/>
        <v/>
      </c>
      <c r="DF230" s="73" t="str">
        <f t="shared" si="3116"/>
        <v/>
      </c>
      <c r="DG230" s="73" t="str">
        <f t="shared" si="3116"/>
        <v/>
      </c>
      <c r="DH230" s="73" t="str">
        <f t="shared" si="3116"/>
        <v/>
      </c>
      <c r="DI230" s="73" t="str">
        <f t="shared" si="3116"/>
        <v/>
      </c>
      <c r="DJ230" s="73" t="str">
        <f t="shared" si="3116"/>
        <v/>
      </c>
      <c r="DK230" s="73" t="str">
        <f t="shared" si="3116"/>
        <v/>
      </c>
      <c r="DL230" s="73" t="str">
        <f t="shared" si="3116"/>
        <v/>
      </c>
      <c r="DM230" s="73" t="str">
        <f t="shared" si="3116"/>
        <v/>
      </c>
      <c r="DN230" s="73" t="str">
        <f t="shared" si="3116"/>
        <v/>
      </c>
      <c r="DO230" s="73" t="str">
        <f t="shared" si="3116"/>
        <v/>
      </c>
      <c r="DP230" s="73" t="str">
        <f t="shared" si="3116"/>
        <v/>
      </c>
      <c r="DQ230" s="73" t="str">
        <f t="shared" si="3116"/>
        <v/>
      </c>
      <c r="DR230" s="73" t="str">
        <f t="shared" si="3116"/>
        <v/>
      </c>
      <c r="DS230" s="73" t="str">
        <f t="shared" si="3116"/>
        <v/>
      </c>
      <c r="DT230" s="73" t="str">
        <f t="shared" si="3116"/>
        <v/>
      </c>
      <c r="DU230" s="73" t="str">
        <f t="shared" si="3116"/>
        <v/>
      </c>
      <c r="DV230" s="73" t="str">
        <f t="shared" si="3116"/>
        <v/>
      </c>
      <c r="DW230" s="73" t="str">
        <f t="shared" si="3116"/>
        <v/>
      </c>
      <c r="DX230" s="73" t="str">
        <f t="shared" si="3116"/>
        <v/>
      </c>
      <c r="DY230" s="73" t="str">
        <f t="shared" si="3116"/>
        <v/>
      </c>
      <c r="DZ230" s="73" t="str">
        <f t="shared" si="3116"/>
        <v/>
      </c>
      <c r="EA230" s="73" t="str">
        <f t="shared" si="3116"/>
        <v/>
      </c>
      <c r="EB230" s="73" t="str">
        <f t="shared" si="3116"/>
        <v/>
      </c>
      <c r="EC230" s="73" t="str">
        <f t="shared" si="3116"/>
        <v/>
      </c>
      <c r="ED230" s="73" t="str">
        <f t="shared" si="3116"/>
        <v/>
      </c>
      <c r="EE230" s="73" t="str">
        <f t="shared" si="3116"/>
        <v/>
      </c>
      <c r="EF230" s="73" t="str">
        <f t="shared" si="3116"/>
        <v/>
      </c>
      <c r="EG230" s="73" t="str">
        <f t="shared" si="3116"/>
        <v/>
      </c>
      <c r="EH230" s="73" t="str">
        <f t="shared" si="3116"/>
        <v/>
      </c>
      <c r="EI230" s="73" t="str">
        <f t="shared" si="3116"/>
        <v/>
      </c>
      <c r="EJ230" s="73" t="str">
        <f t="shared" si="3116"/>
        <v/>
      </c>
      <c r="EK230" s="73" t="str">
        <f t="shared" si="3116"/>
        <v/>
      </c>
      <c r="EL230" s="73" t="str">
        <f t="shared" si="3116"/>
        <v/>
      </c>
      <c r="EM230" s="73" t="str">
        <f t="shared" si="3116"/>
        <v/>
      </c>
      <c r="EN230" s="73" t="str">
        <f t="shared" ref="EN230:GY230" si="3117">IF(EM230="","",EM230+1)</f>
        <v/>
      </c>
      <c r="EO230" s="73" t="str">
        <f t="shared" si="3117"/>
        <v/>
      </c>
      <c r="EP230" s="73" t="str">
        <f t="shared" si="3117"/>
        <v/>
      </c>
      <c r="EQ230" s="73" t="str">
        <f t="shared" si="3117"/>
        <v/>
      </c>
      <c r="ER230" s="73" t="str">
        <f t="shared" si="3117"/>
        <v/>
      </c>
      <c r="ES230" s="73" t="str">
        <f t="shared" si="3117"/>
        <v/>
      </c>
      <c r="ET230" s="73" t="str">
        <f t="shared" si="3117"/>
        <v/>
      </c>
      <c r="EU230" s="73" t="str">
        <f t="shared" si="3117"/>
        <v/>
      </c>
      <c r="EV230" s="73" t="str">
        <f t="shared" si="3117"/>
        <v/>
      </c>
      <c r="EW230" s="73" t="str">
        <f t="shared" si="3117"/>
        <v/>
      </c>
      <c r="EX230" s="73" t="str">
        <f t="shared" si="3117"/>
        <v/>
      </c>
      <c r="EY230" s="73" t="str">
        <f t="shared" si="3117"/>
        <v/>
      </c>
      <c r="EZ230" s="73" t="str">
        <f t="shared" si="3117"/>
        <v/>
      </c>
      <c r="FA230" s="73" t="str">
        <f t="shared" si="3117"/>
        <v/>
      </c>
      <c r="FB230" s="73" t="str">
        <f t="shared" si="3117"/>
        <v/>
      </c>
      <c r="FC230" s="73" t="str">
        <f t="shared" si="3117"/>
        <v/>
      </c>
      <c r="FD230" s="73" t="str">
        <f t="shared" si="3117"/>
        <v/>
      </c>
      <c r="FE230" s="73" t="str">
        <f t="shared" si="3117"/>
        <v/>
      </c>
      <c r="FF230" s="73" t="str">
        <f t="shared" si="3117"/>
        <v/>
      </c>
      <c r="FG230" s="73" t="str">
        <f t="shared" si="3117"/>
        <v/>
      </c>
      <c r="FH230" s="73" t="str">
        <f t="shared" si="3117"/>
        <v/>
      </c>
      <c r="FI230" s="73" t="str">
        <f t="shared" si="3117"/>
        <v/>
      </c>
      <c r="FJ230" s="73" t="str">
        <f t="shared" si="3117"/>
        <v/>
      </c>
      <c r="FK230" s="73" t="str">
        <f t="shared" si="3117"/>
        <v/>
      </c>
      <c r="FL230" s="73" t="str">
        <f t="shared" si="3117"/>
        <v/>
      </c>
      <c r="FM230" s="73" t="str">
        <f t="shared" si="3117"/>
        <v/>
      </c>
      <c r="FN230" s="73" t="str">
        <f t="shared" si="3117"/>
        <v/>
      </c>
      <c r="FO230" s="73" t="str">
        <f t="shared" si="3117"/>
        <v/>
      </c>
      <c r="FP230" s="73" t="str">
        <f t="shared" si="3117"/>
        <v/>
      </c>
      <c r="FQ230" s="73" t="str">
        <f t="shared" si="3117"/>
        <v/>
      </c>
      <c r="FR230" s="73" t="str">
        <f t="shared" si="3117"/>
        <v/>
      </c>
      <c r="FS230" s="73" t="str">
        <f t="shared" si="3117"/>
        <v/>
      </c>
      <c r="FT230" s="73" t="str">
        <f t="shared" si="3117"/>
        <v/>
      </c>
      <c r="FU230" s="73" t="str">
        <f t="shared" si="3117"/>
        <v/>
      </c>
      <c r="FV230" s="73" t="str">
        <f t="shared" si="3117"/>
        <v/>
      </c>
      <c r="FW230" s="73" t="str">
        <f t="shared" si="3117"/>
        <v/>
      </c>
      <c r="FX230" s="73" t="str">
        <f t="shared" si="3117"/>
        <v/>
      </c>
      <c r="FY230" s="73" t="str">
        <f t="shared" si="3117"/>
        <v/>
      </c>
      <c r="FZ230" s="73" t="str">
        <f t="shared" si="3117"/>
        <v/>
      </c>
      <c r="GA230" s="73" t="str">
        <f t="shared" si="3117"/>
        <v/>
      </c>
      <c r="GB230" s="73" t="str">
        <f t="shared" si="3117"/>
        <v/>
      </c>
      <c r="GC230" s="73" t="str">
        <f t="shared" si="3117"/>
        <v/>
      </c>
      <c r="GD230" s="73" t="str">
        <f t="shared" si="3117"/>
        <v/>
      </c>
      <c r="GE230" s="73" t="str">
        <f t="shared" si="3117"/>
        <v/>
      </c>
      <c r="GF230" s="73" t="str">
        <f t="shared" si="3117"/>
        <v/>
      </c>
      <c r="GG230" s="73" t="str">
        <f t="shared" si="3117"/>
        <v/>
      </c>
      <c r="GH230" s="73" t="str">
        <f t="shared" si="3117"/>
        <v/>
      </c>
      <c r="GI230" s="73" t="str">
        <f t="shared" si="3117"/>
        <v/>
      </c>
      <c r="GJ230" s="73" t="str">
        <f t="shared" si="3117"/>
        <v/>
      </c>
      <c r="GK230" s="73" t="str">
        <f t="shared" si="3117"/>
        <v/>
      </c>
      <c r="GL230" s="73" t="str">
        <f t="shared" si="3117"/>
        <v/>
      </c>
      <c r="GM230" s="73" t="str">
        <f t="shared" si="3117"/>
        <v/>
      </c>
      <c r="GN230" s="73" t="str">
        <f t="shared" si="3117"/>
        <v/>
      </c>
      <c r="GO230" s="73" t="str">
        <f t="shared" si="3117"/>
        <v/>
      </c>
      <c r="GP230" s="73" t="str">
        <f t="shared" si="3117"/>
        <v/>
      </c>
      <c r="GQ230" s="73" t="str">
        <f t="shared" si="3117"/>
        <v/>
      </c>
      <c r="GR230" s="73" t="str">
        <f t="shared" si="3117"/>
        <v/>
      </c>
      <c r="GS230" s="73" t="str">
        <f t="shared" si="3117"/>
        <v/>
      </c>
      <c r="GT230" s="73" t="str">
        <f t="shared" si="3117"/>
        <v/>
      </c>
      <c r="GU230" s="73" t="str">
        <f t="shared" si="3117"/>
        <v/>
      </c>
      <c r="GV230" s="73" t="str">
        <f t="shared" si="3117"/>
        <v/>
      </c>
      <c r="GW230" s="73" t="str">
        <f t="shared" si="3117"/>
        <v/>
      </c>
      <c r="GX230" s="73" t="str">
        <f t="shared" si="3117"/>
        <v/>
      </c>
      <c r="GY230" s="73" t="str">
        <f t="shared" si="3117"/>
        <v/>
      </c>
      <c r="GZ230" s="73" t="str">
        <f t="shared" ref="GZ230:JK230" si="3118">IF(GY230="","",GY230+1)</f>
        <v/>
      </c>
      <c r="HA230" s="73" t="str">
        <f t="shared" si="3118"/>
        <v/>
      </c>
      <c r="HB230" s="73" t="str">
        <f t="shared" si="3118"/>
        <v/>
      </c>
      <c r="HC230" s="73" t="str">
        <f t="shared" si="3118"/>
        <v/>
      </c>
      <c r="HD230" s="73" t="str">
        <f t="shared" si="3118"/>
        <v/>
      </c>
      <c r="HE230" s="73" t="str">
        <f t="shared" si="3118"/>
        <v/>
      </c>
      <c r="HF230" s="73" t="str">
        <f t="shared" si="3118"/>
        <v/>
      </c>
      <c r="HG230" s="73" t="str">
        <f t="shared" si="3118"/>
        <v/>
      </c>
      <c r="HH230" s="73" t="str">
        <f t="shared" si="3118"/>
        <v/>
      </c>
      <c r="HI230" s="73" t="str">
        <f t="shared" si="3118"/>
        <v/>
      </c>
      <c r="HJ230" s="73" t="str">
        <f t="shared" si="3118"/>
        <v/>
      </c>
      <c r="HK230" s="73" t="str">
        <f t="shared" si="3118"/>
        <v/>
      </c>
      <c r="HL230" s="73" t="str">
        <f t="shared" si="3118"/>
        <v/>
      </c>
      <c r="HM230" s="73" t="str">
        <f t="shared" si="3118"/>
        <v/>
      </c>
      <c r="HN230" s="73" t="str">
        <f t="shared" si="3118"/>
        <v/>
      </c>
      <c r="HO230" s="73" t="str">
        <f t="shared" si="3118"/>
        <v/>
      </c>
      <c r="HP230" s="73" t="str">
        <f t="shared" si="3118"/>
        <v/>
      </c>
      <c r="HQ230" s="73" t="str">
        <f t="shared" si="3118"/>
        <v/>
      </c>
      <c r="HR230" s="73" t="str">
        <f t="shared" si="3118"/>
        <v/>
      </c>
      <c r="HS230" s="73" t="str">
        <f t="shared" si="3118"/>
        <v/>
      </c>
      <c r="HT230" s="73" t="str">
        <f t="shared" si="3118"/>
        <v/>
      </c>
      <c r="HU230" s="73" t="str">
        <f t="shared" si="3118"/>
        <v/>
      </c>
      <c r="HV230" s="73" t="str">
        <f t="shared" si="3118"/>
        <v/>
      </c>
      <c r="HW230" s="73" t="str">
        <f t="shared" si="3118"/>
        <v/>
      </c>
      <c r="HX230" s="73" t="str">
        <f t="shared" si="3118"/>
        <v/>
      </c>
      <c r="HY230" s="73" t="str">
        <f t="shared" si="3118"/>
        <v/>
      </c>
      <c r="HZ230" s="73" t="str">
        <f t="shared" si="3118"/>
        <v/>
      </c>
      <c r="IA230" s="73" t="str">
        <f t="shared" si="3118"/>
        <v/>
      </c>
      <c r="IB230" s="73" t="str">
        <f t="shared" si="3118"/>
        <v/>
      </c>
      <c r="IC230" s="73" t="str">
        <f t="shared" si="3118"/>
        <v/>
      </c>
      <c r="ID230" s="73" t="str">
        <f t="shared" si="3118"/>
        <v/>
      </c>
      <c r="IE230" s="73" t="str">
        <f t="shared" si="3118"/>
        <v/>
      </c>
      <c r="IF230" s="73" t="str">
        <f t="shared" si="3118"/>
        <v/>
      </c>
      <c r="IG230" s="73" t="str">
        <f t="shared" si="3118"/>
        <v/>
      </c>
      <c r="IH230" s="73" t="str">
        <f t="shared" si="3118"/>
        <v/>
      </c>
      <c r="II230" s="73" t="str">
        <f t="shared" si="3118"/>
        <v/>
      </c>
      <c r="IJ230" s="73" t="str">
        <f t="shared" si="3118"/>
        <v/>
      </c>
      <c r="IK230" s="73" t="str">
        <f t="shared" si="3118"/>
        <v/>
      </c>
      <c r="IL230" s="73" t="str">
        <f t="shared" si="3118"/>
        <v/>
      </c>
      <c r="IM230" s="73" t="str">
        <f t="shared" si="3118"/>
        <v/>
      </c>
      <c r="IN230" s="73" t="str">
        <f t="shared" si="3118"/>
        <v/>
      </c>
      <c r="IO230" s="73" t="str">
        <f t="shared" si="3118"/>
        <v/>
      </c>
      <c r="IP230" s="73" t="str">
        <f t="shared" si="3118"/>
        <v/>
      </c>
      <c r="IQ230" s="73" t="str">
        <f t="shared" si="3118"/>
        <v/>
      </c>
      <c r="IR230" s="73" t="str">
        <f t="shared" si="3118"/>
        <v/>
      </c>
      <c r="IS230" s="73" t="str">
        <f t="shared" si="3118"/>
        <v/>
      </c>
      <c r="IT230" s="73" t="str">
        <f t="shared" si="3118"/>
        <v/>
      </c>
      <c r="IU230" s="73" t="str">
        <f t="shared" si="3118"/>
        <v/>
      </c>
      <c r="IV230" s="73" t="str">
        <f t="shared" si="3118"/>
        <v/>
      </c>
      <c r="IW230" s="73" t="str">
        <f t="shared" si="3118"/>
        <v/>
      </c>
      <c r="IX230" s="73" t="str">
        <f t="shared" si="3118"/>
        <v/>
      </c>
      <c r="IY230" s="73" t="str">
        <f t="shared" si="3118"/>
        <v/>
      </c>
      <c r="IZ230" s="73" t="str">
        <f t="shared" si="3118"/>
        <v/>
      </c>
      <c r="JA230" s="73" t="str">
        <f t="shared" si="3118"/>
        <v/>
      </c>
      <c r="JB230" s="73" t="str">
        <f t="shared" si="3118"/>
        <v/>
      </c>
      <c r="JC230" s="73" t="str">
        <f t="shared" si="3118"/>
        <v/>
      </c>
      <c r="JD230" s="73" t="str">
        <f t="shared" si="3118"/>
        <v/>
      </c>
      <c r="JE230" s="73" t="str">
        <f t="shared" si="3118"/>
        <v/>
      </c>
      <c r="JF230" s="73" t="str">
        <f t="shared" si="3118"/>
        <v/>
      </c>
      <c r="JG230" s="73" t="str">
        <f t="shared" si="3118"/>
        <v/>
      </c>
      <c r="JH230" s="73" t="str">
        <f t="shared" si="3118"/>
        <v/>
      </c>
      <c r="JI230" s="73" t="str">
        <f t="shared" si="3118"/>
        <v/>
      </c>
      <c r="JJ230" s="73" t="str">
        <f t="shared" si="3118"/>
        <v/>
      </c>
      <c r="JK230" s="73" t="str">
        <f t="shared" si="3118"/>
        <v/>
      </c>
      <c r="JL230" s="73" t="str">
        <f t="shared" ref="JL230:LW230" si="3119">IF(JK230="","",JK230+1)</f>
        <v/>
      </c>
      <c r="JM230" s="73" t="str">
        <f t="shared" si="3119"/>
        <v/>
      </c>
      <c r="JN230" s="73" t="str">
        <f t="shared" si="3119"/>
        <v/>
      </c>
      <c r="JO230" s="73" t="str">
        <f t="shared" si="3119"/>
        <v/>
      </c>
      <c r="JP230" s="73" t="str">
        <f t="shared" si="3119"/>
        <v/>
      </c>
      <c r="JQ230" s="73" t="str">
        <f t="shared" si="3119"/>
        <v/>
      </c>
      <c r="JR230" s="73" t="str">
        <f t="shared" si="3119"/>
        <v/>
      </c>
      <c r="JS230" s="73" t="str">
        <f t="shared" si="3119"/>
        <v/>
      </c>
      <c r="JT230" s="73" t="str">
        <f t="shared" si="3119"/>
        <v/>
      </c>
      <c r="JU230" s="73" t="str">
        <f t="shared" si="3119"/>
        <v/>
      </c>
      <c r="JV230" s="73" t="str">
        <f t="shared" si="3119"/>
        <v/>
      </c>
      <c r="JW230" s="73" t="str">
        <f t="shared" si="3119"/>
        <v/>
      </c>
      <c r="JX230" s="73" t="str">
        <f t="shared" si="3119"/>
        <v/>
      </c>
      <c r="JY230" s="73" t="str">
        <f t="shared" si="3119"/>
        <v/>
      </c>
      <c r="JZ230" s="73" t="str">
        <f t="shared" si="3119"/>
        <v/>
      </c>
      <c r="KA230" s="73" t="str">
        <f t="shared" si="3119"/>
        <v/>
      </c>
      <c r="KB230" s="73" t="str">
        <f t="shared" si="3119"/>
        <v/>
      </c>
      <c r="KC230" s="73" t="str">
        <f t="shared" si="3119"/>
        <v/>
      </c>
      <c r="KD230" s="73" t="str">
        <f t="shared" si="3119"/>
        <v/>
      </c>
      <c r="KE230" s="73" t="str">
        <f t="shared" si="3119"/>
        <v/>
      </c>
      <c r="KF230" s="73" t="str">
        <f t="shared" si="3119"/>
        <v/>
      </c>
      <c r="KG230" s="73" t="str">
        <f t="shared" si="3119"/>
        <v/>
      </c>
      <c r="KH230" s="73" t="str">
        <f t="shared" si="3119"/>
        <v/>
      </c>
      <c r="KI230" s="73" t="str">
        <f t="shared" si="3119"/>
        <v/>
      </c>
      <c r="KJ230" s="73" t="str">
        <f t="shared" si="3119"/>
        <v/>
      </c>
      <c r="KK230" s="73" t="str">
        <f t="shared" si="3119"/>
        <v/>
      </c>
      <c r="KL230" s="73" t="str">
        <f t="shared" si="3119"/>
        <v/>
      </c>
      <c r="KM230" s="73" t="str">
        <f t="shared" si="3119"/>
        <v/>
      </c>
      <c r="KN230" s="73" t="str">
        <f t="shared" si="3119"/>
        <v/>
      </c>
      <c r="KO230" s="73" t="str">
        <f t="shared" si="3119"/>
        <v/>
      </c>
      <c r="KP230" s="73" t="str">
        <f t="shared" si="3119"/>
        <v/>
      </c>
      <c r="KQ230" s="73" t="str">
        <f t="shared" si="3119"/>
        <v/>
      </c>
      <c r="KR230" s="73" t="str">
        <f t="shared" si="3119"/>
        <v/>
      </c>
      <c r="KS230" s="73" t="str">
        <f t="shared" si="3119"/>
        <v/>
      </c>
      <c r="KT230" s="73" t="str">
        <f t="shared" si="3119"/>
        <v/>
      </c>
      <c r="KU230" s="73" t="str">
        <f t="shared" si="3119"/>
        <v/>
      </c>
      <c r="KV230" s="73" t="str">
        <f t="shared" si="3119"/>
        <v/>
      </c>
      <c r="KW230" s="73" t="str">
        <f t="shared" si="3119"/>
        <v/>
      </c>
      <c r="KX230" s="73" t="str">
        <f t="shared" si="3119"/>
        <v/>
      </c>
      <c r="KY230" s="73" t="str">
        <f t="shared" si="3119"/>
        <v/>
      </c>
      <c r="KZ230" s="73" t="str">
        <f t="shared" si="3119"/>
        <v/>
      </c>
      <c r="LA230" s="73" t="str">
        <f t="shared" si="3119"/>
        <v/>
      </c>
      <c r="LB230" s="73" t="str">
        <f t="shared" si="3119"/>
        <v/>
      </c>
      <c r="LC230" s="73" t="str">
        <f t="shared" si="3119"/>
        <v/>
      </c>
      <c r="LD230" s="73" t="str">
        <f t="shared" si="3119"/>
        <v/>
      </c>
      <c r="LE230" s="73" t="str">
        <f t="shared" si="3119"/>
        <v/>
      </c>
      <c r="LF230" s="73" t="str">
        <f t="shared" si="3119"/>
        <v/>
      </c>
      <c r="LG230" s="73" t="str">
        <f t="shared" si="3119"/>
        <v/>
      </c>
      <c r="LH230" s="73" t="str">
        <f t="shared" si="3119"/>
        <v/>
      </c>
      <c r="LI230" s="73" t="str">
        <f t="shared" si="3119"/>
        <v/>
      </c>
      <c r="LJ230" s="73" t="str">
        <f t="shared" si="3119"/>
        <v/>
      </c>
      <c r="LK230" s="73" t="str">
        <f t="shared" si="3119"/>
        <v/>
      </c>
      <c r="LL230" s="73" t="str">
        <f t="shared" si="3119"/>
        <v/>
      </c>
      <c r="LM230" s="73" t="str">
        <f t="shared" si="3119"/>
        <v/>
      </c>
      <c r="LN230" s="73" t="str">
        <f t="shared" si="3119"/>
        <v/>
      </c>
      <c r="LO230" s="73" t="str">
        <f t="shared" si="3119"/>
        <v/>
      </c>
      <c r="LP230" s="73" t="str">
        <f t="shared" si="3119"/>
        <v/>
      </c>
      <c r="LQ230" s="73" t="str">
        <f t="shared" si="3119"/>
        <v/>
      </c>
      <c r="LR230" s="73" t="str">
        <f t="shared" si="3119"/>
        <v/>
      </c>
      <c r="LS230" s="73" t="str">
        <f t="shared" si="3119"/>
        <v/>
      </c>
      <c r="LT230" s="73" t="str">
        <f t="shared" si="3119"/>
        <v/>
      </c>
      <c r="LU230" s="73" t="str">
        <f t="shared" si="3119"/>
        <v/>
      </c>
      <c r="LV230" s="73" t="str">
        <f t="shared" si="3119"/>
        <v/>
      </c>
      <c r="LW230" s="73" t="str">
        <f t="shared" si="3119"/>
        <v/>
      </c>
      <c r="LX230" s="73" t="str">
        <f t="shared" ref="LX230:NO230" si="3120">IF(LW230="","",LW230+1)</f>
        <v/>
      </c>
      <c r="LY230" s="73" t="str">
        <f t="shared" si="3120"/>
        <v/>
      </c>
      <c r="LZ230" s="73" t="str">
        <f t="shared" si="3120"/>
        <v/>
      </c>
      <c r="MA230" s="73" t="str">
        <f t="shared" si="3120"/>
        <v/>
      </c>
      <c r="MB230" s="73" t="str">
        <f t="shared" si="3120"/>
        <v/>
      </c>
      <c r="MC230" s="73" t="str">
        <f t="shared" si="3120"/>
        <v/>
      </c>
      <c r="MD230" s="73" t="str">
        <f t="shared" si="3120"/>
        <v/>
      </c>
      <c r="ME230" s="73" t="str">
        <f t="shared" si="3120"/>
        <v/>
      </c>
      <c r="MF230" s="73" t="str">
        <f t="shared" si="3120"/>
        <v/>
      </c>
      <c r="MG230" s="73" t="str">
        <f t="shared" si="3120"/>
        <v/>
      </c>
      <c r="MH230" s="73" t="str">
        <f t="shared" si="3120"/>
        <v/>
      </c>
      <c r="MI230" s="73" t="str">
        <f t="shared" si="3120"/>
        <v/>
      </c>
      <c r="MJ230" s="73" t="str">
        <f t="shared" si="3120"/>
        <v/>
      </c>
      <c r="MK230" s="73" t="str">
        <f t="shared" si="3120"/>
        <v/>
      </c>
      <c r="ML230" s="73" t="str">
        <f t="shared" si="3120"/>
        <v/>
      </c>
      <c r="MM230" s="73" t="str">
        <f t="shared" si="3120"/>
        <v/>
      </c>
      <c r="MN230" s="73" t="str">
        <f t="shared" si="3120"/>
        <v/>
      </c>
      <c r="MO230" s="73" t="str">
        <f t="shared" si="3120"/>
        <v/>
      </c>
      <c r="MP230" s="73" t="str">
        <f t="shared" si="3120"/>
        <v/>
      </c>
      <c r="MQ230" s="73" t="str">
        <f t="shared" si="3120"/>
        <v/>
      </c>
      <c r="MR230" s="73" t="str">
        <f t="shared" si="3120"/>
        <v/>
      </c>
      <c r="MS230" s="73" t="str">
        <f t="shared" si="3120"/>
        <v/>
      </c>
      <c r="MT230" s="73" t="str">
        <f t="shared" si="3120"/>
        <v/>
      </c>
      <c r="MU230" s="73" t="str">
        <f t="shared" si="3120"/>
        <v/>
      </c>
      <c r="MV230" s="73" t="str">
        <f t="shared" si="3120"/>
        <v/>
      </c>
      <c r="MW230" s="73" t="str">
        <f t="shared" si="3120"/>
        <v/>
      </c>
      <c r="MX230" s="73" t="str">
        <f t="shared" si="3120"/>
        <v/>
      </c>
      <c r="MY230" s="73" t="str">
        <f t="shared" si="3120"/>
        <v/>
      </c>
      <c r="MZ230" s="73" t="str">
        <f t="shared" si="3120"/>
        <v/>
      </c>
      <c r="NA230" s="73" t="str">
        <f t="shared" si="3120"/>
        <v/>
      </c>
      <c r="NB230" s="73" t="str">
        <f t="shared" si="3120"/>
        <v/>
      </c>
      <c r="NC230" s="73" t="str">
        <f t="shared" si="3120"/>
        <v/>
      </c>
      <c r="ND230" s="73" t="str">
        <f t="shared" si="3120"/>
        <v/>
      </c>
      <c r="NE230" s="73" t="str">
        <f t="shared" si="3120"/>
        <v/>
      </c>
      <c r="NF230" s="73" t="str">
        <f t="shared" si="3120"/>
        <v/>
      </c>
      <c r="NG230" s="73" t="str">
        <f t="shared" si="3120"/>
        <v/>
      </c>
      <c r="NH230" s="73" t="str">
        <f t="shared" si="3120"/>
        <v/>
      </c>
      <c r="NI230" s="73" t="str">
        <f t="shared" si="3120"/>
        <v/>
      </c>
      <c r="NJ230" s="73" t="str">
        <f t="shared" si="3120"/>
        <v/>
      </c>
      <c r="NK230" s="73" t="str">
        <f t="shared" si="3120"/>
        <v/>
      </c>
      <c r="NL230" s="73" t="str">
        <f t="shared" si="3120"/>
        <v/>
      </c>
      <c r="NM230" s="73" t="str">
        <f t="shared" si="3120"/>
        <v/>
      </c>
      <c r="NN230" s="73" t="str">
        <f t="shared" si="3120"/>
        <v/>
      </c>
      <c r="NO230" s="73" t="str">
        <f t="shared" si="3120"/>
        <v/>
      </c>
      <c r="NP230" s="1"/>
      <c r="NQ230" s="1"/>
    </row>
    <row r="231" spans="1:381" x14ac:dyDescent="0.2">
      <c r="A231" s="1"/>
      <c r="B231" s="1"/>
      <c r="C231" s="1"/>
      <c r="D231" s="1"/>
      <c r="E231" s="1"/>
      <c r="F231" s="1"/>
      <c r="G231" s="1"/>
      <c r="H231" s="1"/>
      <c r="I231" s="1"/>
      <c r="J231" s="1"/>
      <c r="K231" s="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row>
    <row r="232" spans="1:381" s="10" customFormat="1" x14ac:dyDescent="0.2">
      <c r="A232" s="8"/>
      <c r="B232" s="8"/>
      <c r="C232" s="8" t="s">
        <v>24</v>
      </c>
      <c r="D232" s="8"/>
      <c r="E232" s="8" t="s">
        <v>42</v>
      </c>
      <c r="F232" s="8"/>
      <c r="G232" s="8" t="s">
        <v>0</v>
      </c>
      <c r="H232" s="8"/>
      <c r="I232" s="8"/>
      <c r="J232" s="8"/>
      <c r="K232" s="9">
        <f>SUM(N232:NO232)</f>
        <v>0</v>
      </c>
      <c r="L232" s="8"/>
      <c r="M232" s="8"/>
      <c r="N232" s="33">
        <f t="shared" ref="N232:BY232" si="3121">SUMIFS(164:164,160:160,N230)</f>
        <v>0</v>
      </c>
      <c r="O232" s="34">
        <f t="shared" si="3121"/>
        <v>0</v>
      </c>
      <c r="P232" s="34">
        <f t="shared" si="3121"/>
        <v>0</v>
      </c>
      <c r="Q232" s="34">
        <f t="shared" si="3121"/>
        <v>0</v>
      </c>
      <c r="R232" s="34">
        <f t="shared" si="3121"/>
        <v>0</v>
      </c>
      <c r="S232" s="34">
        <f t="shared" si="3121"/>
        <v>0</v>
      </c>
      <c r="T232" s="34">
        <f t="shared" si="3121"/>
        <v>0</v>
      </c>
      <c r="U232" s="34">
        <f t="shared" si="3121"/>
        <v>0</v>
      </c>
      <c r="V232" s="34">
        <f t="shared" si="3121"/>
        <v>0</v>
      </c>
      <c r="W232" s="34">
        <f t="shared" si="3121"/>
        <v>0</v>
      </c>
      <c r="X232" s="34">
        <f t="shared" si="3121"/>
        <v>0</v>
      </c>
      <c r="Y232" s="34">
        <f t="shared" si="3121"/>
        <v>0</v>
      </c>
      <c r="Z232" s="34">
        <f t="shared" si="3121"/>
        <v>0</v>
      </c>
      <c r="AA232" s="34">
        <f t="shared" si="3121"/>
        <v>0</v>
      </c>
      <c r="AB232" s="34">
        <f t="shared" si="3121"/>
        <v>0</v>
      </c>
      <c r="AC232" s="34">
        <f t="shared" si="3121"/>
        <v>0</v>
      </c>
      <c r="AD232" s="34">
        <f t="shared" si="3121"/>
        <v>0</v>
      </c>
      <c r="AE232" s="34">
        <f t="shared" si="3121"/>
        <v>0</v>
      </c>
      <c r="AF232" s="34">
        <f t="shared" si="3121"/>
        <v>0</v>
      </c>
      <c r="AG232" s="34">
        <f t="shared" si="3121"/>
        <v>0</v>
      </c>
      <c r="AH232" s="34">
        <f t="shared" si="3121"/>
        <v>0</v>
      </c>
      <c r="AI232" s="34">
        <f t="shared" si="3121"/>
        <v>0</v>
      </c>
      <c r="AJ232" s="34">
        <f t="shared" si="3121"/>
        <v>0</v>
      </c>
      <c r="AK232" s="34">
        <f t="shared" si="3121"/>
        <v>0</v>
      </c>
      <c r="AL232" s="34">
        <f t="shared" si="3121"/>
        <v>0</v>
      </c>
      <c r="AM232" s="34">
        <f t="shared" si="3121"/>
        <v>0</v>
      </c>
      <c r="AN232" s="34">
        <f t="shared" si="3121"/>
        <v>0</v>
      </c>
      <c r="AO232" s="34">
        <f t="shared" si="3121"/>
        <v>0</v>
      </c>
      <c r="AP232" s="34">
        <f t="shared" si="3121"/>
        <v>0</v>
      </c>
      <c r="AQ232" s="34">
        <f t="shared" si="3121"/>
        <v>0</v>
      </c>
      <c r="AR232" s="34">
        <f t="shared" si="3121"/>
        <v>0</v>
      </c>
      <c r="AS232" s="34">
        <f t="shared" si="3121"/>
        <v>0</v>
      </c>
      <c r="AT232" s="34">
        <f t="shared" si="3121"/>
        <v>0</v>
      </c>
      <c r="AU232" s="34">
        <f t="shared" si="3121"/>
        <v>0</v>
      </c>
      <c r="AV232" s="34">
        <f t="shared" si="3121"/>
        <v>0</v>
      </c>
      <c r="AW232" s="34">
        <f t="shared" si="3121"/>
        <v>0</v>
      </c>
      <c r="AX232" s="34">
        <f t="shared" si="3121"/>
        <v>0</v>
      </c>
      <c r="AY232" s="34">
        <f t="shared" si="3121"/>
        <v>0</v>
      </c>
      <c r="AZ232" s="34">
        <f t="shared" si="3121"/>
        <v>0</v>
      </c>
      <c r="BA232" s="34">
        <f t="shared" si="3121"/>
        <v>0</v>
      </c>
      <c r="BB232" s="34">
        <f t="shared" si="3121"/>
        <v>0</v>
      </c>
      <c r="BC232" s="34">
        <f t="shared" si="3121"/>
        <v>0</v>
      </c>
      <c r="BD232" s="34">
        <f t="shared" si="3121"/>
        <v>0</v>
      </c>
      <c r="BE232" s="34">
        <f t="shared" si="3121"/>
        <v>0</v>
      </c>
      <c r="BF232" s="34">
        <f t="shared" si="3121"/>
        <v>0</v>
      </c>
      <c r="BG232" s="34">
        <f t="shared" si="3121"/>
        <v>0</v>
      </c>
      <c r="BH232" s="34">
        <f t="shared" si="3121"/>
        <v>0</v>
      </c>
      <c r="BI232" s="34">
        <f t="shared" si="3121"/>
        <v>0</v>
      </c>
      <c r="BJ232" s="34">
        <f t="shared" si="3121"/>
        <v>0</v>
      </c>
      <c r="BK232" s="34">
        <f t="shared" si="3121"/>
        <v>0</v>
      </c>
      <c r="BL232" s="34">
        <f t="shared" si="3121"/>
        <v>0</v>
      </c>
      <c r="BM232" s="34">
        <f t="shared" si="3121"/>
        <v>0</v>
      </c>
      <c r="BN232" s="34">
        <f t="shared" si="3121"/>
        <v>0</v>
      </c>
      <c r="BO232" s="34">
        <f t="shared" si="3121"/>
        <v>0</v>
      </c>
      <c r="BP232" s="34">
        <f t="shared" si="3121"/>
        <v>0</v>
      </c>
      <c r="BQ232" s="34">
        <f t="shared" si="3121"/>
        <v>0</v>
      </c>
      <c r="BR232" s="34">
        <f t="shared" si="3121"/>
        <v>0</v>
      </c>
      <c r="BS232" s="34">
        <f t="shared" si="3121"/>
        <v>0</v>
      </c>
      <c r="BT232" s="34">
        <f t="shared" si="3121"/>
        <v>0</v>
      </c>
      <c r="BU232" s="34">
        <f t="shared" si="3121"/>
        <v>0</v>
      </c>
      <c r="BV232" s="34">
        <f t="shared" si="3121"/>
        <v>0</v>
      </c>
      <c r="BW232" s="34">
        <f t="shared" si="3121"/>
        <v>0</v>
      </c>
      <c r="BX232" s="34">
        <f t="shared" si="3121"/>
        <v>0</v>
      </c>
      <c r="BY232" s="34">
        <f t="shared" si="3121"/>
        <v>0</v>
      </c>
      <c r="BZ232" s="34">
        <f t="shared" ref="BZ232:EK232" si="3122">SUMIFS(164:164,160:160,BZ230)</f>
        <v>0</v>
      </c>
      <c r="CA232" s="34">
        <f t="shared" si="3122"/>
        <v>0</v>
      </c>
      <c r="CB232" s="34">
        <f t="shared" si="3122"/>
        <v>0</v>
      </c>
      <c r="CC232" s="34">
        <f t="shared" si="3122"/>
        <v>0</v>
      </c>
      <c r="CD232" s="34">
        <f t="shared" si="3122"/>
        <v>0</v>
      </c>
      <c r="CE232" s="34">
        <f t="shared" si="3122"/>
        <v>0</v>
      </c>
      <c r="CF232" s="34">
        <f t="shared" si="3122"/>
        <v>0</v>
      </c>
      <c r="CG232" s="34">
        <f t="shared" si="3122"/>
        <v>0</v>
      </c>
      <c r="CH232" s="34">
        <f t="shared" si="3122"/>
        <v>0</v>
      </c>
      <c r="CI232" s="34">
        <f t="shared" si="3122"/>
        <v>0</v>
      </c>
      <c r="CJ232" s="34">
        <f t="shared" si="3122"/>
        <v>0</v>
      </c>
      <c r="CK232" s="34">
        <f t="shared" si="3122"/>
        <v>0</v>
      </c>
      <c r="CL232" s="34">
        <f t="shared" si="3122"/>
        <v>0</v>
      </c>
      <c r="CM232" s="34">
        <f t="shared" si="3122"/>
        <v>0</v>
      </c>
      <c r="CN232" s="34">
        <f t="shared" si="3122"/>
        <v>0</v>
      </c>
      <c r="CO232" s="34">
        <f t="shared" si="3122"/>
        <v>0</v>
      </c>
      <c r="CP232" s="34">
        <f t="shared" si="3122"/>
        <v>0</v>
      </c>
      <c r="CQ232" s="34">
        <f t="shared" si="3122"/>
        <v>0</v>
      </c>
      <c r="CR232" s="34">
        <f t="shared" si="3122"/>
        <v>0</v>
      </c>
      <c r="CS232" s="34">
        <f t="shared" si="3122"/>
        <v>0</v>
      </c>
      <c r="CT232" s="34">
        <f t="shared" si="3122"/>
        <v>0</v>
      </c>
      <c r="CU232" s="34">
        <f t="shared" si="3122"/>
        <v>0</v>
      </c>
      <c r="CV232" s="34">
        <f t="shared" si="3122"/>
        <v>0</v>
      </c>
      <c r="CW232" s="34">
        <f t="shared" si="3122"/>
        <v>0</v>
      </c>
      <c r="CX232" s="34">
        <f t="shared" si="3122"/>
        <v>0</v>
      </c>
      <c r="CY232" s="34">
        <f t="shared" si="3122"/>
        <v>0</v>
      </c>
      <c r="CZ232" s="34">
        <f t="shared" si="3122"/>
        <v>0</v>
      </c>
      <c r="DA232" s="34">
        <f t="shared" si="3122"/>
        <v>0</v>
      </c>
      <c r="DB232" s="34">
        <f t="shared" si="3122"/>
        <v>0</v>
      </c>
      <c r="DC232" s="34">
        <f t="shared" si="3122"/>
        <v>0</v>
      </c>
      <c r="DD232" s="34">
        <f t="shared" si="3122"/>
        <v>0</v>
      </c>
      <c r="DE232" s="34">
        <f t="shared" si="3122"/>
        <v>0</v>
      </c>
      <c r="DF232" s="34">
        <f t="shared" si="3122"/>
        <v>0</v>
      </c>
      <c r="DG232" s="34">
        <f t="shared" si="3122"/>
        <v>0</v>
      </c>
      <c r="DH232" s="34">
        <f t="shared" si="3122"/>
        <v>0</v>
      </c>
      <c r="DI232" s="34">
        <f t="shared" si="3122"/>
        <v>0</v>
      </c>
      <c r="DJ232" s="34">
        <f t="shared" si="3122"/>
        <v>0</v>
      </c>
      <c r="DK232" s="34">
        <f t="shared" si="3122"/>
        <v>0</v>
      </c>
      <c r="DL232" s="34">
        <f t="shared" si="3122"/>
        <v>0</v>
      </c>
      <c r="DM232" s="34">
        <f t="shared" si="3122"/>
        <v>0</v>
      </c>
      <c r="DN232" s="34">
        <f t="shared" si="3122"/>
        <v>0</v>
      </c>
      <c r="DO232" s="34">
        <f t="shared" si="3122"/>
        <v>0</v>
      </c>
      <c r="DP232" s="34">
        <f t="shared" si="3122"/>
        <v>0</v>
      </c>
      <c r="DQ232" s="34">
        <f t="shared" si="3122"/>
        <v>0</v>
      </c>
      <c r="DR232" s="34">
        <f t="shared" si="3122"/>
        <v>0</v>
      </c>
      <c r="DS232" s="34">
        <f t="shared" si="3122"/>
        <v>0</v>
      </c>
      <c r="DT232" s="34">
        <f t="shared" si="3122"/>
        <v>0</v>
      </c>
      <c r="DU232" s="34">
        <f t="shared" si="3122"/>
        <v>0</v>
      </c>
      <c r="DV232" s="34">
        <f t="shared" si="3122"/>
        <v>0</v>
      </c>
      <c r="DW232" s="34">
        <f t="shared" si="3122"/>
        <v>0</v>
      </c>
      <c r="DX232" s="34">
        <f t="shared" si="3122"/>
        <v>0</v>
      </c>
      <c r="DY232" s="34">
        <f t="shared" si="3122"/>
        <v>0</v>
      </c>
      <c r="DZ232" s="34">
        <f t="shared" si="3122"/>
        <v>0</v>
      </c>
      <c r="EA232" s="34">
        <f t="shared" si="3122"/>
        <v>0</v>
      </c>
      <c r="EB232" s="34">
        <f t="shared" si="3122"/>
        <v>0</v>
      </c>
      <c r="EC232" s="34">
        <f t="shared" si="3122"/>
        <v>0</v>
      </c>
      <c r="ED232" s="34">
        <f t="shared" si="3122"/>
        <v>0</v>
      </c>
      <c r="EE232" s="34">
        <f t="shared" si="3122"/>
        <v>0</v>
      </c>
      <c r="EF232" s="34">
        <f t="shared" si="3122"/>
        <v>0</v>
      </c>
      <c r="EG232" s="34">
        <f t="shared" si="3122"/>
        <v>0</v>
      </c>
      <c r="EH232" s="34">
        <f t="shared" si="3122"/>
        <v>0</v>
      </c>
      <c r="EI232" s="34">
        <f t="shared" si="3122"/>
        <v>0</v>
      </c>
      <c r="EJ232" s="34">
        <f t="shared" si="3122"/>
        <v>0</v>
      </c>
      <c r="EK232" s="34">
        <f t="shared" si="3122"/>
        <v>0</v>
      </c>
      <c r="EL232" s="34">
        <f t="shared" ref="EL232:GW232" si="3123">SUMIFS(164:164,160:160,EL230)</f>
        <v>0</v>
      </c>
      <c r="EM232" s="34">
        <f t="shared" si="3123"/>
        <v>0</v>
      </c>
      <c r="EN232" s="34">
        <f t="shared" si="3123"/>
        <v>0</v>
      </c>
      <c r="EO232" s="34">
        <f t="shared" si="3123"/>
        <v>0</v>
      </c>
      <c r="EP232" s="34">
        <f t="shared" si="3123"/>
        <v>0</v>
      </c>
      <c r="EQ232" s="34">
        <f t="shared" si="3123"/>
        <v>0</v>
      </c>
      <c r="ER232" s="34">
        <f t="shared" si="3123"/>
        <v>0</v>
      </c>
      <c r="ES232" s="34">
        <f t="shared" si="3123"/>
        <v>0</v>
      </c>
      <c r="ET232" s="34">
        <f t="shared" si="3123"/>
        <v>0</v>
      </c>
      <c r="EU232" s="34">
        <f t="shared" si="3123"/>
        <v>0</v>
      </c>
      <c r="EV232" s="34">
        <f t="shared" si="3123"/>
        <v>0</v>
      </c>
      <c r="EW232" s="34">
        <f t="shared" si="3123"/>
        <v>0</v>
      </c>
      <c r="EX232" s="34">
        <f t="shared" si="3123"/>
        <v>0</v>
      </c>
      <c r="EY232" s="34">
        <f t="shared" si="3123"/>
        <v>0</v>
      </c>
      <c r="EZ232" s="34">
        <f t="shared" si="3123"/>
        <v>0</v>
      </c>
      <c r="FA232" s="34">
        <f t="shared" si="3123"/>
        <v>0</v>
      </c>
      <c r="FB232" s="34">
        <f t="shared" si="3123"/>
        <v>0</v>
      </c>
      <c r="FC232" s="34">
        <f t="shared" si="3123"/>
        <v>0</v>
      </c>
      <c r="FD232" s="34">
        <f t="shared" si="3123"/>
        <v>0</v>
      </c>
      <c r="FE232" s="34">
        <f t="shared" si="3123"/>
        <v>0</v>
      </c>
      <c r="FF232" s="34">
        <f t="shared" si="3123"/>
        <v>0</v>
      </c>
      <c r="FG232" s="34">
        <f t="shared" si="3123"/>
        <v>0</v>
      </c>
      <c r="FH232" s="34">
        <f t="shared" si="3123"/>
        <v>0</v>
      </c>
      <c r="FI232" s="34">
        <f t="shared" si="3123"/>
        <v>0</v>
      </c>
      <c r="FJ232" s="34">
        <f t="shared" si="3123"/>
        <v>0</v>
      </c>
      <c r="FK232" s="34">
        <f t="shared" si="3123"/>
        <v>0</v>
      </c>
      <c r="FL232" s="34">
        <f t="shared" si="3123"/>
        <v>0</v>
      </c>
      <c r="FM232" s="34">
        <f t="shared" si="3123"/>
        <v>0</v>
      </c>
      <c r="FN232" s="34">
        <f t="shared" si="3123"/>
        <v>0</v>
      </c>
      <c r="FO232" s="34">
        <f t="shared" si="3123"/>
        <v>0</v>
      </c>
      <c r="FP232" s="34">
        <f t="shared" si="3123"/>
        <v>0</v>
      </c>
      <c r="FQ232" s="34">
        <f t="shared" si="3123"/>
        <v>0</v>
      </c>
      <c r="FR232" s="34">
        <f t="shared" si="3123"/>
        <v>0</v>
      </c>
      <c r="FS232" s="34">
        <f t="shared" si="3123"/>
        <v>0</v>
      </c>
      <c r="FT232" s="34">
        <f t="shared" si="3123"/>
        <v>0</v>
      </c>
      <c r="FU232" s="34">
        <f t="shared" si="3123"/>
        <v>0</v>
      </c>
      <c r="FV232" s="34">
        <f t="shared" si="3123"/>
        <v>0</v>
      </c>
      <c r="FW232" s="34">
        <f t="shared" si="3123"/>
        <v>0</v>
      </c>
      <c r="FX232" s="34">
        <f t="shared" si="3123"/>
        <v>0</v>
      </c>
      <c r="FY232" s="34">
        <f t="shared" si="3123"/>
        <v>0</v>
      </c>
      <c r="FZ232" s="34">
        <f t="shared" si="3123"/>
        <v>0</v>
      </c>
      <c r="GA232" s="34">
        <f t="shared" si="3123"/>
        <v>0</v>
      </c>
      <c r="GB232" s="34">
        <f t="shared" si="3123"/>
        <v>0</v>
      </c>
      <c r="GC232" s="34">
        <f t="shared" si="3123"/>
        <v>0</v>
      </c>
      <c r="GD232" s="34">
        <f t="shared" si="3123"/>
        <v>0</v>
      </c>
      <c r="GE232" s="34">
        <f t="shared" si="3123"/>
        <v>0</v>
      </c>
      <c r="GF232" s="34">
        <f t="shared" si="3123"/>
        <v>0</v>
      </c>
      <c r="GG232" s="34">
        <f t="shared" si="3123"/>
        <v>0</v>
      </c>
      <c r="GH232" s="34">
        <f t="shared" si="3123"/>
        <v>0</v>
      </c>
      <c r="GI232" s="34">
        <f t="shared" si="3123"/>
        <v>0</v>
      </c>
      <c r="GJ232" s="34">
        <f t="shared" si="3123"/>
        <v>0</v>
      </c>
      <c r="GK232" s="34">
        <f t="shared" si="3123"/>
        <v>0</v>
      </c>
      <c r="GL232" s="34">
        <f t="shared" si="3123"/>
        <v>0</v>
      </c>
      <c r="GM232" s="34">
        <f t="shared" si="3123"/>
        <v>0</v>
      </c>
      <c r="GN232" s="34">
        <f t="shared" si="3123"/>
        <v>0</v>
      </c>
      <c r="GO232" s="34">
        <f t="shared" si="3123"/>
        <v>0</v>
      </c>
      <c r="GP232" s="34">
        <f t="shared" si="3123"/>
        <v>0</v>
      </c>
      <c r="GQ232" s="34">
        <f t="shared" si="3123"/>
        <v>0</v>
      </c>
      <c r="GR232" s="34">
        <f t="shared" si="3123"/>
        <v>0</v>
      </c>
      <c r="GS232" s="34">
        <f t="shared" si="3123"/>
        <v>0</v>
      </c>
      <c r="GT232" s="34">
        <f t="shared" si="3123"/>
        <v>0</v>
      </c>
      <c r="GU232" s="34">
        <f t="shared" si="3123"/>
        <v>0</v>
      </c>
      <c r="GV232" s="34">
        <f t="shared" si="3123"/>
        <v>0</v>
      </c>
      <c r="GW232" s="34">
        <f t="shared" si="3123"/>
        <v>0</v>
      </c>
      <c r="GX232" s="34">
        <f t="shared" ref="GX232:JI232" si="3124">SUMIFS(164:164,160:160,GX230)</f>
        <v>0</v>
      </c>
      <c r="GY232" s="34">
        <f t="shared" si="3124"/>
        <v>0</v>
      </c>
      <c r="GZ232" s="34">
        <f t="shared" si="3124"/>
        <v>0</v>
      </c>
      <c r="HA232" s="34">
        <f t="shared" si="3124"/>
        <v>0</v>
      </c>
      <c r="HB232" s="34">
        <f t="shared" si="3124"/>
        <v>0</v>
      </c>
      <c r="HC232" s="34">
        <f t="shared" si="3124"/>
        <v>0</v>
      </c>
      <c r="HD232" s="34">
        <f t="shared" si="3124"/>
        <v>0</v>
      </c>
      <c r="HE232" s="34">
        <f t="shared" si="3124"/>
        <v>0</v>
      </c>
      <c r="HF232" s="34">
        <f t="shared" si="3124"/>
        <v>0</v>
      </c>
      <c r="HG232" s="34">
        <f t="shared" si="3124"/>
        <v>0</v>
      </c>
      <c r="HH232" s="34">
        <f t="shared" si="3124"/>
        <v>0</v>
      </c>
      <c r="HI232" s="34">
        <f t="shared" si="3124"/>
        <v>0</v>
      </c>
      <c r="HJ232" s="34">
        <f t="shared" si="3124"/>
        <v>0</v>
      </c>
      <c r="HK232" s="34">
        <f t="shared" si="3124"/>
        <v>0</v>
      </c>
      <c r="HL232" s="34">
        <f t="shared" si="3124"/>
        <v>0</v>
      </c>
      <c r="HM232" s="34">
        <f t="shared" si="3124"/>
        <v>0</v>
      </c>
      <c r="HN232" s="34">
        <f t="shared" si="3124"/>
        <v>0</v>
      </c>
      <c r="HO232" s="34">
        <f t="shared" si="3124"/>
        <v>0</v>
      </c>
      <c r="HP232" s="34">
        <f t="shared" si="3124"/>
        <v>0</v>
      </c>
      <c r="HQ232" s="34">
        <f t="shared" si="3124"/>
        <v>0</v>
      </c>
      <c r="HR232" s="34">
        <f t="shared" si="3124"/>
        <v>0</v>
      </c>
      <c r="HS232" s="34">
        <f t="shared" si="3124"/>
        <v>0</v>
      </c>
      <c r="HT232" s="34">
        <f t="shared" si="3124"/>
        <v>0</v>
      </c>
      <c r="HU232" s="34">
        <f t="shared" si="3124"/>
        <v>0</v>
      </c>
      <c r="HV232" s="34">
        <f t="shared" si="3124"/>
        <v>0</v>
      </c>
      <c r="HW232" s="34">
        <f t="shared" si="3124"/>
        <v>0</v>
      </c>
      <c r="HX232" s="34">
        <f t="shared" si="3124"/>
        <v>0</v>
      </c>
      <c r="HY232" s="34">
        <f t="shared" si="3124"/>
        <v>0</v>
      </c>
      <c r="HZ232" s="34">
        <f t="shared" si="3124"/>
        <v>0</v>
      </c>
      <c r="IA232" s="34">
        <f t="shared" si="3124"/>
        <v>0</v>
      </c>
      <c r="IB232" s="34">
        <f t="shared" si="3124"/>
        <v>0</v>
      </c>
      <c r="IC232" s="34">
        <f t="shared" si="3124"/>
        <v>0</v>
      </c>
      <c r="ID232" s="34">
        <f t="shared" si="3124"/>
        <v>0</v>
      </c>
      <c r="IE232" s="34">
        <f t="shared" si="3124"/>
        <v>0</v>
      </c>
      <c r="IF232" s="34">
        <f t="shared" si="3124"/>
        <v>0</v>
      </c>
      <c r="IG232" s="34">
        <f t="shared" si="3124"/>
        <v>0</v>
      </c>
      <c r="IH232" s="34">
        <f t="shared" si="3124"/>
        <v>0</v>
      </c>
      <c r="II232" s="34">
        <f t="shared" si="3124"/>
        <v>0</v>
      </c>
      <c r="IJ232" s="34">
        <f t="shared" si="3124"/>
        <v>0</v>
      </c>
      <c r="IK232" s="34">
        <f t="shared" si="3124"/>
        <v>0</v>
      </c>
      <c r="IL232" s="34">
        <f t="shared" si="3124"/>
        <v>0</v>
      </c>
      <c r="IM232" s="34">
        <f t="shared" si="3124"/>
        <v>0</v>
      </c>
      <c r="IN232" s="34">
        <f t="shared" si="3124"/>
        <v>0</v>
      </c>
      <c r="IO232" s="34">
        <f t="shared" si="3124"/>
        <v>0</v>
      </c>
      <c r="IP232" s="34">
        <f t="shared" si="3124"/>
        <v>0</v>
      </c>
      <c r="IQ232" s="34">
        <f t="shared" si="3124"/>
        <v>0</v>
      </c>
      <c r="IR232" s="34">
        <f t="shared" si="3124"/>
        <v>0</v>
      </c>
      <c r="IS232" s="34">
        <f t="shared" si="3124"/>
        <v>0</v>
      </c>
      <c r="IT232" s="34">
        <f t="shared" si="3124"/>
        <v>0</v>
      </c>
      <c r="IU232" s="34">
        <f t="shared" si="3124"/>
        <v>0</v>
      </c>
      <c r="IV232" s="34">
        <f t="shared" si="3124"/>
        <v>0</v>
      </c>
      <c r="IW232" s="34">
        <f t="shared" si="3124"/>
        <v>0</v>
      </c>
      <c r="IX232" s="34">
        <f t="shared" si="3124"/>
        <v>0</v>
      </c>
      <c r="IY232" s="34">
        <f t="shared" si="3124"/>
        <v>0</v>
      </c>
      <c r="IZ232" s="34">
        <f t="shared" si="3124"/>
        <v>0</v>
      </c>
      <c r="JA232" s="34">
        <f t="shared" si="3124"/>
        <v>0</v>
      </c>
      <c r="JB232" s="34">
        <f t="shared" si="3124"/>
        <v>0</v>
      </c>
      <c r="JC232" s="34">
        <f t="shared" si="3124"/>
        <v>0</v>
      </c>
      <c r="JD232" s="34">
        <f t="shared" si="3124"/>
        <v>0</v>
      </c>
      <c r="JE232" s="34">
        <f t="shared" si="3124"/>
        <v>0</v>
      </c>
      <c r="JF232" s="34">
        <f t="shared" si="3124"/>
        <v>0</v>
      </c>
      <c r="JG232" s="34">
        <f t="shared" si="3124"/>
        <v>0</v>
      </c>
      <c r="JH232" s="34">
        <f t="shared" si="3124"/>
        <v>0</v>
      </c>
      <c r="JI232" s="34">
        <f t="shared" si="3124"/>
        <v>0</v>
      </c>
      <c r="JJ232" s="34">
        <f t="shared" ref="JJ232:LU232" si="3125">SUMIFS(164:164,160:160,JJ230)</f>
        <v>0</v>
      </c>
      <c r="JK232" s="34">
        <f t="shared" si="3125"/>
        <v>0</v>
      </c>
      <c r="JL232" s="34">
        <f t="shared" si="3125"/>
        <v>0</v>
      </c>
      <c r="JM232" s="34">
        <f t="shared" si="3125"/>
        <v>0</v>
      </c>
      <c r="JN232" s="34">
        <f t="shared" si="3125"/>
        <v>0</v>
      </c>
      <c r="JO232" s="34">
        <f t="shared" si="3125"/>
        <v>0</v>
      </c>
      <c r="JP232" s="34">
        <f t="shared" si="3125"/>
        <v>0</v>
      </c>
      <c r="JQ232" s="34">
        <f t="shared" si="3125"/>
        <v>0</v>
      </c>
      <c r="JR232" s="34">
        <f t="shared" si="3125"/>
        <v>0</v>
      </c>
      <c r="JS232" s="34">
        <f t="shared" si="3125"/>
        <v>0</v>
      </c>
      <c r="JT232" s="34">
        <f t="shared" si="3125"/>
        <v>0</v>
      </c>
      <c r="JU232" s="34">
        <f t="shared" si="3125"/>
        <v>0</v>
      </c>
      <c r="JV232" s="34">
        <f t="shared" si="3125"/>
        <v>0</v>
      </c>
      <c r="JW232" s="34">
        <f t="shared" si="3125"/>
        <v>0</v>
      </c>
      <c r="JX232" s="34">
        <f t="shared" si="3125"/>
        <v>0</v>
      </c>
      <c r="JY232" s="34">
        <f t="shared" si="3125"/>
        <v>0</v>
      </c>
      <c r="JZ232" s="34">
        <f t="shared" si="3125"/>
        <v>0</v>
      </c>
      <c r="KA232" s="34">
        <f t="shared" si="3125"/>
        <v>0</v>
      </c>
      <c r="KB232" s="34">
        <f t="shared" si="3125"/>
        <v>0</v>
      </c>
      <c r="KC232" s="34">
        <f t="shared" si="3125"/>
        <v>0</v>
      </c>
      <c r="KD232" s="34">
        <f t="shared" si="3125"/>
        <v>0</v>
      </c>
      <c r="KE232" s="34">
        <f t="shared" si="3125"/>
        <v>0</v>
      </c>
      <c r="KF232" s="34">
        <f t="shared" si="3125"/>
        <v>0</v>
      </c>
      <c r="KG232" s="34">
        <f t="shared" si="3125"/>
        <v>0</v>
      </c>
      <c r="KH232" s="34">
        <f t="shared" si="3125"/>
        <v>0</v>
      </c>
      <c r="KI232" s="34">
        <f t="shared" si="3125"/>
        <v>0</v>
      </c>
      <c r="KJ232" s="34">
        <f t="shared" si="3125"/>
        <v>0</v>
      </c>
      <c r="KK232" s="34">
        <f t="shared" si="3125"/>
        <v>0</v>
      </c>
      <c r="KL232" s="34">
        <f t="shared" si="3125"/>
        <v>0</v>
      </c>
      <c r="KM232" s="34">
        <f t="shared" si="3125"/>
        <v>0</v>
      </c>
      <c r="KN232" s="34">
        <f t="shared" si="3125"/>
        <v>0</v>
      </c>
      <c r="KO232" s="34">
        <f t="shared" si="3125"/>
        <v>0</v>
      </c>
      <c r="KP232" s="34">
        <f t="shared" si="3125"/>
        <v>0</v>
      </c>
      <c r="KQ232" s="34">
        <f t="shared" si="3125"/>
        <v>0</v>
      </c>
      <c r="KR232" s="34">
        <f t="shared" si="3125"/>
        <v>0</v>
      </c>
      <c r="KS232" s="34">
        <f t="shared" si="3125"/>
        <v>0</v>
      </c>
      <c r="KT232" s="34">
        <f t="shared" si="3125"/>
        <v>0</v>
      </c>
      <c r="KU232" s="34">
        <f t="shared" si="3125"/>
        <v>0</v>
      </c>
      <c r="KV232" s="34">
        <f t="shared" si="3125"/>
        <v>0</v>
      </c>
      <c r="KW232" s="34">
        <f t="shared" si="3125"/>
        <v>0</v>
      </c>
      <c r="KX232" s="34">
        <f t="shared" si="3125"/>
        <v>0</v>
      </c>
      <c r="KY232" s="34">
        <f t="shared" si="3125"/>
        <v>0</v>
      </c>
      <c r="KZ232" s="34">
        <f t="shared" si="3125"/>
        <v>0</v>
      </c>
      <c r="LA232" s="34">
        <f t="shared" si="3125"/>
        <v>0</v>
      </c>
      <c r="LB232" s="34">
        <f t="shared" si="3125"/>
        <v>0</v>
      </c>
      <c r="LC232" s="34">
        <f t="shared" si="3125"/>
        <v>0</v>
      </c>
      <c r="LD232" s="34">
        <f t="shared" si="3125"/>
        <v>0</v>
      </c>
      <c r="LE232" s="34">
        <f t="shared" si="3125"/>
        <v>0</v>
      </c>
      <c r="LF232" s="34">
        <f t="shared" si="3125"/>
        <v>0</v>
      </c>
      <c r="LG232" s="34">
        <f t="shared" si="3125"/>
        <v>0</v>
      </c>
      <c r="LH232" s="34">
        <f t="shared" si="3125"/>
        <v>0</v>
      </c>
      <c r="LI232" s="34">
        <f t="shared" si="3125"/>
        <v>0</v>
      </c>
      <c r="LJ232" s="34">
        <f t="shared" si="3125"/>
        <v>0</v>
      </c>
      <c r="LK232" s="34">
        <f t="shared" si="3125"/>
        <v>0</v>
      </c>
      <c r="LL232" s="34">
        <f t="shared" si="3125"/>
        <v>0</v>
      </c>
      <c r="LM232" s="34">
        <f t="shared" si="3125"/>
        <v>0</v>
      </c>
      <c r="LN232" s="34">
        <f t="shared" si="3125"/>
        <v>0</v>
      </c>
      <c r="LO232" s="34">
        <f t="shared" si="3125"/>
        <v>0</v>
      </c>
      <c r="LP232" s="34">
        <f t="shared" si="3125"/>
        <v>0</v>
      </c>
      <c r="LQ232" s="34">
        <f t="shared" si="3125"/>
        <v>0</v>
      </c>
      <c r="LR232" s="34">
        <f t="shared" si="3125"/>
        <v>0</v>
      </c>
      <c r="LS232" s="34">
        <f t="shared" si="3125"/>
        <v>0</v>
      </c>
      <c r="LT232" s="34">
        <f t="shared" si="3125"/>
        <v>0</v>
      </c>
      <c r="LU232" s="34">
        <f t="shared" si="3125"/>
        <v>0</v>
      </c>
      <c r="LV232" s="34">
        <f t="shared" ref="LV232:NO232" si="3126">SUMIFS(164:164,160:160,LV230)</f>
        <v>0</v>
      </c>
      <c r="LW232" s="34">
        <f t="shared" si="3126"/>
        <v>0</v>
      </c>
      <c r="LX232" s="34">
        <f t="shared" si="3126"/>
        <v>0</v>
      </c>
      <c r="LY232" s="34">
        <f t="shared" si="3126"/>
        <v>0</v>
      </c>
      <c r="LZ232" s="34">
        <f t="shared" si="3126"/>
        <v>0</v>
      </c>
      <c r="MA232" s="34">
        <f t="shared" si="3126"/>
        <v>0</v>
      </c>
      <c r="MB232" s="34">
        <f t="shared" si="3126"/>
        <v>0</v>
      </c>
      <c r="MC232" s="34">
        <f t="shared" si="3126"/>
        <v>0</v>
      </c>
      <c r="MD232" s="34">
        <f t="shared" si="3126"/>
        <v>0</v>
      </c>
      <c r="ME232" s="34">
        <f t="shared" si="3126"/>
        <v>0</v>
      </c>
      <c r="MF232" s="34">
        <f t="shared" si="3126"/>
        <v>0</v>
      </c>
      <c r="MG232" s="34">
        <f t="shared" si="3126"/>
        <v>0</v>
      </c>
      <c r="MH232" s="34">
        <f t="shared" si="3126"/>
        <v>0</v>
      </c>
      <c r="MI232" s="34">
        <f t="shared" si="3126"/>
        <v>0</v>
      </c>
      <c r="MJ232" s="34">
        <f t="shared" si="3126"/>
        <v>0</v>
      </c>
      <c r="MK232" s="34">
        <f t="shared" si="3126"/>
        <v>0</v>
      </c>
      <c r="ML232" s="34">
        <f t="shared" si="3126"/>
        <v>0</v>
      </c>
      <c r="MM232" s="34">
        <f t="shared" si="3126"/>
        <v>0</v>
      </c>
      <c r="MN232" s="34">
        <f t="shared" si="3126"/>
        <v>0</v>
      </c>
      <c r="MO232" s="34">
        <f t="shared" si="3126"/>
        <v>0</v>
      </c>
      <c r="MP232" s="34">
        <f t="shared" si="3126"/>
        <v>0</v>
      </c>
      <c r="MQ232" s="34">
        <f t="shared" si="3126"/>
        <v>0</v>
      </c>
      <c r="MR232" s="34">
        <f t="shared" si="3126"/>
        <v>0</v>
      </c>
      <c r="MS232" s="34">
        <f t="shared" si="3126"/>
        <v>0</v>
      </c>
      <c r="MT232" s="34">
        <f t="shared" si="3126"/>
        <v>0</v>
      </c>
      <c r="MU232" s="34">
        <f t="shared" si="3126"/>
        <v>0</v>
      </c>
      <c r="MV232" s="34">
        <f t="shared" si="3126"/>
        <v>0</v>
      </c>
      <c r="MW232" s="34">
        <f t="shared" si="3126"/>
        <v>0</v>
      </c>
      <c r="MX232" s="34">
        <f t="shared" si="3126"/>
        <v>0</v>
      </c>
      <c r="MY232" s="34">
        <f t="shared" si="3126"/>
        <v>0</v>
      </c>
      <c r="MZ232" s="34">
        <f t="shared" si="3126"/>
        <v>0</v>
      </c>
      <c r="NA232" s="34">
        <f t="shared" si="3126"/>
        <v>0</v>
      </c>
      <c r="NB232" s="34">
        <f t="shared" si="3126"/>
        <v>0</v>
      </c>
      <c r="NC232" s="34">
        <f t="shared" si="3126"/>
        <v>0</v>
      </c>
      <c r="ND232" s="34">
        <f t="shared" si="3126"/>
        <v>0</v>
      </c>
      <c r="NE232" s="34">
        <f t="shared" si="3126"/>
        <v>0</v>
      </c>
      <c r="NF232" s="34">
        <f t="shared" si="3126"/>
        <v>0</v>
      </c>
      <c r="NG232" s="34">
        <f t="shared" si="3126"/>
        <v>0</v>
      </c>
      <c r="NH232" s="34">
        <f t="shared" si="3126"/>
        <v>0</v>
      </c>
      <c r="NI232" s="34">
        <f t="shared" si="3126"/>
        <v>0</v>
      </c>
      <c r="NJ232" s="34">
        <f t="shared" si="3126"/>
        <v>0</v>
      </c>
      <c r="NK232" s="34">
        <f t="shared" si="3126"/>
        <v>0</v>
      </c>
      <c r="NL232" s="34">
        <f t="shared" si="3126"/>
        <v>0</v>
      </c>
      <c r="NM232" s="34">
        <f t="shared" si="3126"/>
        <v>0</v>
      </c>
      <c r="NN232" s="34">
        <f t="shared" si="3126"/>
        <v>0</v>
      </c>
      <c r="NO232" s="35">
        <f t="shared" si="3126"/>
        <v>0</v>
      </c>
      <c r="NP232" s="8"/>
      <c r="NQ232" s="8"/>
    </row>
    <row r="233" spans="1:381" x14ac:dyDescent="0.2">
      <c r="A233" s="1"/>
      <c r="B233" s="1"/>
      <c r="C233" s="1"/>
      <c r="D233" s="1"/>
      <c r="E233" s="1"/>
      <c r="F233" s="1"/>
      <c r="G233" s="1"/>
      <c r="H233" s="1"/>
      <c r="I233" s="1"/>
      <c r="J233" s="1"/>
      <c r="K233" s="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row>
    <row r="234" spans="1:381" s="10" customFormat="1" x14ac:dyDescent="0.2">
      <c r="A234" s="8"/>
      <c r="B234" s="8"/>
      <c r="C234" s="8" t="s">
        <v>27</v>
      </c>
      <c r="D234" s="8"/>
      <c r="E234" s="8" t="s">
        <v>43</v>
      </c>
      <c r="F234" s="8"/>
      <c r="G234" s="8" t="s">
        <v>0</v>
      </c>
      <c r="H234" s="8"/>
      <c r="I234" s="8"/>
      <c r="J234" s="8"/>
      <c r="K234" s="9">
        <f>SUM(N234:NO234)</f>
        <v>0</v>
      </c>
      <c r="L234" s="8"/>
      <c r="M234" s="8"/>
      <c r="N234" s="33">
        <f>SUMIFS(192:192,188:188,N230)+SUMIFS(208:208,204:204,N230)</f>
        <v>0</v>
      </c>
      <c r="O234" s="34">
        <f t="shared" ref="O234:BZ234" si="3127">SUMIFS(192:192,188:188,O230)+SUMIFS(208:208,204:204,O230)</f>
        <v>0</v>
      </c>
      <c r="P234" s="34">
        <f t="shared" si="3127"/>
        <v>0</v>
      </c>
      <c r="Q234" s="34">
        <f t="shared" si="3127"/>
        <v>0</v>
      </c>
      <c r="R234" s="34">
        <f t="shared" si="3127"/>
        <v>0</v>
      </c>
      <c r="S234" s="34">
        <f t="shared" si="3127"/>
        <v>0</v>
      </c>
      <c r="T234" s="34">
        <f t="shared" si="3127"/>
        <v>0</v>
      </c>
      <c r="U234" s="34">
        <f t="shared" si="3127"/>
        <v>0</v>
      </c>
      <c r="V234" s="34">
        <f t="shared" si="3127"/>
        <v>0</v>
      </c>
      <c r="W234" s="34">
        <f t="shared" si="3127"/>
        <v>0</v>
      </c>
      <c r="X234" s="34">
        <f t="shared" si="3127"/>
        <v>0</v>
      </c>
      <c r="Y234" s="34">
        <f t="shared" si="3127"/>
        <v>0</v>
      </c>
      <c r="Z234" s="34">
        <f t="shared" si="3127"/>
        <v>0</v>
      </c>
      <c r="AA234" s="34">
        <f t="shared" si="3127"/>
        <v>0</v>
      </c>
      <c r="AB234" s="34">
        <f t="shared" si="3127"/>
        <v>0</v>
      </c>
      <c r="AC234" s="34">
        <f t="shared" si="3127"/>
        <v>0</v>
      </c>
      <c r="AD234" s="34">
        <f t="shared" si="3127"/>
        <v>0</v>
      </c>
      <c r="AE234" s="34">
        <f t="shared" si="3127"/>
        <v>0</v>
      </c>
      <c r="AF234" s="34">
        <f t="shared" si="3127"/>
        <v>0</v>
      </c>
      <c r="AG234" s="34">
        <f t="shared" si="3127"/>
        <v>0</v>
      </c>
      <c r="AH234" s="34">
        <f t="shared" si="3127"/>
        <v>0</v>
      </c>
      <c r="AI234" s="34">
        <f t="shared" si="3127"/>
        <v>0</v>
      </c>
      <c r="AJ234" s="34">
        <f t="shared" si="3127"/>
        <v>0</v>
      </c>
      <c r="AK234" s="34">
        <f t="shared" si="3127"/>
        <v>0</v>
      </c>
      <c r="AL234" s="34">
        <f t="shared" si="3127"/>
        <v>0</v>
      </c>
      <c r="AM234" s="34">
        <f t="shared" si="3127"/>
        <v>0</v>
      </c>
      <c r="AN234" s="34">
        <f t="shared" si="3127"/>
        <v>0</v>
      </c>
      <c r="AO234" s="34">
        <f t="shared" si="3127"/>
        <v>0</v>
      </c>
      <c r="AP234" s="34">
        <f t="shared" si="3127"/>
        <v>0</v>
      </c>
      <c r="AQ234" s="34">
        <f t="shared" si="3127"/>
        <v>0</v>
      </c>
      <c r="AR234" s="34">
        <f t="shared" si="3127"/>
        <v>0</v>
      </c>
      <c r="AS234" s="34">
        <f t="shared" si="3127"/>
        <v>0</v>
      </c>
      <c r="AT234" s="34">
        <f t="shared" si="3127"/>
        <v>0</v>
      </c>
      <c r="AU234" s="34">
        <f t="shared" si="3127"/>
        <v>0</v>
      </c>
      <c r="AV234" s="34">
        <f t="shared" si="3127"/>
        <v>0</v>
      </c>
      <c r="AW234" s="34">
        <f t="shared" si="3127"/>
        <v>0</v>
      </c>
      <c r="AX234" s="34">
        <f t="shared" si="3127"/>
        <v>0</v>
      </c>
      <c r="AY234" s="34">
        <f t="shared" si="3127"/>
        <v>0</v>
      </c>
      <c r="AZ234" s="34">
        <f t="shared" si="3127"/>
        <v>0</v>
      </c>
      <c r="BA234" s="34">
        <f t="shared" si="3127"/>
        <v>0</v>
      </c>
      <c r="BB234" s="34">
        <f t="shared" si="3127"/>
        <v>0</v>
      </c>
      <c r="BC234" s="34">
        <f t="shared" si="3127"/>
        <v>0</v>
      </c>
      <c r="BD234" s="34">
        <f t="shared" si="3127"/>
        <v>0</v>
      </c>
      <c r="BE234" s="34">
        <f t="shared" si="3127"/>
        <v>0</v>
      </c>
      <c r="BF234" s="34">
        <f t="shared" si="3127"/>
        <v>0</v>
      </c>
      <c r="BG234" s="34">
        <f t="shared" si="3127"/>
        <v>0</v>
      </c>
      <c r="BH234" s="34">
        <f t="shared" si="3127"/>
        <v>0</v>
      </c>
      <c r="BI234" s="34">
        <f t="shared" si="3127"/>
        <v>0</v>
      </c>
      <c r="BJ234" s="34">
        <f t="shared" si="3127"/>
        <v>0</v>
      </c>
      <c r="BK234" s="34">
        <f t="shared" si="3127"/>
        <v>0</v>
      </c>
      <c r="BL234" s="34">
        <f t="shared" si="3127"/>
        <v>0</v>
      </c>
      <c r="BM234" s="34">
        <f t="shared" si="3127"/>
        <v>0</v>
      </c>
      <c r="BN234" s="34">
        <f t="shared" si="3127"/>
        <v>0</v>
      </c>
      <c r="BO234" s="34">
        <f t="shared" si="3127"/>
        <v>0</v>
      </c>
      <c r="BP234" s="34">
        <f t="shared" si="3127"/>
        <v>0</v>
      </c>
      <c r="BQ234" s="34">
        <f t="shared" si="3127"/>
        <v>0</v>
      </c>
      <c r="BR234" s="34">
        <f t="shared" si="3127"/>
        <v>0</v>
      </c>
      <c r="BS234" s="34">
        <f t="shared" si="3127"/>
        <v>0</v>
      </c>
      <c r="BT234" s="34">
        <f t="shared" si="3127"/>
        <v>0</v>
      </c>
      <c r="BU234" s="34">
        <f t="shared" si="3127"/>
        <v>0</v>
      </c>
      <c r="BV234" s="34">
        <f t="shared" si="3127"/>
        <v>0</v>
      </c>
      <c r="BW234" s="34">
        <f t="shared" si="3127"/>
        <v>0</v>
      </c>
      <c r="BX234" s="34">
        <f t="shared" si="3127"/>
        <v>0</v>
      </c>
      <c r="BY234" s="34">
        <f t="shared" si="3127"/>
        <v>0</v>
      </c>
      <c r="BZ234" s="34">
        <f t="shared" si="3127"/>
        <v>0</v>
      </c>
      <c r="CA234" s="34">
        <f t="shared" ref="CA234:EL234" si="3128">SUMIFS(192:192,188:188,CA230)+SUMIFS(208:208,204:204,CA230)</f>
        <v>0</v>
      </c>
      <c r="CB234" s="34">
        <f t="shared" si="3128"/>
        <v>0</v>
      </c>
      <c r="CC234" s="34">
        <f t="shared" si="3128"/>
        <v>0</v>
      </c>
      <c r="CD234" s="34">
        <f t="shared" si="3128"/>
        <v>0</v>
      </c>
      <c r="CE234" s="34">
        <f t="shared" si="3128"/>
        <v>0</v>
      </c>
      <c r="CF234" s="34">
        <f t="shared" si="3128"/>
        <v>0</v>
      </c>
      <c r="CG234" s="34">
        <f t="shared" si="3128"/>
        <v>0</v>
      </c>
      <c r="CH234" s="34">
        <f t="shared" si="3128"/>
        <v>0</v>
      </c>
      <c r="CI234" s="34">
        <f t="shared" si="3128"/>
        <v>0</v>
      </c>
      <c r="CJ234" s="34">
        <f t="shared" si="3128"/>
        <v>0</v>
      </c>
      <c r="CK234" s="34">
        <f t="shared" si="3128"/>
        <v>0</v>
      </c>
      <c r="CL234" s="34">
        <f t="shared" si="3128"/>
        <v>0</v>
      </c>
      <c r="CM234" s="34">
        <f t="shared" si="3128"/>
        <v>0</v>
      </c>
      <c r="CN234" s="34">
        <f t="shared" si="3128"/>
        <v>0</v>
      </c>
      <c r="CO234" s="34">
        <f t="shared" si="3128"/>
        <v>0</v>
      </c>
      <c r="CP234" s="34">
        <f t="shared" si="3128"/>
        <v>0</v>
      </c>
      <c r="CQ234" s="34">
        <f t="shared" si="3128"/>
        <v>0</v>
      </c>
      <c r="CR234" s="34">
        <f t="shared" si="3128"/>
        <v>0</v>
      </c>
      <c r="CS234" s="34">
        <f t="shared" si="3128"/>
        <v>0</v>
      </c>
      <c r="CT234" s="34">
        <f t="shared" si="3128"/>
        <v>0</v>
      </c>
      <c r="CU234" s="34">
        <f t="shared" si="3128"/>
        <v>0</v>
      </c>
      <c r="CV234" s="34">
        <f t="shared" si="3128"/>
        <v>0</v>
      </c>
      <c r="CW234" s="34">
        <f t="shared" si="3128"/>
        <v>0</v>
      </c>
      <c r="CX234" s="34">
        <f t="shared" si="3128"/>
        <v>0</v>
      </c>
      <c r="CY234" s="34">
        <f t="shared" si="3128"/>
        <v>0</v>
      </c>
      <c r="CZ234" s="34">
        <f t="shared" si="3128"/>
        <v>0</v>
      </c>
      <c r="DA234" s="34">
        <f t="shared" si="3128"/>
        <v>0</v>
      </c>
      <c r="DB234" s="34">
        <f t="shared" si="3128"/>
        <v>0</v>
      </c>
      <c r="DC234" s="34">
        <f t="shared" si="3128"/>
        <v>0</v>
      </c>
      <c r="DD234" s="34">
        <f t="shared" si="3128"/>
        <v>0</v>
      </c>
      <c r="DE234" s="34">
        <f t="shared" si="3128"/>
        <v>0</v>
      </c>
      <c r="DF234" s="34">
        <f t="shared" si="3128"/>
        <v>0</v>
      </c>
      <c r="DG234" s="34">
        <f t="shared" si="3128"/>
        <v>0</v>
      </c>
      <c r="DH234" s="34">
        <f t="shared" si="3128"/>
        <v>0</v>
      </c>
      <c r="DI234" s="34">
        <f t="shared" si="3128"/>
        <v>0</v>
      </c>
      <c r="DJ234" s="34">
        <f t="shared" si="3128"/>
        <v>0</v>
      </c>
      <c r="DK234" s="34">
        <f t="shared" si="3128"/>
        <v>0</v>
      </c>
      <c r="DL234" s="34">
        <f t="shared" si="3128"/>
        <v>0</v>
      </c>
      <c r="DM234" s="34">
        <f t="shared" si="3128"/>
        <v>0</v>
      </c>
      <c r="DN234" s="34">
        <f t="shared" si="3128"/>
        <v>0</v>
      </c>
      <c r="DO234" s="34">
        <f t="shared" si="3128"/>
        <v>0</v>
      </c>
      <c r="DP234" s="34">
        <f t="shared" si="3128"/>
        <v>0</v>
      </c>
      <c r="DQ234" s="34">
        <f t="shared" si="3128"/>
        <v>0</v>
      </c>
      <c r="DR234" s="34">
        <f t="shared" si="3128"/>
        <v>0</v>
      </c>
      <c r="DS234" s="34">
        <f t="shared" si="3128"/>
        <v>0</v>
      </c>
      <c r="DT234" s="34">
        <f t="shared" si="3128"/>
        <v>0</v>
      </c>
      <c r="DU234" s="34">
        <f t="shared" si="3128"/>
        <v>0</v>
      </c>
      <c r="DV234" s="34">
        <f t="shared" si="3128"/>
        <v>0</v>
      </c>
      <c r="DW234" s="34">
        <f t="shared" si="3128"/>
        <v>0</v>
      </c>
      <c r="DX234" s="34">
        <f t="shared" si="3128"/>
        <v>0</v>
      </c>
      <c r="DY234" s="34">
        <f t="shared" si="3128"/>
        <v>0</v>
      </c>
      <c r="DZ234" s="34">
        <f t="shared" si="3128"/>
        <v>0</v>
      </c>
      <c r="EA234" s="34">
        <f t="shared" si="3128"/>
        <v>0</v>
      </c>
      <c r="EB234" s="34">
        <f t="shared" si="3128"/>
        <v>0</v>
      </c>
      <c r="EC234" s="34">
        <f t="shared" si="3128"/>
        <v>0</v>
      </c>
      <c r="ED234" s="34">
        <f t="shared" si="3128"/>
        <v>0</v>
      </c>
      <c r="EE234" s="34">
        <f t="shared" si="3128"/>
        <v>0</v>
      </c>
      <c r="EF234" s="34">
        <f t="shared" si="3128"/>
        <v>0</v>
      </c>
      <c r="EG234" s="34">
        <f t="shared" si="3128"/>
        <v>0</v>
      </c>
      <c r="EH234" s="34">
        <f t="shared" si="3128"/>
        <v>0</v>
      </c>
      <c r="EI234" s="34">
        <f t="shared" si="3128"/>
        <v>0</v>
      </c>
      <c r="EJ234" s="34">
        <f t="shared" si="3128"/>
        <v>0</v>
      </c>
      <c r="EK234" s="34">
        <f t="shared" si="3128"/>
        <v>0</v>
      </c>
      <c r="EL234" s="34">
        <f t="shared" si="3128"/>
        <v>0</v>
      </c>
      <c r="EM234" s="34">
        <f t="shared" ref="EM234:GX234" si="3129">SUMIFS(192:192,188:188,EM230)+SUMIFS(208:208,204:204,EM230)</f>
        <v>0</v>
      </c>
      <c r="EN234" s="34">
        <f t="shared" si="3129"/>
        <v>0</v>
      </c>
      <c r="EO234" s="34">
        <f t="shared" si="3129"/>
        <v>0</v>
      </c>
      <c r="EP234" s="34">
        <f t="shared" si="3129"/>
        <v>0</v>
      </c>
      <c r="EQ234" s="34">
        <f t="shared" si="3129"/>
        <v>0</v>
      </c>
      <c r="ER234" s="34">
        <f t="shared" si="3129"/>
        <v>0</v>
      </c>
      <c r="ES234" s="34">
        <f t="shared" si="3129"/>
        <v>0</v>
      </c>
      <c r="ET234" s="34">
        <f t="shared" si="3129"/>
        <v>0</v>
      </c>
      <c r="EU234" s="34">
        <f t="shared" si="3129"/>
        <v>0</v>
      </c>
      <c r="EV234" s="34">
        <f t="shared" si="3129"/>
        <v>0</v>
      </c>
      <c r="EW234" s="34">
        <f t="shared" si="3129"/>
        <v>0</v>
      </c>
      <c r="EX234" s="34">
        <f t="shared" si="3129"/>
        <v>0</v>
      </c>
      <c r="EY234" s="34">
        <f t="shared" si="3129"/>
        <v>0</v>
      </c>
      <c r="EZ234" s="34">
        <f t="shared" si="3129"/>
        <v>0</v>
      </c>
      <c r="FA234" s="34">
        <f t="shared" si="3129"/>
        <v>0</v>
      </c>
      <c r="FB234" s="34">
        <f t="shared" si="3129"/>
        <v>0</v>
      </c>
      <c r="FC234" s="34">
        <f t="shared" si="3129"/>
        <v>0</v>
      </c>
      <c r="FD234" s="34">
        <f t="shared" si="3129"/>
        <v>0</v>
      </c>
      <c r="FE234" s="34">
        <f t="shared" si="3129"/>
        <v>0</v>
      </c>
      <c r="FF234" s="34">
        <f t="shared" si="3129"/>
        <v>0</v>
      </c>
      <c r="FG234" s="34">
        <f t="shared" si="3129"/>
        <v>0</v>
      </c>
      <c r="FH234" s="34">
        <f t="shared" si="3129"/>
        <v>0</v>
      </c>
      <c r="FI234" s="34">
        <f t="shared" si="3129"/>
        <v>0</v>
      </c>
      <c r="FJ234" s="34">
        <f t="shared" si="3129"/>
        <v>0</v>
      </c>
      <c r="FK234" s="34">
        <f t="shared" si="3129"/>
        <v>0</v>
      </c>
      <c r="FL234" s="34">
        <f t="shared" si="3129"/>
        <v>0</v>
      </c>
      <c r="FM234" s="34">
        <f t="shared" si="3129"/>
        <v>0</v>
      </c>
      <c r="FN234" s="34">
        <f t="shared" si="3129"/>
        <v>0</v>
      </c>
      <c r="FO234" s="34">
        <f t="shared" si="3129"/>
        <v>0</v>
      </c>
      <c r="FP234" s="34">
        <f t="shared" si="3129"/>
        <v>0</v>
      </c>
      <c r="FQ234" s="34">
        <f t="shared" si="3129"/>
        <v>0</v>
      </c>
      <c r="FR234" s="34">
        <f t="shared" si="3129"/>
        <v>0</v>
      </c>
      <c r="FS234" s="34">
        <f t="shared" si="3129"/>
        <v>0</v>
      </c>
      <c r="FT234" s="34">
        <f t="shared" si="3129"/>
        <v>0</v>
      </c>
      <c r="FU234" s="34">
        <f t="shared" si="3129"/>
        <v>0</v>
      </c>
      <c r="FV234" s="34">
        <f t="shared" si="3129"/>
        <v>0</v>
      </c>
      <c r="FW234" s="34">
        <f t="shared" si="3129"/>
        <v>0</v>
      </c>
      <c r="FX234" s="34">
        <f t="shared" si="3129"/>
        <v>0</v>
      </c>
      <c r="FY234" s="34">
        <f t="shared" si="3129"/>
        <v>0</v>
      </c>
      <c r="FZ234" s="34">
        <f t="shared" si="3129"/>
        <v>0</v>
      </c>
      <c r="GA234" s="34">
        <f t="shared" si="3129"/>
        <v>0</v>
      </c>
      <c r="GB234" s="34">
        <f t="shared" si="3129"/>
        <v>0</v>
      </c>
      <c r="GC234" s="34">
        <f t="shared" si="3129"/>
        <v>0</v>
      </c>
      <c r="GD234" s="34">
        <f t="shared" si="3129"/>
        <v>0</v>
      </c>
      <c r="GE234" s="34">
        <f t="shared" si="3129"/>
        <v>0</v>
      </c>
      <c r="GF234" s="34">
        <f t="shared" si="3129"/>
        <v>0</v>
      </c>
      <c r="GG234" s="34">
        <f t="shared" si="3129"/>
        <v>0</v>
      </c>
      <c r="GH234" s="34">
        <f t="shared" si="3129"/>
        <v>0</v>
      </c>
      <c r="GI234" s="34">
        <f t="shared" si="3129"/>
        <v>0</v>
      </c>
      <c r="GJ234" s="34">
        <f t="shared" si="3129"/>
        <v>0</v>
      </c>
      <c r="GK234" s="34">
        <f t="shared" si="3129"/>
        <v>0</v>
      </c>
      <c r="GL234" s="34">
        <f t="shared" si="3129"/>
        <v>0</v>
      </c>
      <c r="GM234" s="34">
        <f t="shared" si="3129"/>
        <v>0</v>
      </c>
      <c r="GN234" s="34">
        <f t="shared" si="3129"/>
        <v>0</v>
      </c>
      <c r="GO234" s="34">
        <f t="shared" si="3129"/>
        <v>0</v>
      </c>
      <c r="GP234" s="34">
        <f t="shared" si="3129"/>
        <v>0</v>
      </c>
      <c r="GQ234" s="34">
        <f t="shared" si="3129"/>
        <v>0</v>
      </c>
      <c r="GR234" s="34">
        <f t="shared" si="3129"/>
        <v>0</v>
      </c>
      <c r="GS234" s="34">
        <f t="shared" si="3129"/>
        <v>0</v>
      </c>
      <c r="GT234" s="34">
        <f t="shared" si="3129"/>
        <v>0</v>
      </c>
      <c r="GU234" s="34">
        <f t="shared" si="3129"/>
        <v>0</v>
      </c>
      <c r="GV234" s="34">
        <f t="shared" si="3129"/>
        <v>0</v>
      </c>
      <c r="GW234" s="34">
        <f t="shared" si="3129"/>
        <v>0</v>
      </c>
      <c r="GX234" s="34">
        <f t="shared" si="3129"/>
        <v>0</v>
      </c>
      <c r="GY234" s="34">
        <f t="shared" ref="GY234:JJ234" si="3130">SUMIFS(192:192,188:188,GY230)+SUMIFS(208:208,204:204,GY230)</f>
        <v>0</v>
      </c>
      <c r="GZ234" s="34">
        <f t="shared" si="3130"/>
        <v>0</v>
      </c>
      <c r="HA234" s="34">
        <f t="shared" si="3130"/>
        <v>0</v>
      </c>
      <c r="HB234" s="34">
        <f t="shared" si="3130"/>
        <v>0</v>
      </c>
      <c r="HC234" s="34">
        <f t="shared" si="3130"/>
        <v>0</v>
      </c>
      <c r="HD234" s="34">
        <f t="shared" si="3130"/>
        <v>0</v>
      </c>
      <c r="HE234" s="34">
        <f t="shared" si="3130"/>
        <v>0</v>
      </c>
      <c r="HF234" s="34">
        <f t="shared" si="3130"/>
        <v>0</v>
      </c>
      <c r="HG234" s="34">
        <f t="shared" si="3130"/>
        <v>0</v>
      </c>
      <c r="HH234" s="34">
        <f t="shared" si="3130"/>
        <v>0</v>
      </c>
      <c r="HI234" s="34">
        <f t="shared" si="3130"/>
        <v>0</v>
      </c>
      <c r="HJ234" s="34">
        <f t="shared" si="3130"/>
        <v>0</v>
      </c>
      <c r="HK234" s="34">
        <f t="shared" si="3130"/>
        <v>0</v>
      </c>
      <c r="HL234" s="34">
        <f t="shared" si="3130"/>
        <v>0</v>
      </c>
      <c r="HM234" s="34">
        <f t="shared" si="3130"/>
        <v>0</v>
      </c>
      <c r="HN234" s="34">
        <f t="shared" si="3130"/>
        <v>0</v>
      </c>
      <c r="HO234" s="34">
        <f t="shared" si="3130"/>
        <v>0</v>
      </c>
      <c r="HP234" s="34">
        <f t="shared" si="3130"/>
        <v>0</v>
      </c>
      <c r="HQ234" s="34">
        <f t="shared" si="3130"/>
        <v>0</v>
      </c>
      <c r="HR234" s="34">
        <f t="shared" si="3130"/>
        <v>0</v>
      </c>
      <c r="HS234" s="34">
        <f t="shared" si="3130"/>
        <v>0</v>
      </c>
      <c r="HT234" s="34">
        <f t="shared" si="3130"/>
        <v>0</v>
      </c>
      <c r="HU234" s="34">
        <f t="shared" si="3130"/>
        <v>0</v>
      </c>
      <c r="HV234" s="34">
        <f t="shared" si="3130"/>
        <v>0</v>
      </c>
      <c r="HW234" s="34">
        <f t="shared" si="3130"/>
        <v>0</v>
      </c>
      <c r="HX234" s="34">
        <f t="shared" si="3130"/>
        <v>0</v>
      </c>
      <c r="HY234" s="34">
        <f t="shared" si="3130"/>
        <v>0</v>
      </c>
      <c r="HZ234" s="34">
        <f t="shared" si="3130"/>
        <v>0</v>
      </c>
      <c r="IA234" s="34">
        <f t="shared" si="3130"/>
        <v>0</v>
      </c>
      <c r="IB234" s="34">
        <f t="shared" si="3130"/>
        <v>0</v>
      </c>
      <c r="IC234" s="34">
        <f t="shared" si="3130"/>
        <v>0</v>
      </c>
      <c r="ID234" s="34">
        <f t="shared" si="3130"/>
        <v>0</v>
      </c>
      <c r="IE234" s="34">
        <f t="shared" si="3130"/>
        <v>0</v>
      </c>
      <c r="IF234" s="34">
        <f t="shared" si="3130"/>
        <v>0</v>
      </c>
      <c r="IG234" s="34">
        <f t="shared" si="3130"/>
        <v>0</v>
      </c>
      <c r="IH234" s="34">
        <f t="shared" si="3130"/>
        <v>0</v>
      </c>
      <c r="II234" s="34">
        <f t="shared" si="3130"/>
        <v>0</v>
      </c>
      <c r="IJ234" s="34">
        <f t="shared" si="3130"/>
        <v>0</v>
      </c>
      <c r="IK234" s="34">
        <f t="shared" si="3130"/>
        <v>0</v>
      </c>
      <c r="IL234" s="34">
        <f t="shared" si="3130"/>
        <v>0</v>
      </c>
      <c r="IM234" s="34">
        <f t="shared" si="3130"/>
        <v>0</v>
      </c>
      <c r="IN234" s="34">
        <f t="shared" si="3130"/>
        <v>0</v>
      </c>
      <c r="IO234" s="34">
        <f t="shared" si="3130"/>
        <v>0</v>
      </c>
      <c r="IP234" s="34">
        <f t="shared" si="3130"/>
        <v>0</v>
      </c>
      <c r="IQ234" s="34">
        <f t="shared" si="3130"/>
        <v>0</v>
      </c>
      <c r="IR234" s="34">
        <f t="shared" si="3130"/>
        <v>0</v>
      </c>
      <c r="IS234" s="34">
        <f t="shared" si="3130"/>
        <v>0</v>
      </c>
      <c r="IT234" s="34">
        <f t="shared" si="3130"/>
        <v>0</v>
      </c>
      <c r="IU234" s="34">
        <f t="shared" si="3130"/>
        <v>0</v>
      </c>
      <c r="IV234" s="34">
        <f t="shared" si="3130"/>
        <v>0</v>
      </c>
      <c r="IW234" s="34">
        <f t="shared" si="3130"/>
        <v>0</v>
      </c>
      <c r="IX234" s="34">
        <f t="shared" si="3130"/>
        <v>0</v>
      </c>
      <c r="IY234" s="34">
        <f t="shared" si="3130"/>
        <v>0</v>
      </c>
      <c r="IZ234" s="34">
        <f t="shared" si="3130"/>
        <v>0</v>
      </c>
      <c r="JA234" s="34">
        <f t="shared" si="3130"/>
        <v>0</v>
      </c>
      <c r="JB234" s="34">
        <f t="shared" si="3130"/>
        <v>0</v>
      </c>
      <c r="JC234" s="34">
        <f t="shared" si="3130"/>
        <v>0</v>
      </c>
      <c r="JD234" s="34">
        <f t="shared" si="3130"/>
        <v>0</v>
      </c>
      <c r="JE234" s="34">
        <f t="shared" si="3130"/>
        <v>0</v>
      </c>
      <c r="JF234" s="34">
        <f t="shared" si="3130"/>
        <v>0</v>
      </c>
      <c r="JG234" s="34">
        <f t="shared" si="3130"/>
        <v>0</v>
      </c>
      <c r="JH234" s="34">
        <f t="shared" si="3130"/>
        <v>0</v>
      </c>
      <c r="JI234" s="34">
        <f t="shared" si="3130"/>
        <v>0</v>
      </c>
      <c r="JJ234" s="34">
        <f t="shared" si="3130"/>
        <v>0</v>
      </c>
      <c r="JK234" s="34">
        <f t="shared" ref="JK234:LV234" si="3131">SUMIFS(192:192,188:188,JK230)+SUMIFS(208:208,204:204,JK230)</f>
        <v>0</v>
      </c>
      <c r="JL234" s="34">
        <f t="shared" si="3131"/>
        <v>0</v>
      </c>
      <c r="JM234" s="34">
        <f t="shared" si="3131"/>
        <v>0</v>
      </c>
      <c r="JN234" s="34">
        <f t="shared" si="3131"/>
        <v>0</v>
      </c>
      <c r="JO234" s="34">
        <f t="shared" si="3131"/>
        <v>0</v>
      </c>
      <c r="JP234" s="34">
        <f t="shared" si="3131"/>
        <v>0</v>
      </c>
      <c r="JQ234" s="34">
        <f t="shared" si="3131"/>
        <v>0</v>
      </c>
      <c r="JR234" s="34">
        <f t="shared" si="3131"/>
        <v>0</v>
      </c>
      <c r="JS234" s="34">
        <f t="shared" si="3131"/>
        <v>0</v>
      </c>
      <c r="JT234" s="34">
        <f t="shared" si="3131"/>
        <v>0</v>
      </c>
      <c r="JU234" s="34">
        <f t="shared" si="3131"/>
        <v>0</v>
      </c>
      <c r="JV234" s="34">
        <f t="shared" si="3131"/>
        <v>0</v>
      </c>
      <c r="JW234" s="34">
        <f t="shared" si="3131"/>
        <v>0</v>
      </c>
      <c r="JX234" s="34">
        <f t="shared" si="3131"/>
        <v>0</v>
      </c>
      <c r="JY234" s="34">
        <f t="shared" si="3131"/>
        <v>0</v>
      </c>
      <c r="JZ234" s="34">
        <f t="shared" si="3131"/>
        <v>0</v>
      </c>
      <c r="KA234" s="34">
        <f t="shared" si="3131"/>
        <v>0</v>
      </c>
      <c r="KB234" s="34">
        <f t="shared" si="3131"/>
        <v>0</v>
      </c>
      <c r="KC234" s="34">
        <f t="shared" si="3131"/>
        <v>0</v>
      </c>
      <c r="KD234" s="34">
        <f t="shared" si="3131"/>
        <v>0</v>
      </c>
      <c r="KE234" s="34">
        <f t="shared" si="3131"/>
        <v>0</v>
      </c>
      <c r="KF234" s="34">
        <f t="shared" si="3131"/>
        <v>0</v>
      </c>
      <c r="KG234" s="34">
        <f t="shared" si="3131"/>
        <v>0</v>
      </c>
      <c r="KH234" s="34">
        <f t="shared" si="3131"/>
        <v>0</v>
      </c>
      <c r="KI234" s="34">
        <f t="shared" si="3131"/>
        <v>0</v>
      </c>
      <c r="KJ234" s="34">
        <f t="shared" si="3131"/>
        <v>0</v>
      </c>
      <c r="KK234" s="34">
        <f t="shared" si="3131"/>
        <v>0</v>
      </c>
      <c r="KL234" s="34">
        <f t="shared" si="3131"/>
        <v>0</v>
      </c>
      <c r="KM234" s="34">
        <f t="shared" si="3131"/>
        <v>0</v>
      </c>
      <c r="KN234" s="34">
        <f t="shared" si="3131"/>
        <v>0</v>
      </c>
      <c r="KO234" s="34">
        <f t="shared" si="3131"/>
        <v>0</v>
      </c>
      <c r="KP234" s="34">
        <f t="shared" si="3131"/>
        <v>0</v>
      </c>
      <c r="KQ234" s="34">
        <f t="shared" si="3131"/>
        <v>0</v>
      </c>
      <c r="KR234" s="34">
        <f t="shared" si="3131"/>
        <v>0</v>
      </c>
      <c r="KS234" s="34">
        <f t="shared" si="3131"/>
        <v>0</v>
      </c>
      <c r="KT234" s="34">
        <f t="shared" si="3131"/>
        <v>0</v>
      </c>
      <c r="KU234" s="34">
        <f t="shared" si="3131"/>
        <v>0</v>
      </c>
      <c r="KV234" s="34">
        <f t="shared" si="3131"/>
        <v>0</v>
      </c>
      <c r="KW234" s="34">
        <f t="shared" si="3131"/>
        <v>0</v>
      </c>
      <c r="KX234" s="34">
        <f t="shared" si="3131"/>
        <v>0</v>
      </c>
      <c r="KY234" s="34">
        <f t="shared" si="3131"/>
        <v>0</v>
      </c>
      <c r="KZ234" s="34">
        <f t="shared" si="3131"/>
        <v>0</v>
      </c>
      <c r="LA234" s="34">
        <f t="shared" si="3131"/>
        <v>0</v>
      </c>
      <c r="LB234" s="34">
        <f t="shared" si="3131"/>
        <v>0</v>
      </c>
      <c r="LC234" s="34">
        <f t="shared" si="3131"/>
        <v>0</v>
      </c>
      <c r="LD234" s="34">
        <f t="shared" si="3131"/>
        <v>0</v>
      </c>
      <c r="LE234" s="34">
        <f t="shared" si="3131"/>
        <v>0</v>
      </c>
      <c r="LF234" s="34">
        <f t="shared" si="3131"/>
        <v>0</v>
      </c>
      <c r="LG234" s="34">
        <f t="shared" si="3131"/>
        <v>0</v>
      </c>
      <c r="LH234" s="34">
        <f t="shared" si="3131"/>
        <v>0</v>
      </c>
      <c r="LI234" s="34">
        <f t="shared" si="3131"/>
        <v>0</v>
      </c>
      <c r="LJ234" s="34">
        <f t="shared" si="3131"/>
        <v>0</v>
      </c>
      <c r="LK234" s="34">
        <f t="shared" si="3131"/>
        <v>0</v>
      </c>
      <c r="LL234" s="34">
        <f t="shared" si="3131"/>
        <v>0</v>
      </c>
      <c r="LM234" s="34">
        <f t="shared" si="3131"/>
        <v>0</v>
      </c>
      <c r="LN234" s="34">
        <f t="shared" si="3131"/>
        <v>0</v>
      </c>
      <c r="LO234" s="34">
        <f t="shared" si="3131"/>
        <v>0</v>
      </c>
      <c r="LP234" s="34">
        <f t="shared" si="3131"/>
        <v>0</v>
      </c>
      <c r="LQ234" s="34">
        <f t="shared" si="3131"/>
        <v>0</v>
      </c>
      <c r="LR234" s="34">
        <f t="shared" si="3131"/>
        <v>0</v>
      </c>
      <c r="LS234" s="34">
        <f t="shared" si="3131"/>
        <v>0</v>
      </c>
      <c r="LT234" s="34">
        <f t="shared" si="3131"/>
        <v>0</v>
      </c>
      <c r="LU234" s="34">
        <f t="shared" si="3131"/>
        <v>0</v>
      </c>
      <c r="LV234" s="34">
        <f t="shared" si="3131"/>
        <v>0</v>
      </c>
      <c r="LW234" s="34">
        <f t="shared" ref="LW234:NO234" si="3132">SUMIFS(192:192,188:188,LW230)+SUMIFS(208:208,204:204,LW230)</f>
        <v>0</v>
      </c>
      <c r="LX234" s="34">
        <f t="shared" si="3132"/>
        <v>0</v>
      </c>
      <c r="LY234" s="34">
        <f t="shared" si="3132"/>
        <v>0</v>
      </c>
      <c r="LZ234" s="34">
        <f t="shared" si="3132"/>
        <v>0</v>
      </c>
      <c r="MA234" s="34">
        <f t="shared" si="3132"/>
        <v>0</v>
      </c>
      <c r="MB234" s="34">
        <f t="shared" si="3132"/>
        <v>0</v>
      </c>
      <c r="MC234" s="34">
        <f t="shared" si="3132"/>
        <v>0</v>
      </c>
      <c r="MD234" s="34">
        <f t="shared" si="3132"/>
        <v>0</v>
      </c>
      <c r="ME234" s="34">
        <f t="shared" si="3132"/>
        <v>0</v>
      </c>
      <c r="MF234" s="34">
        <f t="shared" si="3132"/>
        <v>0</v>
      </c>
      <c r="MG234" s="34">
        <f t="shared" si="3132"/>
        <v>0</v>
      </c>
      <c r="MH234" s="34">
        <f t="shared" si="3132"/>
        <v>0</v>
      </c>
      <c r="MI234" s="34">
        <f t="shared" si="3132"/>
        <v>0</v>
      </c>
      <c r="MJ234" s="34">
        <f t="shared" si="3132"/>
        <v>0</v>
      </c>
      <c r="MK234" s="34">
        <f t="shared" si="3132"/>
        <v>0</v>
      </c>
      <c r="ML234" s="34">
        <f t="shared" si="3132"/>
        <v>0</v>
      </c>
      <c r="MM234" s="34">
        <f t="shared" si="3132"/>
        <v>0</v>
      </c>
      <c r="MN234" s="34">
        <f t="shared" si="3132"/>
        <v>0</v>
      </c>
      <c r="MO234" s="34">
        <f t="shared" si="3132"/>
        <v>0</v>
      </c>
      <c r="MP234" s="34">
        <f t="shared" si="3132"/>
        <v>0</v>
      </c>
      <c r="MQ234" s="34">
        <f t="shared" si="3132"/>
        <v>0</v>
      </c>
      <c r="MR234" s="34">
        <f t="shared" si="3132"/>
        <v>0</v>
      </c>
      <c r="MS234" s="34">
        <f t="shared" si="3132"/>
        <v>0</v>
      </c>
      <c r="MT234" s="34">
        <f t="shared" si="3132"/>
        <v>0</v>
      </c>
      <c r="MU234" s="34">
        <f t="shared" si="3132"/>
        <v>0</v>
      </c>
      <c r="MV234" s="34">
        <f t="shared" si="3132"/>
        <v>0</v>
      </c>
      <c r="MW234" s="34">
        <f t="shared" si="3132"/>
        <v>0</v>
      </c>
      <c r="MX234" s="34">
        <f t="shared" si="3132"/>
        <v>0</v>
      </c>
      <c r="MY234" s="34">
        <f t="shared" si="3132"/>
        <v>0</v>
      </c>
      <c r="MZ234" s="34">
        <f t="shared" si="3132"/>
        <v>0</v>
      </c>
      <c r="NA234" s="34">
        <f t="shared" si="3132"/>
        <v>0</v>
      </c>
      <c r="NB234" s="34">
        <f t="shared" si="3132"/>
        <v>0</v>
      </c>
      <c r="NC234" s="34">
        <f t="shared" si="3132"/>
        <v>0</v>
      </c>
      <c r="ND234" s="34">
        <f t="shared" si="3132"/>
        <v>0</v>
      </c>
      <c r="NE234" s="34">
        <f t="shared" si="3132"/>
        <v>0</v>
      </c>
      <c r="NF234" s="34">
        <f t="shared" si="3132"/>
        <v>0</v>
      </c>
      <c r="NG234" s="34">
        <f t="shared" si="3132"/>
        <v>0</v>
      </c>
      <c r="NH234" s="34">
        <f t="shared" si="3132"/>
        <v>0</v>
      </c>
      <c r="NI234" s="34">
        <f t="shared" si="3132"/>
        <v>0</v>
      </c>
      <c r="NJ234" s="34">
        <f t="shared" si="3132"/>
        <v>0</v>
      </c>
      <c r="NK234" s="34">
        <f t="shared" si="3132"/>
        <v>0</v>
      </c>
      <c r="NL234" s="34">
        <f t="shared" si="3132"/>
        <v>0</v>
      </c>
      <c r="NM234" s="34">
        <f t="shared" si="3132"/>
        <v>0</v>
      </c>
      <c r="NN234" s="34">
        <f t="shared" si="3132"/>
        <v>0</v>
      </c>
      <c r="NO234" s="35">
        <f t="shared" si="3132"/>
        <v>0</v>
      </c>
      <c r="NP234" s="8"/>
      <c r="NQ234" s="8"/>
    </row>
    <row r="235" spans="1:381" x14ac:dyDescent="0.2">
      <c r="A235" s="1"/>
      <c r="B235" s="1"/>
      <c r="C235" s="1"/>
      <c r="D235" s="1"/>
      <c r="E235" s="1"/>
      <c r="F235" s="1"/>
      <c r="G235" s="1"/>
      <c r="H235" s="1"/>
      <c r="I235" s="1"/>
      <c r="J235" s="1"/>
      <c r="K235" s="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row>
    <row r="236" spans="1:381" s="10" customFormat="1" x14ac:dyDescent="0.2">
      <c r="A236" s="8"/>
      <c r="B236" s="8"/>
      <c r="C236" s="8" t="s">
        <v>181</v>
      </c>
      <c r="D236" s="8"/>
      <c r="E236" s="8" t="s">
        <v>211</v>
      </c>
      <c r="F236" s="8"/>
      <c r="G236" s="8" t="s">
        <v>0</v>
      </c>
      <c r="H236" s="8"/>
      <c r="I236" s="8"/>
      <c r="J236" s="8"/>
      <c r="K236" s="9">
        <f>SUM(N236:NO236)</f>
        <v>0</v>
      </c>
      <c r="L236" s="8"/>
      <c r="M236" s="8"/>
      <c r="N236" s="33">
        <f t="shared" ref="N236:BY236" si="3133">SUMIFS(170:170,166:166,N230)</f>
        <v>0</v>
      </c>
      <c r="O236" s="34">
        <f t="shared" si="3133"/>
        <v>0</v>
      </c>
      <c r="P236" s="34">
        <f t="shared" si="3133"/>
        <v>0</v>
      </c>
      <c r="Q236" s="34">
        <f t="shared" si="3133"/>
        <v>0</v>
      </c>
      <c r="R236" s="34">
        <f t="shared" si="3133"/>
        <v>0</v>
      </c>
      <c r="S236" s="34">
        <f t="shared" si="3133"/>
        <v>0</v>
      </c>
      <c r="T236" s="34">
        <f t="shared" si="3133"/>
        <v>0</v>
      </c>
      <c r="U236" s="34">
        <f t="shared" si="3133"/>
        <v>0</v>
      </c>
      <c r="V236" s="34">
        <f t="shared" si="3133"/>
        <v>0</v>
      </c>
      <c r="W236" s="34">
        <f t="shared" si="3133"/>
        <v>0</v>
      </c>
      <c r="X236" s="34">
        <f t="shared" si="3133"/>
        <v>0</v>
      </c>
      <c r="Y236" s="34">
        <f t="shared" si="3133"/>
        <v>0</v>
      </c>
      <c r="Z236" s="34">
        <f t="shared" si="3133"/>
        <v>0</v>
      </c>
      <c r="AA236" s="34">
        <f t="shared" si="3133"/>
        <v>0</v>
      </c>
      <c r="AB236" s="34">
        <f t="shared" si="3133"/>
        <v>0</v>
      </c>
      <c r="AC236" s="34">
        <f t="shared" si="3133"/>
        <v>0</v>
      </c>
      <c r="AD236" s="34">
        <f t="shared" si="3133"/>
        <v>0</v>
      </c>
      <c r="AE236" s="34">
        <f t="shared" si="3133"/>
        <v>0</v>
      </c>
      <c r="AF236" s="34">
        <f t="shared" si="3133"/>
        <v>0</v>
      </c>
      <c r="AG236" s="34">
        <f t="shared" si="3133"/>
        <v>0</v>
      </c>
      <c r="AH236" s="34">
        <f t="shared" si="3133"/>
        <v>0</v>
      </c>
      <c r="AI236" s="34">
        <f t="shared" si="3133"/>
        <v>0</v>
      </c>
      <c r="AJ236" s="34">
        <f t="shared" si="3133"/>
        <v>0</v>
      </c>
      <c r="AK236" s="34">
        <f t="shared" si="3133"/>
        <v>0</v>
      </c>
      <c r="AL236" s="34">
        <f t="shared" si="3133"/>
        <v>0</v>
      </c>
      <c r="AM236" s="34">
        <f t="shared" si="3133"/>
        <v>0</v>
      </c>
      <c r="AN236" s="34">
        <f t="shared" si="3133"/>
        <v>0</v>
      </c>
      <c r="AO236" s="34">
        <f t="shared" si="3133"/>
        <v>0</v>
      </c>
      <c r="AP236" s="34">
        <f t="shared" si="3133"/>
        <v>0</v>
      </c>
      <c r="AQ236" s="34">
        <f t="shared" si="3133"/>
        <v>0</v>
      </c>
      <c r="AR236" s="34">
        <f t="shared" si="3133"/>
        <v>0</v>
      </c>
      <c r="AS236" s="34">
        <f t="shared" si="3133"/>
        <v>0</v>
      </c>
      <c r="AT236" s="34">
        <f t="shared" si="3133"/>
        <v>0</v>
      </c>
      <c r="AU236" s="34">
        <f t="shared" si="3133"/>
        <v>0</v>
      </c>
      <c r="AV236" s="34">
        <f t="shared" si="3133"/>
        <v>0</v>
      </c>
      <c r="AW236" s="34">
        <f t="shared" si="3133"/>
        <v>0</v>
      </c>
      <c r="AX236" s="34">
        <f t="shared" si="3133"/>
        <v>0</v>
      </c>
      <c r="AY236" s="34">
        <f t="shared" si="3133"/>
        <v>0</v>
      </c>
      <c r="AZ236" s="34">
        <f t="shared" si="3133"/>
        <v>0</v>
      </c>
      <c r="BA236" s="34">
        <f t="shared" si="3133"/>
        <v>0</v>
      </c>
      <c r="BB236" s="34">
        <f t="shared" si="3133"/>
        <v>0</v>
      </c>
      <c r="BC236" s="34">
        <f t="shared" si="3133"/>
        <v>0</v>
      </c>
      <c r="BD236" s="34">
        <f t="shared" si="3133"/>
        <v>0</v>
      </c>
      <c r="BE236" s="34">
        <f t="shared" si="3133"/>
        <v>0</v>
      </c>
      <c r="BF236" s="34">
        <f t="shared" si="3133"/>
        <v>0</v>
      </c>
      <c r="BG236" s="34">
        <f t="shared" si="3133"/>
        <v>0</v>
      </c>
      <c r="BH236" s="34">
        <f t="shared" si="3133"/>
        <v>0</v>
      </c>
      <c r="BI236" s="34">
        <f t="shared" si="3133"/>
        <v>0</v>
      </c>
      <c r="BJ236" s="34">
        <f t="shared" si="3133"/>
        <v>0</v>
      </c>
      <c r="BK236" s="34">
        <f t="shared" si="3133"/>
        <v>0</v>
      </c>
      <c r="BL236" s="34">
        <f t="shared" si="3133"/>
        <v>0</v>
      </c>
      <c r="BM236" s="34">
        <f t="shared" si="3133"/>
        <v>0</v>
      </c>
      <c r="BN236" s="34">
        <f t="shared" si="3133"/>
        <v>0</v>
      </c>
      <c r="BO236" s="34">
        <f t="shared" si="3133"/>
        <v>0</v>
      </c>
      <c r="BP236" s="34">
        <f t="shared" si="3133"/>
        <v>0</v>
      </c>
      <c r="BQ236" s="34">
        <f t="shared" si="3133"/>
        <v>0</v>
      </c>
      <c r="BR236" s="34">
        <f t="shared" si="3133"/>
        <v>0</v>
      </c>
      <c r="BS236" s="34">
        <f t="shared" si="3133"/>
        <v>0</v>
      </c>
      <c r="BT236" s="34">
        <f t="shared" si="3133"/>
        <v>0</v>
      </c>
      <c r="BU236" s="34">
        <f t="shared" si="3133"/>
        <v>0</v>
      </c>
      <c r="BV236" s="34">
        <f t="shared" si="3133"/>
        <v>0</v>
      </c>
      <c r="BW236" s="34">
        <f t="shared" si="3133"/>
        <v>0</v>
      </c>
      <c r="BX236" s="34">
        <f t="shared" si="3133"/>
        <v>0</v>
      </c>
      <c r="BY236" s="34">
        <f t="shared" si="3133"/>
        <v>0</v>
      </c>
      <c r="BZ236" s="34">
        <f t="shared" ref="BZ236:EK236" si="3134">SUMIFS(170:170,166:166,BZ230)</f>
        <v>0</v>
      </c>
      <c r="CA236" s="34">
        <f t="shared" si="3134"/>
        <v>0</v>
      </c>
      <c r="CB236" s="34">
        <f t="shared" si="3134"/>
        <v>0</v>
      </c>
      <c r="CC236" s="34">
        <f t="shared" si="3134"/>
        <v>0</v>
      </c>
      <c r="CD236" s="34">
        <f t="shared" si="3134"/>
        <v>0</v>
      </c>
      <c r="CE236" s="34">
        <f t="shared" si="3134"/>
        <v>0</v>
      </c>
      <c r="CF236" s="34">
        <f t="shared" si="3134"/>
        <v>0</v>
      </c>
      <c r="CG236" s="34">
        <f t="shared" si="3134"/>
        <v>0</v>
      </c>
      <c r="CH236" s="34">
        <f t="shared" si="3134"/>
        <v>0</v>
      </c>
      <c r="CI236" s="34">
        <f t="shared" si="3134"/>
        <v>0</v>
      </c>
      <c r="CJ236" s="34">
        <f t="shared" si="3134"/>
        <v>0</v>
      </c>
      <c r="CK236" s="34">
        <f t="shared" si="3134"/>
        <v>0</v>
      </c>
      <c r="CL236" s="34">
        <f t="shared" si="3134"/>
        <v>0</v>
      </c>
      <c r="CM236" s="34">
        <f t="shared" si="3134"/>
        <v>0</v>
      </c>
      <c r="CN236" s="34">
        <f t="shared" si="3134"/>
        <v>0</v>
      </c>
      <c r="CO236" s="34">
        <f t="shared" si="3134"/>
        <v>0</v>
      </c>
      <c r="CP236" s="34">
        <f t="shared" si="3134"/>
        <v>0</v>
      </c>
      <c r="CQ236" s="34">
        <f t="shared" si="3134"/>
        <v>0</v>
      </c>
      <c r="CR236" s="34">
        <f t="shared" si="3134"/>
        <v>0</v>
      </c>
      <c r="CS236" s="34">
        <f t="shared" si="3134"/>
        <v>0</v>
      </c>
      <c r="CT236" s="34">
        <f t="shared" si="3134"/>
        <v>0</v>
      </c>
      <c r="CU236" s="34">
        <f t="shared" si="3134"/>
        <v>0</v>
      </c>
      <c r="CV236" s="34">
        <f t="shared" si="3134"/>
        <v>0</v>
      </c>
      <c r="CW236" s="34">
        <f t="shared" si="3134"/>
        <v>0</v>
      </c>
      <c r="CX236" s="34">
        <f t="shared" si="3134"/>
        <v>0</v>
      </c>
      <c r="CY236" s="34">
        <f t="shared" si="3134"/>
        <v>0</v>
      </c>
      <c r="CZ236" s="34">
        <f t="shared" si="3134"/>
        <v>0</v>
      </c>
      <c r="DA236" s="34">
        <f t="shared" si="3134"/>
        <v>0</v>
      </c>
      <c r="DB236" s="34">
        <f t="shared" si="3134"/>
        <v>0</v>
      </c>
      <c r="DC236" s="34">
        <f t="shared" si="3134"/>
        <v>0</v>
      </c>
      <c r="DD236" s="34">
        <f t="shared" si="3134"/>
        <v>0</v>
      </c>
      <c r="DE236" s="34">
        <f t="shared" si="3134"/>
        <v>0</v>
      </c>
      <c r="DF236" s="34">
        <f t="shared" si="3134"/>
        <v>0</v>
      </c>
      <c r="DG236" s="34">
        <f t="shared" si="3134"/>
        <v>0</v>
      </c>
      <c r="DH236" s="34">
        <f t="shared" si="3134"/>
        <v>0</v>
      </c>
      <c r="DI236" s="34">
        <f t="shared" si="3134"/>
        <v>0</v>
      </c>
      <c r="DJ236" s="34">
        <f t="shared" si="3134"/>
        <v>0</v>
      </c>
      <c r="DK236" s="34">
        <f t="shared" si="3134"/>
        <v>0</v>
      </c>
      <c r="DL236" s="34">
        <f t="shared" si="3134"/>
        <v>0</v>
      </c>
      <c r="DM236" s="34">
        <f t="shared" si="3134"/>
        <v>0</v>
      </c>
      <c r="DN236" s="34">
        <f t="shared" si="3134"/>
        <v>0</v>
      </c>
      <c r="DO236" s="34">
        <f t="shared" si="3134"/>
        <v>0</v>
      </c>
      <c r="DP236" s="34">
        <f t="shared" si="3134"/>
        <v>0</v>
      </c>
      <c r="DQ236" s="34">
        <f t="shared" si="3134"/>
        <v>0</v>
      </c>
      <c r="DR236" s="34">
        <f t="shared" si="3134"/>
        <v>0</v>
      </c>
      <c r="DS236" s="34">
        <f t="shared" si="3134"/>
        <v>0</v>
      </c>
      <c r="DT236" s="34">
        <f t="shared" si="3134"/>
        <v>0</v>
      </c>
      <c r="DU236" s="34">
        <f t="shared" si="3134"/>
        <v>0</v>
      </c>
      <c r="DV236" s="34">
        <f t="shared" si="3134"/>
        <v>0</v>
      </c>
      <c r="DW236" s="34">
        <f t="shared" si="3134"/>
        <v>0</v>
      </c>
      <c r="DX236" s="34">
        <f t="shared" si="3134"/>
        <v>0</v>
      </c>
      <c r="DY236" s="34">
        <f t="shared" si="3134"/>
        <v>0</v>
      </c>
      <c r="DZ236" s="34">
        <f t="shared" si="3134"/>
        <v>0</v>
      </c>
      <c r="EA236" s="34">
        <f t="shared" si="3134"/>
        <v>0</v>
      </c>
      <c r="EB236" s="34">
        <f t="shared" si="3134"/>
        <v>0</v>
      </c>
      <c r="EC236" s="34">
        <f t="shared" si="3134"/>
        <v>0</v>
      </c>
      <c r="ED236" s="34">
        <f t="shared" si="3134"/>
        <v>0</v>
      </c>
      <c r="EE236" s="34">
        <f t="shared" si="3134"/>
        <v>0</v>
      </c>
      <c r="EF236" s="34">
        <f t="shared" si="3134"/>
        <v>0</v>
      </c>
      <c r="EG236" s="34">
        <f t="shared" si="3134"/>
        <v>0</v>
      </c>
      <c r="EH236" s="34">
        <f t="shared" si="3134"/>
        <v>0</v>
      </c>
      <c r="EI236" s="34">
        <f t="shared" si="3134"/>
        <v>0</v>
      </c>
      <c r="EJ236" s="34">
        <f t="shared" si="3134"/>
        <v>0</v>
      </c>
      <c r="EK236" s="34">
        <f t="shared" si="3134"/>
        <v>0</v>
      </c>
      <c r="EL236" s="34">
        <f t="shared" ref="EL236:GW236" si="3135">SUMIFS(170:170,166:166,EL230)</f>
        <v>0</v>
      </c>
      <c r="EM236" s="34">
        <f t="shared" si="3135"/>
        <v>0</v>
      </c>
      <c r="EN236" s="34">
        <f t="shared" si="3135"/>
        <v>0</v>
      </c>
      <c r="EO236" s="34">
        <f t="shared" si="3135"/>
        <v>0</v>
      </c>
      <c r="EP236" s="34">
        <f t="shared" si="3135"/>
        <v>0</v>
      </c>
      <c r="EQ236" s="34">
        <f t="shared" si="3135"/>
        <v>0</v>
      </c>
      <c r="ER236" s="34">
        <f t="shared" si="3135"/>
        <v>0</v>
      </c>
      <c r="ES236" s="34">
        <f t="shared" si="3135"/>
        <v>0</v>
      </c>
      <c r="ET236" s="34">
        <f t="shared" si="3135"/>
        <v>0</v>
      </c>
      <c r="EU236" s="34">
        <f t="shared" si="3135"/>
        <v>0</v>
      </c>
      <c r="EV236" s="34">
        <f t="shared" si="3135"/>
        <v>0</v>
      </c>
      <c r="EW236" s="34">
        <f t="shared" si="3135"/>
        <v>0</v>
      </c>
      <c r="EX236" s="34">
        <f t="shared" si="3135"/>
        <v>0</v>
      </c>
      <c r="EY236" s="34">
        <f t="shared" si="3135"/>
        <v>0</v>
      </c>
      <c r="EZ236" s="34">
        <f t="shared" si="3135"/>
        <v>0</v>
      </c>
      <c r="FA236" s="34">
        <f t="shared" si="3135"/>
        <v>0</v>
      </c>
      <c r="FB236" s="34">
        <f t="shared" si="3135"/>
        <v>0</v>
      </c>
      <c r="FC236" s="34">
        <f t="shared" si="3135"/>
        <v>0</v>
      </c>
      <c r="FD236" s="34">
        <f t="shared" si="3135"/>
        <v>0</v>
      </c>
      <c r="FE236" s="34">
        <f t="shared" si="3135"/>
        <v>0</v>
      </c>
      <c r="FF236" s="34">
        <f t="shared" si="3135"/>
        <v>0</v>
      </c>
      <c r="FG236" s="34">
        <f t="shared" si="3135"/>
        <v>0</v>
      </c>
      <c r="FH236" s="34">
        <f t="shared" si="3135"/>
        <v>0</v>
      </c>
      <c r="FI236" s="34">
        <f t="shared" si="3135"/>
        <v>0</v>
      </c>
      <c r="FJ236" s="34">
        <f t="shared" si="3135"/>
        <v>0</v>
      </c>
      <c r="FK236" s="34">
        <f t="shared" si="3135"/>
        <v>0</v>
      </c>
      <c r="FL236" s="34">
        <f t="shared" si="3135"/>
        <v>0</v>
      </c>
      <c r="FM236" s="34">
        <f t="shared" si="3135"/>
        <v>0</v>
      </c>
      <c r="FN236" s="34">
        <f t="shared" si="3135"/>
        <v>0</v>
      </c>
      <c r="FO236" s="34">
        <f t="shared" si="3135"/>
        <v>0</v>
      </c>
      <c r="FP236" s="34">
        <f t="shared" si="3135"/>
        <v>0</v>
      </c>
      <c r="FQ236" s="34">
        <f t="shared" si="3135"/>
        <v>0</v>
      </c>
      <c r="FR236" s="34">
        <f t="shared" si="3135"/>
        <v>0</v>
      </c>
      <c r="FS236" s="34">
        <f t="shared" si="3135"/>
        <v>0</v>
      </c>
      <c r="FT236" s="34">
        <f t="shared" si="3135"/>
        <v>0</v>
      </c>
      <c r="FU236" s="34">
        <f t="shared" si="3135"/>
        <v>0</v>
      </c>
      <c r="FV236" s="34">
        <f t="shared" si="3135"/>
        <v>0</v>
      </c>
      <c r="FW236" s="34">
        <f t="shared" si="3135"/>
        <v>0</v>
      </c>
      <c r="FX236" s="34">
        <f t="shared" si="3135"/>
        <v>0</v>
      </c>
      <c r="FY236" s="34">
        <f t="shared" si="3135"/>
        <v>0</v>
      </c>
      <c r="FZ236" s="34">
        <f t="shared" si="3135"/>
        <v>0</v>
      </c>
      <c r="GA236" s="34">
        <f t="shared" si="3135"/>
        <v>0</v>
      </c>
      <c r="GB236" s="34">
        <f t="shared" si="3135"/>
        <v>0</v>
      </c>
      <c r="GC236" s="34">
        <f t="shared" si="3135"/>
        <v>0</v>
      </c>
      <c r="GD236" s="34">
        <f t="shared" si="3135"/>
        <v>0</v>
      </c>
      <c r="GE236" s="34">
        <f t="shared" si="3135"/>
        <v>0</v>
      </c>
      <c r="GF236" s="34">
        <f t="shared" si="3135"/>
        <v>0</v>
      </c>
      <c r="GG236" s="34">
        <f t="shared" si="3135"/>
        <v>0</v>
      </c>
      <c r="GH236" s="34">
        <f t="shared" si="3135"/>
        <v>0</v>
      </c>
      <c r="GI236" s="34">
        <f t="shared" si="3135"/>
        <v>0</v>
      </c>
      <c r="GJ236" s="34">
        <f t="shared" si="3135"/>
        <v>0</v>
      </c>
      <c r="GK236" s="34">
        <f t="shared" si="3135"/>
        <v>0</v>
      </c>
      <c r="GL236" s="34">
        <f t="shared" si="3135"/>
        <v>0</v>
      </c>
      <c r="GM236" s="34">
        <f t="shared" si="3135"/>
        <v>0</v>
      </c>
      <c r="GN236" s="34">
        <f t="shared" si="3135"/>
        <v>0</v>
      </c>
      <c r="GO236" s="34">
        <f t="shared" si="3135"/>
        <v>0</v>
      </c>
      <c r="GP236" s="34">
        <f t="shared" si="3135"/>
        <v>0</v>
      </c>
      <c r="GQ236" s="34">
        <f t="shared" si="3135"/>
        <v>0</v>
      </c>
      <c r="GR236" s="34">
        <f t="shared" si="3135"/>
        <v>0</v>
      </c>
      <c r="GS236" s="34">
        <f t="shared" si="3135"/>
        <v>0</v>
      </c>
      <c r="GT236" s="34">
        <f t="shared" si="3135"/>
        <v>0</v>
      </c>
      <c r="GU236" s="34">
        <f t="shared" si="3135"/>
        <v>0</v>
      </c>
      <c r="GV236" s="34">
        <f t="shared" si="3135"/>
        <v>0</v>
      </c>
      <c r="GW236" s="34">
        <f t="shared" si="3135"/>
        <v>0</v>
      </c>
      <c r="GX236" s="34">
        <f t="shared" ref="GX236:JI236" si="3136">SUMIFS(170:170,166:166,GX230)</f>
        <v>0</v>
      </c>
      <c r="GY236" s="34">
        <f t="shared" si="3136"/>
        <v>0</v>
      </c>
      <c r="GZ236" s="34">
        <f t="shared" si="3136"/>
        <v>0</v>
      </c>
      <c r="HA236" s="34">
        <f t="shared" si="3136"/>
        <v>0</v>
      </c>
      <c r="HB236" s="34">
        <f t="shared" si="3136"/>
        <v>0</v>
      </c>
      <c r="HC236" s="34">
        <f t="shared" si="3136"/>
        <v>0</v>
      </c>
      <c r="HD236" s="34">
        <f t="shared" si="3136"/>
        <v>0</v>
      </c>
      <c r="HE236" s="34">
        <f t="shared" si="3136"/>
        <v>0</v>
      </c>
      <c r="HF236" s="34">
        <f t="shared" si="3136"/>
        <v>0</v>
      </c>
      <c r="HG236" s="34">
        <f t="shared" si="3136"/>
        <v>0</v>
      </c>
      <c r="HH236" s="34">
        <f t="shared" si="3136"/>
        <v>0</v>
      </c>
      <c r="HI236" s="34">
        <f t="shared" si="3136"/>
        <v>0</v>
      </c>
      <c r="HJ236" s="34">
        <f t="shared" si="3136"/>
        <v>0</v>
      </c>
      <c r="HK236" s="34">
        <f t="shared" si="3136"/>
        <v>0</v>
      </c>
      <c r="HL236" s="34">
        <f t="shared" si="3136"/>
        <v>0</v>
      </c>
      <c r="HM236" s="34">
        <f t="shared" si="3136"/>
        <v>0</v>
      </c>
      <c r="HN236" s="34">
        <f t="shared" si="3136"/>
        <v>0</v>
      </c>
      <c r="HO236" s="34">
        <f t="shared" si="3136"/>
        <v>0</v>
      </c>
      <c r="HP236" s="34">
        <f t="shared" si="3136"/>
        <v>0</v>
      </c>
      <c r="HQ236" s="34">
        <f t="shared" si="3136"/>
        <v>0</v>
      </c>
      <c r="HR236" s="34">
        <f t="shared" si="3136"/>
        <v>0</v>
      </c>
      <c r="HS236" s="34">
        <f t="shared" si="3136"/>
        <v>0</v>
      </c>
      <c r="HT236" s="34">
        <f t="shared" si="3136"/>
        <v>0</v>
      </c>
      <c r="HU236" s="34">
        <f t="shared" si="3136"/>
        <v>0</v>
      </c>
      <c r="HV236" s="34">
        <f t="shared" si="3136"/>
        <v>0</v>
      </c>
      <c r="HW236" s="34">
        <f t="shared" si="3136"/>
        <v>0</v>
      </c>
      <c r="HX236" s="34">
        <f t="shared" si="3136"/>
        <v>0</v>
      </c>
      <c r="HY236" s="34">
        <f t="shared" si="3136"/>
        <v>0</v>
      </c>
      <c r="HZ236" s="34">
        <f t="shared" si="3136"/>
        <v>0</v>
      </c>
      <c r="IA236" s="34">
        <f t="shared" si="3136"/>
        <v>0</v>
      </c>
      <c r="IB236" s="34">
        <f t="shared" si="3136"/>
        <v>0</v>
      </c>
      <c r="IC236" s="34">
        <f t="shared" si="3136"/>
        <v>0</v>
      </c>
      <c r="ID236" s="34">
        <f t="shared" si="3136"/>
        <v>0</v>
      </c>
      <c r="IE236" s="34">
        <f t="shared" si="3136"/>
        <v>0</v>
      </c>
      <c r="IF236" s="34">
        <f t="shared" si="3136"/>
        <v>0</v>
      </c>
      <c r="IG236" s="34">
        <f t="shared" si="3136"/>
        <v>0</v>
      </c>
      <c r="IH236" s="34">
        <f t="shared" si="3136"/>
        <v>0</v>
      </c>
      <c r="II236" s="34">
        <f t="shared" si="3136"/>
        <v>0</v>
      </c>
      <c r="IJ236" s="34">
        <f t="shared" si="3136"/>
        <v>0</v>
      </c>
      <c r="IK236" s="34">
        <f t="shared" si="3136"/>
        <v>0</v>
      </c>
      <c r="IL236" s="34">
        <f t="shared" si="3136"/>
        <v>0</v>
      </c>
      <c r="IM236" s="34">
        <f t="shared" si="3136"/>
        <v>0</v>
      </c>
      <c r="IN236" s="34">
        <f t="shared" si="3136"/>
        <v>0</v>
      </c>
      <c r="IO236" s="34">
        <f t="shared" si="3136"/>
        <v>0</v>
      </c>
      <c r="IP236" s="34">
        <f t="shared" si="3136"/>
        <v>0</v>
      </c>
      <c r="IQ236" s="34">
        <f t="shared" si="3136"/>
        <v>0</v>
      </c>
      <c r="IR236" s="34">
        <f t="shared" si="3136"/>
        <v>0</v>
      </c>
      <c r="IS236" s="34">
        <f t="shared" si="3136"/>
        <v>0</v>
      </c>
      <c r="IT236" s="34">
        <f t="shared" si="3136"/>
        <v>0</v>
      </c>
      <c r="IU236" s="34">
        <f t="shared" si="3136"/>
        <v>0</v>
      </c>
      <c r="IV236" s="34">
        <f t="shared" si="3136"/>
        <v>0</v>
      </c>
      <c r="IW236" s="34">
        <f t="shared" si="3136"/>
        <v>0</v>
      </c>
      <c r="IX236" s="34">
        <f t="shared" si="3136"/>
        <v>0</v>
      </c>
      <c r="IY236" s="34">
        <f t="shared" si="3136"/>
        <v>0</v>
      </c>
      <c r="IZ236" s="34">
        <f t="shared" si="3136"/>
        <v>0</v>
      </c>
      <c r="JA236" s="34">
        <f t="shared" si="3136"/>
        <v>0</v>
      </c>
      <c r="JB236" s="34">
        <f t="shared" si="3136"/>
        <v>0</v>
      </c>
      <c r="JC236" s="34">
        <f t="shared" si="3136"/>
        <v>0</v>
      </c>
      <c r="JD236" s="34">
        <f t="shared" si="3136"/>
        <v>0</v>
      </c>
      <c r="JE236" s="34">
        <f t="shared" si="3136"/>
        <v>0</v>
      </c>
      <c r="JF236" s="34">
        <f t="shared" si="3136"/>
        <v>0</v>
      </c>
      <c r="JG236" s="34">
        <f t="shared" si="3136"/>
        <v>0</v>
      </c>
      <c r="JH236" s="34">
        <f t="shared" si="3136"/>
        <v>0</v>
      </c>
      <c r="JI236" s="34">
        <f t="shared" si="3136"/>
        <v>0</v>
      </c>
      <c r="JJ236" s="34">
        <f t="shared" ref="JJ236:LU236" si="3137">SUMIFS(170:170,166:166,JJ230)</f>
        <v>0</v>
      </c>
      <c r="JK236" s="34">
        <f t="shared" si="3137"/>
        <v>0</v>
      </c>
      <c r="JL236" s="34">
        <f t="shared" si="3137"/>
        <v>0</v>
      </c>
      <c r="JM236" s="34">
        <f t="shared" si="3137"/>
        <v>0</v>
      </c>
      <c r="JN236" s="34">
        <f t="shared" si="3137"/>
        <v>0</v>
      </c>
      <c r="JO236" s="34">
        <f t="shared" si="3137"/>
        <v>0</v>
      </c>
      <c r="JP236" s="34">
        <f t="shared" si="3137"/>
        <v>0</v>
      </c>
      <c r="JQ236" s="34">
        <f t="shared" si="3137"/>
        <v>0</v>
      </c>
      <c r="JR236" s="34">
        <f t="shared" si="3137"/>
        <v>0</v>
      </c>
      <c r="JS236" s="34">
        <f t="shared" si="3137"/>
        <v>0</v>
      </c>
      <c r="JT236" s="34">
        <f t="shared" si="3137"/>
        <v>0</v>
      </c>
      <c r="JU236" s="34">
        <f t="shared" si="3137"/>
        <v>0</v>
      </c>
      <c r="JV236" s="34">
        <f t="shared" si="3137"/>
        <v>0</v>
      </c>
      <c r="JW236" s="34">
        <f t="shared" si="3137"/>
        <v>0</v>
      </c>
      <c r="JX236" s="34">
        <f t="shared" si="3137"/>
        <v>0</v>
      </c>
      <c r="JY236" s="34">
        <f t="shared" si="3137"/>
        <v>0</v>
      </c>
      <c r="JZ236" s="34">
        <f t="shared" si="3137"/>
        <v>0</v>
      </c>
      <c r="KA236" s="34">
        <f t="shared" si="3137"/>
        <v>0</v>
      </c>
      <c r="KB236" s="34">
        <f t="shared" si="3137"/>
        <v>0</v>
      </c>
      <c r="KC236" s="34">
        <f t="shared" si="3137"/>
        <v>0</v>
      </c>
      <c r="KD236" s="34">
        <f t="shared" si="3137"/>
        <v>0</v>
      </c>
      <c r="KE236" s="34">
        <f t="shared" si="3137"/>
        <v>0</v>
      </c>
      <c r="KF236" s="34">
        <f t="shared" si="3137"/>
        <v>0</v>
      </c>
      <c r="KG236" s="34">
        <f t="shared" si="3137"/>
        <v>0</v>
      </c>
      <c r="KH236" s="34">
        <f t="shared" si="3137"/>
        <v>0</v>
      </c>
      <c r="KI236" s="34">
        <f t="shared" si="3137"/>
        <v>0</v>
      </c>
      <c r="KJ236" s="34">
        <f t="shared" si="3137"/>
        <v>0</v>
      </c>
      <c r="KK236" s="34">
        <f t="shared" si="3137"/>
        <v>0</v>
      </c>
      <c r="KL236" s="34">
        <f t="shared" si="3137"/>
        <v>0</v>
      </c>
      <c r="KM236" s="34">
        <f t="shared" si="3137"/>
        <v>0</v>
      </c>
      <c r="KN236" s="34">
        <f t="shared" si="3137"/>
        <v>0</v>
      </c>
      <c r="KO236" s="34">
        <f t="shared" si="3137"/>
        <v>0</v>
      </c>
      <c r="KP236" s="34">
        <f t="shared" si="3137"/>
        <v>0</v>
      </c>
      <c r="KQ236" s="34">
        <f t="shared" si="3137"/>
        <v>0</v>
      </c>
      <c r="KR236" s="34">
        <f t="shared" si="3137"/>
        <v>0</v>
      </c>
      <c r="KS236" s="34">
        <f t="shared" si="3137"/>
        <v>0</v>
      </c>
      <c r="KT236" s="34">
        <f t="shared" si="3137"/>
        <v>0</v>
      </c>
      <c r="KU236" s="34">
        <f t="shared" si="3137"/>
        <v>0</v>
      </c>
      <c r="KV236" s="34">
        <f t="shared" si="3137"/>
        <v>0</v>
      </c>
      <c r="KW236" s="34">
        <f t="shared" si="3137"/>
        <v>0</v>
      </c>
      <c r="KX236" s="34">
        <f t="shared" si="3137"/>
        <v>0</v>
      </c>
      <c r="KY236" s="34">
        <f t="shared" si="3137"/>
        <v>0</v>
      </c>
      <c r="KZ236" s="34">
        <f t="shared" si="3137"/>
        <v>0</v>
      </c>
      <c r="LA236" s="34">
        <f t="shared" si="3137"/>
        <v>0</v>
      </c>
      <c r="LB236" s="34">
        <f t="shared" si="3137"/>
        <v>0</v>
      </c>
      <c r="LC236" s="34">
        <f t="shared" si="3137"/>
        <v>0</v>
      </c>
      <c r="LD236" s="34">
        <f t="shared" si="3137"/>
        <v>0</v>
      </c>
      <c r="LE236" s="34">
        <f t="shared" si="3137"/>
        <v>0</v>
      </c>
      <c r="LF236" s="34">
        <f t="shared" si="3137"/>
        <v>0</v>
      </c>
      <c r="LG236" s="34">
        <f t="shared" si="3137"/>
        <v>0</v>
      </c>
      <c r="LH236" s="34">
        <f t="shared" si="3137"/>
        <v>0</v>
      </c>
      <c r="LI236" s="34">
        <f t="shared" si="3137"/>
        <v>0</v>
      </c>
      <c r="LJ236" s="34">
        <f t="shared" si="3137"/>
        <v>0</v>
      </c>
      <c r="LK236" s="34">
        <f t="shared" si="3137"/>
        <v>0</v>
      </c>
      <c r="LL236" s="34">
        <f t="shared" si="3137"/>
        <v>0</v>
      </c>
      <c r="LM236" s="34">
        <f t="shared" si="3137"/>
        <v>0</v>
      </c>
      <c r="LN236" s="34">
        <f t="shared" si="3137"/>
        <v>0</v>
      </c>
      <c r="LO236" s="34">
        <f t="shared" si="3137"/>
        <v>0</v>
      </c>
      <c r="LP236" s="34">
        <f t="shared" si="3137"/>
        <v>0</v>
      </c>
      <c r="LQ236" s="34">
        <f t="shared" si="3137"/>
        <v>0</v>
      </c>
      <c r="LR236" s="34">
        <f t="shared" si="3137"/>
        <v>0</v>
      </c>
      <c r="LS236" s="34">
        <f t="shared" si="3137"/>
        <v>0</v>
      </c>
      <c r="LT236" s="34">
        <f t="shared" si="3137"/>
        <v>0</v>
      </c>
      <c r="LU236" s="34">
        <f t="shared" si="3137"/>
        <v>0</v>
      </c>
      <c r="LV236" s="34">
        <f t="shared" ref="LV236:NO236" si="3138">SUMIFS(170:170,166:166,LV230)</f>
        <v>0</v>
      </c>
      <c r="LW236" s="34">
        <f t="shared" si="3138"/>
        <v>0</v>
      </c>
      <c r="LX236" s="34">
        <f t="shared" si="3138"/>
        <v>0</v>
      </c>
      <c r="LY236" s="34">
        <f t="shared" si="3138"/>
        <v>0</v>
      </c>
      <c r="LZ236" s="34">
        <f t="shared" si="3138"/>
        <v>0</v>
      </c>
      <c r="MA236" s="34">
        <f t="shared" si="3138"/>
        <v>0</v>
      </c>
      <c r="MB236" s="34">
        <f t="shared" si="3138"/>
        <v>0</v>
      </c>
      <c r="MC236" s="34">
        <f t="shared" si="3138"/>
        <v>0</v>
      </c>
      <c r="MD236" s="34">
        <f t="shared" si="3138"/>
        <v>0</v>
      </c>
      <c r="ME236" s="34">
        <f t="shared" si="3138"/>
        <v>0</v>
      </c>
      <c r="MF236" s="34">
        <f t="shared" si="3138"/>
        <v>0</v>
      </c>
      <c r="MG236" s="34">
        <f t="shared" si="3138"/>
        <v>0</v>
      </c>
      <c r="MH236" s="34">
        <f t="shared" si="3138"/>
        <v>0</v>
      </c>
      <c r="MI236" s="34">
        <f t="shared" si="3138"/>
        <v>0</v>
      </c>
      <c r="MJ236" s="34">
        <f t="shared" si="3138"/>
        <v>0</v>
      </c>
      <c r="MK236" s="34">
        <f t="shared" si="3138"/>
        <v>0</v>
      </c>
      <c r="ML236" s="34">
        <f t="shared" si="3138"/>
        <v>0</v>
      </c>
      <c r="MM236" s="34">
        <f t="shared" si="3138"/>
        <v>0</v>
      </c>
      <c r="MN236" s="34">
        <f t="shared" si="3138"/>
        <v>0</v>
      </c>
      <c r="MO236" s="34">
        <f t="shared" si="3138"/>
        <v>0</v>
      </c>
      <c r="MP236" s="34">
        <f t="shared" si="3138"/>
        <v>0</v>
      </c>
      <c r="MQ236" s="34">
        <f t="shared" si="3138"/>
        <v>0</v>
      </c>
      <c r="MR236" s="34">
        <f t="shared" si="3138"/>
        <v>0</v>
      </c>
      <c r="MS236" s="34">
        <f t="shared" si="3138"/>
        <v>0</v>
      </c>
      <c r="MT236" s="34">
        <f t="shared" si="3138"/>
        <v>0</v>
      </c>
      <c r="MU236" s="34">
        <f t="shared" si="3138"/>
        <v>0</v>
      </c>
      <c r="MV236" s="34">
        <f t="shared" si="3138"/>
        <v>0</v>
      </c>
      <c r="MW236" s="34">
        <f t="shared" si="3138"/>
        <v>0</v>
      </c>
      <c r="MX236" s="34">
        <f t="shared" si="3138"/>
        <v>0</v>
      </c>
      <c r="MY236" s="34">
        <f t="shared" si="3138"/>
        <v>0</v>
      </c>
      <c r="MZ236" s="34">
        <f t="shared" si="3138"/>
        <v>0</v>
      </c>
      <c r="NA236" s="34">
        <f t="shared" si="3138"/>
        <v>0</v>
      </c>
      <c r="NB236" s="34">
        <f t="shared" si="3138"/>
        <v>0</v>
      </c>
      <c r="NC236" s="34">
        <f t="shared" si="3138"/>
        <v>0</v>
      </c>
      <c r="ND236" s="34">
        <f t="shared" si="3138"/>
        <v>0</v>
      </c>
      <c r="NE236" s="34">
        <f t="shared" si="3138"/>
        <v>0</v>
      </c>
      <c r="NF236" s="34">
        <f t="shared" si="3138"/>
        <v>0</v>
      </c>
      <c r="NG236" s="34">
        <f t="shared" si="3138"/>
        <v>0</v>
      </c>
      <c r="NH236" s="34">
        <f t="shared" si="3138"/>
        <v>0</v>
      </c>
      <c r="NI236" s="34">
        <f t="shared" si="3138"/>
        <v>0</v>
      </c>
      <c r="NJ236" s="34">
        <f t="shared" si="3138"/>
        <v>0</v>
      </c>
      <c r="NK236" s="34">
        <f t="shared" si="3138"/>
        <v>0</v>
      </c>
      <c r="NL236" s="34">
        <f t="shared" si="3138"/>
        <v>0</v>
      </c>
      <c r="NM236" s="34">
        <f t="shared" si="3138"/>
        <v>0</v>
      </c>
      <c r="NN236" s="34">
        <f t="shared" si="3138"/>
        <v>0</v>
      </c>
      <c r="NO236" s="35">
        <f t="shared" si="3138"/>
        <v>0</v>
      </c>
      <c r="NP236" s="8"/>
      <c r="NQ236" s="8"/>
    </row>
    <row r="237" spans="1:381" x14ac:dyDescent="0.2">
      <c r="A237" s="1"/>
      <c r="B237" s="1"/>
      <c r="C237" s="1"/>
      <c r="D237" s="1"/>
      <c r="E237" s="1"/>
      <c r="F237" s="1"/>
      <c r="G237" s="1"/>
      <c r="H237" s="1"/>
      <c r="I237" s="1"/>
      <c r="J237" s="1"/>
      <c r="K237" s="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row>
    <row r="238" spans="1:381" s="10" customFormat="1" x14ac:dyDescent="0.2">
      <c r="A238" s="8"/>
      <c r="B238" s="8"/>
      <c r="C238" s="8" t="s">
        <v>465</v>
      </c>
      <c r="D238" s="8"/>
      <c r="E238" s="8" t="s">
        <v>466</v>
      </c>
      <c r="F238" s="8"/>
      <c r="G238" s="8" t="s">
        <v>0</v>
      </c>
      <c r="H238" s="8"/>
      <c r="I238" s="8"/>
      <c r="J238" s="8"/>
      <c r="K238" s="9">
        <f>SUM(N238:NO238)</f>
        <v>0</v>
      </c>
      <c r="L238" s="8"/>
      <c r="M238" s="8"/>
      <c r="N238" s="33">
        <f>N48</f>
        <v>0</v>
      </c>
      <c r="O238" s="34">
        <f t="shared" ref="O238:BZ238" si="3139">O48</f>
        <v>0</v>
      </c>
      <c r="P238" s="34">
        <f t="shared" si="3139"/>
        <v>0</v>
      </c>
      <c r="Q238" s="34">
        <f t="shared" si="3139"/>
        <v>0</v>
      </c>
      <c r="R238" s="34">
        <f t="shared" si="3139"/>
        <v>0</v>
      </c>
      <c r="S238" s="34">
        <f t="shared" si="3139"/>
        <v>0</v>
      </c>
      <c r="T238" s="34">
        <f t="shared" si="3139"/>
        <v>0</v>
      </c>
      <c r="U238" s="34">
        <f t="shared" si="3139"/>
        <v>0</v>
      </c>
      <c r="V238" s="34">
        <f t="shared" si="3139"/>
        <v>0</v>
      </c>
      <c r="W238" s="34">
        <f t="shared" si="3139"/>
        <v>0</v>
      </c>
      <c r="X238" s="34">
        <f t="shared" si="3139"/>
        <v>0</v>
      </c>
      <c r="Y238" s="34">
        <f t="shared" si="3139"/>
        <v>0</v>
      </c>
      <c r="Z238" s="34">
        <f t="shared" si="3139"/>
        <v>0</v>
      </c>
      <c r="AA238" s="34">
        <f t="shared" si="3139"/>
        <v>0</v>
      </c>
      <c r="AB238" s="34">
        <f t="shared" si="3139"/>
        <v>0</v>
      </c>
      <c r="AC238" s="34">
        <f t="shared" si="3139"/>
        <v>0</v>
      </c>
      <c r="AD238" s="34">
        <f t="shared" si="3139"/>
        <v>0</v>
      </c>
      <c r="AE238" s="34">
        <f t="shared" si="3139"/>
        <v>0</v>
      </c>
      <c r="AF238" s="34">
        <f t="shared" si="3139"/>
        <v>0</v>
      </c>
      <c r="AG238" s="34">
        <f t="shared" si="3139"/>
        <v>0</v>
      </c>
      <c r="AH238" s="34">
        <f t="shared" si="3139"/>
        <v>0</v>
      </c>
      <c r="AI238" s="34">
        <f t="shared" si="3139"/>
        <v>0</v>
      </c>
      <c r="AJ238" s="34">
        <f t="shared" si="3139"/>
        <v>0</v>
      </c>
      <c r="AK238" s="34">
        <f t="shared" si="3139"/>
        <v>0</v>
      </c>
      <c r="AL238" s="34">
        <f t="shared" si="3139"/>
        <v>0</v>
      </c>
      <c r="AM238" s="34">
        <f t="shared" si="3139"/>
        <v>0</v>
      </c>
      <c r="AN238" s="34">
        <f t="shared" si="3139"/>
        <v>0</v>
      </c>
      <c r="AO238" s="34">
        <f t="shared" si="3139"/>
        <v>0</v>
      </c>
      <c r="AP238" s="34">
        <f t="shared" si="3139"/>
        <v>0</v>
      </c>
      <c r="AQ238" s="34">
        <f t="shared" si="3139"/>
        <v>0</v>
      </c>
      <c r="AR238" s="34">
        <f t="shared" si="3139"/>
        <v>0</v>
      </c>
      <c r="AS238" s="34">
        <f t="shared" si="3139"/>
        <v>0</v>
      </c>
      <c r="AT238" s="34">
        <f t="shared" si="3139"/>
        <v>0</v>
      </c>
      <c r="AU238" s="34">
        <f t="shared" si="3139"/>
        <v>0</v>
      </c>
      <c r="AV238" s="34">
        <f t="shared" si="3139"/>
        <v>0</v>
      </c>
      <c r="AW238" s="34">
        <f t="shared" si="3139"/>
        <v>0</v>
      </c>
      <c r="AX238" s="34">
        <f t="shared" si="3139"/>
        <v>0</v>
      </c>
      <c r="AY238" s="34">
        <f t="shared" si="3139"/>
        <v>0</v>
      </c>
      <c r="AZ238" s="34">
        <f t="shared" si="3139"/>
        <v>0</v>
      </c>
      <c r="BA238" s="34">
        <f t="shared" si="3139"/>
        <v>0</v>
      </c>
      <c r="BB238" s="34">
        <f t="shared" si="3139"/>
        <v>0</v>
      </c>
      <c r="BC238" s="34">
        <f t="shared" si="3139"/>
        <v>0</v>
      </c>
      <c r="BD238" s="34">
        <f t="shared" si="3139"/>
        <v>0</v>
      </c>
      <c r="BE238" s="34">
        <f t="shared" si="3139"/>
        <v>0</v>
      </c>
      <c r="BF238" s="34">
        <f t="shared" si="3139"/>
        <v>0</v>
      </c>
      <c r="BG238" s="34">
        <f t="shared" si="3139"/>
        <v>0</v>
      </c>
      <c r="BH238" s="34">
        <f t="shared" si="3139"/>
        <v>0</v>
      </c>
      <c r="BI238" s="34">
        <f t="shared" si="3139"/>
        <v>0</v>
      </c>
      <c r="BJ238" s="34">
        <f t="shared" si="3139"/>
        <v>0</v>
      </c>
      <c r="BK238" s="34">
        <f t="shared" si="3139"/>
        <v>0</v>
      </c>
      <c r="BL238" s="34">
        <f t="shared" si="3139"/>
        <v>0</v>
      </c>
      <c r="BM238" s="34">
        <f t="shared" si="3139"/>
        <v>0</v>
      </c>
      <c r="BN238" s="34">
        <f t="shared" si="3139"/>
        <v>0</v>
      </c>
      <c r="BO238" s="34">
        <f t="shared" si="3139"/>
        <v>0</v>
      </c>
      <c r="BP238" s="34">
        <f t="shared" si="3139"/>
        <v>0</v>
      </c>
      <c r="BQ238" s="34">
        <f t="shared" si="3139"/>
        <v>0</v>
      </c>
      <c r="BR238" s="34">
        <f t="shared" si="3139"/>
        <v>0</v>
      </c>
      <c r="BS238" s="34">
        <f t="shared" si="3139"/>
        <v>0</v>
      </c>
      <c r="BT238" s="34">
        <f t="shared" si="3139"/>
        <v>0</v>
      </c>
      <c r="BU238" s="34">
        <f t="shared" si="3139"/>
        <v>0</v>
      </c>
      <c r="BV238" s="34">
        <f t="shared" si="3139"/>
        <v>0</v>
      </c>
      <c r="BW238" s="34">
        <f t="shared" si="3139"/>
        <v>0</v>
      </c>
      <c r="BX238" s="34">
        <f t="shared" si="3139"/>
        <v>0</v>
      </c>
      <c r="BY238" s="34">
        <f t="shared" si="3139"/>
        <v>0</v>
      </c>
      <c r="BZ238" s="34">
        <f t="shared" si="3139"/>
        <v>0</v>
      </c>
      <c r="CA238" s="34">
        <f t="shared" ref="CA238:EL238" si="3140">CA48</f>
        <v>0</v>
      </c>
      <c r="CB238" s="34">
        <f t="shared" si="3140"/>
        <v>0</v>
      </c>
      <c r="CC238" s="34">
        <f t="shared" si="3140"/>
        <v>0</v>
      </c>
      <c r="CD238" s="34">
        <f t="shared" si="3140"/>
        <v>0</v>
      </c>
      <c r="CE238" s="34">
        <f t="shared" si="3140"/>
        <v>0</v>
      </c>
      <c r="CF238" s="34">
        <f t="shared" si="3140"/>
        <v>0</v>
      </c>
      <c r="CG238" s="34">
        <f t="shared" si="3140"/>
        <v>0</v>
      </c>
      <c r="CH238" s="34">
        <f t="shared" si="3140"/>
        <v>0</v>
      </c>
      <c r="CI238" s="34">
        <f t="shared" si="3140"/>
        <v>0</v>
      </c>
      <c r="CJ238" s="34">
        <f t="shared" si="3140"/>
        <v>0</v>
      </c>
      <c r="CK238" s="34">
        <f t="shared" si="3140"/>
        <v>0</v>
      </c>
      <c r="CL238" s="34">
        <f t="shared" si="3140"/>
        <v>0</v>
      </c>
      <c r="CM238" s="34">
        <f t="shared" si="3140"/>
        <v>0</v>
      </c>
      <c r="CN238" s="34">
        <f t="shared" si="3140"/>
        <v>0</v>
      </c>
      <c r="CO238" s="34">
        <f t="shared" si="3140"/>
        <v>0</v>
      </c>
      <c r="CP238" s="34">
        <f t="shared" si="3140"/>
        <v>0</v>
      </c>
      <c r="CQ238" s="34">
        <f t="shared" si="3140"/>
        <v>0</v>
      </c>
      <c r="CR238" s="34">
        <f t="shared" si="3140"/>
        <v>0</v>
      </c>
      <c r="CS238" s="34">
        <f t="shared" si="3140"/>
        <v>0</v>
      </c>
      <c r="CT238" s="34">
        <f t="shared" si="3140"/>
        <v>0</v>
      </c>
      <c r="CU238" s="34">
        <f t="shared" si="3140"/>
        <v>0</v>
      </c>
      <c r="CV238" s="34">
        <f t="shared" si="3140"/>
        <v>0</v>
      </c>
      <c r="CW238" s="34">
        <f t="shared" si="3140"/>
        <v>0</v>
      </c>
      <c r="CX238" s="34">
        <f t="shared" si="3140"/>
        <v>0</v>
      </c>
      <c r="CY238" s="34">
        <f t="shared" si="3140"/>
        <v>0</v>
      </c>
      <c r="CZ238" s="34">
        <f t="shared" si="3140"/>
        <v>0</v>
      </c>
      <c r="DA238" s="34">
        <f t="shared" si="3140"/>
        <v>0</v>
      </c>
      <c r="DB238" s="34">
        <f t="shared" si="3140"/>
        <v>0</v>
      </c>
      <c r="DC238" s="34">
        <f t="shared" si="3140"/>
        <v>0</v>
      </c>
      <c r="DD238" s="34">
        <f t="shared" si="3140"/>
        <v>0</v>
      </c>
      <c r="DE238" s="34">
        <f t="shared" si="3140"/>
        <v>0</v>
      </c>
      <c r="DF238" s="34">
        <f t="shared" si="3140"/>
        <v>0</v>
      </c>
      <c r="DG238" s="34">
        <f t="shared" si="3140"/>
        <v>0</v>
      </c>
      <c r="DH238" s="34">
        <f t="shared" si="3140"/>
        <v>0</v>
      </c>
      <c r="DI238" s="34">
        <f t="shared" si="3140"/>
        <v>0</v>
      </c>
      <c r="DJ238" s="34">
        <f t="shared" si="3140"/>
        <v>0</v>
      </c>
      <c r="DK238" s="34">
        <f t="shared" si="3140"/>
        <v>0</v>
      </c>
      <c r="DL238" s="34">
        <f t="shared" si="3140"/>
        <v>0</v>
      </c>
      <c r="DM238" s="34">
        <f t="shared" si="3140"/>
        <v>0</v>
      </c>
      <c r="DN238" s="34">
        <f t="shared" si="3140"/>
        <v>0</v>
      </c>
      <c r="DO238" s="34">
        <f t="shared" si="3140"/>
        <v>0</v>
      </c>
      <c r="DP238" s="34">
        <f t="shared" si="3140"/>
        <v>0</v>
      </c>
      <c r="DQ238" s="34">
        <f t="shared" si="3140"/>
        <v>0</v>
      </c>
      <c r="DR238" s="34">
        <f t="shared" si="3140"/>
        <v>0</v>
      </c>
      <c r="DS238" s="34">
        <f t="shared" si="3140"/>
        <v>0</v>
      </c>
      <c r="DT238" s="34">
        <f t="shared" si="3140"/>
        <v>0</v>
      </c>
      <c r="DU238" s="34">
        <f t="shared" si="3140"/>
        <v>0</v>
      </c>
      <c r="DV238" s="34">
        <f t="shared" si="3140"/>
        <v>0</v>
      </c>
      <c r="DW238" s="34">
        <f t="shared" si="3140"/>
        <v>0</v>
      </c>
      <c r="DX238" s="34">
        <f t="shared" si="3140"/>
        <v>0</v>
      </c>
      <c r="DY238" s="34">
        <f t="shared" si="3140"/>
        <v>0</v>
      </c>
      <c r="DZ238" s="34">
        <f t="shared" si="3140"/>
        <v>0</v>
      </c>
      <c r="EA238" s="34">
        <f t="shared" si="3140"/>
        <v>0</v>
      </c>
      <c r="EB238" s="34">
        <f t="shared" si="3140"/>
        <v>0</v>
      </c>
      <c r="EC238" s="34">
        <f t="shared" si="3140"/>
        <v>0</v>
      </c>
      <c r="ED238" s="34">
        <f t="shared" si="3140"/>
        <v>0</v>
      </c>
      <c r="EE238" s="34">
        <f t="shared" si="3140"/>
        <v>0</v>
      </c>
      <c r="EF238" s="34">
        <f t="shared" si="3140"/>
        <v>0</v>
      </c>
      <c r="EG238" s="34">
        <f t="shared" si="3140"/>
        <v>0</v>
      </c>
      <c r="EH238" s="34">
        <f t="shared" si="3140"/>
        <v>0</v>
      </c>
      <c r="EI238" s="34">
        <f t="shared" si="3140"/>
        <v>0</v>
      </c>
      <c r="EJ238" s="34">
        <f t="shared" si="3140"/>
        <v>0</v>
      </c>
      <c r="EK238" s="34">
        <f t="shared" si="3140"/>
        <v>0</v>
      </c>
      <c r="EL238" s="34">
        <f t="shared" si="3140"/>
        <v>0</v>
      </c>
      <c r="EM238" s="34">
        <f t="shared" ref="EM238:GX238" si="3141">EM48</f>
        <v>0</v>
      </c>
      <c r="EN238" s="34">
        <f t="shared" si="3141"/>
        <v>0</v>
      </c>
      <c r="EO238" s="34">
        <f t="shared" si="3141"/>
        <v>0</v>
      </c>
      <c r="EP238" s="34">
        <f t="shared" si="3141"/>
        <v>0</v>
      </c>
      <c r="EQ238" s="34">
        <f t="shared" si="3141"/>
        <v>0</v>
      </c>
      <c r="ER238" s="34">
        <f t="shared" si="3141"/>
        <v>0</v>
      </c>
      <c r="ES238" s="34">
        <f t="shared" si="3141"/>
        <v>0</v>
      </c>
      <c r="ET238" s="34">
        <f t="shared" si="3141"/>
        <v>0</v>
      </c>
      <c r="EU238" s="34">
        <f t="shared" si="3141"/>
        <v>0</v>
      </c>
      <c r="EV238" s="34">
        <f t="shared" si="3141"/>
        <v>0</v>
      </c>
      <c r="EW238" s="34">
        <f t="shared" si="3141"/>
        <v>0</v>
      </c>
      <c r="EX238" s="34">
        <f t="shared" si="3141"/>
        <v>0</v>
      </c>
      <c r="EY238" s="34">
        <f t="shared" si="3141"/>
        <v>0</v>
      </c>
      <c r="EZ238" s="34">
        <f t="shared" si="3141"/>
        <v>0</v>
      </c>
      <c r="FA238" s="34">
        <f t="shared" si="3141"/>
        <v>0</v>
      </c>
      <c r="FB238" s="34">
        <f t="shared" si="3141"/>
        <v>0</v>
      </c>
      <c r="FC238" s="34">
        <f t="shared" si="3141"/>
        <v>0</v>
      </c>
      <c r="FD238" s="34">
        <f t="shared" si="3141"/>
        <v>0</v>
      </c>
      <c r="FE238" s="34">
        <f t="shared" si="3141"/>
        <v>0</v>
      </c>
      <c r="FF238" s="34">
        <f t="shared" si="3141"/>
        <v>0</v>
      </c>
      <c r="FG238" s="34">
        <f t="shared" si="3141"/>
        <v>0</v>
      </c>
      <c r="FH238" s="34">
        <f t="shared" si="3141"/>
        <v>0</v>
      </c>
      <c r="FI238" s="34">
        <f t="shared" si="3141"/>
        <v>0</v>
      </c>
      <c r="FJ238" s="34">
        <f t="shared" si="3141"/>
        <v>0</v>
      </c>
      <c r="FK238" s="34">
        <f t="shared" si="3141"/>
        <v>0</v>
      </c>
      <c r="FL238" s="34">
        <f t="shared" si="3141"/>
        <v>0</v>
      </c>
      <c r="FM238" s="34">
        <f t="shared" si="3141"/>
        <v>0</v>
      </c>
      <c r="FN238" s="34">
        <f t="shared" si="3141"/>
        <v>0</v>
      </c>
      <c r="FO238" s="34">
        <f t="shared" si="3141"/>
        <v>0</v>
      </c>
      <c r="FP238" s="34">
        <f t="shared" si="3141"/>
        <v>0</v>
      </c>
      <c r="FQ238" s="34">
        <f t="shared" si="3141"/>
        <v>0</v>
      </c>
      <c r="FR238" s="34">
        <f t="shared" si="3141"/>
        <v>0</v>
      </c>
      <c r="FS238" s="34">
        <f t="shared" si="3141"/>
        <v>0</v>
      </c>
      <c r="FT238" s="34">
        <f t="shared" si="3141"/>
        <v>0</v>
      </c>
      <c r="FU238" s="34">
        <f t="shared" si="3141"/>
        <v>0</v>
      </c>
      <c r="FV238" s="34">
        <f t="shared" si="3141"/>
        <v>0</v>
      </c>
      <c r="FW238" s="34">
        <f t="shared" si="3141"/>
        <v>0</v>
      </c>
      <c r="FX238" s="34">
        <f t="shared" si="3141"/>
        <v>0</v>
      </c>
      <c r="FY238" s="34">
        <f t="shared" si="3141"/>
        <v>0</v>
      </c>
      <c r="FZ238" s="34">
        <f t="shared" si="3141"/>
        <v>0</v>
      </c>
      <c r="GA238" s="34">
        <f t="shared" si="3141"/>
        <v>0</v>
      </c>
      <c r="GB238" s="34">
        <f t="shared" si="3141"/>
        <v>0</v>
      </c>
      <c r="GC238" s="34">
        <f t="shared" si="3141"/>
        <v>0</v>
      </c>
      <c r="GD238" s="34">
        <f t="shared" si="3141"/>
        <v>0</v>
      </c>
      <c r="GE238" s="34">
        <f t="shared" si="3141"/>
        <v>0</v>
      </c>
      <c r="GF238" s="34">
        <f t="shared" si="3141"/>
        <v>0</v>
      </c>
      <c r="GG238" s="34">
        <f t="shared" si="3141"/>
        <v>0</v>
      </c>
      <c r="GH238" s="34">
        <f t="shared" si="3141"/>
        <v>0</v>
      </c>
      <c r="GI238" s="34">
        <f t="shared" si="3141"/>
        <v>0</v>
      </c>
      <c r="GJ238" s="34">
        <f t="shared" si="3141"/>
        <v>0</v>
      </c>
      <c r="GK238" s="34">
        <f t="shared" si="3141"/>
        <v>0</v>
      </c>
      <c r="GL238" s="34">
        <f t="shared" si="3141"/>
        <v>0</v>
      </c>
      <c r="GM238" s="34">
        <f t="shared" si="3141"/>
        <v>0</v>
      </c>
      <c r="GN238" s="34">
        <f t="shared" si="3141"/>
        <v>0</v>
      </c>
      <c r="GO238" s="34">
        <f t="shared" si="3141"/>
        <v>0</v>
      </c>
      <c r="GP238" s="34">
        <f t="shared" si="3141"/>
        <v>0</v>
      </c>
      <c r="GQ238" s="34">
        <f t="shared" si="3141"/>
        <v>0</v>
      </c>
      <c r="GR238" s="34">
        <f t="shared" si="3141"/>
        <v>0</v>
      </c>
      <c r="GS238" s="34">
        <f t="shared" si="3141"/>
        <v>0</v>
      </c>
      <c r="GT238" s="34">
        <f t="shared" si="3141"/>
        <v>0</v>
      </c>
      <c r="GU238" s="34">
        <f t="shared" si="3141"/>
        <v>0</v>
      </c>
      <c r="GV238" s="34">
        <f t="shared" si="3141"/>
        <v>0</v>
      </c>
      <c r="GW238" s="34">
        <f t="shared" si="3141"/>
        <v>0</v>
      </c>
      <c r="GX238" s="34">
        <f t="shared" si="3141"/>
        <v>0</v>
      </c>
      <c r="GY238" s="34">
        <f t="shared" ref="GY238:JJ238" si="3142">GY48</f>
        <v>0</v>
      </c>
      <c r="GZ238" s="34">
        <f t="shared" si="3142"/>
        <v>0</v>
      </c>
      <c r="HA238" s="34">
        <f t="shared" si="3142"/>
        <v>0</v>
      </c>
      <c r="HB238" s="34">
        <f t="shared" si="3142"/>
        <v>0</v>
      </c>
      <c r="HC238" s="34">
        <f t="shared" si="3142"/>
        <v>0</v>
      </c>
      <c r="HD238" s="34">
        <f t="shared" si="3142"/>
        <v>0</v>
      </c>
      <c r="HE238" s="34">
        <f t="shared" si="3142"/>
        <v>0</v>
      </c>
      <c r="HF238" s="34">
        <f t="shared" si="3142"/>
        <v>0</v>
      </c>
      <c r="HG238" s="34">
        <f t="shared" si="3142"/>
        <v>0</v>
      </c>
      <c r="HH238" s="34">
        <f t="shared" si="3142"/>
        <v>0</v>
      </c>
      <c r="HI238" s="34">
        <f t="shared" si="3142"/>
        <v>0</v>
      </c>
      <c r="HJ238" s="34">
        <f t="shared" si="3142"/>
        <v>0</v>
      </c>
      <c r="HK238" s="34">
        <f t="shared" si="3142"/>
        <v>0</v>
      </c>
      <c r="HL238" s="34">
        <f t="shared" si="3142"/>
        <v>0</v>
      </c>
      <c r="HM238" s="34">
        <f t="shared" si="3142"/>
        <v>0</v>
      </c>
      <c r="HN238" s="34">
        <f t="shared" si="3142"/>
        <v>0</v>
      </c>
      <c r="HO238" s="34">
        <f t="shared" si="3142"/>
        <v>0</v>
      </c>
      <c r="HP238" s="34">
        <f t="shared" si="3142"/>
        <v>0</v>
      </c>
      <c r="HQ238" s="34">
        <f t="shared" si="3142"/>
        <v>0</v>
      </c>
      <c r="HR238" s="34">
        <f t="shared" si="3142"/>
        <v>0</v>
      </c>
      <c r="HS238" s="34">
        <f t="shared" si="3142"/>
        <v>0</v>
      </c>
      <c r="HT238" s="34">
        <f t="shared" si="3142"/>
        <v>0</v>
      </c>
      <c r="HU238" s="34">
        <f t="shared" si="3142"/>
        <v>0</v>
      </c>
      <c r="HV238" s="34">
        <f t="shared" si="3142"/>
        <v>0</v>
      </c>
      <c r="HW238" s="34">
        <f t="shared" si="3142"/>
        <v>0</v>
      </c>
      <c r="HX238" s="34">
        <f t="shared" si="3142"/>
        <v>0</v>
      </c>
      <c r="HY238" s="34">
        <f t="shared" si="3142"/>
        <v>0</v>
      </c>
      <c r="HZ238" s="34">
        <f t="shared" si="3142"/>
        <v>0</v>
      </c>
      <c r="IA238" s="34">
        <f t="shared" si="3142"/>
        <v>0</v>
      </c>
      <c r="IB238" s="34">
        <f t="shared" si="3142"/>
        <v>0</v>
      </c>
      <c r="IC238" s="34">
        <f t="shared" si="3142"/>
        <v>0</v>
      </c>
      <c r="ID238" s="34">
        <f t="shared" si="3142"/>
        <v>0</v>
      </c>
      <c r="IE238" s="34">
        <f t="shared" si="3142"/>
        <v>0</v>
      </c>
      <c r="IF238" s="34">
        <f t="shared" si="3142"/>
        <v>0</v>
      </c>
      <c r="IG238" s="34">
        <f t="shared" si="3142"/>
        <v>0</v>
      </c>
      <c r="IH238" s="34">
        <f t="shared" si="3142"/>
        <v>0</v>
      </c>
      <c r="II238" s="34">
        <f t="shared" si="3142"/>
        <v>0</v>
      </c>
      <c r="IJ238" s="34">
        <f t="shared" si="3142"/>
        <v>0</v>
      </c>
      <c r="IK238" s="34">
        <f t="shared" si="3142"/>
        <v>0</v>
      </c>
      <c r="IL238" s="34">
        <f t="shared" si="3142"/>
        <v>0</v>
      </c>
      <c r="IM238" s="34">
        <f t="shared" si="3142"/>
        <v>0</v>
      </c>
      <c r="IN238" s="34">
        <f t="shared" si="3142"/>
        <v>0</v>
      </c>
      <c r="IO238" s="34">
        <f t="shared" si="3142"/>
        <v>0</v>
      </c>
      <c r="IP238" s="34">
        <f t="shared" si="3142"/>
        <v>0</v>
      </c>
      <c r="IQ238" s="34">
        <f t="shared" si="3142"/>
        <v>0</v>
      </c>
      <c r="IR238" s="34">
        <f t="shared" si="3142"/>
        <v>0</v>
      </c>
      <c r="IS238" s="34">
        <f t="shared" si="3142"/>
        <v>0</v>
      </c>
      <c r="IT238" s="34">
        <f t="shared" si="3142"/>
        <v>0</v>
      </c>
      <c r="IU238" s="34">
        <f t="shared" si="3142"/>
        <v>0</v>
      </c>
      <c r="IV238" s="34">
        <f t="shared" si="3142"/>
        <v>0</v>
      </c>
      <c r="IW238" s="34">
        <f t="shared" si="3142"/>
        <v>0</v>
      </c>
      <c r="IX238" s="34">
        <f t="shared" si="3142"/>
        <v>0</v>
      </c>
      <c r="IY238" s="34">
        <f t="shared" si="3142"/>
        <v>0</v>
      </c>
      <c r="IZ238" s="34">
        <f t="shared" si="3142"/>
        <v>0</v>
      </c>
      <c r="JA238" s="34">
        <f t="shared" si="3142"/>
        <v>0</v>
      </c>
      <c r="JB238" s="34">
        <f t="shared" si="3142"/>
        <v>0</v>
      </c>
      <c r="JC238" s="34">
        <f t="shared" si="3142"/>
        <v>0</v>
      </c>
      <c r="JD238" s="34">
        <f t="shared" si="3142"/>
        <v>0</v>
      </c>
      <c r="JE238" s="34">
        <f t="shared" si="3142"/>
        <v>0</v>
      </c>
      <c r="JF238" s="34">
        <f t="shared" si="3142"/>
        <v>0</v>
      </c>
      <c r="JG238" s="34">
        <f t="shared" si="3142"/>
        <v>0</v>
      </c>
      <c r="JH238" s="34">
        <f t="shared" si="3142"/>
        <v>0</v>
      </c>
      <c r="JI238" s="34">
        <f t="shared" si="3142"/>
        <v>0</v>
      </c>
      <c r="JJ238" s="34">
        <f t="shared" si="3142"/>
        <v>0</v>
      </c>
      <c r="JK238" s="34">
        <f t="shared" ref="JK238:LV238" si="3143">JK48</f>
        <v>0</v>
      </c>
      <c r="JL238" s="34">
        <f t="shared" si="3143"/>
        <v>0</v>
      </c>
      <c r="JM238" s="34">
        <f t="shared" si="3143"/>
        <v>0</v>
      </c>
      <c r="JN238" s="34">
        <f t="shared" si="3143"/>
        <v>0</v>
      </c>
      <c r="JO238" s="34">
        <f t="shared" si="3143"/>
        <v>0</v>
      </c>
      <c r="JP238" s="34">
        <f t="shared" si="3143"/>
        <v>0</v>
      </c>
      <c r="JQ238" s="34">
        <f t="shared" si="3143"/>
        <v>0</v>
      </c>
      <c r="JR238" s="34">
        <f t="shared" si="3143"/>
        <v>0</v>
      </c>
      <c r="JS238" s="34">
        <f t="shared" si="3143"/>
        <v>0</v>
      </c>
      <c r="JT238" s="34">
        <f t="shared" si="3143"/>
        <v>0</v>
      </c>
      <c r="JU238" s="34">
        <f t="shared" si="3143"/>
        <v>0</v>
      </c>
      <c r="JV238" s="34">
        <f t="shared" si="3143"/>
        <v>0</v>
      </c>
      <c r="JW238" s="34">
        <f t="shared" si="3143"/>
        <v>0</v>
      </c>
      <c r="JX238" s="34">
        <f t="shared" si="3143"/>
        <v>0</v>
      </c>
      <c r="JY238" s="34">
        <f t="shared" si="3143"/>
        <v>0</v>
      </c>
      <c r="JZ238" s="34">
        <f t="shared" si="3143"/>
        <v>0</v>
      </c>
      <c r="KA238" s="34">
        <f t="shared" si="3143"/>
        <v>0</v>
      </c>
      <c r="KB238" s="34">
        <f t="shared" si="3143"/>
        <v>0</v>
      </c>
      <c r="KC238" s="34">
        <f t="shared" si="3143"/>
        <v>0</v>
      </c>
      <c r="KD238" s="34">
        <f t="shared" si="3143"/>
        <v>0</v>
      </c>
      <c r="KE238" s="34">
        <f t="shared" si="3143"/>
        <v>0</v>
      </c>
      <c r="KF238" s="34">
        <f t="shared" si="3143"/>
        <v>0</v>
      </c>
      <c r="KG238" s="34">
        <f t="shared" si="3143"/>
        <v>0</v>
      </c>
      <c r="KH238" s="34">
        <f t="shared" si="3143"/>
        <v>0</v>
      </c>
      <c r="KI238" s="34">
        <f t="shared" si="3143"/>
        <v>0</v>
      </c>
      <c r="KJ238" s="34">
        <f t="shared" si="3143"/>
        <v>0</v>
      </c>
      <c r="KK238" s="34">
        <f t="shared" si="3143"/>
        <v>0</v>
      </c>
      <c r="KL238" s="34">
        <f t="shared" si="3143"/>
        <v>0</v>
      </c>
      <c r="KM238" s="34">
        <f t="shared" si="3143"/>
        <v>0</v>
      </c>
      <c r="KN238" s="34">
        <f t="shared" si="3143"/>
        <v>0</v>
      </c>
      <c r="KO238" s="34">
        <f t="shared" si="3143"/>
        <v>0</v>
      </c>
      <c r="KP238" s="34">
        <f t="shared" si="3143"/>
        <v>0</v>
      </c>
      <c r="KQ238" s="34">
        <f t="shared" si="3143"/>
        <v>0</v>
      </c>
      <c r="KR238" s="34">
        <f t="shared" si="3143"/>
        <v>0</v>
      </c>
      <c r="KS238" s="34">
        <f t="shared" si="3143"/>
        <v>0</v>
      </c>
      <c r="KT238" s="34">
        <f t="shared" si="3143"/>
        <v>0</v>
      </c>
      <c r="KU238" s="34">
        <f t="shared" si="3143"/>
        <v>0</v>
      </c>
      <c r="KV238" s="34">
        <f t="shared" si="3143"/>
        <v>0</v>
      </c>
      <c r="KW238" s="34">
        <f t="shared" si="3143"/>
        <v>0</v>
      </c>
      <c r="KX238" s="34">
        <f t="shared" si="3143"/>
        <v>0</v>
      </c>
      <c r="KY238" s="34">
        <f t="shared" si="3143"/>
        <v>0</v>
      </c>
      <c r="KZ238" s="34">
        <f t="shared" si="3143"/>
        <v>0</v>
      </c>
      <c r="LA238" s="34">
        <f t="shared" si="3143"/>
        <v>0</v>
      </c>
      <c r="LB238" s="34">
        <f t="shared" si="3143"/>
        <v>0</v>
      </c>
      <c r="LC238" s="34">
        <f t="shared" si="3143"/>
        <v>0</v>
      </c>
      <c r="LD238" s="34">
        <f t="shared" si="3143"/>
        <v>0</v>
      </c>
      <c r="LE238" s="34">
        <f t="shared" si="3143"/>
        <v>0</v>
      </c>
      <c r="LF238" s="34">
        <f t="shared" si="3143"/>
        <v>0</v>
      </c>
      <c r="LG238" s="34">
        <f t="shared" si="3143"/>
        <v>0</v>
      </c>
      <c r="LH238" s="34">
        <f t="shared" si="3143"/>
        <v>0</v>
      </c>
      <c r="LI238" s="34">
        <f t="shared" si="3143"/>
        <v>0</v>
      </c>
      <c r="LJ238" s="34">
        <f t="shared" si="3143"/>
        <v>0</v>
      </c>
      <c r="LK238" s="34">
        <f t="shared" si="3143"/>
        <v>0</v>
      </c>
      <c r="LL238" s="34">
        <f t="shared" si="3143"/>
        <v>0</v>
      </c>
      <c r="LM238" s="34">
        <f t="shared" si="3143"/>
        <v>0</v>
      </c>
      <c r="LN238" s="34">
        <f t="shared" si="3143"/>
        <v>0</v>
      </c>
      <c r="LO238" s="34">
        <f t="shared" si="3143"/>
        <v>0</v>
      </c>
      <c r="LP238" s="34">
        <f t="shared" si="3143"/>
        <v>0</v>
      </c>
      <c r="LQ238" s="34">
        <f t="shared" si="3143"/>
        <v>0</v>
      </c>
      <c r="LR238" s="34">
        <f t="shared" si="3143"/>
        <v>0</v>
      </c>
      <c r="LS238" s="34">
        <f t="shared" si="3143"/>
        <v>0</v>
      </c>
      <c r="LT238" s="34">
        <f t="shared" si="3143"/>
        <v>0</v>
      </c>
      <c r="LU238" s="34">
        <f t="shared" si="3143"/>
        <v>0</v>
      </c>
      <c r="LV238" s="34">
        <f t="shared" si="3143"/>
        <v>0</v>
      </c>
      <c r="LW238" s="34">
        <f t="shared" ref="LW238:NO238" si="3144">LW48</f>
        <v>0</v>
      </c>
      <c r="LX238" s="34">
        <f t="shared" si="3144"/>
        <v>0</v>
      </c>
      <c r="LY238" s="34">
        <f t="shared" si="3144"/>
        <v>0</v>
      </c>
      <c r="LZ238" s="34">
        <f t="shared" si="3144"/>
        <v>0</v>
      </c>
      <c r="MA238" s="34">
        <f t="shared" si="3144"/>
        <v>0</v>
      </c>
      <c r="MB238" s="34">
        <f t="shared" si="3144"/>
        <v>0</v>
      </c>
      <c r="MC238" s="34">
        <f t="shared" si="3144"/>
        <v>0</v>
      </c>
      <c r="MD238" s="34">
        <f t="shared" si="3144"/>
        <v>0</v>
      </c>
      <c r="ME238" s="34">
        <f t="shared" si="3144"/>
        <v>0</v>
      </c>
      <c r="MF238" s="34">
        <f t="shared" si="3144"/>
        <v>0</v>
      </c>
      <c r="MG238" s="34">
        <f t="shared" si="3144"/>
        <v>0</v>
      </c>
      <c r="MH238" s="34">
        <f t="shared" si="3144"/>
        <v>0</v>
      </c>
      <c r="MI238" s="34">
        <f t="shared" si="3144"/>
        <v>0</v>
      </c>
      <c r="MJ238" s="34">
        <f t="shared" si="3144"/>
        <v>0</v>
      </c>
      <c r="MK238" s="34">
        <f t="shared" si="3144"/>
        <v>0</v>
      </c>
      <c r="ML238" s="34">
        <f t="shared" si="3144"/>
        <v>0</v>
      </c>
      <c r="MM238" s="34">
        <f t="shared" si="3144"/>
        <v>0</v>
      </c>
      <c r="MN238" s="34">
        <f t="shared" si="3144"/>
        <v>0</v>
      </c>
      <c r="MO238" s="34">
        <f t="shared" si="3144"/>
        <v>0</v>
      </c>
      <c r="MP238" s="34">
        <f t="shared" si="3144"/>
        <v>0</v>
      </c>
      <c r="MQ238" s="34">
        <f t="shared" si="3144"/>
        <v>0</v>
      </c>
      <c r="MR238" s="34">
        <f t="shared" si="3144"/>
        <v>0</v>
      </c>
      <c r="MS238" s="34">
        <f t="shared" si="3144"/>
        <v>0</v>
      </c>
      <c r="MT238" s="34">
        <f t="shared" si="3144"/>
        <v>0</v>
      </c>
      <c r="MU238" s="34">
        <f t="shared" si="3144"/>
        <v>0</v>
      </c>
      <c r="MV238" s="34">
        <f t="shared" si="3144"/>
        <v>0</v>
      </c>
      <c r="MW238" s="34">
        <f t="shared" si="3144"/>
        <v>0</v>
      </c>
      <c r="MX238" s="34">
        <f t="shared" si="3144"/>
        <v>0</v>
      </c>
      <c r="MY238" s="34">
        <f t="shared" si="3144"/>
        <v>0</v>
      </c>
      <c r="MZ238" s="34">
        <f t="shared" si="3144"/>
        <v>0</v>
      </c>
      <c r="NA238" s="34">
        <f t="shared" si="3144"/>
        <v>0</v>
      </c>
      <c r="NB238" s="34">
        <f t="shared" si="3144"/>
        <v>0</v>
      </c>
      <c r="NC238" s="34">
        <f t="shared" si="3144"/>
        <v>0</v>
      </c>
      <c r="ND238" s="34">
        <f t="shared" si="3144"/>
        <v>0</v>
      </c>
      <c r="NE238" s="34">
        <f t="shared" si="3144"/>
        <v>0</v>
      </c>
      <c r="NF238" s="34">
        <f t="shared" si="3144"/>
        <v>0</v>
      </c>
      <c r="NG238" s="34">
        <f t="shared" si="3144"/>
        <v>0</v>
      </c>
      <c r="NH238" s="34">
        <f t="shared" si="3144"/>
        <v>0</v>
      </c>
      <c r="NI238" s="34">
        <f t="shared" si="3144"/>
        <v>0</v>
      </c>
      <c r="NJ238" s="34">
        <f t="shared" si="3144"/>
        <v>0</v>
      </c>
      <c r="NK238" s="34">
        <f t="shared" si="3144"/>
        <v>0</v>
      </c>
      <c r="NL238" s="34">
        <f t="shared" si="3144"/>
        <v>0</v>
      </c>
      <c r="NM238" s="34">
        <f t="shared" si="3144"/>
        <v>0</v>
      </c>
      <c r="NN238" s="34">
        <f t="shared" si="3144"/>
        <v>0</v>
      </c>
      <c r="NO238" s="35">
        <f t="shared" si="3144"/>
        <v>0</v>
      </c>
      <c r="NP238" s="8"/>
      <c r="NQ238" s="8"/>
    </row>
    <row r="239" spans="1:381" x14ac:dyDescent="0.2">
      <c r="A239" s="1"/>
      <c r="B239" s="1"/>
      <c r="C239" s="1"/>
      <c r="D239" s="1"/>
      <c r="E239" s="1"/>
      <c r="F239" s="1"/>
      <c r="G239" s="1"/>
      <c r="H239" s="1"/>
      <c r="I239" s="1"/>
      <c r="J239" s="1"/>
      <c r="K239" s="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row>
    <row r="240" spans="1:381" s="10" customFormat="1" x14ac:dyDescent="0.2">
      <c r="A240" s="8"/>
      <c r="B240" s="8"/>
      <c r="C240" s="8" t="s">
        <v>633</v>
      </c>
      <c r="D240" s="8"/>
      <c r="E240" s="8" t="s">
        <v>634</v>
      </c>
      <c r="F240" s="8"/>
      <c r="G240" s="8" t="s">
        <v>0</v>
      </c>
      <c r="H240" s="8"/>
      <c r="I240" s="8"/>
      <c r="J240" s="8"/>
      <c r="K240" s="9" t="e">
        <f>SUM(N240:NO240)</f>
        <v>#VALUE!</v>
      </c>
      <c r="L240" s="8"/>
      <c r="M240" s="8"/>
      <c r="N240" s="33" t="e">
        <f>SUMIFS(расходы!$164:$164,расходы!$9:$9,"&lt;="&amp;N$230,расходы!$9:$9,"&gt;"&amp;EOMONTH(N$230,-1))/DAY(EOMONTH(N$230,0))</f>
        <v>#VALUE!</v>
      </c>
      <c r="O240" s="34" t="e">
        <f>SUMIFS(расходы!$164:$164,расходы!$9:$9,"&lt;="&amp;O$230,расходы!$9:$9,"&gt;"&amp;EOMONTH(O$230,-1))/DAY(EOMONTH(O$230,0))</f>
        <v>#VALUE!</v>
      </c>
      <c r="P240" s="34" t="e">
        <f>SUMIFS(расходы!$164:$164,расходы!$9:$9,"&lt;="&amp;P$230,расходы!$9:$9,"&gt;"&amp;EOMONTH(P$230,-1))/DAY(EOMONTH(P$230,0))</f>
        <v>#VALUE!</v>
      </c>
      <c r="Q240" s="34" t="e">
        <f>SUMIFS(расходы!$164:$164,расходы!$9:$9,"&lt;="&amp;Q$230,расходы!$9:$9,"&gt;"&amp;EOMONTH(Q$230,-1))/DAY(EOMONTH(Q$230,0))</f>
        <v>#VALUE!</v>
      </c>
      <c r="R240" s="34" t="e">
        <f>SUMIFS(расходы!$164:$164,расходы!$9:$9,"&lt;="&amp;R$230,расходы!$9:$9,"&gt;"&amp;EOMONTH(R$230,-1))/DAY(EOMONTH(R$230,0))</f>
        <v>#VALUE!</v>
      </c>
      <c r="S240" s="34" t="e">
        <f>SUMIFS(расходы!$164:$164,расходы!$9:$9,"&lt;="&amp;S$230,расходы!$9:$9,"&gt;"&amp;EOMONTH(S$230,-1))/DAY(EOMONTH(S$230,0))</f>
        <v>#VALUE!</v>
      </c>
      <c r="T240" s="34" t="e">
        <f>SUMIFS(расходы!$164:$164,расходы!$9:$9,"&lt;="&amp;T$230,расходы!$9:$9,"&gt;"&amp;EOMONTH(T$230,-1))/DAY(EOMONTH(T$230,0))</f>
        <v>#VALUE!</v>
      </c>
      <c r="U240" s="34" t="e">
        <f>SUMIFS(расходы!$164:$164,расходы!$9:$9,"&lt;="&amp;U$230,расходы!$9:$9,"&gt;"&amp;EOMONTH(U$230,-1))/DAY(EOMONTH(U$230,0))</f>
        <v>#VALUE!</v>
      </c>
      <c r="V240" s="34" t="e">
        <f>SUMIFS(расходы!$164:$164,расходы!$9:$9,"&lt;="&amp;V$230,расходы!$9:$9,"&gt;"&amp;EOMONTH(V$230,-1))/DAY(EOMONTH(V$230,0))</f>
        <v>#VALUE!</v>
      </c>
      <c r="W240" s="34" t="e">
        <f>SUMIFS(расходы!$164:$164,расходы!$9:$9,"&lt;="&amp;W$230,расходы!$9:$9,"&gt;"&amp;EOMONTH(W$230,-1))/DAY(EOMONTH(W$230,0))</f>
        <v>#VALUE!</v>
      </c>
      <c r="X240" s="34" t="e">
        <f>SUMIFS(расходы!$164:$164,расходы!$9:$9,"&lt;="&amp;X$230,расходы!$9:$9,"&gt;"&amp;EOMONTH(X$230,-1))/DAY(EOMONTH(X$230,0))</f>
        <v>#VALUE!</v>
      </c>
      <c r="Y240" s="34" t="e">
        <f>SUMIFS(расходы!$164:$164,расходы!$9:$9,"&lt;="&amp;Y$230,расходы!$9:$9,"&gt;"&amp;EOMONTH(Y$230,-1))/DAY(EOMONTH(Y$230,0))</f>
        <v>#VALUE!</v>
      </c>
      <c r="Z240" s="34" t="e">
        <f>SUMIFS(расходы!$164:$164,расходы!$9:$9,"&lt;="&amp;Z$230,расходы!$9:$9,"&gt;"&amp;EOMONTH(Z$230,-1))/DAY(EOMONTH(Z$230,0))</f>
        <v>#VALUE!</v>
      </c>
      <c r="AA240" s="34" t="e">
        <f>SUMIFS(расходы!$164:$164,расходы!$9:$9,"&lt;="&amp;AA$230,расходы!$9:$9,"&gt;"&amp;EOMONTH(AA$230,-1))/DAY(EOMONTH(AA$230,0))</f>
        <v>#VALUE!</v>
      </c>
      <c r="AB240" s="34" t="e">
        <f>SUMIFS(расходы!$164:$164,расходы!$9:$9,"&lt;="&amp;AB$230,расходы!$9:$9,"&gt;"&amp;EOMONTH(AB$230,-1))/DAY(EOMONTH(AB$230,0))</f>
        <v>#VALUE!</v>
      </c>
      <c r="AC240" s="34" t="e">
        <f>SUMIFS(расходы!$164:$164,расходы!$9:$9,"&lt;="&amp;AC$230,расходы!$9:$9,"&gt;"&amp;EOMONTH(AC$230,-1))/DAY(EOMONTH(AC$230,0))</f>
        <v>#VALUE!</v>
      </c>
      <c r="AD240" s="34" t="e">
        <f>SUMIFS(расходы!$164:$164,расходы!$9:$9,"&lt;="&amp;AD$230,расходы!$9:$9,"&gt;"&amp;EOMONTH(AD$230,-1))/DAY(EOMONTH(AD$230,0))</f>
        <v>#VALUE!</v>
      </c>
      <c r="AE240" s="34" t="e">
        <f>SUMIFS(расходы!$164:$164,расходы!$9:$9,"&lt;="&amp;AE$230,расходы!$9:$9,"&gt;"&amp;EOMONTH(AE$230,-1))/DAY(EOMONTH(AE$230,0))</f>
        <v>#VALUE!</v>
      </c>
      <c r="AF240" s="34" t="e">
        <f>SUMIFS(расходы!$164:$164,расходы!$9:$9,"&lt;="&amp;AF$230,расходы!$9:$9,"&gt;"&amp;EOMONTH(AF$230,-1))/DAY(EOMONTH(AF$230,0))</f>
        <v>#VALUE!</v>
      </c>
      <c r="AG240" s="34" t="e">
        <f>SUMIFS(расходы!$164:$164,расходы!$9:$9,"&lt;="&amp;AG$230,расходы!$9:$9,"&gt;"&amp;EOMONTH(AG$230,-1))/DAY(EOMONTH(AG$230,0))</f>
        <v>#VALUE!</v>
      </c>
      <c r="AH240" s="34" t="e">
        <f>SUMIFS(расходы!$164:$164,расходы!$9:$9,"&lt;="&amp;AH$230,расходы!$9:$9,"&gt;"&amp;EOMONTH(AH$230,-1))/DAY(EOMONTH(AH$230,0))</f>
        <v>#VALUE!</v>
      </c>
      <c r="AI240" s="34" t="e">
        <f>SUMIFS(расходы!$164:$164,расходы!$9:$9,"&lt;="&amp;AI$230,расходы!$9:$9,"&gt;"&amp;EOMONTH(AI$230,-1))/DAY(EOMONTH(AI$230,0))</f>
        <v>#VALUE!</v>
      </c>
      <c r="AJ240" s="34" t="e">
        <f>SUMIFS(расходы!$164:$164,расходы!$9:$9,"&lt;="&amp;AJ$230,расходы!$9:$9,"&gt;"&amp;EOMONTH(AJ$230,-1))/DAY(EOMONTH(AJ$230,0))</f>
        <v>#VALUE!</v>
      </c>
      <c r="AK240" s="34" t="e">
        <f>SUMIFS(расходы!$164:$164,расходы!$9:$9,"&lt;="&amp;AK$230,расходы!$9:$9,"&gt;"&amp;EOMONTH(AK$230,-1))/DAY(EOMONTH(AK$230,0))</f>
        <v>#VALUE!</v>
      </c>
      <c r="AL240" s="34" t="e">
        <f>SUMIFS(расходы!$164:$164,расходы!$9:$9,"&lt;="&amp;AL$230,расходы!$9:$9,"&gt;"&amp;EOMONTH(AL$230,-1))/DAY(EOMONTH(AL$230,0))</f>
        <v>#VALUE!</v>
      </c>
      <c r="AM240" s="34" t="e">
        <f>SUMIFS(расходы!$164:$164,расходы!$9:$9,"&lt;="&amp;AM$230,расходы!$9:$9,"&gt;"&amp;EOMONTH(AM$230,-1))/DAY(EOMONTH(AM$230,0))</f>
        <v>#VALUE!</v>
      </c>
      <c r="AN240" s="34" t="e">
        <f>SUMIFS(расходы!$164:$164,расходы!$9:$9,"&lt;="&amp;AN$230,расходы!$9:$9,"&gt;"&amp;EOMONTH(AN$230,-1))/DAY(EOMONTH(AN$230,0))</f>
        <v>#VALUE!</v>
      </c>
      <c r="AO240" s="34" t="e">
        <f>SUMIFS(расходы!$164:$164,расходы!$9:$9,"&lt;="&amp;AO$230,расходы!$9:$9,"&gt;"&amp;EOMONTH(AO$230,-1))/DAY(EOMONTH(AO$230,0))</f>
        <v>#VALUE!</v>
      </c>
      <c r="AP240" s="34" t="e">
        <f>SUMIFS(расходы!$164:$164,расходы!$9:$9,"&lt;="&amp;AP$230,расходы!$9:$9,"&gt;"&amp;EOMONTH(AP$230,-1))/DAY(EOMONTH(AP$230,0))</f>
        <v>#VALUE!</v>
      </c>
      <c r="AQ240" s="34" t="e">
        <f>SUMIFS(расходы!$164:$164,расходы!$9:$9,"&lt;="&amp;AQ$230,расходы!$9:$9,"&gt;"&amp;EOMONTH(AQ$230,-1))/DAY(EOMONTH(AQ$230,0))</f>
        <v>#VALUE!</v>
      </c>
      <c r="AR240" s="34" t="e">
        <f>SUMIFS(расходы!$164:$164,расходы!$9:$9,"&lt;="&amp;AR$230,расходы!$9:$9,"&gt;"&amp;EOMONTH(AR$230,-1))/DAY(EOMONTH(AR$230,0))</f>
        <v>#VALUE!</v>
      </c>
      <c r="AS240" s="34" t="e">
        <f>SUMIFS(расходы!$164:$164,расходы!$9:$9,"&lt;="&amp;AS$230,расходы!$9:$9,"&gt;"&amp;EOMONTH(AS$230,-1))/DAY(EOMONTH(AS$230,0))</f>
        <v>#VALUE!</v>
      </c>
      <c r="AT240" s="34" t="e">
        <f>SUMIFS(расходы!$164:$164,расходы!$9:$9,"&lt;="&amp;AT$230,расходы!$9:$9,"&gt;"&amp;EOMONTH(AT$230,-1))/DAY(EOMONTH(AT$230,0))</f>
        <v>#VALUE!</v>
      </c>
      <c r="AU240" s="34" t="e">
        <f>SUMIFS(расходы!$164:$164,расходы!$9:$9,"&lt;="&amp;AU$230,расходы!$9:$9,"&gt;"&amp;EOMONTH(AU$230,-1))/DAY(EOMONTH(AU$230,0))</f>
        <v>#VALUE!</v>
      </c>
      <c r="AV240" s="34" t="e">
        <f>SUMIFS(расходы!$164:$164,расходы!$9:$9,"&lt;="&amp;AV$230,расходы!$9:$9,"&gt;"&amp;EOMONTH(AV$230,-1))/DAY(EOMONTH(AV$230,0))</f>
        <v>#VALUE!</v>
      </c>
      <c r="AW240" s="34" t="e">
        <f>SUMIFS(расходы!$164:$164,расходы!$9:$9,"&lt;="&amp;AW$230,расходы!$9:$9,"&gt;"&amp;EOMONTH(AW$230,-1))/DAY(EOMONTH(AW$230,0))</f>
        <v>#VALUE!</v>
      </c>
      <c r="AX240" s="34" t="e">
        <f>SUMIFS(расходы!$164:$164,расходы!$9:$9,"&lt;="&amp;AX$230,расходы!$9:$9,"&gt;"&amp;EOMONTH(AX$230,-1))/DAY(EOMONTH(AX$230,0))</f>
        <v>#VALUE!</v>
      </c>
      <c r="AY240" s="34" t="e">
        <f>SUMIFS(расходы!$164:$164,расходы!$9:$9,"&lt;="&amp;AY$230,расходы!$9:$9,"&gt;"&amp;EOMONTH(AY$230,-1))/DAY(EOMONTH(AY$230,0))</f>
        <v>#VALUE!</v>
      </c>
      <c r="AZ240" s="34" t="e">
        <f>SUMIFS(расходы!$164:$164,расходы!$9:$9,"&lt;="&amp;AZ$230,расходы!$9:$9,"&gt;"&amp;EOMONTH(AZ$230,-1))/DAY(EOMONTH(AZ$230,0))</f>
        <v>#VALUE!</v>
      </c>
      <c r="BA240" s="34" t="e">
        <f>SUMIFS(расходы!$164:$164,расходы!$9:$9,"&lt;="&amp;BA$230,расходы!$9:$9,"&gt;"&amp;EOMONTH(BA$230,-1))/DAY(EOMONTH(BA$230,0))</f>
        <v>#VALUE!</v>
      </c>
      <c r="BB240" s="34" t="e">
        <f>SUMIFS(расходы!$164:$164,расходы!$9:$9,"&lt;="&amp;BB$230,расходы!$9:$9,"&gt;"&amp;EOMONTH(BB$230,-1))/DAY(EOMONTH(BB$230,0))</f>
        <v>#VALUE!</v>
      </c>
      <c r="BC240" s="34" t="e">
        <f>SUMIFS(расходы!$164:$164,расходы!$9:$9,"&lt;="&amp;BC$230,расходы!$9:$9,"&gt;"&amp;EOMONTH(BC$230,-1))/DAY(EOMONTH(BC$230,0))</f>
        <v>#VALUE!</v>
      </c>
      <c r="BD240" s="34" t="e">
        <f>SUMIFS(расходы!$164:$164,расходы!$9:$9,"&lt;="&amp;BD$230,расходы!$9:$9,"&gt;"&amp;EOMONTH(BD$230,-1))/DAY(EOMONTH(BD$230,0))</f>
        <v>#VALUE!</v>
      </c>
      <c r="BE240" s="34" t="e">
        <f>SUMIFS(расходы!$164:$164,расходы!$9:$9,"&lt;="&amp;BE$230,расходы!$9:$9,"&gt;"&amp;EOMONTH(BE$230,-1))/DAY(EOMONTH(BE$230,0))</f>
        <v>#VALUE!</v>
      </c>
      <c r="BF240" s="34" t="e">
        <f>SUMIFS(расходы!$164:$164,расходы!$9:$9,"&lt;="&amp;BF$230,расходы!$9:$9,"&gt;"&amp;EOMONTH(BF$230,-1))/DAY(EOMONTH(BF$230,0))</f>
        <v>#VALUE!</v>
      </c>
      <c r="BG240" s="34" t="e">
        <f>SUMIFS(расходы!$164:$164,расходы!$9:$9,"&lt;="&amp;BG$230,расходы!$9:$9,"&gt;"&amp;EOMONTH(BG$230,-1))/DAY(EOMONTH(BG$230,0))</f>
        <v>#VALUE!</v>
      </c>
      <c r="BH240" s="34" t="e">
        <f>SUMIFS(расходы!$164:$164,расходы!$9:$9,"&lt;="&amp;BH$230,расходы!$9:$9,"&gt;"&amp;EOMONTH(BH$230,-1))/DAY(EOMONTH(BH$230,0))</f>
        <v>#VALUE!</v>
      </c>
      <c r="BI240" s="34" t="e">
        <f>SUMIFS(расходы!$164:$164,расходы!$9:$9,"&lt;="&amp;BI$230,расходы!$9:$9,"&gt;"&amp;EOMONTH(BI$230,-1))/DAY(EOMONTH(BI$230,0))</f>
        <v>#VALUE!</v>
      </c>
      <c r="BJ240" s="34" t="e">
        <f>SUMIFS(расходы!$164:$164,расходы!$9:$9,"&lt;="&amp;BJ$230,расходы!$9:$9,"&gt;"&amp;EOMONTH(BJ$230,-1))/DAY(EOMONTH(BJ$230,0))</f>
        <v>#VALUE!</v>
      </c>
      <c r="BK240" s="34" t="e">
        <f>SUMIFS(расходы!$164:$164,расходы!$9:$9,"&lt;="&amp;BK$230,расходы!$9:$9,"&gt;"&amp;EOMONTH(BK$230,-1))/DAY(EOMONTH(BK$230,0))</f>
        <v>#VALUE!</v>
      </c>
      <c r="BL240" s="34" t="e">
        <f>SUMIFS(расходы!$164:$164,расходы!$9:$9,"&lt;="&amp;BL$230,расходы!$9:$9,"&gt;"&amp;EOMONTH(BL$230,-1))/DAY(EOMONTH(BL$230,0))</f>
        <v>#VALUE!</v>
      </c>
      <c r="BM240" s="34" t="e">
        <f>SUMIFS(расходы!$164:$164,расходы!$9:$9,"&lt;="&amp;BM$230,расходы!$9:$9,"&gt;"&amp;EOMONTH(BM$230,-1))/DAY(EOMONTH(BM$230,0))</f>
        <v>#VALUE!</v>
      </c>
      <c r="BN240" s="34" t="e">
        <f>SUMIFS(расходы!$164:$164,расходы!$9:$9,"&lt;="&amp;BN$230,расходы!$9:$9,"&gt;"&amp;EOMONTH(BN$230,-1))/DAY(EOMONTH(BN$230,0))</f>
        <v>#VALUE!</v>
      </c>
      <c r="BO240" s="34" t="e">
        <f>SUMIFS(расходы!$164:$164,расходы!$9:$9,"&lt;="&amp;BO$230,расходы!$9:$9,"&gt;"&amp;EOMONTH(BO$230,-1))/DAY(EOMONTH(BO$230,0))</f>
        <v>#VALUE!</v>
      </c>
      <c r="BP240" s="34" t="e">
        <f>SUMIFS(расходы!$164:$164,расходы!$9:$9,"&lt;="&amp;BP$230,расходы!$9:$9,"&gt;"&amp;EOMONTH(BP$230,-1))/DAY(EOMONTH(BP$230,0))</f>
        <v>#VALUE!</v>
      </c>
      <c r="BQ240" s="34" t="e">
        <f>SUMIFS(расходы!$164:$164,расходы!$9:$9,"&lt;="&amp;BQ$230,расходы!$9:$9,"&gt;"&amp;EOMONTH(BQ$230,-1))/DAY(EOMONTH(BQ$230,0))</f>
        <v>#VALUE!</v>
      </c>
      <c r="BR240" s="34" t="e">
        <f>SUMIFS(расходы!$164:$164,расходы!$9:$9,"&lt;="&amp;BR$230,расходы!$9:$9,"&gt;"&amp;EOMONTH(BR$230,-1))/DAY(EOMONTH(BR$230,0))</f>
        <v>#VALUE!</v>
      </c>
      <c r="BS240" s="34" t="e">
        <f>SUMIFS(расходы!$164:$164,расходы!$9:$9,"&lt;="&amp;BS$230,расходы!$9:$9,"&gt;"&amp;EOMONTH(BS$230,-1))/DAY(EOMONTH(BS$230,0))</f>
        <v>#VALUE!</v>
      </c>
      <c r="BT240" s="34" t="e">
        <f>SUMIFS(расходы!$164:$164,расходы!$9:$9,"&lt;="&amp;BT$230,расходы!$9:$9,"&gt;"&amp;EOMONTH(BT$230,-1))/DAY(EOMONTH(BT$230,0))</f>
        <v>#VALUE!</v>
      </c>
      <c r="BU240" s="34" t="e">
        <f>SUMIFS(расходы!$164:$164,расходы!$9:$9,"&lt;="&amp;BU$230,расходы!$9:$9,"&gt;"&amp;EOMONTH(BU$230,-1))/DAY(EOMONTH(BU$230,0))</f>
        <v>#VALUE!</v>
      </c>
      <c r="BV240" s="34" t="e">
        <f>SUMIFS(расходы!$164:$164,расходы!$9:$9,"&lt;="&amp;BV$230,расходы!$9:$9,"&gt;"&amp;EOMONTH(BV$230,-1))/DAY(EOMONTH(BV$230,0))</f>
        <v>#VALUE!</v>
      </c>
      <c r="BW240" s="34" t="e">
        <f>SUMIFS(расходы!$164:$164,расходы!$9:$9,"&lt;="&amp;BW$230,расходы!$9:$9,"&gt;"&amp;EOMONTH(BW$230,-1))/DAY(EOMONTH(BW$230,0))</f>
        <v>#VALUE!</v>
      </c>
      <c r="BX240" s="34" t="e">
        <f>SUMIFS(расходы!$164:$164,расходы!$9:$9,"&lt;="&amp;BX$230,расходы!$9:$9,"&gt;"&amp;EOMONTH(BX$230,-1))/DAY(EOMONTH(BX$230,0))</f>
        <v>#VALUE!</v>
      </c>
      <c r="BY240" s="34" t="e">
        <f>SUMIFS(расходы!$164:$164,расходы!$9:$9,"&lt;="&amp;BY$230,расходы!$9:$9,"&gt;"&amp;EOMONTH(BY$230,-1))/DAY(EOMONTH(BY$230,0))</f>
        <v>#VALUE!</v>
      </c>
      <c r="BZ240" s="34" t="e">
        <f>SUMIFS(расходы!$164:$164,расходы!$9:$9,"&lt;="&amp;BZ$230,расходы!$9:$9,"&gt;"&amp;EOMONTH(BZ$230,-1))/DAY(EOMONTH(BZ$230,0))</f>
        <v>#VALUE!</v>
      </c>
      <c r="CA240" s="34" t="e">
        <f>SUMIFS(расходы!$164:$164,расходы!$9:$9,"&lt;="&amp;CA$230,расходы!$9:$9,"&gt;"&amp;EOMONTH(CA$230,-1))/DAY(EOMONTH(CA$230,0))</f>
        <v>#VALUE!</v>
      </c>
      <c r="CB240" s="34" t="e">
        <f>SUMIFS(расходы!$164:$164,расходы!$9:$9,"&lt;="&amp;CB$230,расходы!$9:$9,"&gt;"&amp;EOMONTH(CB$230,-1))/DAY(EOMONTH(CB$230,0))</f>
        <v>#VALUE!</v>
      </c>
      <c r="CC240" s="34" t="e">
        <f>SUMIFS(расходы!$164:$164,расходы!$9:$9,"&lt;="&amp;CC$230,расходы!$9:$9,"&gt;"&amp;EOMONTH(CC$230,-1))/DAY(EOMONTH(CC$230,0))</f>
        <v>#VALUE!</v>
      </c>
      <c r="CD240" s="34" t="e">
        <f>SUMIFS(расходы!$164:$164,расходы!$9:$9,"&lt;="&amp;CD$230,расходы!$9:$9,"&gt;"&amp;EOMONTH(CD$230,-1))/DAY(EOMONTH(CD$230,0))</f>
        <v>#VALUE!</v>
      </c>
      <c r="CE240" s="34" t="e">
        <f>SUMIFS(расходы!$164:$164,расходы!$9:$9,"&lt;="&amp;CE$230,расходы!$9:$9,"&gt;"&amp;EOMONTH(CE$230,-1))/DAY(EOMONTH(CE$230,0))</f>
        <v>#VALUE!</v>
      </c>
      <c r="CF240" s="34" t="e">
        <f>SUMIFS(расходы!$164:$164,расходы!$9:$9,"&lt;="&amp;CF$230,расходы!$9:$9,"&gt;"&amp;EOMONTH(CF$230,-1))/DAY(EOMONTH(CF$230,0))</f>
        <v>#VALUE!</v>
      </c>
      <c r="CG240" s="34" t="e">
        <f>SUMIFS(расходы!$164:$164,расходы!$9:$9,"&lt;="&amp;CG$230,расходы!$9:$9,"&gt;"&amp;EOMONTH(CG$230,-1))/DAY(EOMONTH(CG$230,0))</f>
        <v>#VALUE!</v>
      </c>
      <c r="CH240" s="34" t="e">
        <f>SUMIFS(расходы!$164:$164,расходы!$9:$9,"&lt;="&amp;CH$230,расходы!$9:$9,"&gt;"&amp;EOMONTH(CH$230,-1))/DAY(EOMONTH(CH$230,0))</f>
        <v>#VALUE!</v>
      </c>
      <c r="CI240" s="34" t="e">
        <f>SUMIFS(расходы!$164:$164,расходы!$9:$9,"&lt;="&amp;CI$230,расходы!$9:$9,"&gt;"&amp;EOMONTH(CI$230,-1))/DAY(EOMONTH(CI$230,0))</f>
        <v>#VALUE!</v>
      </c>
      <c r="CJ240" s="34" t="e">
        <f>SUMIFS(расходы!$164:$164,расходы!$9:$9,"&lt;="&amp;CJ$230,расходы!$9:$9,"&gt;"&amp;EOMONTH(CJ$230,-1))/DAY(EOMONTH(CJ$230,0))</f>
        <v>#VALUE!</v>
      </c>
      <c r="CK240" s="34" t="e">
        <f>SUMIFS(расходы!$164:$164,расходы!$9:$9,"&lt;="&amp;CK$230,расходы!$9:$9,"&gt;"&amp;EOMONTH(CK$230,-1))/DAY(EOMONTH(CK$230,0))</f>
        <v>#VALUE!</v>
      </c>
      <c r="CL240" s="34" t="e">
        <f>SUMIFS(расходы!$164:$164,расходы!$9:$9,"&lt;="&amp;CL$230,расходы!$9:$9,"&gt;"&amp;EOMONTH(CL$230,-1))/DAY(EOMONTH(CL$230,0))</f>
        <v>#VALUE!</v>
      </c>
      <c r="CM240" s="34" t="e">
        <f>SUMIFS(расходы!$164:$164,расходы!$9:$9,"&lt;="&amp;CM$230,расходы!$9:$9,"&gt;"&amp;EOMONTH(CM$230,-1))/DAY(EOMONTH(CM$230,0))</f>
        <v>#VALUE!</v>
      </c>
      <c r="CN240" s="34" t="e">
        <f>SUMIFS(расходы!$164:$164,расходы!$9:$9,"&lt;="&amp;CN$230,расходы!$9:$9,"&gt;"&amp;EOMONTH(CN$230,-1))/DAY(EOMONTH(CN$230,0))</f>
        <v>#VALUE!</v>
      </c>
      <c r="CO240" s="34" t="e">
        <f>SUMIFS(расходы!$164:$164,расходы!$9:$9,"&lt;="&amp;CO$230,расходы!$9:$9,"&gt;"&amp;EOMONTH(CO$230,-1))/DAY(EOMONTH(CO$230,0))</f>
        <v>#VALUE!</v>
      </c>
      <c r="CP240" s="34" t="e">
        <f>SUMIFS(расходы!$164:$164,расходы!$9:$9,"&lt;="&amp;CP$230,расходы!$9:$9,"&gt;"&amp;EOMONTH(CP$230,-1))/DAY(EOMONTH(CP$230,0))</f>
        <v>#VALUE!</v>
      </c>
      <c r="CQ240" s="34" t="e">
        <f>SUMIFS(расходы!$164:$164,расходы!$9:$9,"&lt;="&amp;CQ$230,расходы!$9:$9,"&gt;"&amp;EOMONTH(CQ$230,-1))/DAY(EOMONTH(CQ$230,0))</f>
        <v>#VALUE!</v>
      </c>
      <c r="CR240" s="34" t="e">
        <f>SUMIFS(расходы!$164:$164,расходы!$9:$9,"&lt;="&amp;CR$230,расходы!$9:$9,"&gt;"&amp;EOMONTH(CR$230,-1))/DAY(EOMONTH(CR$230,0))</f>
        <v>#VALUE!</v>
      </c>
      <c r="CS240" s="34" t="e">
        <f>SUMIFS(расходы!$164:$164,расходы!$9:$9,"&lt;="&amp;CS$230,расходы!$9:$9,"&gt;"&amp;EOMONTH(CS$230,-1))/DAY(EOMONTH(CS$230,0))</f>
        <v>#VALUE!</v>
      </c>
      <c r="CT240" s="34" t="e">
        <f>SUMIFS(расходы!$164:$164,расходы!$9:$9,"&lt;="&amp;CT$230,расходы!$9:$9,"&gt;"&amp;EOMONTH(CT$230,-1))/DAY(EOMONTH(CT$230,0))</f>
        <v>#VALUE!</v>
      </c>
      <c r="CU240" s="34" t="e">
        <f>SUMIFS(расходы!$164:$164,расходы!$9:$9,"&lt;="&amp;CU$230,расходы!$9:$9,"&gt;"&amp;EOMONTH(CU$230,-1))/DAY(EOMONTH(CU$230,0))</f>
        <v>#VALUE!</v>
      </c>
      <c r="CV240" s="34" t="e">
        <f>SUMIFS(расходы!$164:$164,расходы!$9:$9,"&lt;="&amp;CV$230,расходы!$9:$9,"&gt;"&amp;EOMONTH(CV$230,-1))/DAY(EOMONTH(CV$230,0))</f>
        <v>#VALUE!</v>
      </c>
      <c r="CW240" s="34" t="e">
        <f>SUMIFS(расходы!$164:$164,расходы!$9:$9,"&lt;="&amp;CW$230,расходы!$9:$9,"&gt;"&amp;EOMONTH(CW$230,-1))/DAY(EOMONTH(CW$230,0))</f>
        <v>#VALUE!</v>
      </c>
      <c r="CX240" s="34" t="e">
        <f>SUMIFS(расходы!$164:$164,расходы!$9:$9,"&lt;="&amp;CX$230,расходы!$9:$9,"&gt;"&amp;EOMONTH(CX$230,-1))/DAY(EOMONTH(CX$230,0))</f>
        <v>#VALUE!</v>
      </c>
      <c r="CY240" s="34" t="e">
        <f>SUMIFS(расходы!$164:$164,расходы!$9:$9,"&lt;="&amp;CY$230,расходы!$9:$9,"&gt;"&amp;EOMONTH(CY$230,-1))/DAY(EOMONTH(CY$230,0))</f>
        <v>#VALUE!</v>
      </c>
      <c r="CZ240" s="34" t="e">
        <f>SUMIFS(расходы!$164:$164,расходы!$9:$9,"&lt;="&amp;CZ$230,расходы!$9:$9,"&gt;"&amp;EOMONTH(CZ$230,-1))/DAY(EOMONTH(CZ$230,0))</f>
        <v>#VALUE!</v>
      </c>
      <c r="DA240" s="34" t="e">
        <f>SUMIFS(расходы!$164:$164,расходы!$9:$9,"&lt;="&amp;DA$230,расходы!$9:$9,"&gt;"&amp;EOMONTH(DA$230,-1))/DAY(EOMONTH(DA$230,0))</f>
        <v>#VALUE!</v>
      </c>
      <c r="DB240" s="34" t="e">
        <f>SUMIFS(расходы!$164:$164,расходы!$9:$9,"&lt;="&amp;DB$230,расходы!$9:$9,"&gt;"&amp;EOMONTH(DB$230,-1))/DAY(EOMONTH(DB$230,0))</f>
        <v>#VALUE!</v>
      </c>
      <c r="DC240" s="34" t="e">
        <f>SUMIFS(расходы!$164:$164,расходы!$9:$9,"&lt;="&amp;DC$230,расходы!$9:$9,"&gt;"&amp;EOMONTH(DC$230,-1))/DAY(EOMONTH(DC$230,0))</f>
        <v>#VALUE!</v>
      </c>
      <c r="DD240" s="34" t="e">
        <f>SUMIFS(расходы!$164:$164,расходы!$9:$9,"&lt;="&amp;DD$230,расходы!$9:$9,"&gt;"&amp;EOMONTH(DD$230,-1))/DAY(EOMONTH(DD$230,0))</f>
        <v>#VALUE!</v>
      </c>
      <c r="DE240" s="34" t="e">
        <f>SUMIFS(расходы!$164:$164,расходы!$9:$9,"&lt;="&amp;DE$230,расходы!$9:$9,"&gt;"&amp;EOMONTH(DE$230,-1))/DAY(EOMONTH(DE$230,0))</f>
        <v>#VALUE!</v>
      </c>
      <c r="DF240" s="34" t="e">
        <f>SUMIFS(расходы!$164:$164,расходы!$9:$9,"&lt;="&amp;DF$230,расходы!$9:$9,"&gt;"&amp;EOMONTH(DF$230,-1))/DAY(EOMONTH(DF$230,0))</f>
        <v>#VALUE!</v>
      </c>
      <c r="DG240" s="34" t="e">
        <f>SUMIFS(расходы!$164:$164,расходы!$9:$9,"&lt;="&amp;DG$230,расходы!$9:$9,"&gt;"&amp;EOMONTH(DG$230,-1))/DAY(EOMONTH(DG$230,0))</f>
        <v>#VALUE!</v>
      </c>
      <c r="DH240" s="34" t="e">
        <f>SUMIFS(расходы!$164:$164,расходы!$9:$9,"&lt;="&amp;DH$230,расходы!$9:$9,"&gt;"&amp;EOMONTH(DH$230,-1))/DAY(EOMONTH(DH$230,0))</f>
        <v>#VALUE!</v>
      </c>
      <c r="DI240" s="34" t="e">
        <f>SUMIFS(расходы!$164:$164,расходы!$9:$9,"&lt;="&amp;DI$230,расходы!$9:$9,"&gt;"&amp;EOMONTH(DI$230,-1))/DAY(EOMONTH(DI$230,0))</f>
        <v>#VALUE!</v>
      </c>
      <c r="DJ240" s="34" t="e">
        <f>SUMIFS(расходы!$164:$164,расходы!$9:$9,"&lt;="&amp;DJ$230,расходы!$9:$9,"&gt;"&amp;EOMONTH(DJ$230,-1))/DAY(EOMONTH(DJ$230,0))</f>
        <v>#VALUE!</v>
      </c>
      <c r="DK240" s="34" t="e">
        <f>SUMIFS(расходы!$164:$164,расходы!$9:$9,"&lt;="&amp;DK$230,расходы!$9:$9,"&gt;"&amp;EOMONTH(DK$230,-1))/DAY(EOMONTH(DK$230,0))</f>
        <v>#VALUE!</v>
      </c>
      <c r="DL240" s="34" t="e">
        <f>SUMIFS(расходы!$164:$164,расходы!$9:$9,"&lt;="&amp;DL$230,расходы!$9:$9,"&gt;"&amp;EOMONTH(DL$230,-1))/DAY(EOMONTH(DL$230,0))</f>
        <v>#VALUE!</v>
      </c>
      <c r="DM240" s="34" t="e">
        <f>SUMIFS(расходы!$164:$164,расходы!$9:$9,"&lt;="&amp;DM$230,расходы!$9:$9,"&gt;"&amp;EOMONTH(DM$230,-1))/DAY(EOMONTH(DM$230,0))</f>
        <v>#VALUE!</v>
      </c>
      <c r="DN240" s="34" t="e">
        <f>SUMIFS(расходы!$164:$164,расходы!$9:$9,"&lt;="&amp;DN$230,расходы!$9:$9,"&gt;"&amp;EOMONTH(DN$230,-1))/DAY(EOMONTH(DN$230,0))</f>
        <v>#VALUE!</v>
      </c>
      <c r="DO240" s="34" t="e">
        <f>SUMIFS(расходы!$164:$164,расходы!$9:$9,"&lt;="&amp;DO$230,расходы!$9:$9,"&gt;"&amp;EOMONTH(DO$230,-1))/DAY(EOMONTH(DO$230,0))</f>
        <v>#VALUE!</v>
      </c>
      <c r="DP240" s="34" t="e">
        <f>SUMIFS(расходы!$164:$164,расходы!$9:$9,"&lt;="&amp;DP$230,расходы!$9:$9,"&gt;"&amp;EOMONTH(DP$230,-1))/DAY(EOMONTH(DP$230,0))</f>
        <v>#VALUE!</v>
      </c>
      <c r="DQ240" s="34" t="e">
        <f>SUMIFS(расходы!$164:$164,расходы!$9:$9,"&lt;="&amp;DQ$230,расходы!$9:$9,"&gt;"&amp;EOMONTH(DQ$230,-1))/DAY(EOMONTH(DQ$230,0))</f>
        <v>#VALUE!</v>
      </c>
      <c r="DR240" s="34" t="e">
        <f>SUMIFS(расходы!$164:$164,расходы!$9:$9,"&lt;="&amp;DR$230,расходы!$9:$9,"&gt;"&amp;EOMONTH(DR$230,-1))/DAY(EOMONTH(DR$230,0))</f>
        <v>#VALUE!</v>
      </c>
      <c r="DS240" s="34" t="e">
        <f>SUMIFS(расходы!$164:$164,расходы!$9:$9,"&lt;="&amp;DS$230,расходы!$9:$9,"&gt;"&amp;EOMONTH(DS$230,-1))/DAY(EOMONTH(DS$230,0))</f>
        <v>#VALUE!</v>
      </c>
      <c r="DT240" s="34" t="e">
        <f>SUMIFS(расходы!$164:$164,расходы!$9:$9,"&lt;="&amp;DT$230,расходы!$9:$9,"&gt;"&amp;EOMONTH(DT$230,-1))/DAY(EOMONTH(DT$230,0))</f>
        <v>#VALUE!</v>
      </c>
      <c r="DU240" s="34" t="e">
        <f>SUMIFS(расходы!$164:$164,расходы!$9:$9,"&lt;="&amp;DU$230,расходы!$9:$9,"&gt;"&amp;EOMONTH(DU$230,-1))/DAY(EOMONTH(DU$230,0))</f>
        <v>#VALUE!</v>
      </c>
      <c r="DV240" s="34" t="e">
        <f>SUMIFS(расходы!$164:$164,расходы!$9:$9,"&lt;="&amp;DV$230,расходы!$9:$9,"&gt;"&amp;EOMONTH(DV$230,-1))/DAY(EOMONTH(DV$230,0))</f>
        <v>#VALUE!</v>
      </c>
      <c r="DW240" s="34" t="e">
        <f>SUMIFS(расходы!$164:$164,расходы!$9:$9,"&lt;="&amp;DW$230,расходы!$9:$9,"&gt;"&amp;EOMONTH(DW$230,-1))/DAY(EOMONTH(DW$230,0))</f>
        <v>#VALUE!</v>
      </c>
      <c r="DX240" s="34" t="e">
        <f>SUMIFS(расходы!$164:$164,расходы!$9:$9,"&lt;="&amp;DX$230,расходы!$9:$9,"&gt;"&amp;EOMONTH(DX$230,-1))/DAY(EOMONTH(DX$230,0))</f>
        <v>#VALUE!</v>
      </c>
      <c r="DY240" s="34" t="e">
        <f>SUMIFS(расходы!$164:$164,расходы!$9:$9,"&lt;="&amp;DY$230,расходы!$9:$9,"&gt;"&amp;EOMONTH(DY$230,-1))/DAY(EOMONTH(DY$230,0))</f>
        <v>#VALUE!</v>
      </c>
      <c r="DZ240" s="34" t="e">
        <f>SUMIFS(расходы!$164:$164,расходы!$9:$9,"&lt;="&amp;DZ$230,расходы!$9:$9,"&gt;"&amp;EOMONTH(DZ$230,-1))/DAY(EOMONTH(DZ$230,0))</f>
        <v>#VALUE!</v>
      </c>
      <c r="EA240" s="34" t="e">
        <f>SUMIFS(расходы!$164:$164,расходы!$9:$9,"&lt;="&amp;EA$230,расходы!$9:$9,"&gt;"&amp;EOMONTH(EA$230,-1))/DAY(EOMONTH(EA$230,0))</f>
        <v>#VALUE!</v>
      </c>
      <c r="EB240" s="34" t="e">
        <f>SUMIFS(расходы!$164:$164,расходы!$9:$9,"&lt;="&amp;EB$230,расходы!$9:$9,"&gt;"&amp;EOMONTH(EB$230,-1))/DAY(EOMONTH(EB$230,0))</f>
        <v>#VALUE!</v>
      </c>
      <c r="EC240" s="34" t="e">
        <f>SUMIFS(расходы!$164:$164,расходы!$9:$9,"&lt;="&amp;EC$230,расходы!$9:$9,"&gt;"&amp;EOMONTH(EC$230,-1))/DAY(EOMONTH(EC$230,0))</f>
        <v>#VALUE!</v>
      </c>
      <c r="ED240" s="34" t="e">
        <f>SUMIFS(расходы!$164:$164,расходы!$9:$9,"&lt;="&amp;ED$230,расходы!$9:$9,"&gt;"&amp;EOMONTH(ED$230,-1))/DAY(EOMONTH(ED$230,0))</f>
        <v>#VALUE!</v>
      </c>
      <c r="EE240" s="34" t="e">
        <f>SUMIFS(расходы!$164:$164,расходы!$9:$9,"&lt;="&amp;EE$230,расходы!$9:$9,"&gt;"&amp;EOMONTH(EE$230,-1))/DAY(EOMONTH(EE$230,0))</f>
        <v>#VALUE!</v>
      </c>
      <c r="EF240" s="34" t="e">
        <f>SUMIFS(расходы!$164:$164,расходы!$9:$9,"&lt;="&amp;EF$230,расходы!$9:$9,"&gt;"&amp;EOMONTH(EF$230,-1))/DAY(EOMONTH(EF$230,0))</f>
        <v>#VALUE!</v>
      </c>
      <c r="EG240" s="34" t="e">
        <f>SUMIFS(расходы!$164:$164,расходы!$9:$9,"&lt;="&amp;EG$230,расходы!$9:$9,"&gt;"&amp;EOMONTH(EG$230,-1))/DAY(EOMONTH(EG$230,0))</f>
        <v>#VALUE!</v>
      </c>
      <c r="EH240" s="34" t="e">
        <f>SUMIFS(расходы!$164:$164,расходы!$9:$9,"&lt;="&amp;EH$230,расходы!$9:$9,"&gt;"&amp;EOMONTH(EH$230,-1))/DAY(EOMONTH(EH$230,0))</f>
        <v>#VALUE!</v>
      </c>
      <c r="EI240" s="34" t="e">
        <f>SUMIFS(расходы!$164:$164,расходы!$9:$9,"&lt;="&amp;EI$230,расходы!$9:$9,"&gt;"&amp;EOMONTH(EI$230,-1))/DAY(EOMONTH(EI$230,0))</f>
        <v>#VALUE!</v>
      </c>
      <c r="EJ240" s="34" t="e">
        <f>SUMIFS(расходы!$164:$164,расходы!$9:$9,"&lt;="&amp;EJ$230,расходы!$9:$9,"&gt;"&amp;EOMONTH(EJ$230,-1))/DAY(EOMONTH(EJ$230,0))</f>
        <v>#VALUE!</v>
      </c>
      <c r="EK240" s="34" t="e">
        <f>SUMIFS(расходы!$164:$164,расходы!$9:$9,"&lt;="&amp;EK$230,расходы!$9:$9,"&gt;"&amp;EOMONTH(EK$230,-1))/DAY(EOMONTH(EK$230,0))</f>
        <v>#VALUE!</v>
      </c>
      <c r="EL240" s="34" t="e">
        <f>SUMIFS(расходы!$164:$164,расходы!$9:$9,"&lt;="&amp;EL$230,расходы!$9:$9,"&gt;"&amp;EOMONTH(EL$230,-1))/DAY(EOMONTH(EL$230,0))</f>
        <v>#VALUE!</v>
      </c>
      <c r="EM240" s="34" t="e">
        <f>SUMIFS(расходы!$164:$164,расходы!$9:$9,"&lt;="&amp;EM$230,расходы!$9:$9,"&gt;"&amp;EOMONTH(EM$230,-1))/DAY(EOMONTH(EM$230,0))</f>
        <v>#VALUE!</v>
      </c>
      <c r="EN240" s="34" t="e">
        <f>SUMIFS(расходы!$164:$164,расходы!$9:$9,"&lt;="&amp;EN$230,расходы!$9:$9,"&gt;"&amp;EOMONTH(EN$230,-1))/DAY(EOMONTH(EN$230,0))</f>
        <v>#VALUE!</v>
      </c>
      <c r="EO240" s="34" t="e">
        <f>SUMIFS(расходы!$164:$164,расходы!$9:$9,"&lt;="&amp;EO$230,расходы!$9:$9,"&gt;"&amp;EOMONTH(EO$230,-1))/DAY(EOMONTH(EO$230,0))</f>
        <v>#VALUE!</v>
      </c>
      <c r="EP240" s="34" t="e">
        <f>SUMIFS(расходы!$164:$164,расходы!$9:$9,"&lt;="&amp;EP$230,расходы!$9:$9,"&gt;"&amp;EOMONTH(EP$230,-1))/DAY(EOMONTH(EP$230,0))</f>
        <v>#VALUE!</v>
      </c>
      <c r="EQ240" s="34" t="e">
        <f>SUMIFS(расходы!$164:$164,расходы!$9:$9,"&lt;="&amp;EQ$230,расходы!$9:$9,"&gt;"&amp;EOMONTH(EQ$230,-1))/DAY(EOMONTH(EQ$230,0))</f>
        <v>#VALUE!</v>
      </c>
      <c r="ER240" s="34" t="e">
        <f>SUMIFS(расходы!$164:$164,расходы!$9:$9,"&lt;="&amp;ER$230,расходы!$9:$9,"&gt;"&amp;EOMONTH(ER$230,-1))/DAY(EOMONTH(ER$230,0))</f>
        <v>#VALUE!</v>
      </c>
      <c r="ES240" s="34" t="e">
        <f>SUMIFS(расходы!$164:$164,расходы!$9:$9,"&lt;="&amp;ES$230,расходы!$9:$9,"&gt;"&amp;EOMONTH(ES$230,-1))/DAY(EOMONTH(ES$230,0))</f>
        <v>#VALUE!</v>
      </c>
      <c r="ET240" s="34" t="e">
        <f>SUMIFS(расходы!$164:$164,расходы!$9:$9,"&lt;="&amp;ET$230,расходы!$9:$9,"&gt;"&amp;EOMONTH(ET$230,-1))/DAY(EOMONTH(ET$230,0))</f>
        <v>#VALUE!</v>
      </c>
      <c r="EU240" s="34" t="e">
        <f>SUMIFS(расходы!$164:$164,расходы!$9:$9,"&lt;="&amp;EU$230,расходы!$9:$9,"&gt;"&amp;EOMONTH(EU$230,-1))/DAY(EOMONTH(EU$230,0))</f>
        <v>#VALUE!</v>
      </c>
      <c r="EV240" s="34" t="e">
        <f>SUMIFS(расходы!$164:$164,расходы!$9:$9,"&lt;="&amp;EV$230,расходы!$9:$9,"&gt;"&amp;EOMONTH(EV$230,-1))/DAY(EOMONTH(EV$230,0))</f>
        <v>#VALUE!</v>
      </c>
      <c r="EW240" s="34" t="e">
        <f>SUMIFS(расходы!$164:$164,расходы!$9:$9,"&lt;="&amp;EW$230,расходы!$9:$9,"&gt;"&amp;EOMONTH(EW$230,-1))/DAY(EOMONTH(EW$230,0))</f>
        <v>#VALUE!</v>
      </c>
      <c r="EX240" s="34" t="e">
        <f>SUMIFS(расходы!$164:$164,расходы!$9:$9,"&lt;="&amp;EX$230,расходы!$9:$9,"&gt;"&amp;EOMONTH(EX$230,-1))/DAY(EOMONTH(EX$230,0))</f>
        <v>#VALUE!</v>
      </c>
      <c r="EY240" s="34" t="e">
        <f>SUMIFS(расходы!$164:$164,расходы!$9:$9,"&lt;="&amp;EY$230,расходы!$9:$9,"&gt;"&amp;EOMONTH(EY$230,-1))/DAY(EOMONTH(EY$230,0))</f>
        <v>#VALUE!</v>
      </c>
      <c r="EZ240" s="34" t="e">
        <f>SUMIFS(расходы!$164:$164,расходы!$9:$9,"&lt;="&amp;EZ$230,расходы!$9:$9,"&gt;"&amp;EOMONTH(EZ$230,-1))/DAY(EOMONTH(EZ$230,0))</f>
        <v>#VALUE!</v>
      </c>
      <c r="FA240" s="34" t="e">
        <f>SUMIFS(расходы!$164:$164,расходы!$9:$9,"&lt;="&amp;FA$230,расходы!$9:$9,"&gt;"&amp;EOMONTH(FA$230,-1))/DAY(EOMONTH(FA$230,0))</f>
        <v>#VALUE!</v>
      </c>
      <c r="FB240" s="34" t="e">
        <f>SUMIFS(расходы!$164:$164,расходы!$9:$9,"&lt;="&amp;FB$230,расходы!$9:$9,"&gt;"&amp;EOMONTH(FB$230,-1))/DAY(EOMONTH(FB$230,0))</f>
        <v>#VALUE!</v>
      </c>
      <c r="FC240" s="34" t="e">
        <f>SUMIFS(расходы!$164:$164,расходы!$9:$9,"&lt;="&amp;FC$230,расходы!$9:$9,"&gt;"&amp;EOMONTH(FC$230,-1))/DAY(EOMONTH(FC$230,0))</f>
        <v>#VALUE!</v>
      </c>
      <c r="FD240" s="34" t="e">
        <f>SUMIFS(расходы!$164:$164,расходы!$9:$9,"&lt;="&amp;FD$230,расходы!$9:$9,"&gt;"&amp;EOMONTH(FD$230,-1))/DAY(EOMONTH(FD$230,0))</f>
        <v>#VALUE!</v>
      </c>
      <c r="FE240" s="34" t="e">
        <f>SUMIFS(расходы!$164:$164,расходы!$9:$9,"&lt;="&amp;FE$230,расходы!$9:$9,"&gt;"&amp;EOMONTH(FE$230,-1))/DAY(EOMONTH(FE$230,0))</f>
        <v>#VALUE!</v>
      </c>
      <c r="FF240" s="34" t="e">
        <f>SUMIFS(расходы!$164:$164,расходы!$9:$9,"&lt;="&amp;FF$230,расходы!$9:$9,"&gt;"&amp;EOMONTH(FF$230,-1))/DAY(EOMONTH(FF$230,0))</f>
        <v>#VALUE!</v>
      </c>
      <c r="FG240" s="34" t="e">
        <f>SUMIFS(расходы!$164:$164,расходы!$9:$9,"&lt;="&amp;FG$230,расходы!$9:$9,"&gt;"&amp;EOMONTH(FG$230,-1))/DAY(EOMONTH(FG$230,0))</f>
        <v>#VALUE!</v>
      </c>
      <c r="FH240" s="34" t="e">
        <f>SUMIFS(расходы!$164:$164,расходы!$9:$9,"&lt;="&amp;FH$230,расходы!$9:$9,"&gt;"&amp;EOMONTH(FH$230,-1))/DAY(EOMONTH(FH$230,0))</f>
        <v>#VALUE!</v>
      </c>
      <c r="FI240" s="34" t="e">
        <f>SUMIFS(расходы!$164:$164,расходы!$9:$9,"&lt;="&amp;FI$230,расходы!$9:$9,"&gt;"&amp;EOMONTH(FI$230,-1))/DAY(EOMONTH(FI$230,0))</f>
        <v>#VALUE!</v>
      </c>
      <c r="FJ240" s="34" t="e">
        <f>SUMIFS(расходы!$164:$164,расходы!$9:$9,"&lt;="&amp;FJ$230,расходы!$9:$9,"&gt;"&amp;EOMONTH(FJ$230,-1))/DAY(EOMONTH(FJ$230,0))</f>
        <v>#VALUE!</v>
      </c>
      <c r="FK240" s="34" t="e">
        <f>SUMIFS(расходы!$164:$164,расходы!$9:$9,"&lt;="&amp;FK$230,расходы!$9:$9,"&gt;"&amp;EOMONTH(FK$230,-1))/DAY(EOMONTH(FK$230,0))</f>
        <v>#VALUE!</v>
      </c>
      <c r="FL240" s="34" t="e">
        <f>SUMIFS(расходы!$164:$164,расходы!$9:$9,"&lt;="&amp;FL$230,расходы!$9:$9,"&gt;"&amp;EOMONTH(FL$230,-1))/DAY(EOMONTH(FL$230,0))</f>
        <v>#VALUE!</v>
      </c>
      <c r="FM240" s="34" t="e">
        <f>SUMIFS(расходы!$164:$164,расходы!$9:$9,"&lt;="&amp;FM$230,расходы!$9:$9,"&gt;"&amp;EOMONTH(FM$230,-1))/DAY(EOMONTH(FM$230,0))</f>
        <v>#VALUE!</v>
      </c>
      <c r="FN240" s="34" t="e">
        <f>SUMIFS(расходы!$164:$164,расходы!$9:$9,"&lt;="&amp;FN$230,расходы!$9:$9,"&gt;"&amp;EOMONTH(FN$230,-1))/DAY(EOMONTH(FN$230,0))</f>
        <v>#VALUE!</v>
      </c>
      <c r="FO240" s="34" t="e">
        <f>SUMIFS(расходы!$164:$164,расходы!$9:$9,"&lt;="&amp;FO$230,расходы!$9:$9,"&gt;"&amp;EOMONTH(FO$230,-1))/DAY(EOMONTH(FO$230,0))</f>
        <v>#VALUE!</v>
      </c>
      <c r="FP240" s="34" t="e">
        <f>SUMIFS(расходы!$164:$164,расходы!$9:$9,"&lt;="&amp;FP$230,расходы!$9:$9,"&gt;"&amp;EOMONTH(FP$230,-1))/DAY(EOMONTH(FP$230,0))</f>
        <v>#VALUE!</v>
      </c>
      <c r="FQ240" s="34" t="e">
        <f>SUMIFS(расходы!$164:$164,расходы!$9:$9,"&lt;="&amp;FQ$230,расходы!$9:$9,"&gt;"&amp;EOMONTH(FQ$230,-1))/DAY(EOMONTH(FQ$230,0))</f>
        <v>#VALUE!</v>
      </c>
      <c r="FR240" s="34" t="e">
        <f>SUMIFS(расходы!$164:$164,расходы!$9:$9,"&lt;="&amp;FR$230,расходы!$9:$9,"&gt;"&amp;EOMONTH(FR$230,-1))/DAY(EOMONTH(FR$230,0))</f>
        <v>#VALUE!</v>
      </c>
      <c r="FS240" s="34" t="e">
        <f>SUMIFS(расходы!$164:$164,расходы!$9:$9,"&lt;="&amp;FS$230,расходы!$9:$9,"&gt;"&amp;EOMONTH(FS$230,-1))/DAY(EOMONTH(FS$230,0))</f>
        <v>#VALUE!</v>
      </c>
      <c r="FT240" s="34" t="e">
        <f>SUMIFS(расходы!$164:$164,расходы!$9:$9,"&lt;="&amp;FT$230,расходы!$9:$9,"&gt;"&amp;EOMONTH(FT$230,-1))/DAY(EOMONTH(FT$230,0))</f>
        <v>#VALUE!</v>
      </c>
      <c r="FU240" s="34" t="e">
        <f>SUMIFS(расходы!$164:$164,расходы!$9:$9,"&lt;="&amp;FU$230,расходы!$9:$9,"&gt;"&amp;EOMONTH(FU$230,-1))/DAY(EOMONTH(FU$230,0))</f>
        <v>#VALUE!</v>
      </c>
      <c r="FV240" s="34" t="e">
        <f>SUMIFS(расходы!$164:$164,расходы!$9:$9,"&lt;="&amp;FV$230,расходы!$9:$9,"&gt;"&amp;EOMONTH(FV$230,-1))/DAY(EOMONTH(FV$230,0))</f>
        <v>#VALUE!</v>
      </c>
      <c r="FW240" s="34" t="e">
        <f>SUMIFS(расходы!$164:$164,расходы!$9:$9,"&lt;="&amp;FW$230,расходы!$9:$9,"&gt;"&amp;EOMONTH(FW$230,-1))/DAY(EOMONTH(FW$230,0))</f>
        <v>#VALUE!</v>
      </c>
      <c r="FX240" s="34" t="e">
        <f>SUMIFS(расходы!$164:$164,расходы!$9:$9,"&lt;="&amp;FX$230,расходы!$9:$9,"&gt;"&amp;EOMONTH(FX$230,-1))/DAY(EOMONTH(FX$230,0))</f>
        <v>#VALUE!</v>
      </c>
      <c r="FY240" s="34" t="e">
        <f>SUMIFS(расходы!$164:$164,расходы!$9:$9,"&lt;="&amp;FY$230,расходы!$9:$9,"&gt;"&amp;EOMONTH(FY$230,-1))/DAY(EOMONTH(FY$230,0))</f>
        <v>#VALUE!</v>
      </c>
      <c r="FZ240" s="34" t="e">
        <f>SUMIFS(расходы!$164:$164,расходы!$9:$9,"&lt;="&amp;FZ$230,расходы!$9:$9,"&gt;"&amp;EOMONTH(FZ$230,-1))/DAY(EOMONTH(FZ$230,0))</f>
        <v>#VALUE!</v>
      </c>
      <c r="GA240" s="34" t="e">
        <f>SUMIFS(расходы!$164:$164,расходы!$9:$9,"&lt;="&amp;GA$230,расходы!$9:$9,"&gt;"&amp;EOMONTH(GA$230,-1))/DAY(EOMONTH(GA$230,0))</f>
        <v>#VALUE!</v>
      </c>
      <c r="GB240" s="34" t="e">
        <f>SUMIFS(расходы!$164:$164,расходы!$9:$9,"&lt;="&amp;GB$230,расходы!$9:$9,"&gt;"&amp;EOMONTH(GB$230,-1))/DAY(EOMONTH(GB$230,0))</f>
        <v>#VALUE!</v>
      </c>
      <c r="GC240" s="34" t="e">
        <f>SUMIFS(расходы!$164:$164,расходы!$9:$9,"&lt;="&amp;GC$230,расходы!$9:$9,"&gt;"&amp;EOMONTH(GC$230,-1))/DAY(EOMONTH(GC$230,0))</f>
        <v>#VALUE!</v>
      </c>
      <c r="GD240" s="34" t="e">
        <f>SUMIFS(расходы!$164:$164,расходы!$9:$9,"&lt;="&amp;GD$230,расходы!$9:$9,"&gt;"&amp;EOMONTH(GD$230,-1))/DAY(EOMONTH(GD$230,0))</f>
        <v>#VALUE!</v>
      </c>
      <c r="GE240" s="34" t="e">
        <f>SUMIFS(расходы!$164:$164,расходы!$9:$9,"&lt;="&amp;GE$230,расходы!$9:$9,"&gt;"&amp;EOMONTH(GE$230,-1))/DAY(EOMONTH(GE$230,0))</f>
        <v>#VALUE!</v>
      </c>
      <c r="GF240" s="34" t="e">
        <f>SUMIFS(расходы!$164:$164,расходы!$9:$9,"&lt;="&amp;GF$230,расходы!$9:$9,"&gt;"&amp;EOMONTH(GF$230,-1))/DAY(EOMONTH(GF$230,0))</f>
        <v>#VALUE!</v>
      </c>
      <c r="GG240" s="34" t="e">
        <f>SUMIFS(расходы!$164:$164,расходы!$9:$9,"&lt;="&amp;GG$230,расходы!$9:$9,"&gt;"&amp;EOMONTH(GG$230,-1))/DAY(EOMONTH(GG$230,0))</f>
        <v>#VALUE!</v>
      </c>
      <c r="GH240" s="34" t="e">
        <f>SUMIFS(расходы!$164:$164,расходы!$9:$9,"&lt;="&amp;GH$230,расходы!$9:$9,"&gt;"&amp;EOMONTH(GH$230,-1))/DAY(EOMONTH(GH$230,0))</f>
        <v>#VALUE!</v>
      </c>
      <c r="GI240" s="34" t="e">
        <f>SUMIFS(расходы!$164:$164,расходы!$9:$9,"&lt;="&amp;GI$230,расходы!$9:$9,"&gt;"&amp;EOMONTH(GI$230,-1))/DAY(EOMONTH(GI$230,0))</f>
        <v>#VALUE!</v>
      </c>
      <c r="GJ240" s="34" t="e">
        <f>SUMIFS(расходы!$164:$164,расходы!$9:$9,"&lt;="&amp;GJ$230,расходы!$9:$9,"&gt;"&amp;EOMONTH(GJ$230,-1))/DAY(EOMONTH(GJ$230,0))</f>
        <v>#VALUE!</v>
      </c>
      <c r="GK240" s="34" t="e">
        <f>SUMIFS(расходы!$164:$164,расходы!$9:$9,"&lt;="&amp;GK$230,расходы!$9:$9,"&gt;"&amp;EOMONTH(GK$230,-1))/DAY(EOMONTH(GK$230,0))</f>
        <v>#VALUE!</v>
      </c>
      <c r="GL240" s="34" t="e">
        <f>SUMIFS(расходы!$164:$164,расходы!$9:$9,"&lt;="&amp;GL$230,расходы!$9:$9,"&gt;"&amp;EOMONTH(GL$230,-1))/DAY(EOMONTH(GL$230,0))</f>
        <v>#VALUE!</v>
      </c>
      <c r="GM240" s="34" t="e">
        <f>SUMIFS(расходы!$164:$164,расходы!$9:$9,"&lt;="&amp;GM$230,расходы!$9:$9,"&gt;"&amp;EOMONTH(GM$230,-1))/DAY(EOMONTH(GM$230,0))</f>
        <v>#VALUE!</v>
      </c>
      <c r="GN240" s="34" t="e">
        <f>SUMIFS(расходы!$164:$164,расходы!$9:$9,"&lt;="&amp;GN$230,расходы!$9:$9,"&gt;"&amp;EOMONTH(GN$230,-1))/DAY(EOMONTH(GN$230,0))</f>
        <v>#VALUE!</v>
      </c>
      <c r="GO240" s="34" t="e">
        <f>SUMIFS(расходы!$164:$164,расходы!$9:$9,"&lt;="&amp;GO$230,расходы!$9:$9,"&gt;"&amp;EOMONTH(GO$230,-1))/DAY(EOMONTH(GO$230,0))</f>
        <v>#VALUE!</v>
      </c>
      <c r="GP240" s="34" t="e">
        <f>SUMIFS(расходы!$164:$164,расходы!$9:$9,"&lt;="&amp;GP$230,расходы!$9:$9,"&gt;"&amp;EOMONTH(GP$230,-1))/DAY(EOMONTH(GP$230,0))</f>
        <v>#VALUE!</v>
      </c>
      <c r="GQ240" s="34" t="e">
        <f>SUMIFS(расходы!$164:$164,расходы!$9:$9,"&lt;="&amp;GQ$230,расходы!$9:$9,"&gt;"&amp;EOMONTH(GQ$230,-1))/DAY(EOMONTH(GQ$230,0))</f>
        <v>#VALUE!</v>
      </c>
      <c r="GR240" s="34" t="e">
        <f>SUMIFS(расходы!$164:$164,расходы!$9:$9,"&lt;="&amp;GR$230,расходы!$9:$9,"&gt;"&amp;EOMONTH(GR$230,-1))/DAY(EOMONTH(GR$230,0))</f>
        <v>#VALUE!</v>
      </c>
      <c r="GS240" s="34" t="e">
        <f>SUMIFS(расходы!$164:$164,расходы!$9:$9,"&lt;="&amp;GS$230,расходы!$9:$9,"&gt;"&amp;EOMONTH(GS$230,-1))/DAY(EOMONTH(GS$230,0))</f>
        <v>#VALUE!</v>
      </c>
      <c r="GT240" s="34" t="e">
        <f>SUMIFS(расходы!$164:$164,расходы!$9:$9,"&lt;="&amp;GT$230,расходы!$9:$9,"&gt;"&amp;EOMONTH(GT$230,-1))/DAY(EOMONTH(GT$230,0))</f>
        <v>#VALUE!</v>
      </c>
      <c r="GU240" s="34" t="e">
        <f>SUMIFS(расходы!$164:$164,расходы!$9:$9,"&lt;="&amp;GU$230,расходы!$9:$9,"&gt;"&amp;EOMONTH(GU$230,-1))/DAY(EOMONTH(GU$230,0))</f>
        <v>#VALUE!</v>
      </c>
      <c r="GV240" s="34" t="e">
        <f>SUMIFS(расходы!$164:$164,расходы!$9:$9,"&lt;="&amp;GV$230,расходы!$9:$9,"&gt;"&amp;EOMONTH(GV$230,-1))/DAY(EOMONTH(GV$230,0))</f>
        <v>#VALUE!</v>
      </c>
      <c r="GW240" s="34" t="e">
        <f>SUMIFS(расходы!$164:$164,расходы!$9:$9,"&lt;="&amp;GW$230,расходы!$9:$9,"&gt;"&amp;EOMONTH(GW$230,-1))/DAY(EOMONTH(GW$230,0))</f>
        <v>#VALUE!</v>
      </c>
      <c r="GX240" s="34" t="e">
        <f>SUMIFS(расходы!$164:$164,расходы!$9:$9,"&lt;="&amp;GX$230,расходы!$9:$9,"&gt;"&amp;EOMONTH(GX$230,-1))/DAY(EOMONTH(GX$230,0))</f>
        <v>#VALUE!</v>
      </c>
      <c r="GY240" s="34" t="e">
        <f>SUMIFS(расходы!$164:$164,расходы!$9:$9,"&lt;="&amp;GY$230,расходы!$9:$9,"&gt;"&amp;EOMONTH(GY$230,-1))/DAY(EOMONTH(GY$230,0))</f>
        <v>#VALUE!</v>
      </c>
      <c r="GZ240" s="34" t="e">
        <f>SUMIFS(расходы!$164:$164,расходы!$9:$9,"&lt;="&amp;GZ$230,расходы!$9:$9,"&gt;"&amp;EOMONTH(GZ$230,-1))/DAY(EOMONTH(GZ$230,0))</f>
        <v>#VALUE!</v>
      </c>
      <c r="HA240" s="34" t="e">
        <f>SUMIFS(расходы!$164:$164,расходы!$9:$9,"&lt;="&amp;HA$230,расходы!$9:$9,"&gt;"&amp;EOMONTH(HA$230,-1))/DAY(EOMONTH(HA$230,0))</f>
        <v>#VALUE!</v>
      </c>
      <c r="HB240" s="34" t="e">
        <f>SUMIFS(расходы!$164:$164,расходы!$9:$9,"&lt;="&amp;HB$230,расходы!$9:$9,"&gt;"&amp;EOMONTH(HB$230,-1))/DAY(EOMONTH(HB$230,0))</f>
        <v>#VALUE!</v>
      </c>
      <c r="HC240" s="34" t="e">
        <f>SUMIFS(расходы!$164:$164,расходы!$9:$9,"&lt;="&amp;HC$230,расходы!$9:$9,"&gt;"&amp;EOMONTH(HC$230,-1))/DAY(EOMONTH(HC$230,0))</f>
        <v>#VALUE!</v>
      </c>
      <c r="HD240" s="34" t="e">
        <f>SUMIFS(расходы!$164:$164,расходы!$9:$9,"&lt;="&amp;HD$230,расходы!$9:$9,"&gt;"&amp;EOMONTH(HD$230,-1))/DAY(EOMONTH(HD$230,0))</f>
        <v>#VALUE!</v>
      </c>
      <c r="HE240" s="34" t="e">
        <f>SUMIFS(расходы!$164:$164,расходы!$9:$9,"&lt;="&amp;HE$230,расходы!$9:$9,"&gt;"&amp;EOMONTH(HE$230,-1))/DAY(EOMONTH(HE$230,0))</f>
        <v>#VALUE!</v>
      </c>
      <c r="HF240" s="34" t="e">
        <f>SUMIFS(расходы!$164:$164,расходы!$9:$9,"&lt;="&amp;HF$230,расходы!$9:$9,"&gt;"&amp;EOMONTH(HF$230,-1))/DAY(EOMONTH(HF$230,0))</f>
        <v>#VALUE!</v>
      </c>
      <c r="HG240" s="34" t="e">
        <f>SUMIFS(расходы!$164:$164,расходы!$9:$9,"&lt;="&amp;HG$230,расходы!$9:$9,"&gt;"&amp;EOMONTH(HG$230,-1))/DAY(EOMONTH(HG$230,0))</f>
        <v>#VALUE!</v>
      </c>
      <c r="HH240" s="34" t="e">
        <f>SUMIFS(расходы!$164:$164,расходы!$9:$9,"&lt;="&amp;HH$230,расходы!$9:$9,"&gt;"&amp;EOMONTH(HH$230,-1))/DAY(EOMONTH(HH$230,0))</f>
        <v>#VALUE!</v>
      </c>
      <c r="HI240" s="34" t="e">
        <f>SUMIFS(расходы!$164:$164,расходы!$9:$9,"&lt;="&amp;HI$230,расходы!$9:$9,"&gt;"&amp;EOMONTH(HI$230,-1))/DAY(EOMONTH(HI$230,0))</f>
        <v>#VALUE!</v>
      </c>
      <c r="HJ240" s="34" t="e">
        <f>SUMIFS(расходы!$164:$164,расходы!$9:$9,"&lt;="&amp;HJ$230,расходы!$9:$9,"&gt;"&amp;EOMONTH(HJ$230,-1))/DAY(EOMONTH(HJ$230,0))</f>
        <v>#VALUE!</v>
      </c>
      <c r="HK240" s="34" t="e">
        <f>SUMIFS(расходы!$164:$164,расходы!$9:$9,"&lt;="&amp;HK$230,расходы!$9:$9,"&gt;"&amp;EOMONTH(HK$230,-1))/DAY(EOMONTH(HK$230,0))</f>
        <v>#VALUE!</v>
      </c>
      <c r="HL240" s="34" t="e">
        <f>SUMIFS(расходы!$164:$164,расходы!$9:$9,"&lt;="&amp;HL$230,расходы!$9:$9,"&gt;"&amp;EOMONTH(HL$230,-1))/DAY(EOMONTH(HL$230,0))</f>
        <v>#VALUE!</v>
      </c>
      <c r="HM240" s="34" t="e">
        <f>SUMIFS(расходы!$164:$164,расходы!$9:$9,"&lt;="&amp;HM$230,расходы!$9:$9,"&gt;"&amp;EOMONTH(HM$230,-1))/DAY(EOMONTH(HM$230,0))</f>
        <v>#VALUE!</v>
      </c>
      <c r="HN240" s="34" t="e">
        <f>SUMIFS(расходы!$164:$164,расходы!$9:$9,"&lt;="&amp;HN$230,расходы!$9:$9,"&gt;"&amp;EOMONTH(HN$230,-1))/DAY(EOMONTH(HN$230,0))</f>
        <v>#VALUE!</v>
      </c>
      <c r="HO240" s="34" t="e">
        <f>SUMIFS(расходы!$164:$164,расходы!$9:$9,"&lt;="&amp;HO$230,расходы!$9:$9,"&gt;"&amp;EOMONTH(HO$230,-1))/DAY(EOMONTH(HO$230,0))</f>
        <v>#VALUE!</v>
      </c>
      <c r="HP240" s="34" t="e">
        <f>SUMIFS(расходы!$164:$164,расходы!$9:$9,"&lt;="&amp;HP$230,расходы!$9:$9,"&gt;"&amp;EOMONTH(HP$230,-1))/DAY(EOMONTH(HP$230,0))</f>
        <v>#VALUE!</v>
      </c>
      <c r="HQ240" s="34" t="e">
        <f>SUMIFS(расходы!$164:$164,расходы!$9:$9,"&lt;="&amp;HQ$230,расходы!$9:$9,"&gt;"&amp;EOMONTH(HQ$230,-1))/DAY(EOMONTH(HQ$230,0))</f>
        <v>#VALUE!</v>
      </c>
      <c r="HR240" s="34" t="e">
        <f>SUMIFS(расходы!$164:$164,расходы!$9:$9,"&lt;="&amp;HR$230,расходы!$9:$9,"&gt;"&amp;EOMONTH(HR$230,-1))/DAY(EOMONTH(HR$230,0))</f>
        <v>#VALUE!</v>
      </c>
      <c r="HS240" s="34" t="e">
        <f>SUMIFS(расходы!$164:$164,расходы!$9:$9,"&lt;="&amp;HS$230,расходы!$9:$9,"&gt;"&amp;EOMONTH(HS$230,-1))/DAY(EOMONTH(HS$230,0))</f>
        <v>#VALUE!</v>
      </c>
      <c r="HT240" s="34" t="e">
        <f>SUMIFS(расходы!$164:$164,расходы!$9:$9,"&lt;="&amp;HT$230,расходы!$9:$9,"&gt;"&amp;EOMONTH(HT$230,-1))/DAY(EOMONTH(HT$230,0))</f>
        <v>#VALUE!</v>
      </c>
      <c r="HU240" s="34" t="e">
        <f>SUMIFS(расходы!$164:$164,расходы!$9:$9,"&lt;="&amp;HU$230,расходы!$9:$9,"&gt;"&amp;EOMONTH(HU$230,-1))/DAY(EOMONTH(HU$230,0))</f>
        <v>#VALUE!</v>
      </c>
      <c r="HV240" s="34" t="e">
        <f>SUMIFS(расходы!$164:$164,расходы!$9:$9,"&lt;="&amp;HV$230,расходы!$9:$9,"&gt;"&amp;EOMONTH(HV$230,-1))/DAY(EOMONTH(HV$230,0))</f>
        <v>#VALUE!</v>
      </c>
      <c r="HW240" s="34" t="e">
        <f>SUMIFS(расходы!$164:$164,расходы!$9:$9,"&lt;="&amp;HW$230,расходы!$9:$9,"&gt;"&amp;EOMONTH(HW$230,-1))/DAY(EOMONTH(HW$230,0))</f>
        <v>#VALUE!</v>
      </c>
      <c r="HX240" s="34" t="e">
        <f>SUMIFS(расходы!$164:$164,расходы!$9:$9,"&lt;="&amp;HX$230,расходы!$9:$9,"&gt;"&amp;EOMONTH(HX$230,-1))/DAY(EOMONTH(HX$230,0))</f>
        <v>#VALUE!</v>
      </c>
      <c r="HY240" s="34" t="e">
        <f>SUMIFS(расходы!$164:$164,расходы!$9:$9,"&lt;="&amp;HY$230,расходы!$9:$9,"&gt;"&amp;EOMONTH(HY$230,-1))/DAY(EOMONTH(HY$230,0))</f>
        <v>#VALUE!</v>
      </c>
      <c r="HZ240" s="34" t="e">
        <f>SUMIFS(расходы!$164:$164,расходы!$9:$9,"&lt;="&amp;HZ$230,расходы!$9:$9,"&gt;"&amp;EOMONTH(HZ$230,-1))/DAY(EOMONTH(HZ$230,0))</f>
        <v>#VALUE!</v>
      </c>
      <c r="IA240" s="34" t="e">
        <f>SUMIFS(расходы!$164:$164,расходы!$9:$9,"&lt;="&amp;IA$230,расходы!$9:$9,"&gt;"&amp;EOMONTH(IA$230,-1))/DAY(EOMONTH(IA$230,0))</f>
        <v>#VALUE!</v>
      </c>
      <c r="IB240" s="34" t="e">
        <f>SUMIFS(расходы!$164:$164,расходы!$9:$9,"&lt;="&amp;IB$230,расходы!$9:$9,"&gt;"&amp;EOMONTH(IB$230,-1))/DAY(EOMONTH(IB$230,0))</f>
        <v>#VALUE!</v>
      </c>
      <c r="IC240" s="34" t="e">
        <f>SUMIFS(расходы!$164:$164,расходы!$9:$9,"&lt;="&amp;IC$230,расходы!$9:$9,"&gt;"&amp;EOMONTH(IC$230,-1))/DAY(EOMONTH(IC$230,0))</f>
        <v>#VALUE!</v>
      </c>
      <c r="ID240" s="34" t="e">
        <f>SUMIFS(расходы!$164:$164,расходы!$9:$9,"&lt;="&amp;ID$230,расходы!$9:$9,"&gt;"&amp;EOMONTH(ID$230,-1))/DAY(EOMONTH(ID$230,0))</f>
        <v>#VALUE!</v>
      </c>
      <c r="IE240" s="34" t="e">
        <f>SUMIFS(расходы!$164:$164,расходы!$9:$9,"&lt;="&amp;IE$230,расходы!$9:$9,"&gt;"&amp;EOMONTH(IE$230,-1))/DAY(EOMONTH(IE$230,0))</f>
        <v>#VALUE!</v>
      </c>
      <c r="IF240" s="34" t="e">
        <f>SUMIFS(расходы!$164:$164,расходы!$9:$9,"&lt;="&amp;IF$230,расходы!$9:$9,"&gt;"&amp;EOMONTH(IF$230,-1))/DAY(EOMONTH(IF$230,0))</f>
        <v>#VALUE!</v>
      </c>
      <c r="IG240" s="34" t="e">
        <f>SUMIFS(расходы!$164:$164,расходы!$9:$9,"&lt;="&amp;IG$230,расходы!$9:$9,"&gt;"&amp;EOMONTH(IG$230,-1))/DAY(EOMONTH(IG$230,0))</f>
        <v>#VALUE!</v>
      </c>
      <c r="IH240" s="34" t="e">
        <f>SUMIFS(расходы!$164:$164,расходы!$9:$9,"&lt;="&amp;IH$230,расходы!$9:$9,"&gt;"&amp;EOMONTH(IH$230,-1))/DAY(EOMONTH(IH$230,0))</f>
        <v>#VALUE!</v>
      </c>
      <c r="II240" s="34" t="e">
        <f>SUMIFS(расходы!$164:$164,расходы!$9:$9,"&lt;="&amp;II$230,расходы!$9:$9,"&gt;"&amp;EOMONTH(II$230,-1))/DAY(EOMONTH(II$230,0))</f>
        <v>#VALUE!</v>
      </c>
      <c r="IJ240" s="34" t="e">
        <f>SUMIFS(расходы!$164:$164,расходы!$9:$9,"&lt;="&amp;IJ$230,расходы!$9:$9,"&gt;"&amp;EOMONTH(IJ$230,-1))/DAY(EOMONTH(IJ$230,0))</f>
        <v>#VALUE!</v>
      </c>
      <c r="IK240" s="34" t="e">
        <f>SUMIFS(расходы!$164:$164,расходы!$9:$9,"&lt;="&amp;IK$230,расходы!$9:$9,"&gt;"&amp;EOMONTH(IK$230,-1))/DAY(EOMONTH(IK$230,0))</f>
        <v>#VALUE!</v>
      </c>
      <c r="IL240" s="34" t="e">
        <f>SUMIFS(расходы!$164:$164,расходы!$9:$9,"&lt;="&amp;IL$230,расходы!$9:$9,"&gt;"&amp;EOMONTH(IL$230,-1))/DAY(EOMONTH(IL$230,0))</f>
        <v>#VALUE!</v>
      </c>
      <c r="IM240" s="34" t="e">
        <f>SUMIFS(расходы!$164:$164,расходы!$9:$9,"&lt;="&amp;IM$230,расходы!$9:$9,"&gt;"&amp;EOMONTH(IM$230,-1))/DAY(EOMONTH(IM$230,0))</f>
        <v>#VALUE!</v>
      </c>
      <c r="IN240" s="34" t="e">
        <f>SUMIFS(расходы!$164:$164,расходы!$9:$9,"&lt;="&amp;IN$230,расходы!$9:$9,"&gt;"&amp;EOMONTH(IN$230,-1))/DAY(EOMONTH(IN$230,0))</f>
        <v>#VALUE!</v>
      </c>
      <c r="IO240" s="34" t="e">
        <f>SUMIFS(расходы!$164:$164,расходы!$9:$9,"&lt;="&amp;IO$230,расходы!$9:$9,"&gt;"&amp;EOMONTH(IO$230,-1))/DAY(EOMONTH(IO$230,0))</f>
        <v>#VALUE!</v>
      </c>
      <c r="IP240" s="34" t="e">
        <f>SUMIFS(расходы!$164:$164,расходы!$9:$9,"&lt;="&amp;IP$230,расходы!$9:$9,"&gt;"&amp;EOMONTH(IP$230,-1))/DAY(EOMONTH(IP$230,0))</f>
        <v>#VALUE!</v>
      </c>
      <c r="IQ240" s="34" t="e">
        <f>SUMIFS(расходы!$164:$164,расходы!$9:$9,"&lt;="&amp;IQ$230,расходы!$9:$9,"&gt;"&amp;EOMONTH(IQ$230,-1))/DAY(EOMONTH(IQ$230,0))</f>
        <v>#VALUE!</v>
      </c>
      <c r="IR240" s="34" t="e">
        <f>SUMIFS(расходы!$164:$164,расходы!$9:$9,"&lt;="&amp;IR$230,расходы!$9:$9,"&gt;"&amp;EOMONTH(IR$230,-1))/DAY(EOMONTH(IR$230,0))</f>
        <v>#VALUE!</v>
      </c>
      <c r="IS240" s="34" t="e">
        <f>SUMIFS(расходы!$164:$164,расходы!$9:$9,"&lt;="&amp;IS$230,расходы!$9:$9,"&gt;"&amp;EOMONTH(IS$230,-1))/DAY(EOMONTH(IS$230,0))</f>
        <v>#VALUE!</v>
      </c>
      <c r="IT240" s="34" t="e">
        <f>SUMIFS(расходы!$164:$164,расходы!$9:$9,"&lt;="&amp;IT$230,расходы!$9:$9,"&gt;"&amp;EOMONTH(IT$230,-1))/DAY(EOMONTH(IT$230,0))</f>
        <v>#VALUE!</v>
      </c>
      <c r="IU240" s="34" t="e">
        <f>SUMIFS(расходы!$164:$164,расходы!$9:$9,"&lt;="&amp;IU$230,расходы!$9:$9,"&gt;"&amp;EOMONTH(IU$230,-1))/DAY(EOMONTH(IU$230,0))</f>
        <v>#VALUE!</v>
      </c>
      <c r="IV240" s="34" t="e">
        <f>SUMIFS(расходы!$164:$164,расходы!$9:$9,"&lt;="&amp;IV$230,расходы!$9:$9,"&gt;"&amp;EOMONTH(IV$230,-1))/DAY(EOMONTH(IV$230,0))</f>
        <v>#VALUE!</v>
      </c>
      <c r="IW240" s="34" t="e">
        <f>SUMIFS(расходы!$164:$164,расходы!$9:$9,"&lt;="&amp;IW$230,расходы!$9:$9,"&gt;"&amp;EOMONTH(IW$230,-1))/DAY(EOMONTH(IW$230,0))</f>
        <v>#VALUE!</v>
      </c>
      <c r="IX240" s="34" t="e">
        <f>SUMIFS(расходы!$164:$164,расходы!$9:$9,"&lt;="&amp;IX$230,расходы!$9:$9,"&gt;"&amp;EOMONTH(IX$230,-1))/DAY(EOMONTH(IX$230,0))</f>
        <v>#VALUE!</v>
      </c>
      <c r="IY240" s="34" t="e">
        <f>SUMIFS(расходы!$164:$164,расходы!$9:$9,"&lt;="&amp;IY$230,расходы!$9:$9,"&gt;"&amp;EOMONTH(IY$230,-1))/DAY(EOMONTH(IY$230,0))</f>
        <v>#VALUE!</v>
      </c>
      <c r="IZ240" s="34" t="e">
        <f>SUMIFS(расходы!$164:$164,расходы!$9:$9,"&lt;="&amp;IZ$230,расходы!$9:$9,"&gt;"&amp;EOMONTH(IZ$230,-1))/DAY(EOMONTH(IZ$230,0))</f>
        <v>#VALUE!</v>
      </c>
      <c r="JA240" s="34" t="e">
        <f>SUMIFS(расходы!$164:$164,расходы!$9:$9,"&lt;="&amp;JA$230,расходы!$9:$9,"&gt;"&amp;EOMONTH(JA$230,-1))/DAY(EOMONTH(JA$230,0))</f>
        <v>#VALUE!</v>
      </c>
      <c r="JB240" s="34" t="e">
        <f>SUMIFS(расходы!$164:$164,расходы!$9:$9,"&lt;="&amp;JB$230,расходы!$9:$9,"&gt;"&amp;EOMONTH(JB$230,-1))/DAY(EOMONTH(JB$230,0))</f>
        <v>#VALUE!</v>
      </c>
      <c r="JC240" s="34" t="e">
        <f>SUMIFS(расходы!$164:$164,расходы!$9:$9,"&lt;="&amp;JC$230,расходы!$9:$9,"&gt;"&amp;EOMONTH(JC$230,-1))/DAY(EOMONTH(JC$230,0))</f>
        <v>#VALUE!</v>
      </c>
      <c r="JD240" s="34" t="e">
        <f>SUMIFS(расходы!$164:$164,расходы!$9:$9,"&lt;="&amp;JD$230,расходы!$9:$9,"&gt;"&amp;EOMONTH(JD$230,-1))/DAY(EOMONTH(JD$230,0))</f>
        <v>#VALUE!</v>
      </c>
      <c r="JE240" s="34" t="e">
        <f>SUMIFS(расходы!$164:$164,расходы!$9:$9,"&lt;="&amp;JE$230,расходы!$9:$9,"&gt;"&amp;EOMONTH(JE$230,-1))/DAY(EOMONTH(JE$230,0))</f>
        <v>#VALUE!</v>
      </c>
      <c r="JF240" s="34" t="e">
        <f>SUMIFS(расходы!$164:$164,расходы!$9:$9,"&lt;="&amp;JF$230,расходы!$9:$9,"&gt;"&amp;EOMONTH(JF$230,-1))/DAY(EOMONTH(JF$230,0))</f>
        <v>#VALUE!</v>
      </c>
      <c r="JG240" s="34" t="e">
        <f>SUMIFS(расходы!$164:$164,расходы!$9:$9,"&lt;="&amp;JG$230,расходы!$9:$9,"&gt;"&amp;EOMONTH(JG$230,-1))/DAY(EOMONTH(JG$230,0))</f>
        <v>#VALUE!</v>
      </c>
      <c r="JH240" s="34" t="e">
        <f>SUMIFS(расходы!$164:$164,расходы!$9:$9,"&lt;="&amp;JH$230,расходы!$9:$9,"&gt;"&amp;EOMONTH(JH$230,-1))/DAY(EOMONTH(JH$230,0))</f>
        <v>#VALUE!</v>
      </c>
      <c r="JI240" s="34" t="e">
        <f>SUMIFS(расходы!$164:$164,расходы!$9:$9,"&lt;="&amp;JI$230,расходы!$9:$9,"&gt;"&amp;EOMONTH(JI$230,-1))/DAY(EOMONTH(JI$230,0))</f>
        <v>#VALUE!</v>
      </c>
      <c r="JJ240" s="34" t="e">
        <f>SUMIFS(расходы!$164:$164,расходы!$9:$9,"&lt;="&amp;JJ$230,расходы!$9:$9,"&gt;"&amp;EOMONTH(JJ$230,-1))/DAY(EOMONTH(JJ$230,0))</f>
        <v>#VALUE!</v>
      </c>
      <c r="JK240" s="34" t="e">
        <f>SUMIFS(расходы!$164:$164,расходы!$9:$9,"&lt;="&amp;JK$230,расходы!$9:$9,"&gt;"&amp;EOMONTH(JK$230,-1))/DAY(EOMONTH(JK$230,0))</f>
        <v>#VALUE!</v>
      </c>
      <c r="JL240" s="34" t="e">
        <f>SUMIFS(расходы!$164:$164,расходы!$9:$9,"&lt;="&amp;JL$230,расходы!$9:$9,"&gt;"&amp;EOMONTH(JL$230,-1))/DAY(EOMONTH(JL$230,0))</f>
        <v>#VALUE!</v>
      </c>
      <c r="JM240" s="34" t="e">
        <f>SUMIFS(расходы!$164:$164,расходы!$9:$9,"&lt;="&amp;JM$230,расходы!$9:$9,"&gt;"&amp;EOMONTH(JM$230,-1))/DAY(EOMONTH(JM$230,0))</f>
        <v>#VALUE!</v>
      </c>
      <c r="JN240" s="34" t="e">
        <f>SUMIFS(расходы!$164:$164,расходы!$9:$9,"&lt;="&amp;JN$230,расходы!$9:$9,"&gt;"&amp;EOMONTH(JN$230,-1))/DAY(EOMONTH(JN$230,0))</f>
        <v>#VALUE!</v>
      </c>
      <c r="JO240" s="34" t="e">
        <f>SUMIFS(расходы!$164:$164,расходы!$9:$9,"&lt;="&amp;JO$230,расходы!$9:$9,"&gt;"&amp;EOMONTH(JO$230,-1))/DAY(EOMONTH(JO$230,0))</f>
        <v>#VALUE!</v>
      </c>
      <c r="JP240" s="34" t="e">
        <f>SUMIFS(расходы!$164:$164,расходы!$9:$9,"&lt;="&amp;JP$230,расходы!$9:$9,"&gt;"&amp;EOMONTH(JP$230,-1))/DAY(EOMONTH(JP$230,0))</f>
        <v>#VALUE!</v>
      </c>
      <c r="JQ240" s="34" t="e">
        <f>SUMIFS(расходы!$164:$164,расходы!$9:$9,"&lt;="&amp;JQ$230,расходы!$9:$9,"&gt;"&amp;EOMONTH(JQ$230,-1))/DAY(EOMONTH(JQ$230,0))</f>
        <v>#VALUE!</v>
      </c>
      <c r="JR240" s="34" t="e">
        <f>SUMIFS(расходы!$164:$164,расходы!$9:$9,"&lt;="&amp;JR$230,расходы!$9:$9,"&gt;"&amp;EOMONTH(JR$230,-1))/DAY(EOMONTH(JR$230,0))</f>
        <v>#VALUE!</v>
      </c>
      <c r="JS240" s="34" t="e">
        <f>SUMIFS(расходы!$164:$164,расходы!$9:$9,"&lt;="&amp;JS$230,расходы!$9:$9,"&gt;"&amp;EOMONTH(JS$230,-1))/DAY(EOMONTH(JS$230,0))</f>
        <v>#VALUE!</v>
      </c>
      <c r="JT240" s="34" t="e">
        <f>SUMIFS(расходы!$164:$164,расходы!$9:$9,"&lt;="&amp;JT$230,расходы!$9:$9,"&gt;"&amp;EOMONTH(JT$230,-1))/DAY(EOMONTH(JT$230,0))</f>
        <v>#VALUE!</v>
      </c>
      <c r="JU240" s="34" t="e">
        <f>SUMIFS(расходы!$164:$164,расходы!$9:$9,"&lt;="&amp;JU$230,расходы!$9:$9,"&gt;"&amp;EOMONTH(JU$230,-1))/DAY(EOMONTH(JU$230,0))</f>
        <v>#VALUE!</v>
      </c>
      <c r="JV240" s="34" t="e">
        <f>SUMIFS(расходы!$164:$164,расходы!$9:$9,"&lt;="&amp;JV$230,расходы!$9:$9,"&gt;"&amp;EOMONTH(JV$230,-1))/DAY(EOMONTH(JV$230,0))</f>
        <v>#VALUE!</v>
      </c>
      <c r="JW240" s="34" t="e">
        <f>SUMIFS(расходы!$164:$164,расходы!$9:$9,"&lt;="&amp;JW$230,расходы!$9:$9,"&gt;"&amp;EOMONTH(JW$230,-1))/DAY(EOMONTH(JW$230,0))</f>
        <v>#VALUE!</v>
      </c>
      <c r="JX240" s="34" t="e">
        <f>SUMIFS(расходы!$164:$164,расходы!$9:$9,"&lt;="&amp;JX$230,расходы!$9:$9,"&gt;"&amp;EOMONTH(JX$230,-1))/DAY(EOMONTH(JX$230,0))</f>
        <v>#VALUE!</v>
      </c>
      <c r="JY240" s="34" t="e">
        <f>SUMIFS(расходы!$164:$164,расходы!$9:$9,"&lt;="&amp;JY$230,расходы!$9:$9,"&gt;"&amp;EOMONTH(JY$230,-1))/DAY(EOMONTH(JY$230,0))</f>
        <v>#VALUE!</v>
      </c>
      <c r="JZ240" s="34" t="e">
        <f>SUMIFS(расходы!$164:$164,расходы!$9:$9,"&lt;="&amp;JZ$230,расходы!$9:$9,"&gt;"&amp;EOMONTH(JZ$230,-1))/DAY(EOMONTH(JZ$230,0))</f>
        <v>#VALUE!</v>
      </c>
      <c r="KA240" s="34" t="e">
        <f>SUMIFS(расходы!$164:$164,расходы!$9:$9,"&lt;="&amp;KA$230,расходы!$9:$9,"&gt;"&amp;EOMONTH(KA$230,-1))/DAY(EOMONTH(KA$230,0))</f>
        <v>#VALUE!</v>
      </c>
      <c r="KB240" s="34" t="e">
        <f>SUMIFS(расходы!$164:$164,расходы!$9:$9,"&lt;="&amp;KB$230,расходы!$9:$9,"&gt;"&amp;EOMONTH(KB$230,-1))/DAY(EOMONTH(KB$230,0))</f>
        <v>#VALUE!</v>
      </c>
      <c r="KC240" s="34" t="e">
        <f>SUMIFS(расходы!$164:$164,расходы!$9:$9,"&lt;="&amp;KC$230,расходы!$9:$9,"&gt;"&amp;EOMONTH(KC$230,-1))/DAY(EOMONTH(KC$230,0))</f>
        <v>#VALUE!</v>
      </c>
      <c r="KD240" s="34" t="e">
        <f>SUMIFS(расходы!$164:$164,расходы!$9:$9,"&lt;="&amp;KD$230,расходы!$9:$9,"&gt;"&amp;EOMONTH(KD$230,-1))/DAY(EOMONTH(KD$230,0))</f>
        <v>#VALUE!</v>
      </c>
      <c r="KE240" s="34" t="e">
        <f>SUMIFS(расходы!$164:$164,расходы!$9:$9,"&lt;="&amp;KE$230,расходы!$9:$9,"&gt;"&amp;EOMONTH(KE$230,-1))/DAY(EOMONTH(KE$230,0))</f>
        <v>#VALUE!</v>
      </c>
      <c r="KF240" s="34" t="e">
        <f>SUMIFS(расходы!$164:$164,расходы!$9:$9,"&lt;="&amp;KF$230,расходы!$9:$9,"&gt;"&amp;EOMONTH(KF$230,-1))/DAY(EOMONTH(KF$230,0))</f>
        <v>#VALUE!</v>
      </c>
      <c r="KG240" s="34" t="e">
        <f>SUMIFS(расходы!$164:$164,расходы!$9:$9,"&lt;="&amp;KG$230,расходы!$9:$9,"&gt;"&amp;EOMONTH(KG$230,-1))/DAY(EOMONTH(KG$230,0))</f>
        <v>#VALUE!</v>
      </c>
      <c r="KH240" s="34" t="e">
        <f>SUMIFS(расходы!$164:$164,расходы!$9:$9,"&lt;="&amp;KH$230,расходы!$9:$9,"&gt;"&amp;EOMONTH(KH$230,-1))/DAY(EOMONTH(KH$230,0))</f>
        <v>#VALUE!</v>
      </c>
      <c r="KI240" s="34" t="e">
        <f>SUMIFS(расходы!$164:$164,расходы!$9:$9,"&lt;="&amp;KI$230,расходы!$9:$9,"&gt;"&amp;EOMONTH(KI$230,-1))/DAY(EOMONTH(KI$230,0))</f>
        <v>#VALUE!</v>
      </c>
      <c r="KJ240" s="34" t="e">
        <f>SUMIFS(расходы!$164:$164,расходы!$9:$9,"&lt;="&amp;KJ$230,расходы!$9:$9,"&gt;"&amp;EOMONTH(KJ$230,-1))/DAY(EOMONTH(KJ$230,0))</f>
        <v>#VALUE!</v>
      </c>
      <c r="KK240" s="34" t="e">
        <f>SUMIFS(расходы!$164:$164,расходы!$9:$9,"&lt;="&amp;KK$230,расходы!$9:$9,"&gt;"&amp;EOMONTH(KK$230,-1))/DAY(EOMONTH(KK$230,0))</f>
        <v>#VALUE!</v>
      </c>
      <c r="KL240" s="34" t="e">
        <f>SUMIFS(расходы!$164:$164,расходы!$9:$9,"&lt;="&amp;KL$230,расходы!$9:$9,"&gt;"&amp;EOMONTH(KL$230,-1))/DAY(EOMONTH(KL$230,0))</f>
        <v>#VALUE!</v>
      </c>
      <c r="KM240" s="34" t="e">
        <f>SUMIFS(расходы!$164:$164,расходы!$9:$9,"&lt;="&amp;KM$230,расходы!$9:$9,"&gt;"&amp;EOMONTH(KM$230,-1))/DAY(EOMONTH(KM$230,0))</f>
        <v>#VALUE!</v>
      </c>
      <c r="KN240" s="34" t="e">
        <f>SUMIFS(расходы!$164:$164,расходы!$9:$9,"&lt;="&amp;KN$230,расходы!$9:$9,"&gt;"&amp;EOMONTH(KN$230,-1))/DAY(EOMONTH(KN$230,0))</f>
        <v>#VALUE!</v>
      </c>
      <c r="KO240" s="34" t="e">
        <f>SUMIFS(расходы!$164:$164,расходы!$9:$9,"&lt;="&amp;KO$230,расходы!$9:$9,"&gt;"&amp;EOMONTH(KO$230,-1))/DAY(EOMONTH(KO$230,0))</f>
        <v>#VALUE!</v>
      </c>
      <c r="KP240" s="34" t="e">
        <f>SUMIFS(расходы!$164:$164,расходы!$9:$9,"&lt;="&amp;KP$230,расходы!$9:$9,"&gt;"&amp;EOMONTH(KP$230,-1))/DAY(EOMONTH(KP$230,0))</f>
        <v>#VALUE!</v>
      </c>
      <c r="KQ240" s="34" t="e">
        <f>SUMIFS(расходы!$164:$164,расходы!$9:$9,"&lt;="&amp;KQ$230,расходы!$9:$9,"&gt;"&amp;EOMONTH(KQ$230,-1))/DAY(EOMONTH(KQ$230,0))</f>
        <v>#VALUE!</v>
      </c>
      <c r="KR240" s="34" t="e">
        <f>SUMIFS(расходы!$164:$164,расходы!$9:$9,"&lt;="&amp;KR$230,расходы!$9:$9,"&gt;"&amp;EOMONTH(KR$230,-1))/DAY(EOMONTH(KR$230,0))</f>
        <v>#VALUE!</v>
      </c>
      <c r="KS240" s="34" t="e">
        <f>SUMIFS(расходы!$164:$164,расходы!$9:$9,"&lt;="&amp;KS$230,расходы!$9:$9,"&gt;"&amp;EOMONTH(KS$230,-1))/DAY(EOMONTH(KS$230,0))</f>
        <v>#VALUE!</v>
      </c>
      <c r="KT240" s="34" t="e">
        <f>SUMIFS(расходы!$164:$164,расходы!$9:$9,"&lt;="&amp;KT$230,расходы!$9:$9,"&gt;"&amp;EOMONTH(KT$230,-1))/DAY(EOMONTH(KT$230,0))</f>
        <v>#VALUE!</v>
      </c>
      <c r="KU240" s="34" t="e">
        <f>SUMIFS(расходы!$164:$164,расходы!$9:$9,"&lt;="&amp;KU$230,расходы!$9:$9,"&gt;"&amp;EOMONTH(KU$230,-1))/DAY(EOMONTH(KU$230,0))</f>
        <v>#VALUE!</v>
      </c>
      <c r="KV240" s="34" t="e">
        <f>SUMIFS(расходы!$164:$164,расходы!$9:$9,"&lt;="&amp;KV$230,расходы!$9:$9,"&gt;"&amp;EOMONTH(KV$230,-1))/DAY(EOMONTH(KV$230,0))</f>
        <v>#VALUE!</v>
      </c>
      <c r="KW240" s="34" t="e">
        <f>SUMIFS(расходы!$164:$164,расходы!$9:$9,"&lt;="&amp;KW$230,расходы!$9:$9,"&gt;"&amp;EOMONTH(KW$230,-1))/DAY(EOMONTH(KW$230,0))</f>
        <v>#VALUE!</v>
      </c>
      <c r="KX240" s="34" t="e">
        <f>SUMIFS(расходы!$164:$164,расходы!$9:$9,"&lt;="&amp;KX$230,расходы!$9:$9,"&gt;"&amp;EOMONTH(KX$230,-1))/DAY(EOMONTH(KX$230,0))</f>
        <v>#VALUE!</v>
      </c>
      <c r="KY240" s="34" t="e">
        <f>SUMIFS(расходы!$164:$164,расходы!$9:$9,"&lt;="&amp;KY$230,расходы!$9:$9,"&gt;"&amp;EOMONTH(KY$230,-1))/DAY(EOMONTH(KY$230,0))</f>
        <v>#VALUE!</v>
      </c>
      <c r="KZ240" s="34" t="e">
        <f>SUMIFS(расходы!$164:$164,расходы!$9:$9,"&lt;="&amp;KZ$230,расходы!$9:$9,"&gt;"&amp;EOMONTH(KZ$230,-1))/DAY(EOMONTH(KZ$230,0))</f>
        <v>#VALUE!</v>
      </c>
      <c r="LA240" s="34" t="e">
        <f>SUMIFS(расходы!$164:$164,расходы!$9:$9,"&lt;="&amp;LA$230,расходы!$9:$9,"&gt;"&amp;EOMONTH(LA$230,-1))/DAY(EOMONTH(LA$230,0))</f>
        <v>#VALUE!</v>
      </c>
      <c r="LB240" s="34" t="e">
        <f>SUMIFS(расходы!$164:$164,расходы!$9:$9,"&lt;="&amp;LB$230,расходы!$9:$9,"&gt;"&amp;EOMONTH(LB$230,-1))/DAY(EOMONTH(LB$230,0))</f>
        <v>#VALUE!</v>
      </c>
      <c r="LC240" s="34" t="e">
        <f>SUMIFS(расходы!$164:$164,расходы!$9:$9,"&lt;="&amp;LC$230,расходы!$9:$9,"&gt;"&amp;EOMONTH(LC$230,-1))/DAY(EOMONTH(LC$230,0))</f>
        <v>#VALUE!</v>
      </c>
      <c r="LD240" s="34" t="e">
        <f>SUMIFS(расходы!$164:$164,расходы!$9:$9,"&lt;="&amp;LD$230,расходы!$9:$9,"&gt;"&amp;EOMONTH(LD$230,-1))/DAY(EOMONTH(LD$230,0))</f>
        <v>#VALUE!</v>
      </c>
      <c r="LE240" s="34" t="e">
        <f>SUMIFS(расходы!$164:$164,расходы!$9:$9,"&lt;="&amp;LE$230,расходы!$9:$9,"&gt;"&amp;EOMONTH(LE$230,-1))/DAY(EOMONTH(LE$230,0))</f>
        <v>#VALUE!</v>
      </c>
      <c r="LF240" s="34" t="e">
        <f>SUMIFS(расходы!$164:$164,расходы!$9:$9,"&lt;="&amp;LF$230,расходы!$9:$9,"&gt;"&amp;EOMONTH(LF$230,-1))/DAY(EOMONTH(LF$230,0))</f>
        <v>#VALUE!</v>
      </c>
      <c r="LG240" s="34" t="e">
        <f>SUMIFS(расходы!$164:$164,расходы!$9:$9,"&lt;="&amp;LG$230,расходы!$9:$9,"&gt;"&amp;EOMONTH(LG$230,-1))/DAY(EOMONTH(LG$230,0))</f>
        <v>#VALUE!</v>
      </c>
      <c r="LH240" s="34" t="e">
        <f>SUMIFS(расходы!$164:$164,расходы!$9:$9,"&lt;="&amp;LH$230,расходы!$9:$9,"&gt;"&amp;EOMONTH(LH$230,-1))/DAY(EOMONTH(LH$230,0))</f>
        <v>#VALUE!</v>
      </c>
      <c r="LI240" s="34" t="e">
        <f>SUMIFS(расходы!$164:$164,расходы!$9:$9,"&lt;="&amp;LI$230,расходы!$9:$9,"&gt;"&amp;EOMONTH(LI$230,-1))/DAY(EOMONTH(LI$230,0))</f>
        <v>#VALUE!</v>
      </c>
      <c r="LJ240" s="34" t="e">
        <f>SUMIFS(расходы!$164:$164,расходы!$9:$9,"&lt;="&amp;LJ$230,расходы!$9:$9,"&gt;"&amp;EOMONTH(LJ$230,-1))/DAY(EOMONTH(LJ$230,0))</f>
        <v>#VALUE!</v>
      </c>
      <c r="LK240" s="34" t="e">
        <f>SUMIFS(расходы!$164:$164,расходы!$9:$9,"&lt;="&amp;LK$230,расходы!$9:$9,"&gt;"&amp;EOMONTH(LK$230,-1))/DAY(EOMONTH(LK$230,0))</f>
        <v>#VALUE!</v>
      </c>
      <c r="LL240" s="34" t="e">
        <f>SUMIFS(расходы!$164:$164,расходы!$9:$9,"&lt;="&amp;LL$230,расходы!$9:$9,"&gt;"&amp;EOMONTH(LL$230,-1))/DAY(EOMONTH(LL$230,0))</f>
        <v>#VALUE!</v>
      </c>
      <c r="LM240" s="34" t="e">
        <f>SUMIFS(расходы!$164:$164,расходы!$9:$9,"&lt;="&amp;LM$230,расходы!$9:$9,"&gt;"&amp;EOMONTH(LM$230,-1))/DAY(EOMONTH(LM$230,0))</f>
        <v>#VALUE!</v>
      </c>
      <c r="LN240" s="34" t="e">
        <f>SUMIFS(расходы!$164:$164,расходы!$9:$9,"&lt;="&amp;LN$230,расходы!$9:$9,"&gt;"&amp;EOMONTH(LN$230,-1))/DAY(EOMONTH(LN$230,0))</f>
        <v>#VALUE!</v>
      </c>
      <c r="LO240" s="34" t="e">
        <f>SUMIFS(расходы!$164:$164,расходы!$9:$9,"&lt;="&amp;LO$230,расходы!$9:$9,"&gt;"&amp;EOMONTH(LO$230,-1))/DAY(EOMONTH(LO$230,0))</f>
        <v>#VALUE!</v>
      </c>
      <c r="LP240" s="34" t="e">
        <f>SUMIFS(расходы!$164:$164,расходы!$9:$9,"&lt;="&amp;LP$230,расходы!$9:$9,"&gt;"&amp;EOMONTH(LP$230,-1))/DAY(EOMONTH(LP$230,0))</f>
        <v>#VALUE!</v>
      </c>
      <c r="LQ240" s="34" t="e">
        <f>SUMIFS(расходы!$164:$164,расходы!$9:$9,"&lt;="&amp;LQ$230,расходы!$9:$9,"&gt;"&amp;EOMONTH(LQ$230,-1))/DAY(EOMONTH(LQ$230,0))</f>
        <v>#VALUE!</v>
      </c>
      <c r="LR240" s="34" t="e">
        <f>SUMIFS(расходы!$164:$164,расходы!$9:$9,"&lt;="&amp;LR$230,расходы!$9:$9,"&gt;"&amp;EOMONTH(LR$230,-1))/DAY(EOMONTH(LR$230,0))</f>
        <v>#VALUE!</v>
      </c>
      <c r="LS240" s="34" t="e">
        <f>SUMIFS(расходы!$164:$164,расходы!$9:$9,"&lt;="&amp;LS$230,расходы!$9:$9,"&gt;"&amp;EOMONTH(LS$230,-1))/DAY(EOMONTH(LS$230,0))</f>
        <v>#VALUE!</v>
      </c>
      <c r="LT240" s="34" t="e">
        <f>SUMIFS(расходы!$164:$164,расходы!$9:$9,"&lt;="&amp;LT$230,расходы!$9:$9,"&gt;"&amp;EOMONTH(LT$230,-1))/DAY(EOMONTH(LT$230,0))</f>
        <v>#VALUE!</v>
      </c>
      <c r="LU240" s="34" t="e">
        <f>SUMIFS(расходы!$164:$164,расходы!$9:$9,"&lt;="&amp;LU$230,расходы!$9:$9,"&gt;"&amp;EOMONTH(LU$230,-1))/DAY(EOMONTH(LU$230,0))</f>
        <v>#VALUE!</v>
      </c>
      <c r="LV240" s="34" t="e">
        <f>SUMIFS(расходы!$164:$164,расходы!$9:$9,"&lt;="&amp;LV$230,расходы!$9:$9,"&gt;"&amp;EOMONTH(LV$230,-1))/DAY(EOMONTH(LV$230,0))</f>
        <v>#VALUE!</v>
      </c>
      <c r="LW240" s="34" t="e">
        <f>SUMIFS(расходы!$164:$164,расходы!$9:$9,"&lt;="&amp;LW$230,расходы!$9:$9,"&gt;"&amp;EOMONTH(LW$230,-1))/DAY(EOMONTH(LW$230,0))</f>
        <v>#VALUE!</v>
      </c>
      <c r="LX240" s="34" t="e">
        <f>SUMIFS(расходы!$164:$164,расходы!$9:$9,"&lt;="&amp;LX$230,расходы!$9:$9,"&gt;"&amp;EOMONTH(LX$230,-1))/DAY(EOMONTH(LX$230,0))</f>
        <v>#VALUE!</v>
      </c>
      <c r="LY240" s="34" t="e">
        <f>SUMIFS(расходы!$164:$164,расходы!$9:$9,"&lt;="&amp;LY$230,расходы!$9:$9,"&gt;"&amp;EOMONTH(LY$230,-1))/DAY(EOMONTH(LY$230,0))</f>
        <v>#VALUE!</v>
      </c>
      <c r="LZ240" s="34" t="e">
        <f>SUMIFS(расходы!$164:$164,расходы!$9:$9,"&lt;="&amp;LZ$230,расходы!$9:$9,"&gt;"&amp;EOMONTH(LZ$230,-1))/DAY(EOMONTH(LZ$230,0))</f>
        <v>#VALUE!</v>
      </c>
      <c r="MA240" s="34" t="e">
        <f>SUMIFS(расходы!$164:$164,расходы!$9:$9,"&lt;="&amp;MA$230,расходы!$9:$9,"&gt;"&amp;EOMONTH(MA$230,-1))/DAY(EOMONTH(MA$230,0))</f>
        <v>#VALUE!</v>
      </c>
      <c r="MB240" s="34" t="e">
        <f>SUMIFS(расходы!$164:$164,расходы!$9:$9,"&lt;="&amp;MB$230,расходы!$9:$9,"&gt;"&amp;EOMONTH(MB$230,-1))/DAY(EOMONTH(MB$230,0))</f>
        <v>#VALUE!</v>
      </c>
      <c r="MC240" s="34" t="e">
        <f>SUMIFS(расходы!$164:$164,расходы!$9:$9,"&lt;="&amp;MC$230,расходы!$9:$9,"&gt;"&amp;EOMONTH(MC$230,-1))/DAY(EOMONTH(MC$230,0))</f>
        <v>#VALUE!</v>
      </c>
      <c r="MD240" s="34" t="e">
        <f>SUMIFS(расходы!$164:$164,расходы!$9:$9,"&lt;="&amp;MD$230,расходы!$9:$9,"&gt;"&amp;EOMONTH(MD$230,-1))/DAY(EOMONTH(MD$230,0))</f>
        <v>#VALUE!</v>
      </c>
      <c r="ME240" s="34" t="e">
        <f>SUMIFS(расходы!$164:$164,расходы!$9:$9,"&lt;="&amp;ME$230,расходы!$9:$9,"&gt;"&amp;EOMONTH(ME$230,-1))/DAY(EOMONTH(ME$230,0))</f>
        <v>#VALUE!</v>
      </c>
      <c r="MF240" s="34" t="e">
        <f>SUMIFS(расходы!$164:$164,расходы!$9:$9,"&lt;="&amp;MF$230,расходы!$9:$9,"&gt;"&amp;EOMONTH(MF$230,-1))/DAY(EOMONTH(MF$230,0))</f>
        <v>#VALUE!</v>
      </c>
      <c r="MG240" s="34" t="e">
        <f>SUMIFS(расходы!$164:$164,расходы!$9:$9,"&lt;="&amp;MG$230,расходы!$9:$9,"&gt;"&amp;EOMONTH(MG$230,-1))/DAY(EOMONTH(MG$230,0))</f>
        <v>#VALUE!</v>
      </c>
      <c r="MH240" s="34" t="e">
        <f>SUMIFS(расходы!$164:$164,расходы!$9:$9,"&lt;="&amp;MH$230,расходы!$9:$9,"&gt;"&amp;EOMONTH(MH$230,-1))/DAY(EOMONTH(MH$230,0))</f>
        <v>#VALUE!</v>
      </c>
      <c r="MI240" s="34" t="e">
        <f>SUMIFS(расходы!$164:$164,расходы!$9:$9,"&lt;="&amp;MI$230,расходы!$9:$9,"&gt;"&amp;EOMONTH(MI$230,-1))/DAY(EOMONTH(MI$230,0))</f>
        <v>#VALUE!</v>
      </c>
      <c r="MJ240" s="34" t="e">
        <f>SUMIFS(расходы!$164:$164,расходы!$9:$9,"&lt;="&amp;MJ$230,расходы!$9:$9,"&gt;"&amp;EOMONTH(MJ$230,-1))/DAY(EOMONTH(MJ$230,0))</f>
        <v>#VALUE!</v>
      </c>
      <c r="MK240" s="34" t="e">
        <f>SUMIFS(расходы!$164:$164,расходы!$9:$9,"&lt;="&amp;MK$230,расходы!$9:$9,"&gt;"&amp;EOMONTH(MK$230,-1))/DAY(EOMONTH(MK$230,0))</f>
        <v>#VALUE!</v>
      </c>
      <c r="ML240" s="34" t="e">
        <f>SUMIFS(расходы!$164:$164,расходы!$9:$9,"&lt;="&amp;ML$230,расходы!$9:$9,"&gt;"&amp;EOMONTH(ML$230,-1))/DAY(EOMONTH(ML$230,0))</f>
        <v>#VALUE!</v>
      </c>
      <c r="MM240" s="34" t="e">
        <f>SUMIFS(расходы!$164:$164,расходы!$9:$9,"&lt;="&amp;MM$230,расходы!$9:$9,"&gt;"&amp;EOMONTH(MM$230,-1))/DAY(EOMONTH(MM$230,0))</f>
        <v>#VALUE!</v>
      </c>
      <c r="MN240" s="34" t="e">
        <f>SUMIFS(расходы!$164:$164,расходы!$9:$9,"&lt;="&amp;MN$230,расходы!$9:$9,"&gt;"&amp;EOMONTH(MN$230,-1))/DAY(EOMONTH(MN$230,0))</f>
        <v>#VALUE!</v>
      </c>
      <c r="MO240" s="34" t="e">
        <f>SUMIFS(расходы!$164:$164,расходы!$9:$9,"&lt;="&amp;MO$230,расходы!$9:$9,"&gt;"&amp;EOMONTH(MO$230,-1))/DAY(EOMONTH(MO$230,0))</f>
        <v>#VALUE!</v>
      </c>
      <c r="MP240" s="34" t="e">
        <f>SUMIFS(расходы!$164:$164,расходы!$9:$9,"&lt;="&amp;MP$230,расходы!$9:$9,"&gt;"&amp;EOMONTH(MP$230,-1))/DAY(EOMONTH(MP$230,0))</f>
        <v>#VALUE!</v>
      </c>
      <c r="MQ240" s="34" t="e">
        <f>SUMIFS(расходы!$164:$164,расходы!$9:$9,"&lt;="&amp;MQ$230,расходы!$9:$9,"&gt;"&amp;EOMONTH(MQ$230,-1))/DAY(EOMONTH(MQ$230,0))</f>
        <v>#VALUE!</v>
      </c>
      <c r="MR240" s="34" t="e">
        <f>SUMIFS(расходы!$164:$164,расходы!$9:$9,"&lt;="&amp;MR$230,расходы!$9:$9,"&gt;"&amp;EOMONTH(MR$230,-1))/DAY(EOMONTH(MR$230,0))</f>
        <v>#VALUE!</v>
      </c>
      <c r="MS240" s="34" t="e">
        <f>SUMIFS(расходы!$164:$164,расходы!$9:$9,"&lt;="&amp;MS$230,расходы!$9:$9,"&gt;"&amp;EOMONTH(MS$230,-1))/DAY(EOMONTH(MS$230,0))</f>
        <v>#VALUE!</v>
      </c>
      <c r="MT240" s="34" t="e">
        <f>SUMIFS(расходы!$164:$164,расходы!$9:$9,"&lt;="&amp;MT$230,расходы!$9:$9,"&gt;"&amp;EOMONTH(MT$230,-1))/DAY(EOMONTH(MT$230,0))</f>
        <v>#VALUE!</v>
      </c>
      <c r="MU240" s="34" t="e">
        <f>SUMIFS(расходы!$164:$164,расходы!$9:$9,"&lt;="&amp;MU$230,расходы!$9:$9,"&gt;"&amp;EOMONTH(MU$230,-1))/DAY(EOMONTH(MU$230,0))</f>
        <v>#VALUE!</v>
      </c>
      <c r="MV240" s="34" t="e">
        <f>SUMIFS(расходы!$164:$164,расходы!$9:$9,"&lt;="&amp;MV$230,расходы!$9:$9,"&gt;"&amp;EOMONTH(MV$230,-1))/DAY(EOMONTH(MV$230,0))</f>
        <v>#VALUE!</v>
      </c>
      <c r="MW240" s="34" t="e">
        <f>SUMIFS(расходы!$164:$164,расходы!$9:$9,"&lt;="&amp;MW$230,расходы!$9:$9,"&gt;"&amp;EOMONTH(MW$230,-1))/DAY(EOMONTH(MW$230,0))</f>
        <v>#VALUE!</v>
      </c>
      <c r="MX240" s="34" t="e">
        <f>SUMIFS(расходы!$164:$164,расходы!$9:$9,"&lt;="&amp;MX$230,расходы!$9:$9,"&gt;"&amp;EOMONTH(MX$230,-1))/DAY(EOMONTH(MX$230,0))</f>
        <v>#VALUE!</v>
      </c>
      <c r="MY240" s="34" t="e">
        <f>SUMIFS(расходы!$164:$164,расходы!$9:$9,"&lt;="&amp;MY$230,расходы!$9:$9,"&gt;"&amp;EOMONTH(MY$230,-1))/DAY(EOMONTH(MY$230,0))</f>
        <v>#VALUE!</v>
      </c>
      <c r="MZ240" s="34" t="e">
        <f>SUMIFS(расходы!$164:$164,расходы!$9:$9,"&lt;="&amp;MZ$230,расходы!$9:$9,"&gt;"&amp;EOMONTH(MZ$230,-1))/DAY(EOMONTH(MZ$230,0))</f>
        <v>#VALUE!</v>
      </c>
      <c r="NA240" s="34" t="e">
        <f>SUMIFS(расходы!$164:$164,расходы!$9:$9,"&lt;="&amp;NA$230,расходы!$9:$9,"&gt;"&amp;EOMONTH(NA$230,-1))/DAY(EOMONTH(NA$230,0))</f>
        <v>#VALUE!</v>
      </c>
      <c r="NB240" s="34" t="e">
        <f>SUMIFS(расходы!$164:$164,расходы!$9:$9,"&lt;="&amp;NB$230,расходы!$9:$9,"&gt;"&amp;EOMONTH(NB$230,-1))/DAY(EOMONTH(NB$230,0))</f>
        <v>#VALUE!</v>
      </c>
      <c r="NC240" s="34" t="e">
        <f>SUMIFS(расходы!$164:$164,расходы!$9:$9,"&lt;="&amp;NC$230,расходы!$9:$9,"&gt;"&amp;EOMONTH(NC$230,-1))/DAY(EOMONTH(NC$230,0))</f>
        <v>#VALUE!</v>
      </c>
      <c r="ND240" s="34" t="e">
        <f>SUMIFS(расходы!$164:$164,расходы!$9:$9,"&lt;="&amp;ND$230,расходы!$9:$9,"&gt;"&amp;EOMONTH(ND$230,-1))/DAY(EOMONTH(ND$230,0))</f>
        <v>#VALUE!</v>
      </c>
      <c r="NE240" s="34" t="e">
        <f>SUMIFS(расходы!$164:$164,расходы!$9:$9,"&lt;="&amp;NE$230,расходы!$9:$9,"&gt;"&amp;EOMONTH(NE$230,-1))/DAY(EOMONTH(NE$230,0))</f>
        <v>#VALUE!</v>
      </c>
      <c r="NF240" s="34" t="e">
        <f>SUMIFS(расходы!$164:$164,расходы!$9:$9,"&lt;="&amp;NF$230,расходы!$9:$9,"&gt;"&amp;EOMONTH(NF$230,-1))/DAY(EOMONTH(NF$230,0))</f>
        <v>#VALUE!</v>
      </c>
      <c r="NG240" s="34" t="e">
        <f>SUMIFS(расходы!$164:$164,расходы!$9:$9,"&lt;="&amp;NG$230,расходы!$9:$9,"&gt;"&amp;EOMONTH(NG$230,-1))/DAY(EOMONTH(NG$230,0))</f>
        <v>#VALUE!</v>
      </c>
      <c r="NH240" s="34" t="e">
        <f>SUMIFS(расходы!$164:$164,расходы!$9:$9,"&lt;="&amp;NH$230,расходы!$9:$9,"&gt;"&amp;EOMONTH(NH$230,-1))/DAY(EOMONTH(NH$230,0))</f>
        <v>#VALUE!</v>
      </c>
      <c r="NI240" s="34" t="e">
        <f>SUMIFS(расходы!$164:$164,расходы!$9:$9,"&lt;="&amp;NI$230,расходы!$9:$9,"&gt;"&amp;EOMONTH(NI$230,-1))/DAY(EOMONTH(NI$230,0))</f>
        <v>#VALUE!</v>
      </c>
      <c r="NJ240" s="34" t="e">
        <f>SUMIFS(расходы!$164:$164,расходы!$9:$9,"&lt;="&amp;NJ$230,расходы!$9:$9,"&gt;"&amp;EOMONTH(NJ$230,-1))/DAY(EOMONTH(NJ$230,0))</f>
        <v>#VALUE!</v>
      </c>
      <c r="NK240" s="34" t="e">
        <f>SUMIFS(расходы!$164:$164,расходы!$9:$9,"&lt;="&amp;NK$230,расходы!$9:$9,"&gt;"&amp;EOMONTH(NK$230,-1))/DAY(EOMONTH(NK$230,0))</f>
        <v>#VALUE!</v>
      </c>
      <c r="NL240" s="34" t="e">
        <f>SUMIFS(расходы!$164:$164,расходы!$9:$9,"&lt;="&amp;NL$230,расходы!$9:$9,"&gt;"&amp;EOMONTH(NL$230,-1))/DAY(EOMONTH(NL$230,0))</f>
        <v>#VALUE!</v>
      </c>
      <c r="NM240" s="34" t="e">
        <f>SUMIFS(расходы!$164:$164,расходы!$9:$9,"&lt;="&amp;NM$230,расходы!$9:$9,"&gt;"&amp;EOMONTH(NM$230,-1))/DAY(EOMONTH(NM$230,0))</f>
        <v>#VALUE!</v>
      </c>
      <c r="NN240" s="34" t="e">
        <f>SUMIFS(расходы!$164:$164,расходы!$9:$9,"&lt;="&amp;NN$230,расходы!$9:$9,"&gt;"&amp;EOMONTH(NN$230,-1))/DAY(EOMONTH(NN$230,0))</f>
        <v>#VALUE!</v>
      </c>
      <c r="NO240" s="35" t="e">
        <f>SUMIFS(расходы!$164:$164,расходы!$9:$9,"&lt;="&amp;NO$230,расходы!$9:$9,"&gt;"&amp;EOMONTH(NO$230,-1))/DAY(EOMONTH(NO$230,0))</f>
        <v>#VALUE!</v>
      </c>
      <c r="NP240" s="8"/>
      <c r="NQ240" s="8"/>
    </row>
    <row r="241" spans="1:381" x14ac:dyDescent="0.2">
      <c r="A241" s="1"/>
      <c r="B241" s="1"/>
      <c r="C241" s="1"/>
      <c r="D241" s="1"/>
      <c r="E241" s="1"/>
      <c r="F241" s="1"/>
      <c r="G241" s="1"/>
      <c r="H241" s="1"/>
      <c r="I241" s="1"/>
      <c r="J241" s="1"/>
      <c r="K241" s="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row>
    <row r="242" spans="1:381" s="10" customFormat="1" x14ac:dyDescent="0.2">
      <c r="A242" s="8"/>
      <c r="B242" s="8"/>
      <c r="C242" s="8" t="s">
        <v>467</v>
      </c>
      <c r="D242" s="8"/>
      <c r="E242" s="8" t="s">
        <v>509</v>
      </c>
      <c r="F242" s="8"/>
      <c r="G242" s="8" t="s">
        <v>0</v>
      </c>
      <c r="H242" s="8"/>
      <c r="I242" s="8"/>
      <c r="J242" s="8"/>
      <c r="K242" s="9" t="e">
        <f>SUM(N242:NO242)</f>
        <v>#VALUE!</v>
      </c>
      <c r="L242" s="8"/>
      <c r="M242" s="8"/>
      <c r="N242" s="33" t="e">
        <f>SUM(N234:N241)</f>
        <v>#VALUE!</v>
      </c>
      <c r="O242" s="34" t="e">
        <f>SUM(O234:O241)</f>
        <v>#VALUE!</v>
      </c>
      <c r="P242" s="34" t="e">
        <f t="shared" ref="P242:BZ242" si="3145">SUM(P234:P241)</f>
        <v>#VALUE!</v>
      </c>
      <c r="Q242" s="34" t="e">
        <f t="shared" si="3145"/>
        <v>#VALUE!</v>
      </c>
      <c r="R242" s="34" t="e">
        <f t="shared" si="3145"/>
        <v>#VALUE!</v>
      </c>
      <c r="S242" s="34" t="e">
        <f t="shared" si="3145"/>
        <v>#VALUE!</v>
      </c>
      <c r="T242" s="34" t="e">
        <f t="shared" si="3145"/>
        <v>#VALUE!</v>
      </c>
      <c r="U242" s="34" t="e">
        <f t="shared" si="3145"/>
        <v>#VALUE!</v>
      </c>
      <c r="V242" s="34" t="e">
        <f t="shared" si="3145"/>
        <v>#VALUE!</v>
      </c>
      <c r="W242" s="34" t="e">
        <f t="shared" si="3145"/>
        <v>#VALUE!</v>
      </c>
      <c r="X242" s="34" t="e">
        <f t="shared" si="3145"/>
        <v>#VALUE!</v>
      </c>
      <c r="Y242" s="34" t="e">
        <f t="shared" si="3145"/>
        <v>#VALUE!</v>
      </c>
      <c r="Z242" s="34" t="e">
        <f t="shared" si="3145"/>
        <v>#VALUE!</v>
      </c>
      <c r="AA242" s="34" t="e">
        <f t="shared" si="3145"/>
        <v>#VALUE!</v>
      </c>
      <c r="AB242" s="34" t="e">
        <f t="shared" si="3145"/>
        <v>#VALUE!</v>
      </c>
      <c r="AC242" s="34" t="e">
        <f t="shared" si="3145"/>
        <v>#VALUE!</v>
      </c>
      <c r="AD242" s="34" t="e">
        <f t="shared" si="3145"/>
        <v>#VALUE!</v>
      </c>
      <c r="AE242" s="34" t="e">
        <f t="shared" si="3145"/>
        <v>#VALUE!</v>
      </c>
      <c r="AF242" s="34" t="e">
        <f t="shared" si="3145"/>
        <v>#VALUE!</v>
      </c>
      <c r="AG242" s="34" t="e">
        <f t="shared" si="3145"/>
        <v>#VALUE!</v>
      </c>
      <c r="AH242" s="34" t="e">
        <f t="shared" si="3145"/>
        <v>#VALUE!</v>
      </c>
      <c r="AI242" s="34" t="e">
        <f t="shared" si="3145"/>
        <v>#VALUE!</v>
      </c>
      <c r="AJ242" s="34" t="e">
        <f t="shared" si="3145"/>
        <v>#VALUE!</v>
      </c>
      <c r="AK242" s="34" t="e">
        <f t="shared" si="3145"/>
        <v>#VALUE!</v>
      </c>
      <c r="AL242" s="34" t="e">
        <f t="shared" si="3145"/>
        <v>#VALUE!</v>
      </c>
      <c r="AM242" s="34" t="e">
        <f t="shared" si="3145"/>
        <v>#VALUE!</v>
      </c>
      <c r="AN242" s="34" t="e">
        <f t="shared" si="3145"/>
        <v>#VALUE!</v>
      </c>
      <c r="AO242" s="34" t="e">
        <f t="shared" si="3145"/>
        <v>#VALUE!</v>
      </c>
      <c r="AP242" s="34" t="e">
        <f t="shared" si="3145"/>
        <v>#VALUE!</v>
      </c>
      <c r="AQ242" s="34" t="e">
        <f t="shared" si="3145"/>
        <v>#VALUE!</v>
      </c>
      <c r="AR242" s="34" t="e">
        <f t="shared" si="3145"/>
        <v>#VALUE!</v>
      </c>
      <c r="AS242" s="34" t="e">
        <f t="shared" si="3145"/>
        <v>#VALUE!</v>
      </c>
      <c r="AT242" s="34" t="e">
        <f t="shared" si="3145"/>
        <v>#VALUE!</v>
      </c>
      <c r="AU242" s="34" t="e">
        <f t="shared" si="3145"/>
        <v>#VALUE!</v>
      </c>
      <c r="AV242" s="34" t="e">
        <f t="shared" si="3145"/>
        <v>#VALUE!</v>
      </c>
      <c r="AW242" s="34" t="e">
        <f t="shared" si="3145"/>
        <v>#VALUE!</v>
      </c>
      <c r="AX242" s="34" t="e">
        <f t="shared" si="3145"/>
        <v>#VALUE!</v>
      </c>
      <c r="AY242" s="34" t="e">
        <f t="shared" si="3145"/>
        <v>#VALUE!</v>
      </c>
      <c r="AZ242" s="34" t="e">
        <f t="shared" si="3145"/>
        <v>#VALUE!</v>
      </c>
      <c r="BA242" s="34" t="e">
        <f t="shared" si="3145"/>
        <v>#VALUE!</v>
      </c>
      <c r="BB242" s="34" t="e">
        <f t="shared" si="3145"/>
        <v>#VALUE!</v>
      </c>
      <c r="BC242" s="34" t="e">
        <f t="shared" si="3145"/>
        <v>#VALUE!</v>
      </c>
      <c r="BD242" s="34" t="e">
        <f t="shared" si="3145"/>
        <v>#VALUE!</v>
      </c>
      <c r="BE242" s="34" t="e">
        <f t="shared" si="3145"/>
        <v>#VALUE!</v>
      </c>
      <c r="BF242" s="34" t="e">
        <f t="shared" si="3145"/>
        <v>#VALUE!</v>
      </c>
      <c r="BG242" s="34" t="e">
        <f t="shared" si="3145"/>
        <v>#VALUE!</v>
      </c>
      <c r="BH242" s="34" t="e">
        <f t="shared" si="3145"/>
        <v>#VALUE!</v>
      </c>
      <c r="BI242" s="34" t="e">
        <f t="shared" si="3145"/>
        <v>#VALUE!</v>
      </c>
      <c r="BJ242" s="34" t="e">
        <f t="shared" si="3145"/>
        <v>#VALUE!</v>
      </c>
      <c r="BK242" s="34" t="e">
        <f t="shared" si="3145"/>
        <v>#VALUE!</v>
      </c>
      <c r="BL242" s="34" t="e">
        <f t="shared" si="3145"/>
        <v>#VALUE!</v>
      </c>
      <c r="BM242" s="34" t="e">
        <f t="shared" si="3145"/>
        <v>#VALUE!</v>
      </c>
      <c r="BN242" s="34" t="e">
        <f t="shared" si="3145"/>
        <v>#VALUE!</v>
      </c>
      <c r="BO242" s="34" t="e">
        <f t="shared" si="3145"/>
        <v>#VALUE!</v>
      </c>
      <c r="BP242" s="34" t="e">
        <f t="shared" si="3145"/>
        <v>#VALUE!</v>
      </c>
      <c r="BQ242" s="34" t="e">
        <f t="shared" si="3145"/>
        <v>#VALUE!</v>
      </c>
      <c r="BR242" s="34" t="e">
        <f t="shared" si="3145"/>
        <v>#VALUE!</v>
      </c>
      <c r="BS242" s="34" t="e">
        <f t="shared" si="3145"/>
        <v>#VALUE!</v>
      </c>
      <c r="BT242" s="34" t="e">
        <f t="shared" si="3145"/>
        <v>#VALUE!</v>
      </c>
      <c r="BU242" s="34" t="e">
        <f t="shared" si="3145"/>
        <v>#VALUE!</v>
      </c>
      <c r="BV242" s="34" t="e">
        <f t="shared" si="3145"/>
        <v>#VALUE!</v>
      </c>
      <c r="BW242" s="34" t="e">
        <f t="shared" si="3145"/>
        <v>#VALUE!</v>
      </c>
      <c r="BX242" s="34" t="e">
        <f t="shared" si="3145"/>
        <v>#VALUE!</v>
      </c>
      <c r="BY242" s="34" t="e">
        <f t="shared" si="3145"/>
        <v>#VALUE!</v>
      </c>
      <c r="BZ242" s="34" t="e">
        <f t="shared" si="3145"/>
        <v>#VALUE!</v>
      </c>
      <c r="CA242" s="34" t="e">
        <f t="shared" ref="CA242:EL242" si="3146">SUM(CA234:CA241)</f>
        <v>#VALUE!</v>
      </c>
      <c r="CB242" s="34" t="e">
        <f t="shared" si="3146"/>
        <v>#VALUE!</v>
      </c>
      <c r="CC242" s="34" t="e">
        <f t="shared" si="3146"/>
        <v>#VALUE!</v>
      </c>
      <c r="CD242" s="34" t="e">
        <f t="shared" si="3146"/>
        <v>#VALUE!</v>
      </c>
      <c r="CE242" s="34" t="e">
        <f t="shared" si="3146"/>
        <v>#VALUE!</v>
      </c>
      <c r="CF242" s="34" t="e">
        <f t="shared" si="3146"/>
        <v>#VALUE!</v>
      </c>
      <c r="CG242" s="34" t="e">
        <f t="shared" si="3146"/>
        <v>#VALUE!</v>
      </c>
      <c r="CH242" s="34" t="e">
        <f t="shared" si="3146"/>
        <v>#VALUE!</v>
      </c>
      <c r="CI242" s="34" t="e">
        <f t="shared" si="3146"/>
        <v>#VALUE!</v>
      </c>
      <c r="CJ242" s="34" t="e">
        <f t="shared" si="3146"/>
        <v>#VALUE!</v>
      </c>
      <c r="CK242" s="34" t="e">
        <f t="shared" si="3146"/>
        <v>#VALUE!</v>
      </c>
      <c r="CL242" s="34" t="e">
        <f t="shared" si="3146"/>
        <v>#VALUE!</v>
      </c>
      <c r="CM242" s="34" t="e">
        <f t="shared" si="3146"/>
        <v>#VALUE!</v>
      </c>
      <c r="CN242" s="34" t="e">
        <f t="shared" si="3146"/>
        <v>#VALUE!</v>
      </c>
      <c r="CO242" s="34" t="e">
        <f t="shared" si="3146"/>
        <v>#VALUE!</v>
      </c>
      <c r="CP242" s="34" t="e">
        <f t="shared" si="3146"/>
        <v>#VALUE!</v>
      </c>
      <c r="CQ242" s="34" t="e">
        <f t="shared" si="3146"/>
        <v>#VALUE!</v>
      </c>
      <c r="CR242" s="34" t="e">
        <f t="shared" si="3146"/>
        <v>#VALUE!</v>
      </c>
      <c r="CS242" s="34" t="e">
        <f t="shared" si="3146"/>
        <v>#VALUE!</v>
      </c>
      <c r="CT242" s="34" t="e">
        <f t="shared" si="3146"/>
        <v>#VALUE!</v>
      </c>
      <c r="CU242" s="34" t="e">
        <f t="shared" si="3146"/>
        <v>#VALUE!</v>
      </c>
      <c r="CV242" s="34" t="e">
        <f t="shared" si="3146"/>
        <v>#VALUE!</v>
      </c>
      <c r="CW242" s="34" t="e">
        <f t="shared" si="3146"/>
        <v>#VALUE!</v>
      </c>
      <c r="CX242" s="34" t="e">
        <f t="shared" si="3146"/>
        <v>#VALUE!</v>
      </c>
      <c r="CY242" s="34" t="e">
        <f t="shared" si="3146"/>
        <v>#VALUE!</v>
      </c>
      <c r="CZ242" s="34" t="e">
        <f t="shared" si="3146"/>
        <v>#VALUE!</v>
      </c>
      <c r="DA242" s="34" t="e">
        <f t="shared" si="3146"/>
        <v>#VALUE!</v>
      </c>
      <c r="DB242" s="34" t="e">
        <f t="shared" si="3146"/>
        <v>#VALUE!</v>
      </c>
      <c r="DC242" s="34" t="e">
        <f t="shared" si="3146"/>
        <v>#VALUE!</v>
      </c>
      <c r="DD242" s="34" t="e">
        <f t="shared" si="3146"/>
        <v>#VALUE!</v>
      </c>
      <c r="DE242" s="34" t="e">
        <f t="shared" si="3146"/>
        <v>#VALUE!</v>
      </c>
      <c r="DF242" s="34" t="e">
        <f t="shared" si="3146"/>
        <v>#VALUE!</v>
      </c>
      <c r="DG242" s="34" t="e">
        <f t="shared" si="3146"/>
        <v>#VALUE!</v>
      </c>
      <c r="DH242" s="34" t="e">
        <f t="shared" si="3146"/>
        <v>#VALUE!</v>
      </c>
      <c r="DI242" s="34" t="e">
        <f t="shared" si="3146"/>
        <v>#VALUE!</v>
      </c>
      <c r="DJ242" s="34" t="e">
        <f t="shared" si="3146"/>
        <v>#VALUE!</v>
      </c>
      <c r="DK242" s="34" t="e">
        <f t="shared" si="3146"/>
        <v>#VALUE!</v>
      </c>
      <c r="DL242" s="34" t="e">
        <f t="shared" si="3146"/>
        <v>#VALUE!</v>
      </c>
      <c r="DM242" s="34" t="e">
        <f t="shared" si="3146"/>
        <v>#VALUE!</v>
      </c>
      <c r="DN242" s="34" t="e">
        <f t="shared" si="3146"/>
        <v>#VALUE!</v>
      </c>
      <c r="DO242" s="34" t="e">
        <f t="shared" si="3146"/>
        <v>#VALUE!</v>
      </c>
      <c r="DP242" s="34" t="e">
        <f t="shared" si="3146"/>
        <v>#VALUE!</v>
      </c>
      <c r="DQ242" s="34" t="e">
        <f t="shared" si="3146"/>
        <v>#VALUE!</v>
      </c>
      <c r="DR242" s="34" t="e">
        <f t="shared" si="3146"/>
        <v>#VALUE!</v>
      </c>
      <c r="DS242" s="34" t="e">
        <f t="shared" si="3146"/>
        <v>#VALUE!</v>
      </c>
      <c r="DT242" s="34" t="e">
        <f t="shared" si="3146"/>
        <v>#VALUE!</v>
      </c>
      <c r="DU242" s="34" t="e">
        <f t="shared" si="3146"/>
        <v>#VALUE!</v>
      </c>
      <c r="DV242" s="34" t="e">
        <f t="shared" si="3146"/>
        <v>#VALUE!</v>
      </c>
      <c r="DW242" s="34" t="e">
        <f t="shared" si="3146"/>
        <v>#VALUE!</v>
      </c>
      <c r="DX242" s="34" t="e">
        <f t="shared" si="3146"/>
        <v>#VALUE!</v>
      </c>
      <c r="DY242" s="34" t="e">
        <f t="shared" si="3146"/>
        <v>#VALUE!</v>
      </c>
      <c r="DZ242" s="34" t="e">
        <f t="shared" si="3146"/>
        <v>#VALUE!</v>
      </c>
      <c r="EA242" s="34" t="e">
        <f t="shared" si="3146"/>
        <v>#VALUE!</v>
      </c>
      <c r="EB242" s="34" t="e">
        <f t="shared" si="3146"/>
        <v>#VALUE!</v>
      </c>
      <c r="EC242" s="34" t="e">
        <f t="shared" si="3146"/>
        <v>#VALUE!</v>
      </c>
      <c r="ED242" s="34" t="e">
        <f t="shared" si="3146"/>
        <v>#VALUE!</v>
      </c>
      <c r="EE242" s="34" t="e">
        <f t="shared" si="3146"/>
        <v>#VALUE!</v>
      </c>
      <c r="EF242" s="34" t="e">
        <f t="shared" si="3146"/>
        <v>#VALUE!</v>
      </c>
      <c r="EG242" s="34" t="e">
        <f t="shared" si="3146"/>
        <v>#VALUE!</v>
      </c>
      <c r="EH242" s="34" t="e">
        <f t="shared" si="3146"/>
        <v>#VALUE!</v>
      </c>
      <c r="EI242" s="34" t="e">
        <f t="shared" si="3146"/>
        <v>#VALUE!</v>
      </c>
      <c r="EJ242" s="34" t="e">
        <f t="shared" si="3146"/>
        <v>#VALUE!</v>
      </c>
      <c r="EK242" s="34" t="e">
        <f t="shared" si="3146"/>
        <v>#VALUE!</v>
      </c>
      <c r="EL242" s="34" t="e">
        <f t="shared" si="3146"/>
        <v>#VALUE!</v>
      </c>
      <c r="EM242" s="34" t="e">
        <f t="shared" ref="EM242:GX242" si="3147">SUM(EM234:EM241)</f>
        <v>#VALUE!</v>
      </c>
      <c r="EN242" s="34" t="e">
        <f t="shared" si="3147"/>
        <v>#VALUE!</v>
      </c>
      <c r="EO242" s="34" t="e">
        <f t="shared" si="3147"/>
        <v>#VALUE!</v>
      </c>
      <c r="EP242" s="34" t="e">
        <f t="shared" si="3147"/>
        <v>#VALUE!</v>
      </c>
      <c r="EQ242" s="34" t="e">
        <f t="shared" si="3147"/>
        <v>#VALUE!</v>
      </c>
      <c r="ER242" s="34" t="e">
        <f t="shared" si="3147"/>
        <v>#VALUE!</v>
      </c>
      <c r="ES242" s="34" t="e">
        <f t="shared" si="3147"/>
        <v>#VALUE!</v>
      </c>
      <c r="ET242" s="34" t="e">
        <f t="shared" si="3147"/>
        <v>#VALUE!</v>
      </c>
      <c r="EU242" s="34" t="e">
        <f t="shared" si="3147"/>
        <v>#VALUE!</v>
      </c>
      <c r="EV242" s="34" t="e">
        <f t="shared" si="3147"/>
        <v>#VALUE!</v>
      </c>
      <c r="EW242" s="34" t="e">
        <f t="shared" si="3147"/>
        <v>#VALUE!</v>
      </c>
      <c r="EX242" s="34" t="e">
        <f t="shared" si="3147"/>
        <v>#VALUE!</v>
      </c>
      <c r="EY242" s="34" t="e">
        <f t="shared" si="3147"/>
        <v>#VALUE!</v>
      </c>
      <c r="EZ242" s="34" t="e">
        <f t="shared" si="3147"/>
        <v>#VALUE!</v>
      </c>
      <c r="FA242" s="34" t="e">
        <f t="shared" si="3147"/>
        <v>#VALUE!</v>
      </c>
      <c r="FB242" s="34" t="e">
        <f t="shared" si="3147"/>
        <v>#VALUE!</v>
      </c>
      <c r="FC242" s="34" t="e">
        <f t="shared" si="3147"/>
        <v>#VALUE!</v>
      </c>
      <c r="FD242" s="34" t="e">
        <f t="shared" si="3147"/>
        <v>#VALUE!</v>
      </c>
      <c r="FE242" s="34" t="e">
        <f t="shared" si="3147"/>
        <v>#VALUE!</v>
      </c>
      <c r="FF242" s="34" t="e">
        <f t="shared" si="3147"/>
        <v>#VALUE!</v>
      </c>
      <c r="FG242" s="34" t="e">
        <f t="shared" si="3147"/>
        <v>#VALUE!</v>
      </c>
      <c r="FH242" s="34" t="e">
        <f t="shared" si="3147"/>
        <v>#VALUE!</v>
      </c>
      <c r="FI242" s="34" t="e">
        <f t="shared" si="3147"/>
        <v>#VALUE!</v>
      </c>
      <c r="FJ242" s="34" t="e">
        <f t="shared" si="3147"/>
        <v>#VALUE!</v>
      </c>
      <c r="FK242" s="34" t="e">
        <f t="shared" si="3147"/>
        <v>#VALUE!</v>
      </c>
      <c r="FL242" s="34" t="e">
        <f t="shared" si="3147"/>
        <v>#VALUE!</v>
      </c>
      <c r="FM242" s="34" t="e">
        <f t="shared" si="3147"/>
        <v>#VALUE!</v>
      </c>
      <c r="FN242" s="34" t="e">
        <f t="shared" si="3147"/>
        <v>#VALUE!</v>
      </c>
      <c r="FO242" s="34" t="e">
        <f t="shared" si="3147"/>
        <v>#VALUE!</v>
      </c>
      <c r="FP242" s="34" t="e">
        <f t="shared" si="3147"/>
        <v>#VALUE!</v>
      </c>
      <c r="FQ242" s="34" t="e">
        <f t="shared" si="3147"/>
        <v>#VALUE!</v>
      </c>
      <c r="FR242" s="34" t="e">
        <f t="shared" si="3147"/>
        <v>#VALUE!</v>
      </c>
      <c r="FS242" s="34" t="e">
        <f t="shared" si="3147"/>
        <v>#VALUE!</v>
      </c>
      <c r="FT242" s="34" t="e">
        <f t="shared" si="3147"/>
        <v>#VALUE!</v>
      </c>
      <c r="FU242" s="34" t="e">
        <f t="shared" si="3147"/>
        <v>#VALUE!</v>
      </c>
      <c r="FV242" s="34" t="e">
        <f t="shared" si="3147"/>
        <v>#VALUE!</v>
      </c>
      <c r="FW242" s="34" t="e">
        <f t="shared" si="3147"/>
        <v>#VALUE!</v>
      </c>
      <c r="FX242" s="34" t="e">
        <f t="shared" si="3147"/>
        <v>#VALUE!</v>
      </c>
      <c r="FY242" s="34" t="e">
        <f t="shared" si="3147"/>
        <v>#VALUE!</v>
      </c>
      <c r="FZ242" s="34" t="e">
        <f t="shared" si="3147"/>
        <v>#VALUE!</v>
      </c>
      <c r="GA242" s="34" t="e">
        <f t="shared" si="3147"/>
        <v>#VALUE!</v>
      </c>
      <c r="GB242" s="34" t="e">
        <f t="shared" si="3147"/>
        <v>#VALUE!</v>
      </c>
      <c r="GC242" s="34" t="e">
        <f t="shared" si="3147"/>
        <v>#VALUE!</v>
      </c>
      <c r="GD242" s="34" t="e">
        <f t="shared" si="3147"/>
        <v>#VALUE!</v>
      </c>
      <c r="GE242" s="34" t="e">
        <f t="shared" si="3147"/>
        <v>#VALUE!</v>
      </c>
      <c r="GF242" s="34" t="e">
        <f t="shared" si="3147"/>
        <v>#VALUE!</v>
      </c>
      <c r="GG242" s="34" t="e">
        <f t="shared" si="3147"/>
        <v>#VALUE!</v>
      </c>
      <c r="GH242" s="34" t="e">
        <f t="shared" si="3147"/>
        <v>#VALUE!</v>
      </c>
      <c r="GI242" s="34" t="e">
        <f t="shared" si="3147"/>
        <v>#VALUE!</v>
      </c>
      <c r="GJ242" s="34" t="e">
        <f t="shared" si="3147"/>
        <v>#VALUE!</v>
      </c>
      <c r="GK242" s="34" t="e">
        <f t="shared" si="3147"/>
        <v>#VALUE!</v>
      </c>
      <c r="GL242" s="34" t="e">
        <f t="shared" si="3147"/>
        <v>#VALUE!</v>
      </c>
      <c r="GM242" s="34" t="e">
        <f t="shared" si="3147"/>
        <v>#VALUE!</v>
      </c>
      <c r="GN242" s="34" t="e">
        <f t="shared" si="3147"/>
        <v>#VALUE!</v>
      </c>
      <c r="GO242" s="34" t="e">
        <f t="shared" si="3147"/>
        <v>#VALUE!</v>
      </c>
      <c r="GP242" s="34" t="e">
        <f t="shared" si="3147"/>
        <v>#VALUE!</v>
      </c>
      <c r="GQ242" s="34" t="e">
        <f t="shared" si="3147"/>
        <v>#VALUE!</v>
      </c>
      <c r="GR242" s="34" t="e">
        <f t="shared" si="3147"/>
        <v>#VALUE!</v>
      </c>
      <c r="GS242" s="34" t="e">
        <f t="shared" si="3147"/>
        <v>#VALUE!</v>
      </c>
      <c r="GT242" s="34" t="e">
        <f t="shared" si="3147"/>
        <v>#VALUE!</v>
      </c>
      <c r="GU242" s="34" t="e">
        <f t="shared" si="3147"/>
        <v>#VALUE!</v>
      </c>
      <c r="GV242" s="34" t="e">
        <f t="shared" si="3147"/>
        <v>#VALUE!</v>
      </c>
      <c r="GW242" s="34" t="e">
        <f t="shared" si="3147"/>
        <v>#VALUE!</v>
      </c>
      <c r="GX242" s="34" t="e">
        <f t="shared" si="3147"/>
        <v>#VALUE!</v>
      </c>
      <c r="GY242" s="34" t="e">
        <f t="shared" ref="GY242:JJ242" si="3148">SUM(GY234:GY241)</f>
        <v>#VALUE!</v>
      </c>
      <c r="GZ242" s="34" t="e">
        <f t="shared" si="3148"/>
        <v>#VALUE!</v>
      </c>
      <c r="HA242" s="34" t="e">
        <f t="shared" si="3148"/>
        <v>#VALUE!</v>
      </c>
      <c r="HB242" s="34" t="e">
        <f t="shared" si="3148"/>
        <v>#VALUE!</v>
      </c>
      <c r="HC242" s="34" t="e">
        <f t="shared" si="3148"/>
        <v>#VALUE!</v>
      </c>
      <c r="HD242" s="34" t="e">
        <f t="shared" si="3148"/>
        <v>#VALUE!</v>
      </c>
      <c r="HE242" s="34" t="e">
        <f t="shared" si="3148"/>
        <v>#VALUE!</v>
      </c>
      <c r="HF242" s="34" t="e">
        <f t="shared" si="3148"/>
        <v>#VALUE!</v>
      </c>
      <c r="HG242" s="34" t="e">
        <f t="shared" si="3148"/>
        <v>#VALUE!</v>
      </c>
      <c r="HH242" s="34" t="e">
        <f t="shared" si="3148"/>
        <v>#VALUE!</v>
      </c>
      <c r="HI242" s="34" t="e">
        <f t="shared" si="3148"/>
        <v>#VALUE!</v>
      </c>
      <c r="HJ242" s="34" t="e">
        <f t="shared" si="3148"/>
        <v>#VALUE!</v>
      </c>
      <c r="HK242" s="34" t="e">
        <f t="shared" si="3148"/>
        <v>#VALUE!</v>
      </c>
      <c r="HL242" s="34" t="e">
        <f t="shared" si="3148"/>
        <v>#VALUE!</v>
      </c>
      <c r="HM242" s="34" t="e">
        <f t="shared" si="3148"/>
        <v>#VALUE!</v>
      </c>
      <c r="HN242" s="34" t="e">
        <f t="shared" si="3148"/>
        <v>#VALUE!</v>
      </c>
      <c r="HO242" s="34" t="e">
        <f t="shared" si="3148"/>
        <v>#VALUE!</v>
      </c>
      <c r="HP242" s="34" t="e">
        <f t="shared" si="3148"/>
        <v>#VALUE!</v>
      </c>
      <c r="HQ242" s="34" t="e">
        <f t="shared" si="3148"/>
        <v>#VALUE!</v>
      </c>
      <c r="HR242" s="34" t="e">
        <f t="shared" si="3148"/>
        <v>#VALUE!</v>
      </c>
      <c r="HS242" s="34" t="e">
        <f t="shared" si="3148"/>
        <v>#VALUE!</v>
      </c>
      <c r="HT242" s="34" t="e">
        <f t="shared" si="3148"/>
        <v>#VALUE!</v>
      </c>
      <c r="HU242" s="34" t="e">
        <f t="shared" si="3148"/>
        <v>#VALUE!</v>
      </c>
      <c r="HV242" s="34" t="e">
        <f t="shared" si="3148"/>
        <v>#VALUE!</v>
      </c>
      <c r="HW242" s="34" t="e">
        <f t="shared" si="3148"/>
        <v>#VALUE!</v>
      </c>
      <c r="HX242" s="34" t="e">
        <f t="shared" si="3148"/>
        <v>#VALUE!</v>
      </c>
      <c r="HY242" s="34" t="e">
        <f t="shared" si="3148"/>
        <v>#VALUE!</v>
      </c>
      <c r="HZ242" s="34" t="e">
        <f t="shared" si="3148"/>
        <v>#VALUE!</v>
      </c>
      <c r="IA242" s="34" t="e">
        <f t="shared" si="3148"/>
        <v>#VALUE!</v>
      </c>
      <c r="IB242" s="34" t="e">
        <f t="shared" si="3148"/>
        <v>#VALUE!</v>
      </c>
      <c r="IC242" s="34" t="e">
        <f t="shared" si="3148"/>
        <v>#VALUE!</v>
      </c>
      <c r="ID242" s="34" t="e">
        <f t="shared" si="3148"/>
        <v>#VALUE!</v>
      </c>
      <c r="IE242" s="34" t="e">
        <f t="shared" si="3148"/>
        <v>#VALUE!</v>
      </c>
      <c r="IF242" s="34" t="e">
        <f t="shared" si="3148"/>
        <v>#VALUE!</v>
      </c>
      <c r="IG242" s="34" t="e">
        <f t="shared" si="3148"/>
        <v>#VALUE!</v>
      </c>
      <c r="IH242" s="34" t="e">
        <f t="shared" si="3148"/>
        <v>#VALUE!</v>
      </c>
      <c r="II242" s="34" t="e">
        <f t="shared" si="3148"/>
        <v>#VALUE!</v>
      </c>
      <c r="IJ242" s="34" t="e">
        <f t="shared" si="3148"/>
        <v>#VALUE!</v>
      </c>
      <c r="IK242" s="34" t="e">
        <f t="shared" si="3148"/>
        <v>#VALUE!</v>
      </c>
      <c r="IL242" s="34" t="e">
        <f t="shared" si="3148"/>
        <v>#VALUE!</v>
      </c>
      <c r="IM242" s="34" t="e">
        <f t="shared" si="3148"/>
        <v>#VALUE!</v>
      </c>
      <c r="IN242" s="34" t="e">
        <f t="shared" si="3148"/>
        <v>#VALUE!</v>
      </c>
      <c r="IO242" s="34" t="e">
        <f t="shared" si="3148"/>
        <v>#VALUE!</v>
      </c>
      <c r="IP242" s="34" t="e">
        <f t="shared" si="3148"/>
        <v>#VALUE!</v>
      </c>
      <c r="IQ242" s="34" t="e">
        <f t="shared" si="3148"/>
        <v>#VALUE!</v>
      </c>
      <c r="IR242" s="34" t="e">
        <f t="shared" si="3148"/>
        <v>#VALUE!</v>
      </c>
      <c r="IS242" s="34" t="e">
        <f t="shared" si="3148"/>
        <v>#VALUE!</v>
      </c>
      <c r="IT242" s="34" t="e">
        <f t="shared" si="3148"/>
        <v>#VALUE!</v>
      </c>
      <c r="IU242" s="34" t="e">
        <f t="shared" si="3148"/>
        <v>#VALUE!</v>
      </c>
      <c r="IV242" s="34" t="e">
        <f t="shared" si="3148"/>
        <v>#VALUE!</v>
      </c>
      <c r="IW242" s="34" t="e">
        <f t="shared" si="3148"/>
        <v>#VALUE!</v>
      </c>
      <c r="IX242" s="34" t="e">
        <f t="shared" si="3148"/>
        <v>#VALUE!</v>
      </c>
      <c r="IY242" s="34" t="e">
        <f t="shared" si="3148"/>
        <v>#VALUE!</v>
      </c>
      <c r="IZ242" s="34" t="e">
        <f t="shared" si="3148"/>
        <v>#VALUE!</v>
      </c>
      <c r="JA242" s="34" t="e">
        <f t="shared" si="3148"/>
        <v>#VALUE!</v>
      </c>
      <c r="JB242" s="34" t="e">
        <f t="shared" si="3148"/>
        <v>#VALUE!</v>
      </c>
      <c r="JC242" s="34" t="e">
        <f t="shared" si="3148"/>
        <v>#VALUE!</v>
      </c>
      <c r="JD242" s="34" t="e">
        <f t="shared" si="3148"/>
        <v>#VALUE!</v>
      </c>
      <c r="JE242" s="34" t="e">
        <f t="shared" si="3148"/>
        <v>#VALUE!</v>
      </c>
      <c r="JF242" s="34" t="e">
        <f t="shared" si="3148"/>
        <v>#VALUE!</v>
      </c>
      <c r="JG242" s="34" t="e">
        <f t="shared" si="3148"/>
        <v>#VALUE!</v>
      </c>
      <c r="JH242" s="34" t="e">
        <f t="shared" si="3148"/>
        <v>#VALUE!</v>
      </c>
      <c r="JI242" s="34" t="e">
        <f t="shared" si="3148"/>
        <v>#VALUE!</v>
      </c>
      <c r="JJ242" s="34" t="e">
        <f t="shared" si="3148"/>
        <v>#VALUE!</v>
      </c>
      <c r="JK242" s="34" t="e">
        <f t="shared" ref="JK242:LV242" si="3149">SUM(JK234:JK241)</f>
        <v>#VALUE!</v>
      </c>
      <c r="JL242" s="34" t="e">
        <f t="shared" si="3149"/>
        <v>#VALUE!</v>
      </c>
      <c r="JM242" s="34" t="e">
        <f t="shared" si="3149"/>
        <v>#VALUE!</v>
      </c>
      <c r="JN242" s="34" t="e">
        <f t="shared" si="3149"/>
        <v>#VALUE!</v>
      </c>
      <c r="JO242" s="34" t="e">
        <f t="shared" si="3149"/>
        <v>#VALUE!</v>
      </c>
      <c r="JP242" s="34" t="e">
        <f t="shared" si="3149"/>
        <v>#VALUE!</v>
      </c>
      <c r="JQ242" s="34" t="e">
        <f t="shared" si="3149"/>
        <v>#VALUE!</v>
      </c>
      <c r="JR242" s="34" t="e">
        <f t="shared" si="3149"/>
        <v>#VALUE!</v>
      </c>
      <c r="JS242" s="34" t="e">
        <f t="shared" si="3149"/>
        <v>#VALUE!</v>
      </c>
      <c r="JT242" s="34" t="e">
        <f t="shared" si="3149"/>
        <v>#VALUE!</v>
      </c>
      <c r="JU242" s="34" t="e">
        <f t="shared" si="3149"/>
        <v>#VALUE!</v>
      </c>
      <c r="JV242" s="34" t="e">
        <f t="shared" si="3149"/>
        <v>#VALUE!</v>
      </c>
      <c r="JW242" s="34" t="e">
        <f t="shared" si="3149"/>
        <v>#VALUE!</v>
      </c>
      <c r="JX242" s="34" t="e">
        <f t="shared" si="3149"/>
        <v>#VALUE!</v>
      </c>
      <c r="JY242" s="34" t="e">
        <f t="shared" si="3149"/>
        <v>#VALUE!</v>
      </c>
      <c r="JZ242" s="34" t="e">
        <f t="shared" si="3149"/>
        <v>#VALUE!</v>
      </c>
      <c r="KA242" s="34" t="e">
        <f t="shared" si="3149"/>
        <v>#VALUE!</v>
      </c>
      <c r="KB242" s="34" t="e">
        <f t="shared" si="3149"/>
        <v>#VALUE!</v>
      </c>
      <c r="KC242" s="34" t="e">
        <f t="shared" si="3149"/>
        <v>#VALUE!</v>
      </c>
      <c r="KD242" s="34" t="e">
        <f t="shared" si="3149"/>
        <v>#VALUE!</v>
      </c>
      <c r="KE242" s="34" t="e">
        <f t="shared" si="3149"/>
        <v>#VALUE!</v>
      </c>
      <c r="KF242" s="34" t="e">
        <f t="shared" si="3149"/>
        <v>#VALUE!</v>
      </c>
      <c r="KG242" s="34" t="e">
        <f t="shared" si="3149"/>
        <v>#VALUE!</v>
      </c>
      <c r="KH242" s="34" t="e">
        <f t="shared" si="3149"/>
        <v>#VALUE!</v>
      </c>
      <c r="KI242" s="34" t="e">
        <f t="shared" si="3149"/>
        <v>#VALUE!</v>
      </c>
      <c r="KJ242" s="34" t="e">
        <f t="shared" si="3149"/>
        <v>#VALUE!</v>
      </c>
      <c r="KK242" s="34" t="e">
        <f t="shared" si="3149"/>
        <v>#VALUE!</v>
      </c>
      <c r="KL242" s="34" t="e">
        <f t="shared" si="3149"/>
        <v>#VALUE!</v>
      </c>
      <c r="KM242" s="34" t="e">
        <f t="shared" si="3149"/>
        <v>#VALUE!</v>
      </c>
      <c r="KN242" s="34" t="e">
        <f t="shared" si="3149"/>
        <v>#VALUE!</v>
      </c>
      <c r="KO242" s="34" t="e">
        <f t="shared" si="3149"/>
        <v>#VALUE!</v>
      </c>
      <c r="KP242" s="34" t="e">
        <f t="shared" si="3149"/>
        <v>#VALUE!</v>
      </c>
      <c r="KQ242" s="34" t="e">
        <f t="shared" si="3149"/>
        <v>#VALUE!</v>
      </c>
      <c r="KR242" s="34" t="e">
        <f t="shared" si="3149"/>
        <v>#VALUE!</v>
      </c>
      <c r="KS242" s="34" t="e">
        <f t="shared" si="3149"/>
        <v>#VALUE!</v>
      </c>
      <c r="KT242" s="34" t="e">
        <f t="shared" si="3149"/>
        <v>#VALUE!</v>
      </c>
      <c r="KU242" s="34" t="e">
        <f t="shared" si="3149"/>
        <v>#VALUE!</v>
      </c>
      <c r="KV242" s="34" t="e">
        <f t="shared" si="3149"/>
        <v>#VALUE!</v>
      </c>
      <c r="KW242" s="34" t="e">
        <f t="shared" si="3149"/>
        <v>#VALUE!</v>
      </c>
      <c r="KX242" s="34" t="e">
        <f t="shared" si="3149"/>
        <v>#VALUE!</v>
      </c>
      <c r="KY242" s="34" t="e">
        <f t="shared" si="3149"/>
        <v>#VALUE!</v>
      </c>
      <c r="KZ242" s="34" t="e">
        <f t="shared" si="3149"/>
        <v>#VALUE!</v>
      </c>
      <c r="LA242" s="34" t="e">
        <f t="shared" si="3149"/>
        <v>#VALUE!</v>
      </c>
      <c r="LB242" s="34" t="e">
        <f t="shared" si="3149"/>
        <v>#VALUE!</v>
      </c>
      <c r="LC242" s="34" t="e">
        <f t="shared" si="3149"/>
        <v>#VALUE!</v>
      </c>
      <c r="LD242" s="34" t="e">
        <f t="shared" si="3149"/>
        <v>#VALUE!</v>
      </c>
      <c r="LE242" s="34" t="e">
        <f t="shared" si="3149"/>
        <v>#VALUE!</v>
      </c>
      <c r="LF242" s="34" t="e">
        <f t="shared" si="3149"/>
        <v>#VALUE!</v>
      </c>
      <c r="LG242" s="34" t="e">
        <f t="shared" si="3149"/>
        <v>#VALUE!</v>
      </c>
      <c r="LH242" s="34" t="e">
        <f t="shared" si="3149"/>
        <v>#VALUE!</v>
      </c>
      <c r="LI242" s="34" t="e">
        <f t="shared" si="3149"/>
        <v>#VALUE!</v>
      </c>
      <c r="LJ242" s="34" t="e">
        <f t="shared" si="3149"/>
        <v>#VALUE!</v>
      </c>
      <c r="LK242" s="34" t="e">
        <f t="shared" si="3149"/>
        <v>#VALUE!</v>
      </c>
      <c r="LL242" s="34" t="e">
        <f t="shared" si="3149"/>
        <v>#VALUE!</v>
      </c>
      <c r="LM242" s="34" t="e">
        <f t="shared" si="3149"/>
        <v>#VALUE!</v>
      </c>
      <c r="LN242" s="34" t="e">
        <f t="shared" si="3149"/>
        <v>#VALUE!</v>
      </c>
      <c r="LO242" s="34" t="e">
        <f t="shared" si="3149"/>
        <v>#VALUE!</v>
      </c>
      <c r="LP242" s="34" t="e">
        <f t="shared" si="3149"/>
        <v>#VALUE!</v>
      </c>
      <c r="LQ242" s="34" t="e">
        <f t="shared" si="3149"/>
        <v>#VALUE!</v>
      </c>
      <c r="LR242" s="34" t="e">
        <f t="shared" si="3149"/>
        <v>#VALUE!</v>
      </c>
      <c r="LS242" s="34" t="e">
        <f t="shared" si="3149"/>
        <v>#VALUE!</v>
      </c>
      <c r="LT242" s="34" t="e">
        <f t="shared" si="3149"/>
        <v>#VALUE!</v>
      </c>
      <c r="LU242" s="34" t="e">
        <f t="shared" si="3149"/>
        <v>#VALUE!</v>
      </c>
      <c r="LV242" s="34" t="e">
        <f t="shared" si="3149"/>
        <v>#VALUE!</v>
      </c>
      <c r="LW242" s="34" t="e">
        <f t="shared" ref="LW242:NO242" si="3150">SUM(LW234:LW241)</f>
        <v>#VALUE!</v>
      </c>
      <c r="LX242" s="34" t="e">
        <f t="shared" si="3150"/>
        <v>#VALUE!</v>
      </c>
      <c r="LY242" s="34" t="e">
        <f t="shared" si="3150"/>
        <v>#VALUE!</v>
      </c>
      <c r="LZ242" s="34" t="e">
        <f t="shared" si="3150"/>
        <v>#VALUE!</v>
      </c>
      <c r="MA242" s="34" t="e">
        <f t="shared" si="3150"/>
        <v>#VALUE!</v>
      </c>
      <c r="MB242" s="34" t="e">
        <f t="shared" si="3150"/>
        <v>#VALUE!</v>
      </c>
      <c r="MC242" s="34" t="e">
        <f t="shared" si="3150"/>
        <v>#VALUE!</v>
      </c>
      <c r="MD242" s="34" t="e">
        <f t="shared" si="3150"/>
        <v>#VALUE!</v>
      </c>
      <c r="ME242" s="34" t="e">
        <f t="shared" si="3150"/>
        <v>#VALUE!</v>
      </c>
      <c r="MF242" s="34" t="e">
        <f t="shared" si="3150"/>
        <v>#VALUE!</v>
      </c>
      <c r="MG242" s="34" t="e">
        <f t="shared" si="3150"/>
        <v>#VALUE!</v>
      </c>
      <c r="MH242" s="34" t="e">
        <f t="shared" si="3150"/>
        <v>#VALUE!</v>
      </c>
      <c r="MI242" s="34" t="e">
        <f t="shared" si="3150"/>
        <v>#VALUE!</v>
      </c>
      <c r="MJ242" s="34" t="e">
        <f t="shared" si="3150"/>
        <v>#VALUE!</v>
      </c>
      <c r="MK242" s="34" t="e">
        <f t="shared" si="3150"/>
        <v>#VALUE!</v>
      </c>
      <c r="ML242" s="34" t="e">
        <f t="shared" si="3150"/>
        <v>#VALUE!</v>
      </c>
      <c r="MM242" s="34" t="e">
        <f t="shared" si="3150"/>
        <v>#VALUE!</v>
      </c>
      <c r="MN242" s="34" t="e">
        <f t="shared" si="3150"/>
        <v>#VALUE!</v>
      </c>
      <c r="MO242" s="34" t="e">
        <f t="shared" si="3150"/>
        <v>#VALUE!</v>
      </c>
      <c r="MP242" s="34" t="e">
        <f t="shared" si="3150"/>
        <v>#VALUE!</v>
      </c>
      <c r="MQ242" s="34" t="e">
        <f t="shared" si="3150"/>
        <v>#VALUE!</v>
      </c>
      <c r="MR242" s="34" t="e">
        <f t="shared" si="3150"/>
        <v>#VALUE!</v>
      </c>
      <c r="MS242" s="34" t="e">
        <f t="shared" si="3150"/>
        <v>#VALUE!</v>
      </c>
      <c r="MT242" s="34" t="e">
        <f t="shared" si="3150"/>
        <v>#VALUE!</v>
      </c>
      <c r="MU242" s="34" t="e">
        <f t="shared" si="3150"/>
        <v>#VALUE!</v>
      </c>
      <c r="MV242" s="34" t="e">
        <f t="shared" si="3150"/>
        <v>#VALUE!</v>
      </c>
      <c r="MW242" s="34" t="e">
        <f t="shared" si="3150"/>
        <v>#VALUE!</v>
      </c>
      <c r="MX242" s="34" t="e">
        <f t="shared" si="3150"/>
        <v>#VALUE!</v>
      </c>
      <c r="MY242" s="34" t="e">
        <f t="shared" si="3150"/>
        <v>#VALUE!</v>
      </c>
      <c r="MZ242" s="34" t="e">
        <f t="shared" si="3150"/>
        <v>#VALUE!</v>
      </c>
      <c r="NA242" s="34" t="e">
        <f t="shared" si="3150"/>
        <v>#VALUE!</v>
      </c>
      <c r="NB242" s="34" t="e">
        <f t="shared" si="3150"/>
        <v>#VALUE!</v>
      </c>
      <c r="NC242" s="34" t="e">
        <f t="shared" si="3150"/>
        <v>#VALUE!</v>
      </c>
      <c r="ND242" s="34" t="e">
        <f t="shared" si="3150"/>
        <v>#VALUE!</v>
      </c>
      <c r="NE242" s="34" t="e">
        <f t="shared" si="3150"/>
        <v>#VALUE!</v>
      </c>
      <c r="NF242" s="34" t="e">
        <f t="shared" si="3150"/>
        <v>#VALUE!</v>
      </c>
      <c r="NG242" s="34" t="e">
        <f t="shared" si="3150"/>
        <v>#VALUE!</v>
      </c>
      <c r="NH242" s="34" t="e">
        <f t="shared" si="3150"/>
        <v>#VALUE!</v>
      </c>
      <c r="NI242" s="34" t="e">
        <f t="shared" si="3150"/>
        <v>#VALUE!</v>
      </c>
      <c r="NJ242" s="34" t="e">
        <f t="shared" si="3150"/>
        <v>#VALUE!</v>
      </c>
      <c r="NK242" s="34" t="e">
        <f t="shared" si="3150"/>
        <v>#VALUE!</v>
      </c>
      <c r="NL242" s="34" t="e">
        <f t="shared" si="3150"/>
        <v>#VALUE!</v>
      </c>
      <c r="NM242" s="34" t="e">
        <f t="shared" si="3150"/>
        <v>#VALUE!</v>
      </c>
      <c r="NN242" s="34" t="e">
        <f t="shared" si="3150"/>
        <v>#VALUE!</v>
      </c>
      <c r="NO242" s="35" t="e">
        <f t="shared" si="3150"/>
        <v>#VALUE!</v>
      </c>
      <c r="NP242" s="8"/>
      <c r="NQ242" s="8"/>
    </row>
    <row r="243" spans="1:381" x14ac:dyDescent="0.2">
      <c r="A243" s="1"/>
      <c r="B243" s="1"/>
      <c r="C243" s="1"/>
      <c r="D243" s="1"/>
      <c r="E243" s="1"/>
      <c r="F243" s="1"/>
      <c r="G243" s="1"/>
      <c r="H243" s="1"/>
      <c r="I243" s="1"/>
      <c r="J243" s="1"/>
      <c r="K243" s="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row>
    <row r="244" spans="1:381" s="10" customFormat="1" x14ac:dyDescent="0.2">
      <c r="A244" s="8"/>
      <c r="B244" s="8"/>
      <c r="C244" s="8" t="s">
        <v>44</v>
      </c>
      <c r="D244" s="8"/>
      <c r="E244" s="8" t="s">
        <v>45</v>
      </c>
      <c r="F244" s="8"/>
      <c r="G244" s="8" t="s">
        <v>0</v>
      </c>
      <c r="H244" s="8"/>
      <c r="I244" s="8"/>
      <c r="J244" s="8"/>
      <c r="K244" s="9" t="e">
        <f>SUM(N244:NO244)</f>
        <v>#VALUE!</v>
      </c>
      <c r="L244" s="8"/>
      <c r="M244" s="8"/>
      <c r="N244" s="33" t="e">
        <f>N232-N242</f>
        <v>#VALUE!</v>
      </c>
      <c r="O244" s="34" t="e">
        <f t="shared" ref="O244:BZ244" si="3151">O232-O242</f>
        <v>#VALUE!</v>
      </c>
      <c r="P244" s="34" t="e">
        <f t="shared" si="3151"/>
        <v>#VALUE!</v>
      </c>
      <c r="Q244" s="34" t="e">
        <f t="shared" si="3151"/>
        <v>#VALUE!</v>
      </c>
      <c r="R244" s="34" t="e">
        <f t="shared" si="3151"/>
        <v>#VALUE!</v>
      </c>
      <c r="S244" s="34" t="e">
        <f t="shared" si="3151"/>
        <v>#VALUE!</v>
      </c>
      <c r="T244" s="34" t="e">
        <f t="shared" si="3151"/>
        <v>#VALUE!</v>
      </c>
      <c r="U244" s="34" t="e">
        <f t="shared" si="3151"/>
        <v>#VALUE!</v>
      </c>
      <c r="V244" s="34" t="e">
        <f t="shared" si="3151"/>
        <v>#VALUE!</v>
      </c>
      <c r="W244" s="34" t="e">
        <f t="shared" si="3151"/>
        <v>#VALUE!</v>
      </c>
      <c r="X244" s="34" t="e">
        <f t="shared" si="3151"/>
        <v>#VALUE!</v>
      </c>
      <c r="Y244" s="34" t="e">
        <f t="shared" si="3151"/>
        <v>#VALUE!</v>
      </c>
      <c r="Z244" s="34" t="e">
        <f t="shared" si="3151"/>
        <v>#VALUE!</v>
      </c>
      <c r="AA244" s="34" t="e">
        <f t="shared" si="3151"/>
        <v>#VALUE!</v>
      </c>
      <c r="AB244" s="34" t="e">
        <f t="shared" si="3151"/>
        <v>#VALUE!</v>
      </c>
      <c r="AC244" s="34" t="e">
        <f t="shared" si="3151"/>
        <v>#VALUE!</v>
      </c>
      <c r="AD244" s="34" t="e">
        <f t="shared" si="3151"/>
        <v>#VALUE!</v>
      </c>
      <c r="AE244" s="34" t="e">
        <f t="shared" si="3151"/>
        <v>#VALUE!</v>
      </c>
      <c r="AF244" s="34" t="e">
        <f t="shared" si="3151"/>
        <v>#VALUE!</v>
      </c>
      <c r="AG244" s="34" t="e">
        <f t="shared" si="3151"/>
        <v>#VALUE!</v>
      </c>
      <c r="AH244" s="34" t="e">
        <f t="shared" si="3151"/>
        <v>#VALUE!</v>
      </c>
      <c r="AI244" s="34" t="e">
        <f t="shared" si="3151"/>
        <v>#VALUE!</v>
      </c>
      <c r="AJ244" s="34" t="e">
        <f t="shared" si="3151"/>
        <v>#VALUE!</v>
      </c>
      <c r="AK244" s="34" t="e">
        <f t="shared" si="3151"/>
        <v>#VALUE!</v>
      </c>
      <c r="AL244" s="34" t="e">
        <f t="shared" si="3151"/>
        <v>#VALUE!</v>
      </c>
      <c r="AM244" s="34" t="e">
        <f t="shared" si="3151"/>
        <v>#VALUE!</v>
      </c>
      <c r="AN244" s="34" t="e">
        <f t="shared" si="3151"/>
        <v>#VALUE!</v>
      </c>
      <c r="AO244" s="34" t="e">
        <f t="shared" si="3151"/>
        <v>#VALUE!</v>
      </c>
      <c r="AP244" s="34" t="e">
        <f t="shared" si="3151"/>
        <v>#VALUE!</v>
      </c>
      <c r="AQ244" s="34" t="e">
        <f t="shared" si="3151"/>
        <v>#VALUE!</v>
      </c>
      <c r="AR244" s="34" t="e">
        <f t="shared" si="3151"/>
        <v>#VALUE!</v>
      </c>
      <c r="AS244" s="34" t="e">
        <f t="shared" si="3151"/>
        <v>#VALUE!</v>
      </c>
      <c r="AT244" s="34" t="e">
        <f t="shared" si="3151"/>
        <v>#VALUE!</v>
      </c>
      <c r="AU244" s="34" t="e">
        <f t="shared" si="3151"/>
        <v>#VALUE!</v>
      </c>
      <c r="AV244" s="34" t="e">
        <f t="shared" si="3151"/>
        <v>#VALUE!</v>
      </c>
      <c r="AW244" s="34" t="e">
        <f t="shared" si="3151"/>
        <v>#VALUE!</v>
      </c>
      <c r="AX244" s="34" t="e">
        <f t="shared" si="3151"/>
        <v>#VALUE!</v>
      </c>
      <c r="AY244" s="34" t="e">
        <f t="shared" si="3151"/>
        <v>#VALUE!</v>
      </c>
      <c r="AZ244" s="34" t="e">
        <f t="shared" si="3151"/>
        <v>#VALUE!</v>
      </c>
      <c r="BA244" s="34" t="e">
        <f t="shared" si="3151"/>
        <v>#VALUE!</v>
      </c>
      <c r="BB244" s="34" t="e">
        <f t="shared" si="3151"/>
        <v>#VALUE!</v>
      </c>
      <c r="BC244" s="34" t="e">
        <f t="shared" si="3151"/>
        <v>#VALUE!</v>
      </c>
      <c r="BD244" s="34" t="e">
        <f t="shared" si="3151"/>
        <v>#VALUE!</v>
      </c>
      <c r="BE244" s="34" t="e">
        <f t="shared" si="3151"/>
        <v>#VALUE!</v>
      </c>
      <c r="BF244" s="34" t="e">
        <f t="shared" si="3151"/>
        <v>#VALUE!</v>
      </c>
      <c r="BG244" s="34" t="e">
        <f t="shared" si="3151"/>
        <v>#VALUE!</v>
      </c>
      <c r="BH244" s="34" t="e">
        <f t="shared" si="3151"/>
        <v>#VALUE!</v>
      </c>
      <c r="BI244" s="34" t="e">
        <f t="shared" si="3151"/>
        <v>#VALUE!</v>
      </c>
      <c r="BJ244" s="34" t="e">
        <f t="shared" si="3151"/>
        <v>#VALUE!</v>
      </c>
      <c r="BK244" s="34" t="e">
        <f t="shared" si="3151"/>
        <v>#VALUE!</v>
      </c>
      <c r="BL244" s="34" t="e">
        <f t="shared" si="3151"/>
        <v>#VALUE!</v>
      </c>
      <c r="BM244" s="34" t="e">
        <f t="shared" si="3151"/>
        <v>#VALUE!</v>
      </c>
      <c r="BN244" s="34" t="e">
        <f t="shared" si="3151"/>
        <v>#VALUE!</v>
      </c>
      <c r="BO244" s="34" t="e">
        <f t="shared" si="3151"/>
        <v>#VALUE!</v>
      </c>
      <c r="BP244" s="34" t="e">
        <f t="shared" si="3151"/>
        <v>#VALUE!</v>
      </c>
      <c r="BQ244" s="34" t="e">
        <f t="shared" si="3151"/>
        <v>#VALUE!</v>
      </c>
      <c r="BR244" s="34" t="e">
        <f t="shared" si="3151"/>
        <v>#VALUE!</v>
      </c>
      <c r="BS244" s="34" t="e">
        <f t="shared" si="3151"/>
        <v>#VALUE!</v>
      </c>
      <c r="BT244" s="34" t="e">
        <f t="shared" si="3151"/>
        <v>#VALUE!</v>
      </c>
      <c r="BU244" s="34" t="e">
        <f t="shared" si="3151"/>
        <v>#VALUE!</v>
      </c>
      <c r="BV244" s="34" t="e">
        <f t="shared" si="3151"/>
        <v>#VALUE!</v>
      </c>
      <c r="BW244" s="34" t="e">
        <f t="shared" si="3151"/>
        <v>#VALUE!</v>
      </c>
      <c r="BX244" s="34" t="e">
        <f t="shared" si="3151"/>
        <v>#VALUE!</v>
      </c>
      <c r="BY244" s="34" t="e">
        <f t="shared" si="3151"/>
        <v>#VALUE!</v>
      </c>
      <c r="BZ244" s="34" t="e">
        <f t="shared" si="3151"/>
        <v>#VALUE!</v>
      </c>
      <c r="CA244" s="34" t="e">
        <f t="shared" ref="CA244:EL244" si="3152">CA232-CA242</f>
        <v>#VALUE!</v>
      </c>
      <c r="CB244" s="34" t="e">
        <f t="shared" si="3152"/>
        <v>#VALUE!</v>
      </c>
      <c r="CC244" s="34" t="e">
        <f t="shared" si="3152"/>
        <v>#VALUE!</v>
      </c>
      <c r="CD244" s="34" t="e">
        <f t="shared" si="3152"/>
        <v>#VALUE!</v>
      </c>
      <c r="CE244" s="34" t="e">
        <f t="shared" si="3152"/>
        <v>#VALUE!</v>
      </c>
      <c r="CF244" s="34" t="e">
        <f t="shared" si="3152"/>
        <v>#VALUE!</v>
      </c>
      <c r="CG244" s="34" t="e">
        <f t="shared" si="3152"/>
        <v>#VALUE!</v>
      </c>
      <c r="CH244" s="34" t="e">
        <f t="shared" si="3152"/>
        <v>#VALUE!</v>
      </c>
      <c r="CI244" s="34" t="e">
        <f t="shared" si="3152"/>
        <v>#VALUE!</v>
      </c>
      <c r="CJ244" s="34" t="e">
        <f t="shared" si="3152"/>
        <v>#VALUE!</v>
      </c>
      <c r="CK244" s="34" t="e">
        <f t="shared" si="3152"/>
        <v>#VALUE!</v>
      </c>
      <c r="CL244" s="34" t="e">
        <f t="shared" si="3152"/>
        <v>#VALUE!</v>
      </c>
      <c r="CM244" s="34" t="e">
        <f t="shared" si="3152"/>
        <v>#VALUE!</v>
      </c>
      <c r="CN244" s="34" t="e">
        <f t="shared" si="3152"/>
        <v>#VALUE!</v>
      </c>
      <c r="CO244" s="34" t="e">
        <f t="shared" si="3152"/>
        <v>#VALUE!</v>
      </c>
      <c r="CP244" s="34" t="e">
        <f t="shared" si="3152"/>
        <v>#VALUE!</v>
      </c>
      <c r="CQ244" s="34" t="e">
        <f t="shared" si="3152"/>
        <v>#VALUE!</v>
      </c>
      <c r="CR244" s="34" t="e">
        <f t="shared" si="3152"/>
        <v>#VALUE!</v>
      </c>
      <c r="CS244" s="34" t="e">
        <f t="shared" si="3152"/>
        <v>#VALUE!</v>
      </c>
      <c r="CT244" s="34" t="e">
        <f t="shared" si="3152"/>
        <v>#VALUE!</v>
      </c>
      <c r="CU244" s="34" t="e">
        <f t="shared" si="3152"/>
        <v>#VALUE!</v>
      </c>
      <c r="CV244" s="34" t="e">
        <f t="shared" si="3152"/>
        <v>#VALUE!</v>
      </c>
      <c r="CW244" s="34" t="e">
        <f t="shared" si="3152"/>
        <v>#VALUE!</v>
      </c>
      <c r="CX244" s="34" t="e">
        <f t="shared" si="3152"/>
        <v>#VALUE!</v>
      </c>
      <c r="CY244" s="34" t="e">
        <f t="shared" si="3152"/>
        <v>#VALUE!</v>
      </c>
      <c r="CZ244" s="34" t="e">
        <f t="shared" si="3152"/>
        <v>#VALUE!</v>
      </c>
      <c r="DA244" s="34" t="e">
        <f t="shared" si="3152"/>
        <v>#VALUE!</v>
      </c>
      <c r="DB244" s="34" t="e">
        <f t="shared" si="3152"/>
        <v>#VALUE!</v>
      </c>
      <c r="DC244" s="34" t="e">
        <f t="shared" si="3152"/>
        <v>#VALUE!</v>
      </c>
      <c r="DD244" s="34" t="e">
        <f t="shared" si="3152"/>
        <v>#VALUE!</v>
      </c>
      <c r="DE244" s="34" t="e">
        <f t="shared" si="3152"/>
        <v>#VALUE!</v>
      </c>
      <c r="DF244" s="34" t="e">
        <f t="shared" si="3152"/>
        <v>#VALUE!</v>
      </c>
      <c r="DG244" s="34" t="e">
        <f t="shared" si="3152"/>
        <v>#VALUE!</v>
      </c>
      <c r="DH244" s="34" t="e">
        <f t="shared" si="3152"/>
        <v>#VALUE!</v>
      </c>
      <c r="DI244" s="34" t="e">
        <f t="shared" si="3152"/>
        <v>#VALUE!</v>
      </c>
      <c r="DJ244" s="34" t="e">
        <f t="shared" si="3152"/>
        <v>#VALUE!</v>
      </c>
      <c r="DK244" s="34" t="e">
        <f t="shared" si="3152"/>
        <v>#VALUE!</v>
      </c>
      <c r="DL244" s="34" t="e">
        <f t="shared" si="3152"/>
        <v>#VALUE!</v>
      </c>
      <c r="DM244" s="34" t="e">
        <f t="shared" si="3152"/>
        <v>#VALUE!</v>
      </c>
      <c r="DN244" s="34" t="e">
        <f t="shared" si="3152"/>
        <v>#VALUE!</v>
      </c>
      <c r="DO244" s="34" t="e">
        <f t="shared" si="3152"/>
        <v>#VALUE!</v>
      </c>
      <c r="DP244" s="34" t="e">
        <f t="shared" si="3152"/>
        <v>#VALUE!</v>
      </c>
      <c r="DQ244" s="34" t="e">
        <f t="shared" si="3152"/>
        <v>#VALUE!</v>
      </c>
      <c r="DR244" s="34" t="e">
        <f t="shared" si="3152"/>
        <v>#VALUE!</v>
      </c>
      <c r="DS244" s="34" t="e">
        <f t="shared" si="3152"/>
        <v>#VALUE!</v>
      </c>
      <c r="DT244" s="34" t="e">
        <f t="shared" si="3152"/>
        <v>#VALUE!</v>
      </c>
      <c r="DU244" s="34" t="e">
        <f t="shared" si="3152"/>
        <v>#VALUE!</v>
      </c>
      <c r="DV244" s="34" t="e">
        <f t="shared" si="3152"/>
        <v>#VALUE!</v>
      </c>
      <c r="DW244" s="34" t="e">
        <f t="shared" si="3152"/>
        <v>#VALUE!</v>
      </c>
      <c r="DX244" s="34" t="e">
        <f t="shared" si="3152"/>
        <v>#VALUE!</v>
      </c>
      <c r="DY244" s="34" t="e">
        <f t="shared" si="3152"/>
        <v>#VALUE!</v>
      </c>
      <c r="DZ244" s="34" t="e">
        <f t="shared" si="3152"/>
        <v>#VALUE!</v>
      </c>
      <c r="EA244" s="34" t="e">
        <f t="shared" si="3152"/>
        <v>#VALUE!</v>
      </c>
      <c r="EB244" s="34" t="e">
        <f t="shared" si="3152"/>
        <v>#VALUE!</v>
      </c>
      <c r="EC244" s="34" t="e">
        <f t="shared" si="3152"/>
        <v>#VALUE!</v>
      </c>
      <c r="ED244" s="34" t="e">
        <f t="shared" si="3152"/>
        <v>#VALUE!</v>
      </c>
      <c r="EE244" s="34" t="e">
        <f t="shared" si="3152"/>
        <v>#VALUE!</v>
      </c>
      <c r="EF244" s="34" t="e">
        <f t="shared" si="3152"/>
        <v>#VALUE!</v>
      </c>
      <c r="EG244" s="34" t="e">
        <f t="shared" si="3152"/>
        <v>#VALUE!</v>
      </c>
      <c r="EH244" s="34" t="e">
        <f t="shared" si="3152"/>
        <v>#VALUE!</v>
      </c>
      <c r="EI244" s="34" t="e">
        <f t="shared" si="3152"/>
        <v>#VALUE!</v>
      </c>
      <c r="EJ244" s="34" t="e">
        <f t="shared" si="3152"/>
        <v>#VALUE!</v>
      </c>
      <c r="EK244" s="34" t="e">
        <f t="shared" si="3152"/>
        <v>#VALUE!</v>
      </c>
      <c r="EL244" s="34" t="e">
        <f t="shared" si="3152"/>
        <v>#VALUE!</v>
      </c>
      <c r="EM244" s="34" t="e">
        <f t="shared" ref="EM244:GX244" si="3153">EM232-EM242</f>
        <v>#VALUE!</v>
      </c>
      <c r="EN244" s="34" t="e">
        <f t="shared" si="3153"/>
        <v>#VALUE!</v>
      </c>
      <c r="EO244" s="34" t="e">
        <f t="shared" si="3153"/>
        <v>#VALUE!</v>
      </c>
      <c r="EP244" s="34" t="e">
        <f t="shared" si="3153"/>
        <v>#VALUE!</v>
      </c>
      <c r="EQ244" s="34" t="e">
        <f t="shared" si="3153"/>
        <v>#VALUE!</v>
      </c>
      <c r="ER244" s="34" t="e">
        <f t="shared" si="3153"/>
        <v>#VALUE!</v>
      </c>
      <c r="ES244" s="34" t="e">
        <f t="shared" si="3153"/>
        <v>#VALUE!</v>
      </c>
      <c r="ET244" s="34" t="e">
        <f t="shared" si="3153"/>
        <v>#VALUE!</v>
      </c>
      <c r="EU244" s="34" t="e">
        <f t="shared" si="3153"/>
        <v>#VALUE!</v>
      </c>
      <c r="EV244" s="34" t="e">
        <f t="shared" si="3153"/>
        <v>#VALUE!</v>
      </c>
      <c r="EW244" s="34" t="e">
        <f t="shared" si="3153"/>
        <v>#VALUE!</v>
      </c>
      <c r="EX244" s="34" t="e">
        <f t="shared" si="3153"/>
        <v>#VALUE!</v>
      </c>
      <c r="EY244" s="34" t="e">
        <f t="shared" si="3153"/>
        <v>#VALUE!</v>
      </c>
      <c r="EZ244" s="34" t="e">
        <f t="shared" si="3153"/>
        <v>#VALUE!</v>
      </c>
      <c r="FA244" s="34" t="e">
        <f t="shared" si="3153"/>
        <v>#VALUE!</v>
      </c>
      <c r="FB244" s="34" t="e">
        <f t="shared" si="3153"/>
        <v>#VALUE!</v>
      </c>
      <c r="FC244" s="34" t="e">
        <f t="shared" si="3153"/>
        <v>#VALUE!</v>
      </c>
      <c r="FD244" s="34" t="e">
        <f t="shared" si="3153"/>
        <v>#VALUE!</v>
      </c>
      <c r="FE244" s="34" t="e">
        <f t="shared" si="3153"/>
        <v>#VALUE!</v>
      </c>
      <c r="FF244" s="34" t="e">
        <f t="shared" si="3153"/>
        <v>#VALUE!</v>
      </c>
      <c r="FG244" s="34" t="e">
        <f t="shared" si="3153"/>
        <v>#VALUE!</v>
      </c>
      <c r="FH244" s="34" t="e">
        <f t="shared" si="3153"/>
        <v>#VALUE!</v>
      </c>
      <c r="FI244" s="34" t="e">
        <f t="shared" si="3153"/>
        <v>#VALUE!</v>
      </c>
      <c r="FJ244" s="34" t="e">
        <f t="shared" si="3153"/>
        <v>#VALUE!</v>
      </c>
      <c r="FK244" s="34" t="e">
        <f t="shared" si="3153"/>
        <v>#VALUE!</v>
      </c>
      <c r="FL244" s="34" t="e">
        <f t="shared" si="3153"/>
        <v>#VALUE!</v>
      </c>
      <c r="FM244" s="34" t="e">
        <f t="shared" si="3153"/>
        <v>#VALUE!</v>
      </c>
      <c r="FN244" s="34" t="e">
        <f t="shared" si="3153"/>
        <v>#VALUE!</v>
      </c>
      <c r="FO244" s="34" t="e">
        <f t="shared" si="3153"/>
        <v>#VALUE!</v>
      </c>
      <c r="FP244" s="34" t="e">
        <f t="shared" si="3153"/>
        <v>#VALUE!</v>
      </c>
      <c r="FQ244" s="34" t="e">
        <f t="shared" si="3153"/>
        <v>#VALUE!</v>
      </c>
      <c r="FR244" s="34" t="e">
        <f t="shared" si="3153"/>
        <v>#VALUE!</v>
      </c>
      <c r="FS244" s="34" t="e">
        <f t="shared" si="3153"/>
        <v>#VALUE!</v>
      </c>
      <c r="FT244" s="34" t="e">
        <f t="shared" si="3153"/>
        <v>#VALUE!</v>
      </c>
      <c r="FU244" s="34" t="e">
        <f t="shared" si="3153"/>
        <v>#VALUE!</v>
      </c>
      <c r="FV244" s="34" t="e">
        <f t="shared" si="3153"/>
        <v>#VALUE!</v>
      </c>
      <c r="FW244" s="34" t="e">
        <f t="shared" si="3153"/>
        <v>#VALUE!</v>
      </c>
      <c r="FX244" s="34" t="e">
        <f t="shared" si="3153"/>
        <v>#VALUE!</v>
      </c>
      <c r="FY244" s="34" t="e">
        <f t="shared" si="3153"/>
        <v>#VALUE!</v>
      </c>
      <c r="FZ244" s="34" t="e">
        <f t="shared" si="3153"/>
        <v>#VALUE!</v>
      </c>
      <c r="GA244" s="34" t="e">
        <f t="shared" si="3153"/>
        <v>#VALUE!</v>
      </c>
      <c r="GB244" s="34" t="e">
        <f t="shared" si="3153"/>
        <v>#VALUE!</v>
      </c>
      <c r="GC244" s="34" t="e">
        <f t="shared" si="3153"/>
        <v>#VALUE!</v>
      </c>
      <c r="GD244" s="34" t="e">
        <f t="shared" si="3153"/>
        <v>#VALUE!</v>
      </c>
      <c r="GE244" s="34" t="e">
        <f t="shared" si="3153"/>
        <v>#VALUE!</v>
      </c>
      <c r="GF244" s="34" t="e">
        <f t="shared" si="3153"/>
        <v>#VALUE!</v>
      </c>
      <c r="GG244" s="34" t="e">
        <f t="shared" si="3153"/>
        <v>#VALUE!</v>
      </c>
      <c r="GH244" s="34" t="e">
        <f t="shared" si="3153"/>
        <v>#VALUE!</v>
      </c>
      <c r="GI244" s="34" t="e">
        <f t="shared" si="3153"/>
        <v>#VALUE!</v>
      </c>
      <c r="GJ244" s="34" t="e">
        <f t="shared" si="3153"/>
        <v>#VALUE!</v>
      </c>
      <c r="GK244" s="34" t="e">
        <f t="shared" si="3153"/>
        <v>#VALUE!</v>
      </c>
      <c r="GL244" s="34" t="e">
        <f t="shared" si="3153"/>
        <v>#VALUE!</v>
      </c>
      <c r="GM244" s="34" t="e">
        <f t="shared" si="3153"/>
        <v>#VALUE!</v>
      </c>
      <c r="GN244" s="34" t="e">
        <f t="shared" si="3153"/>
        <v>#VALUE!</v>
      </c>
      <c r="GO244" s="34" t="e">
        <f t="shared" si="3153"/>
        <v>#VALUE!</v>
      </c>
      <c r="GP244" s="34" t="e">
        <f t="shared" si="3153"/>
        <v>#VALUE!</v>
      </c>
      <c r="GQ244" s="34" t="e">
        <f t="shared" si="3153"/>
        <v>#VALUE!</v>
      </c>
      <c r="GR244" s="34" t="e">
        <f t="shared" si="3153"/>
        <v>#VALUE!</v>
      </c>
      <c r="GS244" s="34" t="e">
        <f t="shared" si="3153"/>
        <v>#VALUE!</v>
      </c>
      <c r="GT244" s="34" t="e">
        <f t="shared" si="3153"/>
        <v>#VALUE!</v>
      </c>
      <c r="GU244" s="34" t="e">
        <f t="shared" si="3153"/>
        <v>#VALUE!</v>
      </c>
      <c r="GV244" s="34" t="e">
        <f t="shared" si="3153"/>
        <v>#VALUE!</v>
      </c>
      <c r="GW244" s="34" t="e">
        <f t="shared" si="3153"/>
        <v>#VALUE!</v>
      </c>
      <c r="GX244" s="34" t="e">
        <f t="shared" si="3153"/>
        <v>#VALUE!</v>
      </c>
      <c r="GY244" s="34" t="e">
        <f t="shared" ref="GY244:JJ244" si="3154">GY232-GY242</f>
        <v>#VALUE!</v>
      </c>
      <c r="GZ244" s="34" t="e">
        <f t="shared" si="3154"/>
        <v>#VALUE!</v>
      </c>
      <c r="HA244" s="34" t="e">
        <f t="shared" si="3154"/>
        <v>#VALUE!</v>
      </c>
      <c r="HB244" s="34" t="e">
        <f t="shared" si="3154"/>
        <v>#VALUE!</v>
      </c>
      <c r="HC244" s="34" t="e">
        <f t="shared" si="3154"/>
        <v>#VALUE!</v>
      </c>
      <c r="HD244" s="34" t="e">
        <f t="shared" si="3154"/>
        <v>#VALUE!</v>
      </c>
      <c r="HE244" s="34" t="e">
        <f t="shared" si="3154"/>
        <v>#VALUE!</v>
      </c>
      <c r="HF244" s="34" t="e">
        <f t="shared" si="3154"/>
        <v>#VALUE!</v>
      </c>
      <c r="HG244" s="34" t="e">
        <f t="shared" si="3154"/>
        <v>#VALUE!</v>
      </c>
      <c r="HH244" s="34" t="e">
        <f t="shared" si="3154"/>
        <v>#VALUE!</v>
      </c>
      <c r="HI244" s="34" t="e">
        <f t="shared" si="3154"/>
        <v>#VALUE!</v>
      </c>
      <c r="HJ244" s="34" t="e">
        <f t="shared" si="3154"/>
        <v>#VALUE!</v>
      </c>
      <c r="HK244" s="34" t="e">
        <f t="shared" si="3154"/>
        <v>#VALUE!</v>
      </c>
      <c r="HL244" s="34" t="e">
        <f t="shared" si="3154"/>
        <v>#VALUE!</v>
      </c>
      <c r="HM244" s="34" t="e">
        <f t="shared" si="3154"/>
        <v>#VALUE!</v>
      </c>
      <c r="HN244" s="34" t="e">
        <f t="shared" si="3154"/>
        <v>#VALUE!</v>
      </c>
      <c r="HO244" s="34" t="e">
        <f t="shared" si="3154"/>
        <v>#VALUE!</v>
      </c>
      <c r="HP244" s="34" t="e">
        <f t="shared" si="3154"/>
        <v>#VALUE!</v>
      </c>
      <c r="HQ244" s="34" t="e">
        <f t="shared" si="3154"/>
        <v>#VALUE!</v>
      </c>
      <c r="HR244" s="34" t="e">
        <f t="shared" si="3154"/>
        <v>#VALUE!</v>
      </c>
      <c r="HS244" s="34" t="e">
        <f t="shared" si="3154"/>
        <v>#VALUE!</v>
      </c>
      <c r="HT244" s="34" t="e">
        <f t="shared" si="3154"/>
        <v>#VALUE!</v>
      </c>
      <c r="HU244" s="34" t="e">
        <f t="shared" si="3154"/>
        <v>#VALUE!</v>
      </c>
      <c r="HV244" s="34" t="e">
        <f t="shared" si="3154"/>
        <v>#VALUE!</v>
      </c>
      <c r="HW244" s="34" t="e">
        <f t="shared" si="3154"/>
        <v>#VALUE!</v>
      </c>
      <c r="HX244" s="34" t="e">
        <f t="shared" si="3154"/>
        <v>#VALUE!</v>
      </c>
      <c r="HY244" s="34" t="e">
        <f t="shared" si="3154"/>
        <v>#VALUE!</v>
      </c>
      <c r="HZ244" s="34" t="e">
        <f t="shared" si="3154"/>
        <v>#VALUE!</v>
      </c>
      <c r="IA244" s="34" t="e">
        <f t="shared" si="3154"/>
        <v>#VALUE!</v>
      </c>
      <c r="IB244" s="34" t="e">
        <f t="shared" si="3154"/>
        <v>#VALUE!</v>
      </c>
      <c r="IC244" s="34" t="e">
        <f t="shared" si="3154"/>
        <v>#VALUE!</v>
      </c>
      <c r="ID244" s="34" t="e">
        <f t="shared" si="3154"/>
        <v>#VALUE!</v>
      </c>
      <c r="IE244" s="34" t="e">
        <f t="shared" si="3154"/>
        <v>#VALUE!</v>
      </c>
      <c r="IF244" s="34" t="e">
        <f t="shared" si="3154"/>
        <v>#VALUE!</v>
      </c>
      <c r="IG244" s="34" t="e">
        <f t="shared" si="3154"/>
        <v>#VALUE!</v>
      </c>
      <c r="IH244" s="34" t="e">
        <f t="shared" si="3154"/>
        <v>#VALUE!</v>
      </c>
      <c r="II244" s="34" t="e">
        <f t="shared" si="3154"/>
        <v>#VALUE!</v>
      </c>
      <c r="IJ244" s="34" t="e">
        <f t="shared" si="3154"/>
        <v>#VALUE!</v>
      </c>
      <c r="IK244" s="34" t="e">
        <f t="shared" si="3154"/>
        <v>#VALUE!</v>
      </c>
      <c r="IL244" s="34" t="e">
        <f t="shared" si="3154"/>
        <v>#VALUE!</v>
      </c>
      <c r="IM244" s="34" t="e">
        <f t="shared" si="3154"/>
        <v>#VALUE!</v>
      </c>
      <c r="IN244" s="34" t="e">
        <f t="shared" si="3154"/>
        <v>#VALUE!</v>
      </c>
      <c r="IO244" s="34" t="e">
        <f t="shared" si="3154"/>
        <v>#VALUE!</v>
      </c>
      <c r="IP244" s="34" t="e">
        <f t="shared" si="3154"/>
        <v>#VALUE!</v>
      </c>
      <c r="IQ244" s="34" t="e">
        <f t="shared" si="3154"/>
        <v>#VALUE!</v>
      </c>
      <c r="IR244" s="34" t="e">
        <f t="shared" si="3154"/>
        <v>#VALUE!</v>
      </c>
      <c r="IS244" s="34" t="e">
        <f t="shared" si="3154"/>
        <v>#VALUE!</v>
      </c>
      <c r="IT244" s="34" t="e">
        <f t="shared" si="3154"/>
        <v>#VALUE!</v>
      </c>
      <c r="IU244" s="34" t="e">
        <f t="shared" si="3154"/>
        <v>#VALUE!</v>
      </c>
      <c r="IV244" s="34" t="e">
        <f t="shared" si="3154"/>
        <v>#VALUE!</v>
      </c>
      <c r="IW244" s="34" t="e">
        <f t="shared" si="3154"/>
        <v>#VALUE!</v>
      </c>
      <c r="IX244" s="34" t="e">
        <f t="shared" si="3154"/>
        <v>#VALUE!</v>
      </c>
      <c r="IY244" s="34" t="e">
        <f t="shared" si="3154"/>
        <v>#VALUE!</v>
      </c>
      <c r="IZ244" s="34" t="e">
        <f t="shared" si="3154"/>
        <v>#VALUE!</v>
      </c>
      <c r="JA244" s="34" t="e">
        <f t="shared" si="3154"/>
        <v>#VALUE!</v>
      </c>
      <c r="JB244" s="34" t="e">
        <f t="shared" si="3154"/>
        <v>#VALUE!</v>
      </c>
      <c r="JC244" s="34" t="e">
        <f t="shared" si="3154"/>
        <v>#VALUE!</v>
      </c>
      <c r="JD244" s="34" t="e">
        <f t="shared" si="3154"/>
        <v>#VALUE!</v>
      </c>
      <c r="JE244" s="34" t="e">
        <f t="shared" si="3154"/>
        <v>#VALUE!</v>
      </c>
      <c r="JF244" s="34" t="e">
        <f t="shared" si="3154"/>
        <v>#VALUE!</v>
      </c>
      <c r="JG244" s="34" t="e">
        <f t="shared" si="3154"/>
        <v>#VALUE!</v>
      </c>
      <c r="JH244" s="34" t="e">
        <f t="shared" si="3154"/>
        <v>#VALUE!</v>
      </c>
      <c r="JI244" s="34" t="e">
        <f t="shared" si="3154"/>
        <v>#VALUE!</v>
      </c>
      <c r="JJ244" s="34" t="e">
        <f t="shared" si="3154"/>
        <v>#VALUE!</v>
      </c>
      <c r="JK244" s="34" t="e">
        <f t="shared" ref="JK244:LV244" si="3155">JK232-JK242</f>
        <v>#VALUE!</v>
      </c>
      <c r="JL244" s="34" t="e">
        <f t="shared" si="3155"/>
        <v>#VALUE!</v>
      </c>
      <c r="JM244" s="34" t="e">
        <f t="shared" si="3155"/>
        <v>#VALUE!</v>
      </c>
      <c r="JN244" s="34" t="e">
        <f t="shared" si="3155"/>
        <v>#VALUE!</v>
      </c>
      <c r="JO244" s="34" t="e">
        <f t="shared" si="3155"/>
        <v>#VALUE!</v>
      </c>
      <c r="JP244" s="34" t="e">
        <f t="shared" si="3155"/>
        <v>#VALUE!</v>
      </c>
      <c r="JQ244" s="34" t="e">
        <f t="shared" si="3155"/>
        <v>#VALUE!</v>
      </c>
      <c r="JR244" s="34" t="e">
        <f t="shared" si="3155"/>
        <v>#VALUE!</v>
      </c>
      <c r="JS244" s="34" t="e">
        <f t="shared" si="3155"/>
        <v>#VALUE!</v>
      </c>
      <c r="JT244" s="34" t="e">
        <f t="shared" si="3155"/>
        <v>#VALUE!</v>
      </c>
      <c r="JU244" s="34" t="e">
        <f t="shared" si="3155"/>
        <v>#VALUE!</v>
      </c>
      <c r="JV244" s="34" t="e">
        <f t="shared" si="3155"/>
        <v>#VALUE!</v>
      </c>
      <c r="JW244" s="34" t="e">
        <f t="shared" si="3155"/>
        <v>#VALUE!</v>
      </c>
      <c r="JX244" s="34" t="e">
        <f t="shared" si="3155"/>
        <v>#VALUE!</v>
      </c>
      <c r="JY244" s="34" t="e">
        <f t="shared" si="3155"/>
        <v>#VALUE!</v>
      </c>
      <c r="JZ244" s="34" t="e">
        <f t="shared" si="3155"/>
        <v>#VALUE!</v>
      </c>
      <c r="KA244" s="34" t="e">
        <f t="shared" si="3155"/>
        <v>#VALUE!</v>
      </c>
      <c r="KB244" s="34" t="e">
        <f t="shared" si="3155"/>
        <v>#VALUE!</v>
      </c>
      <c r="KC244" s="34" t="e">
        <f t="shared" si="3155"/>
        <v>#VALUE!</v>
      </c>
      <c r="KD244" s="34" t="e">
        <f t="shared" si="3155"/>
        <v>#VALUE!</v>
      </c>
      <c r="KE244" s="34" t="e">
        <f t="shared" si="3155"/>
        <v>#VALUE!</v>
      </c>
      <c r="KF244" s="34" t="e">
        <f t="shared" si="3155"/>
        <v>#VALUE!</v>
      </c>
      <c r="KG244" s="34" t="e">
        <f t="shared" si="3155"/>
        <v>#VALUE!</v>
      </c>
      <c r="KH244" s="34" t="e">
        <f t="shared" si="3155"/>
        <v>#VALUE!</v>
      </c>
      <c r="KI244" s="34" t="e">
        <f t="shared" si="3155"/>
        <v>#VALUE!</v>
      </c>
      <c r="KJ244" s="34" t="e">
        <f t="shared" si="3155"/>
        <v>#VALUE!</v>
      </c>
      <c r="KK244" s="34" t="e">
        <f t="shared" si="3155"/>
        <v>#VALUE!</v>
      </c>
      <c r="KL244" s="34" t="e">
        <f t="shared" si="3155"/>
        <v>#VALUE!</v>
      </c>
      <c r="KM244" s="34" t="e">
        <f t="shared" si="3155"/>
        <v>#VALUE!</v>
      </c>
      <c r="KN244" s="34" t="e">
        <f t="shared" si="3155"/>
        <v>#VALUE!</v>
      </c>
      <c r="KO244" s="34" t="e">
        <f t="shared" si="3155"/>
        <v>#VALUE!</v>
      </c>
      <c r="KP244" s="34" t="e">
        <f t="shared" si="3155"/>
        <v>#VALUE!</v>
      </c>
      <c r="KQ244" s="34" t="e">
        <f t="shared" si="3155"/>
        <v>#VALUE!</v>
      </c>
      <c r="KR244" s="34" t="e">
        <f t="shared" si="3155"/>
        <v>#VALUE!</v>
      </c>
      <c r="KS244" s="34" t="e">
        <f t="shared" si="3155"/>
        <v>#VALUE!</v>
      </c>
      <c r="KT244" s="34" t="e">
        <f t="shared" si="3155"/>
        <v>#VALUE!</v>
      </c>
      <c r="KU244" s="34" t="e">
        <f t="shared" si="3155"/>
        <v>#VALUE!</v>
      </c>
      <c r="KV244" s="34" t="e">
        <f t="shared" si="3155"/>
        <v>#VALUE!</v>
      </c>
      <c r="KW244" s="34" t="e">
        <f t="shared" si="3155"/>
        <v>#VALUE!</v>
      </c>
      <c r="KX244" s="34" t="e">
        <f t="shared" si="3155"/>
        <v>#VALUE!</v>
      </c>
      <c r="KY244" s="34" t="e">
        <f t="shared" si="3155"/>
        <v>#VALUE!</v>
      </c>
      <c r="KZ244" s="34" t="e">
        <f t="shared" si="3155"/>
        <v>#VALUE!</v>
      </c>
      <c r="LA244" s="34" t="e">
        <f t="shared" si="3155"/>
        <v>#VALUE!</v>
      </c>
      <c r="LB244" s="34" t="e">
        <f t="shared" si="3155"/>
        <v>#VALUE!</v>
      </c>
      <c r="LC244" s="34" t="e">
        <f t="shared" si="3155"/>
        <v>#VALUE!</v>
      </c>
      <c r="LD244" s="34" t="e">
        <f t="shared" si="3155"/>
        <v>#VALUE!</v>
      </c>
      <c r="LE244" s="34" t="e">
        <f t="shared" si="3155"/>
        <v>#VALUE!</v>
      </c>
      <c r="LF244" s="34" t="e">
        <f t="shared" si="3155"/>
        <v>#VALUE!</v>
      </c>
      <c r="LG244" s="34" t="e">
        <f t="shared" si="3155"/>
        <v>#VALUE!</v>
      </c>
      <c r="LH244" s="34" t="e">
        <f t="shared" si="3155"/>
        <v>#VALUE!</v>
      </c>
      <c r="LI244" s="34" t="e">
        <f t="shared" si="3155"/>
        <v>#VALUE!</v>
      </c>
      <c r="LJ244" s="34" t="e">
        <f t="shared" si="3155"/>
        <v>#VALUE!</v>
      </c>
      <c r="LK244" s="34" t="e">
        <f t="shared" si="3155"/>
        <v>#VALUE!</v>
      </c>
      <c r="LL244" s="34" t="e">
        <f t="shared" si="3155"/>
        <v>#VALUE!</v>
      </c>
      <c r="LM244" s="34" t="e">
        <f t="shared" si="3155"/>
        <v>#VALUE!</v>
      </c>
      <c r="LN244" s="34" t="e">
        <f t="shared" si="3155"/>
        <v>#VALUE!</v>
      </c>
      <c r="LO244" s="34" t="e">
        <f t="shared" si="3155"/>
        <v>#VALUE!</v>
      </c>
      <c r="LP244" s="34" t="e">
        <f t="shared" si="3155"/>
        <v>#VALUE!</v>
      </c>
      <c r="LQ244" s="34" t="e">
        <f t="shared" si="3155"/>
        <v>#VALUE!</v>
      </c>
      <c r="LR244" s="34" t="e">
        <f t="shared" si="3155"/>
        <v>#VALUE!</v>
      </c>
      <c r="LS244" s="34" t="e">
        <f t="shared" si="3155"/>
        <v>#VALUE!</v>
      </c>
      <c r="LT244" s="34" t="e">
        <f t="shared" si="3155"/>
        <v>#VALUE!</v>
      </c>
      <c r="LU244" s="34" t="e">
        <f t="shared" si="3155"/>
        <v>#VALUE!</v>
      </c>
      <c r="LV244" s="34" t="e">
        <f t="shared" si="3155"/>
        <v>#VALUE!</v>
      </c>
      <c r="LW244" s="34" t="e">
        <f t="shared" ref="LW244:NO244" si="3156">LW232-LW242</f>
        <v>#VALUE!</v>
      </c>
      <c r="LX244" s="34" t="e">
        <f t="shared" si="3156"/>
        <v>#VALUE!</v>
      </c>
      <c r="LY244" s="34" t="e">
        <f t="shared" si="3156"/>
        <v>#VALUE!</v>
      </c>
      <c r="LZ244" s="34" t="e">
        <f t="shared" si="3156"/>
        <v>#VALUE!</v>
      </c>
      <c r="MA244" s="34" t="e">
        <f t="shared" si="3156"/>
        <v>#VALUE!</v>
      </c>
      <c r="MB244" s="34" t="e">
        <f t="shared" si="3156"/>
        <v>#VALUE!</v>
      </c>
      <c r="MC244" s="34" t="e">
        <f t="shared" si="3156"/>
        <v>#VALUE!</v>
      </c>
      <c r="MD244" s="34" t="e">
        <f t="shared" si="3156"/>
        <v>#VALUE!</v>
      </c>
      <c r="ME244" s="34" t="e">
        <f t="shared" si="3156"/>
        <v>#VALUE!</v>
      </c>
      <c r="MF244" s="34" t="e">
        <f t="shared" si="3156"/>
        <v>#VALUE!</v>
      </c>
      <c r="MG244" s="34" t="e">
        <f t="shared" si="3156"/>
        <v>#VALUE!</v>
      </c>
      <c r="MH244" s="34" t="e">
        <f t="shared" si="3156"/>
        <v>#VALUE!</v>
      </c>
      <c r="MI244" s="34" t="e">
        <f t="shared" si="3156"/>
        <v>#VALUE!</v>
      </c>
      <c r="MJ244" s="34" t="e">
        <f t="shared" si="3156"/>
        <v>#VALUE!</v>
      </c>
      <c r="MK244" s="34" t="e">
        <f t="shared" si="3156"/>
        <v>#VALUE!</v>
      </c>
      <c r="ML244" s="34" t="e">
        <f t="shared" si="3156"/>
        <v>#VALUE!</v>
      </c>
      <c r="MM244" s="34" t="e">
        <f t="shared" si="3156"/>
        <v>#VALUE!</v>
      </c>
      <c r="MN244" s="34" t="e">
        <f t="shared" si="3156"/>
        <v>#VALUE!</v>
      </c>
      <c r="MO244" s="34" t="e">
        <f t="shared" si="3156"/>
        <v>#VALUE!</v>
      </c>
      <c r="MP244" s="34" t="e">
        <f t="shared" si="3156"/>
        <v>#VALUE!</v>
      </c>
      <c r="MQ244" s="34" t="e">
        <f t="shared" si="3156"/>
        <v>#VALUE!</v>
      </c>
      <c r="MR244" s="34" t="e">
        <f t="shared" si="3156"/>
        <v>#VALUE!</v>
      </c>
      <c r="MS244" s="34" t="e">
        <f t="shared" si="3156"/>
        <v>#VALUE!</v>
      </c>
      <c r="MT244" s="34" t="e">
        <f t="shared" si="3156"/>
        <v>#VALUE!</v>
      </c>
      <c r="MU244" s="34" t="e">
        <f t="shared" si="3156"/>
        <v>#VALUE!</v>
      </c>
      <c r="MV244" s="34" t="e">
        <f t="shared" si="3156"/>
        <v>#VALUE!</v>
      </c>
      <c r="MW244" s="34" t="e">
        <f t="shared" si="3156"/>
        <v>#VALUE!</v>
      </c>
      <c r="MX244" s="34" t="e">
        <f t="shared" si="3156"/>
        <v>#VALUE!</v>
      </c>
      <c r="MY244" s="34" t="e">
        <f t="shared" si="3156"/>
        <v>#VALUE!</v>
      </c>
      <c r="MZ244" s="34" t="e">
        <f t="shared" si="3156"/>
        <v>#VALUE!</v>
      </c>
      <c r="NA244" s="34" t="e">
        <f t="shared" si="3156"/>
        <v>#VALUE!</v>
      </c>
      <c r="NB244" s="34" t="e">
        <f t="shared" si="3156"/>
        <v>#VALUE!</v>
      </c>
      <c r="NC244" s="34" t="e">
        <f t="shared" si="3156"/>
        <v>#VALUE!</v>
      </c>
      <c r="ND244" s="34" t="e">
        <f t="shared" si="3156"/>
        <v>#VALUE!</v>
      </c>
      <c r="NE244" s="34" t="e">
        <f t="shared" si="3156"/>
        <v>#VALUE!</v>
      </c>
      <c r="NF244" s="34" t="e">
        <f t="shared" si="3156"/>
        <v>#VALUE!</v>
      </c>
      <c r="NG244" s="34" t="e">
        <f t="shared" si="3156"/>
        <v>#VALUE!</v>
      </c>
      <c r="NH244" s="34" t="e">
        <f t="shared" si="3156"/>
        <v>#VALUE!</v>
      </c>
      <c r="NI244" s="34" t="e">
        <f t="shared" si="3156"/>
        <v>#VALUE!</v>
      </c>
      <c r="NJ244" s="34" t="e">
        <f t="shared" si="3156"/>
        <v>#VALUE!</v>
      </c>
      <c r="NK244" s="34" t="e">
        <f t="shared" si="3156"/>
        <v>#VALUE!</v>
      </c>
      <c r="NL244" s="34" t="e">
        <f t="shared" si="3156"/>
        <v>#VALUE!</v>
      </c>
      <c r="NM244" s="34" t="e">
        <f t="shared" si="3156"/>
        <v>#VALUE!</v>
      </c>
      <c r="NN244" s="34" t="e">
        <f t="shared" si="3156"/>
        <v>#VALUE!</v>
      </c>
      <c r="NO244" s="35" t="e">
        <f t="shared" si="3156"/>
        <v>#VALUE!</v>
      </c>
      <c r="NP244" s="8"/>
      <c r="NQ244" s="8"/>
    </row>
    <row r="245" spans="1:381" x14ac:dyDescent="0.2">
      <c r="A245" s="1"/>
      <c r="B245" s="1"/>
      <c r="C245" s="1"/>
      <c r="D245" s="1"/>
      <c r="E245" s="1"/>
      <c r="F245" s="1"/>
      <c r="G245" s="1"/>
      <c r="H245" s="1"/>
      <c r="I245" s="1"/>
      <c r="J245" s="1"/>
      <c r="K245" s="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row>
    <row r="246" spans="1:381" s="10" customFormat="1" x14ac:dyDescent="0.2">
      <c r="A246" s="8"/>
      <c r="B246" s="8"/>
      <c r="C246" s="8" t="s">
        <v>44</v>
      </c>
      <c r="D246" s="8"/>
      <c r="E246" s="8" t="s">
        <v>46</v>
      </c>
      <c r="F246" s="8"/>
      <c r="G246" s="8" t="s">
        <v>0</v>
      </c>
      <c r="H246" s="8"/>
      <c r="I246" s="8"/>
      <c r="J246" s="8"/>
      <c r="K246" s="9"/>
      <c r="L246" s="8"/>
      <c r="M246" s="8"/>
      <c r="N246" s="33" t="e">
        <f>N244</f>
        <v>#VALUE!</v>
      </c>
      <c r="O246" s="34" t="e">
        <f>N246+O244</f>
        <v>#VALUE!</v>
      </c>
      <c r="P246" s="34" t="e">
        <f t="shared" ref="P246:CA246" si="3157">O246+P244</f>
        <v>#VALUE!</v>
      </c>
      <c r="Q246" s="34" t="e">
        <f>P246+Q244</f>
        <v>#VALUE!</v>
      </c>
      <c r="R246" s="34" t="e">
        <f t="shared" si="3157"/>
        <v>#VALUE!</v>
      </c>
      <c r="S246" s="34" t="e">
        <f t="shared" si="3157"/>
        <v>#VALUE!</v>
      </c>
      <c r="T246" s="34" t="e">
        <f t="shared" si="3157"/>
        <v>#VALUE!</v>
      </c>
      <c r="U246" s="34" t="e">
        <f t="shared" si="3157"/>
        <v>#VALUE!</v>
      </c>
      <c r="V246" s="34" t="e">
        <f t="shared" si="3157"/>
        <v>#VALUE!</v>
      </c>
      <c r="W246" s="34" t="e">
        <f t="shared" si="3157"/>
        <v>#VALUE!</v>
      </c>
      <c r="X246" s="34" t="e">
        <f t="shared" si="3157"/>
        <v>#VALUE!</v>
      </c>
      <c r="Y246" s="34" t="e">
        <f t="shared" si="3157"/>
        <v>#VALUE!</v>
      </c>
      <c r="Z246" s="34" t="e">
        <f t="shared" si="3157"/>
        <v>#VALUE!</v>
      </c>
      <c r="AA246" s="34" t="e">
        <f t="shared" si="3157"/>
        <v>#VALUE!</v>
      </c>
      <c r="AB246" s="34" t="e">
        <f t="shared" si="3157"/>
        <v>#VALUE!</v>
      </c>
      <c r="AC246" s="34" t="e">
        <f t="shared" si="3157"/>
        <v>#VALUE!</v>
      </c>
      <c r="AD246" s="34" t="e">
        <f t="shared" si="3157"/>
        <v>#VALUE!</v>
      </c>
      <c r="AE246" s="34" t="e">
        <f t="shared" si="3157"/>
        <v>#VALUE!</v>
      </c>
      <c r="AF246" s="34" t="e">
        <f t="shared" si="3157"/>
        <v>#VALUE!</v>
      </c>
      <c r="AG246" s="34" t="e">
        <f t="shared" si="3157"/>
        <v>#VALUE!</v>
      </c>
      <c r="AH246" s="34" t="e">
        <f t="shared" si="3157"/>
        <v>#VALUE!</v>
      </c>
      <c r="AI246" s="34" t="e">
        <f t="shared" si="3157"/>
        <v>#VALUE!</v>
      </c>
      <c r="AJ246" s="34" t="e">
        <f t="shared" si="3157"/>
        <v>#VALUE!</v>
      </c>
      <c r="AK246" s="34" t="e">
        <f t="shared" si="3157"/>
        <v>#VALUE!</v>
      </c>
      <c r="AL246" s="34" t="e">
        <f t="shared" si="3157"/>
        <v>#VALUE!</v>
      </c>
      <c r="AM246" s="34" t="e">
        <f t="shared" si="3157"/>
        <v>#VALUE!</v>
      </c>
      <c r="AN246" s="34" t="e">
        <f t="shared" si="3157"/>
        <v>#VALUE!</v>
      </c>
      <c r="AO246" s="34" t="e">
        <f t="shared" si="3157"/>
        <v>#VALUE!</v>
      </c>
      <c r="AP246" s="34" t="e">
        <f t="shared" si="3157"/>
        <v>#VALUE!</v>
      </c>
      <c r="AQ246" s="34" t="e">
        <f t="shared" si="3157"/>
        <v>#VALUE!</v>
      </c>
      <c r="AR246" s="34" t="e">
        <f t="shared" si="3157"/>
        <v>#VALUE!</v>
      </c>
      <c r="AS246" s="34" t="e">
        <f t="shared" si="3157"/>
        <v>#VALUE!</v>
      </c>
      <c r="AT246" s="34" t="e">
        <f t="shared" si="3157"/>
        <v>#VALUE!</v>
      </c>
      <c r="AU246" s="34" t="e">
        <f t="shared" si="3157"/>
        <v>#VALUE!</v>
      </c>
      <c r="AV246" s="34" t="e">
        <f t="shared" si="3157"/>
        <v>#VALUE!</v>
      </c>
      <c r="AW246" s="34" t="e">
        <f t="shared" si="3157"/>
        <v>#VALUE!</v>
      </c>
      <c r="AX246" s="34" t="e">
        <f t="shared" si="3157"/>
        <v>#VALUE!</v>
      </c>
      <c r="AY246" s="34" t="e">
        <f t="shared" si="3157"/>
        <v>#VALUE!</v>
      </c>
      <c r="AZ246" s="34" t="e">
        <f t="shared" si="3157"/>
        <v>#VALUE!</v>
      </c>
      <c r="BA246" s="34" t="e">
        <f t="shared" si="3157"/>
        <v>#VALUE!</v>
      </c>
      <c r="BB246" s="34" t="e">
        <f t="shared" si="3157"/>
        <v>#VALUE!</v>
      </c>
      <c r="BC246" s="34" t="e">
        <f t="shared" si="3157"/>
        <v>#VALUE!</v>
      </c>
      <c r="BD246" s="34" t="e">
        <f t="shared" si="3157"/>
        <v>#VALUE!</v>
      </c>
      <c r="BE246" s="34" t="e">
        <f t="shared" si="3157"/>
        <v>#VALUE!</v>
      </c>
      <c r="BF246" s="34" t="e">
        <f t="shared" si="3157"/>
        <v>#VALUE!</v>
      </c>
      <c r="BG246" s="34" t="e">
        <f t="shared" si="3157"/>
        <v>#VALUE!</v>
      </c>
      <c r="BH246" s="34" t="e">
        <f t="shared" si="3157"/>
        <v>#VALUE!</v>
      </c>
      <c r="BI246" s="34" t="e">
        <f t="shared" si="3157"/>
        <v>#VALUE!</v>
      </c>
      <c r="BJ246" s="34" t="e">
        <f t="shared" si="3157"/>
        <v>#VALUE!</v>
      </c>
      <c r="BK246" s="34" t="e">
        <f t="shared" si="3157"/>
        <v>#VALUE!</v>
      </c>
      <c r="BL246" s="34" t="e">
        <f t="shared" si="3157"/>
        <v>#VALUE!</v>
      </c>
      <c r="BM246" s="34" t="e">
        <f t="shared" si="3157"/>
        <v>#VALUE!</v>
      </c>
      <c r="BN246" s="34" t="e">
        <f t="shared" si="3157"/>
        <v>#VALUE!</v>
      </c>
      <c r="BO246" s="34" t="e">
        <f t="shared" si="3157"/>
        <v>#VALUE!</v>
      </c>
      <c r="BP246" s="34" t="e">
        <f t="shared" si="3157"/>
        <v>#VALUE!</v>
      </c>
      <c r="BQ246" s="34" t="e">
        <f t="shared" si="3157"/>
        <v>#VALUE!</v>
      </c>
      <c r="BR246" s="34" t="e">
        <f t="shared" si="3157"/>
        <v>#VALUE!</v>
      </c>
      <c r="BS246" s="34" t="e">
        <f t="shared" si="3157"/>
        <v>#VALUE!</v>
      </c>
      <c r="BT246" s="34" t="e">
        <f t="shared" si="3157"/>
        <v>#VALUE!</v>
      </c>
      <c r="BU246" s="34" t="e">
        <f t="shared" si="3157"/>
        <v>#VALUE!</v>
      </c>
      <c r="BV246" s="34" t="e">
        <f t="shared" si="3157"/>
        <v>#VALUE!</v>
      </c>
      <c r="BW246" s="34" t="e">
        <f t="shared" si="3157"/>
        <v>#VALUE!</v>
      </c>
      <c r="BX246" s="34" t="e">
        <f t="shared" si="3157"/>
        <v>#VALUE!</v>
      </c>
      <c r="BY246" s="34" t="e">
        <f t="shared" si="3157"/>
        <v>#VALUE!</v>
      </c>
      <c r="BZ246" s="34" t="e">
        <f t="shared" si="3157"/>
        <v>#VALUE!</v>
      </c>
      <c r="CA246" s="34" t="e">
        <f t="shared" si="3157"/>
        <v>#VALUE!</v>
      </c>
      <c r="CB246" s="34" t="e">
        <f t="shared" ref="CB246:EM246" si="3158">CA246+CB244</f>
        <v>#VALUE!</v>
      </c>
      <c r="CC246" s="34" t="e">
        <f t="shared" si="3158"/>
        <v>#VALUE!</v>
      </c>
      <c r="CD246" s="34" t="e">
        <f t="shared" si="3158"/>
        <v>#VALUE!</v>
      </c>
      <c r="CE246" s="34" t="e">
        <f t="shared" si="3158"/>
        <v>#VALUE!</v>
      </c>
      <c r="CF246" s="34" t="e">
        <f t="shared" si="3158"/>
        <v>#VALUE!</v>
      </c>
      <c r="CG246" s="34" t="e">
        <f t="shared" si="3158"/>
        <v>#VALUE!</v>
      </c>
      <c r="CH246" s="34" t="e">
        <f t="shared" si="3158"/>
        <v>#VALUE!</v>
      </c>
      <c r="CI246" s="34" t="e">
        <f t="shared" si="3158"/>
        <v>#VALUE!</v>
      </c>
      <c r="CJ246" s="34" t="e">
        <f t="shared" si="3158"/>
        <v>#VALUE!</v>
      </c>
      <c r="CK246" s="34" t="e">
        <f t="shared" si="3158"/>
        <v>#VALUE!</v>
      </c>
      <c r="CL246" s="34" t="e">
        <f t="shared" si="3158"/>
        <v>#VALUE!</v>
      </c>
      <c r="CM246" s="34" t="e">
        <f t="shared" si="3158"/>
        <v>#VALUE!</v>
      </c>
      <c r="CN246" s="34" t="e">
        <f t="shared" si="3158"/>
        <v>#VALUE!</v>
      </c>
      <c r="CO246" s="34" t="e">
        <f t="shared" si="3158"/>
        <v>#VALUE!</v>
      </c>
      <c r="CP246" s="34" t="e">
        <f t="shared" si="3158"/>
        <v>#VALUE!</v>
      </c>
      <c r="CQ246" s="34" t="e">
        <f t="shared" si="3158"/>
        <v>#VALUE!</v>
      </c>
      <c r="CR246" s="34" t="e">
        <f t="shared" si="3158"/>
        <v>#VALUE!</v>
      </c>
      <c r="CS246" s="34" t="e">
        <f t="shared" si="3158"/>
        <v>#VALUE!</v>
      </c>
      <c r="CT246" s="34" t="e">
        <f t="shared" si="3158"/>
        <v>#VALUE!</v>
      </c>
      <c r="CU246" s="34" t="e">
        <f t="shared" si="3158"/>
        <v>#VALUE!</v>
      </c>
      <c r="CV246" s="34" t="e">
        <f t="shared" si="3158"/>
        <v>#VALUE!</v>
      </c>
      <c r="CW246" s="34" t="e">
        <f t="shared" si="3158"/>
        <v>#VALUE!</v>
      </c>
      <c r="CX246" s="34" t="e">
        <f t="shared" si="3158"/>
        <v>#VALUE!</v>
      </c>
      <c r="CY246" s="34" t="e">
        <f t="shared" si="3158"/>
        <v>#VALUE!</v>
      </c>
      <c r="CZ246" s="34" t="e">
        <f t="shared" si="3158"/>
        <v>#VALUE!</v>
      </c>
      <c r="DA246" s="34" t="e">
        <f t="shared" si="3158"/>
        <v>#VALUE!</v>
      </c>
      <c r="DB246" s="34" t="e">
        <f t="shared" si="3158"/>
        <v>#VALUE!</v>
      </c>
      <c r="DC246" s="34" t="e">
        <f t="shared" si="3158"/>
        <v>#VALUE!</v>
      </c>
      <c r="DD246" s="34" t="e">
        <f t="shared" si="3158"/>
        <v>#VALUE!</v>
      </c>
      <c r="DE246" s="34" t="e">
        <f t="shared" si="3158"/>
        <v>#VALUE!</v>
      </c>
      <c r="DF246" s="34" t="e">
        <f t="shared" si="3158"/>
        <v>#VALUE!</v>
      </c>
      <c r="DG246" s="34" t="e">
        <f t="shared" si="3158"/>
        <v>#VALUE!</v>
      </c>
      <c r="DH246" s="34" t="e">
        <f t="shared" si="3158"/>
        <v>#VALUE!</v>
      </c>
      <c r="DI246" s="34" t="e">
        <f t="shared" si="3158"/>
        <v>#VALUE!</v>
      </c>
      <c r="DJ246" s="34" t="e">
        <f t="shared" si="3158"/>
        <v>#VALUE!</v>
      </c>
      <c r="DK246" s="34" t="e">
        <f t="shared" si="3158"/>
        <v>#VALUE!</v>
      </c>
      <c r="DL246" s="34" t="e">
        <f t="shared" si="3158"/>
        <v>#VALUE!</v>
      </c>
      <c r="DM246" s="34" t="e">
        <f t="shared" si="3158"/>
        <v>#VALUE!</v>
      </c>
      <c r="DN246" s="34" t="e">
        <f t="shared" si="3158"/>
        <v>#VALUE!</v>
      </c>
      <c r="DO246" s="34" t="e">
        <f t="shared" si="3158"/>
        <v>#VALUE!</v>
      </c>
      <c r="DP246" s="34" t="e">
        <f t="shared" si="3158"/>
        <v>#VALUE!</v>
      </c>
      <c r="DQ246" s="34" t="e">
        <f t="shared" si="3158"/>
        <v>#VALUE!</v>
      </c>
      <c r="DR246" s="34" t="e">
        <f t="shared" si="3158"/>
        <v>#VALUE!</v>
      </c>
      <c r="DS246" s="34" t="e">
        <f t="shared" si="3158"/>
        <v>#VALUE!</v>
      </c>
      <c r="DT246" s="34" t="e">
        <f t="shared" si="3158"/>
        <v>#VALUE!</v>
      </c>
      <c r="DU246" s="34" t="e">
        <f t="shared" si="3158"/>
        <v>#VALUE!</v>
      </c>
      <c r="DV246" s="34" t="e">
        <f t="shared" si="3158"/>
        <v>#VALUE!</v>
      </c>
      <c r="DW246" s="34" t="e">
        <f t="shared" si="3158"/>
        <v>#VALUE!</v>
      </c>
      <c r="DX246" s="34" t="e">
        <f t="shared" si="3158"/>
        <v>#VALUE!</v>
      </c>
      <c r="DY246" s="34" t="e">
        <f t="shared" si="3158"/>
        <v>#VALUE!</v>
      </c>
      <c r="DZ246" s="34" t="e">
        <f t="shared" si="3158"/>
        <v>#VALUE!</v>
      </c>
      <c r="EA246" s="34" t="e">
        <f t="shared" si="3158"/>
        <v>#VALUE!</v>
      </c>
      <c r="EB246" s="34" t="e">
        <f t="shared" si="3158"/>
        <v>#VALUE!</v>
      </c>
      <c r="EC246" s="34" t="e">
        <f t="shared" si="3158"/>
        <v>#VALUE!</v>
      </c>
      <c r="ED246" s="34" t="e">
        <f t="shared" si="3158"/>
        <v>#VALUE!</v>
      </c>
      <c r="EE246" s="34" t="e">
        <f t="shared" si="3158"/>
        <v>#VALUE!</v>
      </c>
      <c r="EF246" s="34" t="e">
        <f t="shared" si="3158"/>
        <v>#VALUE!</v>
      </c>
      <c r="EG246" s="34" t="e">
        <f t="shared" si="3158"/>
        <v>#VALUE!</v>
      </c>
      <c r="EH246" s="34" t="e">
        <f t="shared" si="3158"/>
        <v>#VALUE!</v>
      </c>
      <c r="EI246" s="34" t="e">
        <f t="shared" si="3158"/>
        <v>#VALUE!</v>
      </c>
      <c r="EJ246" s="34" t="e">
        <f t="shared" si="3158"/>
        <v>#VALUE!</v>
      </c>
      <c r="EK246" s="34" t="e">
        <f t="shared" si="3158"/>
        <v>#VALUE!</v>
      </c>
      <c r="EL246" s="34" t="e">
        <f t="shared" si="3158"/>
        <v>#VALUE!</v>
      </c>
      <c r="EM246" s="34" t="e">
        <f t="shared" si="3158"/>
        <v>#VALUE!</v>
      </c>
      <c r="EN246" s="34" t="e">
        <f t="shared" ref="EN246:GY246" si="3159">EM246+EN244</f>
        <v>#VALUE!</v>
      </c>
      <c r="EO246" s="34" t="e">
        <f t="shared" si="3159"/>
        <v>#VALUE!</v>
      </c>
      <c r="EP246" s="34" t="e">
        <f t="shared" si="3159"/>
        <v>#VALUE!</v>
      </c>
      <c r="EQ246" s="34" t="e">
        <f t="shared" si="3159"/>
        <v>#VALUE!</v>
      </c>
      <c r="ER246" s="34" t="e">
        <f t="shared" si="3159"/>
        <v>#VALUE!</v>
      </c>
      <c r="ES246" s="34" t="e">
        <f t="shared" si="3159"/>
        <v>#VALUE!</v>
      </c>
      <c r="ET246" s="34" t="e">
        <f t="shared" si="3159"/>
        <v>#VALUE!</v>
      </c>
      <c r="EU246" s="34" t="e">
        <f t="shared" si="3159"/>
        <v>#VALUE!</v>
      </c>
      <c r="EV246" s="34" t="e">
        <f t="shared" si="3159"/>
        <v>#VALUE!</v>
      </c>
      <c r="EW246" s="34" t="e">
        <f t="shared" si="3159"/>
        <v>#VALUE!</v>
      </c>
      <c r="EX246" s="34" t="e">
        <f t="shared" si="3159"/>
        <v>#VALUE!</v>
      </c>
      <c r="EY246" s="34" t="e">
        <f t="shared" si="3159"/>
        <v>#VALUE!</v>
      </c>
      <c r="EZ246" s="34" t="e">
        <f t="shared" si="3159"/>
        <v>#VALUE!</v>
      </c>
      <c r="FA246" s="34" t="e">
        <f t="shared" si="3159"/>
        <v>#VALUE!</v>
      </c>
      <c r="FB246" s="34" t="e">
        <f t="shared" si="3159"/>
        <v>#VALUE!</v>
      </c>
      <c r="FC246" s="34" t="e">
        <f t="shared" si="3159"/>
        <v>#VALUE!</v>
      </c>
      <c r="FD246" s="34" t="e">
        <f t="shared" si="3159"/>
        <v>#VALUE!</v>
      </c>
      <c r="FE246" s="34" t="e">
        <f t="shared" si="3159"/>
        <v>#VALUE!</v>
      </c>
      <c r="FF246" s="34" t="e">
        <f t="shared" si="3159"/>
        <v>#VALUE!</v>
      </c>
      <c r="FG246" s="34" t="e">
        <f t="shared" si="3159"/>
        <v>#VALUE!</v>
      </c>
      <c r="FH246" s="34" t="e">
        <f t="shared" si="3159"/>
        <v>#VALUE!</v>
      </c>
      <c r="FI246" s="34" t="e">
        <f t="shared" si="3159"/>
        <v>#VALUE!</v>
      </c>
      <c r="FJ246" s="34" t="e">
        <f t="shared" si="3159"/>
        <v>#VALUE!</v>
      </c>
      <c r="FK246" s="34" t="e">
        <f t="shared" si="3159"/>
        <v>#VALUE!</v>
      </c>
      <c r="FL246" s="34" t="e">
        <f t="shared" si="3159"/>
        <v>#VALUE!</v>
      </c>
      <c r="FM246" s="34" t="e">
        <f t="shared" si="3159"/>
        <v>#VALUE!</v>
      </c>
      <c r="FN246" s="34" t="e">
        <f t="shared" si="3159"/>
        <v>#VALUE!</v>
      </c>
      <c r="FO246" s="34" t="e">
        <f t="shared" si="3159"/>
        <v>#VALUE!</v>
      </c>
      <c r="FP246" s="34" t="e">
        <f t="shared" si="3159"/>
        <v>#VALUE!</v>
      </c>
      <c r="FQ246" s="34" t="e">
        <f t="shared" si="3159"/>
        <v>#VALUE!</v>
      </c>
      <c r="FR246" s="34" t="e">
        <f t="shared" si="3159"/>
        <v>#VALUE!</v>
      </c>
      <c r="FS246" s="34" t="e">
        <f t="shared" si="3159"/>
        <v>#VALUE!</v>
      </c>
      <c r="FT246" s="34" t="e">
        <f t="shared" si="3159"/>
        <v>#VALUE!</v>
      </c>
      <c r="FU246" s="34" t="e">
        <f t="shared" si="3159"/>
        <v>#VALUE!</v>
      </c>
      <c r="FV246" s="34" t="e">
        <f t="shared" si="3159"/>
        <v>#VALUE!</v>
      </c>
      <c r="FW246" s="34" t="e">
        <f t="shared" si="3159"/>
        <v>#VALUE!</v>
      </c>
      <c r="FX246" s="34" t="e">
        <f t="shared" si="3159"/>
        <v>#VALUE!</v>
      </c>
      <c r="FY246" s="34" t="e">
        <f t="shared" si="3159"/>
        <v>#VALUE!</v>
      </c>
      <c r="FZ246" s="34" t="e">
        <f t="shared" si="3159"/>
        <v>#VALUE!</v>
      </c>
      <c r="GA246" s="34" t="e">
        <f t="shared" si="3159"/>
        <v>#VALUE!</v>
      </c>
      <c r="GB246" s="34" t="e">
        <f t="shared" si="3159"/>
        <v>#VALUE!</v>
      </c>
      <c r="GC246" s="34" t="e">
        <f t="shared" si="3159"/>
        <v>#VALUE!</v>
      </c>
      <c r="GD246" s="34" t="e">
        <f t="shared" si="3159"/>
        <v>#VALUE!</v>
      </c>
      <c r="GE246" s="34" t="e">
        <f t="shared" si="3159"/>
        <v>#VALUE!</v>
      </c>
      <c r="GF246" s="34" t="e">
        <f t="shared" si="3159"/>
        <v>#VALUE!</v>
      </c>
      <c r="GG246" s="34" t="e">
        <f t="shared" si="3159"/>
        <v>#VALUE!</v>
      </c>
      <c r="GH246" s="34" t="e">
        <f t="shared" si="3159"/>
        <v>#VALUE!</v>
      </c>
      <c r="GI246" s="34" t="e">
        <f t="shared" si="3159"/>
        <v>#VALUE!</v>
      </c>
      <c r="GJ246" s="34" t="e">
        <f t="shared" si="3159"/>
        <v>#VALUE!</v>
      </c>
      <c r="GK246" s="34" t="e">
        <f t="shared" si="3159"/>
        <v>#VALUE!</v>
      </c>
      <c r="GL246" s="34" t="e">
        <f t="shared" si="3159"/>
        <v>#VALUE!</v>
      </c>
      <c r="GM246" s="34" t="e">
        <f t="shared" si="3159"/>
        <v>#VALUE!</v>
      </c>
      <c r="GN246" s="34" t="e">
        <f t="shared" si="3159"/>
        <v>#VALUE!</v>
      </c>
      <c r="GO246" s="34" t="e">
        <f t="shared" si="3159"/>
        <v>#VALUE!</v>
      </c>
      <c r="GP246" s="34" t="e">
        <f t="shared" si="3159"/>
        <v>#VALUE!</v>
      </c>
      <c r="GQ246" s="34" t="e">
        <f t="shared" si="3159"/>
        <v>#VALUE!</v>
      </c>
      <c r="GR246" s="34" t="e">
        <f t="shared" si="3159"/>
        <v>#VALUE!</v>
      </c>
      <c r="GS246" s="34" t="e">
        <f t="shared" si="3159"/>
        <v>#VALUE!</v>
      </c>
      <c r="GT246" s="34" t="e">
        <f t="shared" si="3159"/>
        <v>#VALUE!</v>
      </c>
      <c r="GU246" s="34" t="e">
        <f t="shared" si="3159"/>
        <v>#VALUE!</v>
      </c>
      <c r="GV246" s="34" t="e">
        <f t="shared" si="3159"/>
        <v>#VALUE!</v>
      </c>
      <c r="GW246" s="34" t="e">
        <f t="shared" si="3159"/>
        <v>#VALUE!</v>
      </c>
      <c r="GX246" s="34" t="e">
        <f t="shared" si="3159"/>
        <v>#VALUE!</v>
      </c>
      <c r="GY246" s="34" t="e">
        <f t="shared" si="3159"/>
        <v>#VALUE!</v>
      </c>
      <c r="GZ246" s="34" t="e">
        <f t="shared" ref="GZ246:JK246" si="3160">GY246+GZ244</f>
        <v>#VALUE!</v>
      </c>
      <c r="HA246" s="34" t="e">
        <f t="shared" si="3160"/>
        <v>#VALUE!</v>
      </c>
      <c r="HB246" s="34" t="e">
        <f t="shared" si="3160"/>
        <v>#VALUE!</v>
      </c>
      <c r="HC246" s="34" t="e">
        <f t="shared" si="3160"/>
        <v>#VALUE!</v>
      </c>
      <c r="HD246" s="34" t="e">
        <f t="shared" si="3160"/>
        <v>#VALUE!</v>
      </c>
      <c r="HE246" s="34" t="e">
        <f t="shared" si="3160"/>
        <v>#VALUE!</v>
      </c>
      <c r="HF246" s="34" t="e">
        <f t="shared" si="3160"/>
        <v>#VALUE!</v>
      </c>
      <c r="HG246" s="34" t="e">
        <f t="shared" si="3160"/>
        <v>#VALUE!</v>
      </c>
      <c r="HH246" s="34" t="e">
        <f t="shared" si="3160"/>
        <v>#VALUE!</v>
      </c>
      <c r="HI246" s="34" t="e">
        <f t="shared" si="3160"/>
        <v>#VALUE!</v>
      </c>
      <c r="HJ246" s="34" t="e">
        <f t="shared" si="3160"/>
        <v>#VALUE!</v>
      </c>
      <c r="HK246" s="34" t="e">
        <f t="shared" si="3160"/>
        <v>#VALUE!</v>
      </c>
      <c r="HL246" s="34" t="e">
        <f t="shared" si="3160"/>
        <v>#VALUE!</v>
      </c>
      <c r="HM246" s="34" t="e">
        <f t="shared" si="3160"/>
        <v>#VALUE!</v>
      </c>
      <c r="HN246" s="34" t="e">
        <f t="shared" si="3160"/>
        <v>#VALUE!</v>
      </c>
      <c r="HO246" s="34" t="e">
        <f t="shared" si="3160"/>
        <v>#VALUE!</v>
      </c>
      <c r="HP246" s="34" t="e">
        <f t="shared" si="3160"/>
        <v>#VALUE!</v>
      </c>
      <c r="HQ246" s="34" t="e">
        <f t="shared" si="3160"/>
        <v>#VALUE!</v>
      </c>
      <c r="HR246" s="34" t="e">
        <f t="shared" si="3160"/>
        <v>#VALUE!</v>
      </c>
      <c r="HS246" s="34" t="e">
        <f t="shared" si="3160"/>
        <v>#VALUE!</v>
      </c>
      <c r="HT246" s="34" t="e">
        <f t="shared" si="3160"/>
        <v>#VALUE!</v>
      </c>
      <c r="HU246" s="34" t="e">
        <f t="shared" si="3160"/>
        <v>#VALUE!</v>
      </c>
      <c r="HV246" s="34" t="e">
        <f t="shared" si="3160"/>
        <v>#VALUE!</v>
      </c>
      <c r="HW246" s="34" t="e">
        <f t="shared" si="3160"/>
        <v>#VALUE!</v>
      </c>
      <c r="HX246" s="34" t="e">
        <f t="shared" si="3160"/>
        <v>#VALUE!</v>
      </c>
      <c r="HY246" s="34" t="e">
        <f t="shared" si="3160"/>
        <v>#VALUE!</v>
      </c>
      <c r="HZ246" s="34" t="e">
        <f t="shared" si="3160"/>
        <v>#VALUE!</v>
      </c>
      <c r="IA246" s="34" t="e">
        <f t="shared" si="3160"/>
        <v>#VALUE!</v>
      </c>
      <c r="IB246" s="34" t="e">
        <f t="shared" si="3160"/>
        <v>#VALUE!</v>
      </c>
      <c r="IC246" s="34" t="e">
        <f t="shared" si="3160"/>
        <v>#VALUE!</v>
      </c>
      <c r="ID246" s="34" t="e">
        <f t="shared" si="3160"/>
        <v>#VALUE!</v>
      </c>
      <c r="IE246" s="34" t="e">
        <f t="shared" si="3160"/>
        <v>#VALUE!</v>
      </c>
      <c r="IF246" s="34" t="e">
        <f t="shared" si="3160"/>
        <v>#VALUE!</v>
      </c>
      <c r="IG246" s="34" t="e">
        <f t="shared" si="3160"/>
        <v>#VALUE!</v>
      </c>
      <c r="IH246" s="34" t="e">
        <f t="shared" si="3160"/>
        <v>#VALUE!</v>
      </c>
      <c r="II246" s="34" t="e">
        <f t="shared" si="3160"/>
        <v>#VALUE!</v>
      </c>
      <c r="IJ246" s="34" t="e">
        <f t="shared" si="3160"/>
        <v>#VALUE!</v>
      </c>
      <c r="IK246" s="34" t="e">
        <f t="shared" si="3160"/>
        <v>#VALUE!</v>
      </c>
      <c r="IL246" s="34" t="e">
        <f t="shared" si="3160"/>
        <v>#VALUE!</v>
      </c>
      <c r="IM246" s="34" t="e">
        <f t="shared" si="3160"/>
        <v>#VALUE!</v>
      </c>
      <c r="IN246" s="34" t="e">
        <f t="shared" si="3160"/>
        <v>#VALUE!</v>
      </c>
      <c r="IO246" s="34" t="e">
        <f t="shared" si="3160"/>
        <v>#VALUE!</v>
      </c>
      <c r="IP246" s="34" t="e">
        <f t="shared" si="3160"/>
        <v>#VALUE!</v>
      </c>
      <c r="IQ246" s="34" t="e">
        <f t="shared" si="3160"/>
        <v>#VALUE!</v>
      </c>
      <c r="IR246" s="34" t="e">
        <f t="shared" si="3160"/>
        <v>#VALUE!</v>
      </c>
      <c r="IS246" s="34" t="e">
        <f t="shared" si="3160"/>
        <v>#VALUE!</v>
      </c>
      <c r="IT246" s="34" t="e">
        <f t="shared" si="3160"/>
        <v>#VALUE!</v>
      </c>
      <c r="IU246" s="34" t="e">
        <f t="shared" si="3160"/>
        <v>#VALUE!</v>
      </c>
      <c r="IV246" s="34" t="e">
        <f t="shared" si="3160"/>
        <v>#VALUE!</v>
      </c>
      <c r="IW246" s="34" t="e">
        <f t="shared" si="3160"/>
        <v>#VALUE!</v>
      </c>
      <c r="IX246" s="34" t="e">
        <f t="shared" si="3160"/>
        <v>#VALUE!</v>
      </c>
      <c r="IY246" s="34" t="e">
        <f t="shared" si="3160"/>
        <v>#VALUE!</v>
      </c>
      <c r="IZ246" s="34" t="e">
        <f t="shared" si="3160"/>
        <v>#VALUE!</v>
      </c>
      <c r="JA246" s="34" t="e">
        <f t="shared" si="3160"/>
        <v>#VALUE!</v>
      </c>
      <c r="JB246" s="34" t="e">
        <f t="shared" si="3160"/>
        <v>#VALUE!</v>
      </c>
      <c r="JC246" s="34" t="e">
        <f t="shared" si="3160"/>
        <v>#VALUE!</v>
      </c>
      <c r="JD246" s="34" t="e">
        <f t="shared" si="3160"/>
        <v>#VALUE!</v>
      </c>
      <c r="JE246" s="34" t="e">
        <f t="shared" si="3160"/>
        <v>#VALUE!</v>
      </c>
      <c r="JF246" s="34" t="e">
        <f t="shared" si="3160"/>
        <v>#VALUE!</v>
      </c>
      <c r="JG246" s="34" t="e">
        <f t="shared" si="3160"/>
        <v>#VALUE!</v>
      </c>
      <c r="JH246" s="34" t="e">
        <f t="shared" si="3160"/>
        <v>#VALUE!</v>
      </c>
      <c r="JI246" s="34" t="e">
        <f t="shared" si="3160"/>
        <v>#VALUE!</v>
      </c>
      <c r="JJ246" s="34" t="e">
        <f t="shared" si="3160"/>
        <v>#VALUE!</v>
      </c>
      <c r="JK246" s="34" t="e">
        <f t="shared" si="3160"/>
        <v>#VALUE!</v>
      </c>
      <c r="JL246" s="34" t="e">
        <f t="shared" ref="JL246:LW246" si="3161">JK246+JL244</f>
        <v>#VALUE!</v>
      </c>
      <c r="JM246" s="34" t="e">
        <f t="shared" si="3161"/>
        <v>#VALUE!</v>
      </c>
      <c r="JN246" s="34" t="e">
        <f t="shared" si="3161"/>
        <v>#VALUE!</v>
      </c>
      <c r="JO246" s="34" t="e">
        <f t="shared" si="3161"/>
        <v>#VALUE!</v>
      </c>
      <c r="JP246" s="34" t="e">
        <f t="shared" si="3161"/>
        <v>#VALUE!</v>
      </c>
      <c r="JQ246" s="34" t="e">
        <f t="shared" si="3161"/>
        <v>#VALUE!</v>
      </c>
      <c r="JR246" s="34" t="e">
        <f t="shared" si="3161"/>
        <v>#VALUE!</v>
      </c>
      <c r="JS246" s="34" t="e">
        <f t="shared" si="3161"/>
        <v>#VALUE!</v>
      </c>
      <c r="JT246" s="34" t="e">
        <f t="shared" si="3161"/>
        <v>#VALUE!</v>
      </c>
      <c r="JU246" s="34" t="e">
        <f t="shared" si="3161"/>
        <v>#VALUE!</v>
      </c>
      <c r="JV246" s="34" t="e">
        <f t="shared" si="3161"/>
        <v>#VALUE!</v>
      </c>
      <c r="JW246" s="34" t="e">
        <f t="shared" si="3161"/>
        <v>#VALUE!</v>
      </c>
      <c r="JX246" s="34" t="e">
        <f t="shared" si="3161"/>
        <v>#VALUE!</v>
      </c>
      <c r="JY246" s="34" t="e">
        <f t="shared" si="3161"/>
        <v>#VALUE!</v>
      </c>
      <c r="JZ246" s="34" t="e">
        <f t="shared" si="3161"/>
        <v>#VALUE!</v>
      </c>
      <c r="KA246" s="34" t="e">
        <f t="shared" si="3161"/>
        <v>#VALUE!</v>
      </c>
      <c r="KB246" s="34" t="e">
        <f t="shared" si="3161"/>
        <v>#VALUE!</v>
      </c>
      <c r="KC246" s="34" t="e">
        <f t="shared" si="3161"/>
        <v>#VALUE!</v>
      </c>
      <c r="KD246" s="34" t="e">
        <f t="shared" si="3161"/>
        <v>#VALUE!</v>
      </c>
      <c r="KE246" s="34" t="e">
        <f t="shared" si="3161"/>
        <v>#VALUE!</v>
      </c>
      <c r="KF246" s="34" t="e">
        <f t="shared" si="3161"/>
        <v>#VALUE!</v>
      </c>
      <c r="KG246" s="34" t="e">
        <f t="shared" si="3161"/>
        <v>#VALUE!</v>
      </c>
      <c r="KH246" s="34" t="e">
        <f t="shared" si="3161"/>
        <v>#VALUE!</v>
      </c>
      <c r="KI246" s="34" t="e">
        <f t="shared" si="3161"/>
        <v>#VALUE!</v>
      </c>
      <c r="KJ246" s="34" t="e">
        <f t="shared" si="3161"/>
        <v>#VALUE!</v>
      </c>
      <c r="KK246" s="34" t="e">
        <f t="shared" si="3161"/>
        <v>#VALUE!</v>
      </c>
      <c r="KL246" s="34" t="e">
        <f t="shared" si="3161"/>
        <v>#VALUE!</v>
      </c>
      <c r="KM246" s="34" t="e">
        <f t="shared" si="3161"/>
        <v>#VALUE!</v>
      </c>
      <c r="KN246" s="34" t="e">
        <f t="shared" si="3161"/>
        <v>#VALUE!</v>
      </c>
      <c r="KO246" s="34" t="e">
        <f t="shared" si="3161"/>
        <v>#VALUE!</v>
      </c>
      <c r="KP246" s="34" t="e">
        <f t="shared" si="3161"/>
        <v>#VALUE!</v>
      </c>
      <c r="KQ246" s="34" t="e">
        <f t="shared" si="3161"/>
        <v>#VALUE!</v>
      </c>
      <c r="KR246" s="34" t="e">
        <f t="shared" si="3161"/>
        <v>#VALUE!</v>
      </c>
      <c r="KS246" s="34" t="e">
        <f t="shared" si="3161"/>
        <v>#VALUE!</v>
      </c>
      <c r="KT246" s="34" t="e">
        <f t="shared" si="3161"/>
        <v>#VALUE!</v>
      </c>
      <c r="KU246" s="34" t="e">
        <f t="shared" si="3161"/>
        <v>#VALUE!</v>
      </c>
      <c r="KV246" s="34" t="e">
        <f t="shared" si="3161"/>
        <v>#VALUE!</v>
      </c>
      <c r="KW246" s="34" t="e">
        <f t="shared" si="3161"/>
        <v>#VALUE!</v>
      </c>
      <c r="KX246" s="34" t="e">
        <f t="shared" si="3161"/>
        <v>#VALUE!</v>
      </c>
      <c r="KY246" s="34" t="e">
        <f t="shared" si="3161"/>
        <v>#VALUE!</v>
      </c>
      <c r="KZ246" s="34" t="e">
        <f t="shared" si="3161"/>
        <v>#VALUE!</v>
      </c>
      <c r="LA246" s="34" t="e">
        <f t="shared" si="3161"/>
        <v>#VALUE!</v>
      </c>
      <c r="LB246" s="34" t="e">
        <f t="shared" si="3161"/>
        <v>#VALUE!</v>
      </c>
      <c r="LC246" s="34" t="e">
        <f t="shared" si="3161"/>
        <v>#VALUE!</v>
      </c>
      <c r="LD246" s="34" t="e">
        <f t="shared" si="3161"/>
        <v>#VALUE!</v>
      </c>
      <c r="LE246" s="34" t="e">
        <f t="shared" si="3161"/>
        <v>#VALUE!</v>
      </c>
      <c r="LF246" s="34" t="e">
        <f t="shared" si="3161"/>
        <v>#VALUE!</v>
      </c>
      <c r="LG246" s="34" t="e">
        <f t="shared" si="3161"/>
        <v>#VALUE!</v>
      </c>
      <c r="LH246" s="34" t="e">
        <f t="shared" si="3161"/>
        <v>#VALUE!</v>
      </c>
      <c r="LI246" s="34" t="e">
        <f t="shared" si="3161"/>
        <v>#VALUE!</v>
      </c>
      <c r="LJ246" s="34" t="e">
        <f t="shared" si="3161"/>
        <v>#VALUE!</v>
      </c>
      <c r="LK246" s="34" t="e">
        <f t="shared" si="3161"/>
        <v>#VALUE!</v>
      </c>
      <c r="LL246" s="34" t="e">
        <f t="shared" si="3161"/>
        <v>#VALUE!</v>
      </c>
      <c r="LM246" s="34" t="e">
        <f t="shared" si="3161"/>
        <v>#VALUE!</v>
      </c>
      <c r="LN246" s="34" t="e">
        <f t="shared" si="3161"/>
        <v>#VALUE!</v>
      </c>
      <c r="LO246" s="34" t="e">
        <f t="shared" si="3161"/>
        <v>#VALUE!</v>
      </c>
      <c r="LP246" s="34" t="e">
        <f t="shared" si="3161"/>
        <v>#VALUE!</v>
      </c>
      <c r="LQ246" s="34" t="e">
        <f t="shared" si="3161"/>
        <v>#VALUE!</v>
      </c>
      <c r="LR246" s="34" t="e">
        <f t="shared" si="3161"/>
        <v>#VALUE!</v>
      </c>
      <c r="LS246" s="34" t="e">
        <f t="shared" si="3161"/>
        <v>#VALUE!</v>
      </c>
      <c r="LT246" s="34" t="e">
        <f t="shared" si="3161"/>
        <v>#VALUE!</v>
      </c>
      <c r="LU246" s="34" t="e">
        <f t="shared" si="3161"/>
        <v>#VALUE!</v>
      </c>
      <c r="LV246" s="34" t="e">
        <f t="shared" si="3161"/>
        <v>#VALUE!</v>
      </c>
      <c r="LW246" s="34" t="e">
        <f t="shared" si="3161"/>
        <v>#VALUE!</v>
      </c>
      <c r="LX246" s="34" t="e">
        <f t="shared" ref="LX246:NO246" si="3162">LW246+LX244</f>
        <v>#VALUE!</v>
      </c>
      <c r="LY246" s="34" t="e">
        <f t="shared" si="3162"/>
        <v>#VALUE!</v>
      </c>
      <c r="LZ246" s="34" t="e">
        <f t="shared" si="3162"/>
        <v>#VALUE!</v>
      </c>
      <c r="MA246" s="34" t="e">
        <f t="shared" si="3162"/>
        <v>#VALUE!</v>
      </c>
      <c r="MB246" s="34" t="e">
        <f t="shared" si="3162"/>
        <v>#VALUE!</v>
      </c>
      <c r="MC246" s="34" t="e">
        <f t="shared" si="3162"/>
        <v>#VALUE!</v>
      </c>
      <c r="MD246" s="34" t="e">
        <f t="shared" si="3162"/>
        <v>#VALUE!</v>
      </c>
      <c r="ME246" s="34" t="e">
        <f t="shared" si="3162"/>
        <v>#VALUE!</v>
      </c>
      <c r="MF246" s="34" t="e">
        <f t="shared" si="3162"/>
        <v>#VALUE!</v>
      </c>
      <c r="MG246" s="34" t="e">
        <f t="shared" si="3162"/>
        <v>#VALUE!</v>
      </c>
      <c r="MH246" s="34" t="e">
        <f t="shared" si="3162"/>
        <v>#VALUE!</v>
      </c>
      <c r="MI246" s="34" t="e">
        <f t="shared" si="3162"/>
        <v>#VALUE!</v>
      </c>
      <c r="MJ246" s="34" t="e">
        <f t="shared" si="3162"/>
        <v>#VALUE!</v>
      </c>
      <c r="MK246" s="34" t="e">
        <f t="shared" si="3162"/>
        <v>#VALUE!</v>
      </c>
      <c r="ML246" s="34" t="e">
        <f t="shared" si="3162"/>
        <v>#VALUE!</v>
      </c>
      <c r="MM246" s="34" t="e">
        <f t="shared" si="3162"/>
        <v>#VALUE!</v>
      </c>
      <c r="MN246" s="34" t="e">
        <f t="shared" si="3162"/>
        <v>#VALUE!</v>
      </c>
      <c r="MO246" s="34" t="e">
        <f t="shared" si="3162"/>
        <v>#VALUE!</v>
      </c>
      <c r="MP246" s="34" t="e">
        <f t="shared" si="3162"/>
        <v>#VALUE!</v>
      </c>
      <c r="MQ246" s="34" t="e">
        <f t="shared" si="3162"/>
        <v>#VALUE!</v>
      </c>
      <c r="MR246" s="34" t="e">
        <f t="shared" si="3162"/>
        <v>#VALUE!</v>
      </c>
      <c r="MS246" s="34" t="e">
        <f t="shared" si="3162"/>
        <v>#VALUE!</v>
      </c>
      <c r="MT246" s="34" t="e">
        <f t="shared" si="3162"/>
        <v>#VALUE!</v>
      </c>
      <c r="MU246" s="34" t="e">
        <f t="shared" si="3162"/>
        <v>#VALUE!</v>
      </c>
      <c r="MV246" s="34" t="e">
        <f t="shared" si="3162"/>
        <v>#VALUE!</v>
      </c>
      <c r="MW246" s="34" t="e">
        <f t="shared" si="3162"/>
        <v>#VALUE!</v>
      </c>
      <c r="MX246" s="34" t="e">
        <f t="shared" si="3162"/>
        <v>#VALUE!</v>
      </c>
      <c r="MY246" s="34" t="e">
        <f t="shared" si="3162"/>
        <v>#VALUE!</v>
      </c>
      <c r="MZ246" s="34" t="e">
        <f t="shared" si="3162"/>
        <v>#VALUE!</v>
      </c>
      <c r="NA246" s="34" t="e">
        <f t="shared" si="3162"/>
        <v>#VALUE!</v>
      </c>
      <c r="NB246" s="34" t="e">
        <f t="shared" si="3162"/>
        <v>#VALUE!</v>
      </c>
      <c r="NC246" s="34" t="e">
        <f t="shared" si="3162"/>
        <v>#VALUE!</v>
      </c>
      <c r="ND246" s="34" t="e">
        <f t="shared" si="3162"/>
        <v>#VALUE!</v>
      </c>
      <c r="NE246" s="34" t="e">
        <f t="shared" si="3162"/>
        <v>#VALUE!</v>
      </c>
      <c r="NF246" s="34" t="e">
        <f t="shared" si="3162"/>
        <v>#VALUE!</v>
      </c>
      <c r="NG246" s="34" t="e">
        <f t="shared" si="3162"/>
        <v>#VALUE!</v>
      </c>
      <c r="NH246" s="34" t="e">
        <f t="shared" si="3162"/>
        <v>#VALUE!</v>
      </c>
      <c r="NI246" s="34" t="e">
        <f t="shared" si="3162"/>
        <v>#VALUE!</v>
      </c>
      <c r="NJ246" s="34" t="e">
        <f t="shared" si="3162"/>
        <v>#VALUE!</v>
      </c>
      <c r="NK246" s="34" t="e">
        <f t="shared" si="3162"/>
        <v>#VALUE!</v>
      </c>
      <c r="NL246" s="34" t="e">
        <f t="shared" si="3162"/>
        <v>#VALUE!</v>
      </c>
      <c r="NM246" s="34" t="e">
        <f t="shared" si="3162"/>
        <v>#VALUE!</v>
      </c>
      <c r="NN246" s="34" t="e">
        <f t="shared" si="3162"/>
        <v>#VALUE!</v>
      </c>
      <c r="NO246" s="35" t="e">
        <f t="shared" si="3162"/>
        <v>#VALUE!</v>
      </c>
      <c r="NP246" s="8"/>
      <c r="NQ246" s="8"/>
    </row>
    <row r="247" spans="1:381" x14ac:dyDescent="0.2">
      <c r="A247" s="1"/>
      <c r="B247" s="1"/>
      <c r="C247" s="1"/>
      <c r="D247" s="1"/>
      <c r="E247" s="1"/>
      <c r="F247" s="1"/>
      <c r="G247" s="1"/>
      <c r="H247" s="1"/>
      <c r="I247" s="1"/>
      <c r="J247" s="1"/>
      <c r="K247" s="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row>
    <row r="248" spans="1:381" s="10" customFormat="1" x14ac:dyDescent="0.2">
      <c r="A248" s="8"/>
      <c r="B248" s="8"/>
      <c r="C248" s="96" t="s">
        <v>94</v>
      </c>
      <c r="D248" s="8"/>
      <c r="E248" s="96" t="s">
        <v>95</v>
      </c>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8"/>
      <c r="NH248" s="8"/>
      <c r="NI248" s="8"/>
      <c r="NJ248" s="8"/>
      <c r="NK248" s="8"/>
      <c r="NL248" s="8"/>
      <c r="NM248" s="8"/>
      <c r="NN248" s="8"/>
      <c r="NO248" s="8"/>
      <c r="NP248" s="8"/>
      <c r="NQ248" s="8"/>
    </row>
    <row r="249" spans="1:381" x14ac:dyDescent="0.2">
      <c r="A249" s="1"/>
      <c r="B249" s="1"/>
      <c r="C249" s="1"/>
      <c r="D249" s="1"/>
      <c r="E249" s="1"/>
      <c r="F249" s="1"/>
      <c r="G249" s="1"/>
      <c r="H249" s="1"/>
      <c r="I249" s="1"/>
      <c r="J249" s="1"/>
      <c r="K249" s="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row>
    <row r="250" spans="1:381" x14ac:dyDescent="0.2">
      <c r="A250" s="1"/>
      <c r="B250" s="1"/>
      <c r="C250" s="1"/>
      <c r="D250" s="1"/>
      <c r="E250" s="1"/>
      <c r="F250" s="1"/>
      <c r="G250" s="1" t="s">
        <v>12</v>
      </c>
      <c r="H250" s="1"/>
      <c r="I250" s="1"/>
      <c r="J250" s="1"/>
      <c r="K250" s="8"/>
      <c r="L250" s="1"/>
      <c r="M250" s="1"/>
      <c r="N250" s="21" t="str">
        <f>IF($N$9="","",$N$9)</f>
        <v/>
      </c>
      <c r="O250" s="21" t="str">
        <f t="shared" ref="O250" si="3163">IF(N250="","",EOMONTH(N250,0)+1)</f>
        <v/>
      </c>
      <c r="P250" s="21" t="str">
        <f t="shared" ref="P250" si="3164">IF(O250="","",EOMONTH(O250,0)+1)</f>
        <v/>
      </c>
      <c r="Q250" s="21" t="str">
        <f t="shared" ref="Q250" si="3165">IF(P250="","",EOMONTH(P250,0)+1)</f>
        <v/>
      </c>
      <c r="R250" s="21" t="str">
        <f t="shared" ref="R250" si="3166">IF(Q250="","",EOMONTH(Q250,0)+1)</f>
        <v/>
      </c>
      <c r="S250" s="21" t="str">
        <f t="shared" ref="S250" si="3167">IF(R250="","",EOMONTH(R250,0)+1)</f>
        <v/>
      </c>
      <c r="T250" s="21" t="str">
        <f t="shared" ref="T250" si="3168">IF(S250="","",EOMONTH(S250,0)+1)</f>
        <v/>
      </c>
      <c r="U250" s="21" t="str">
        <f t="shared" ref="U250" si="3169">IF(T250="","",EOMONTH(T250,0)+1)</f>
        <v/>
      </c>
      <c r="V250" s="21" t="str">
        <f t="shared" ref="V250" si="3170">IF(U250="","",EOMONTH(U250,0)+1)</f>
        <v/>
      </c>
      <c r="W250" s="21" t="str">
        <f t="shared" ref="W250" si="3171">IF(V250="","",EOMONTH(V250,0)+1)</f>
        <v/>
      </c>
      <c r="X250" s="21" t="str">
        <f t="shared" ref="X250" si="3172">IF(W250="","",EOMONTH(W250,0)+1)</f>
        <v/>
      </c>
      <c r="Y250" s="21" t="str">
        <f t="shared" ref="Y250" si="3173">IF(X250="","",EOMONTH(X250,0)+1)</f>
        <v/>
      </c>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row>
    <row r="251" spans="1:381" x14ac:dyDescent="0.2">
      <c r="A251" s="1"/>
      <c r="B251" s="1"/>
      <c r="C251" s="1"/>
      <c r="D251" s="1"/>
      <c r="E251" s="1"/>
      <c r="F251" s="1"/>
      <c r="G251" s="1"/>
      <c r="H251" s="1"/>
      <c r="I251" s="1"/>
      <c r="J251" s="1"/>
      <c r="K251" s="8"/>
      <c r="L251" s="1"/>
      <c r="M251" s="1"/>
      <c r="N251" s="24"/>
      <c r="O251" s="24"/>
      <c r="P251" s="24"/>
      <c r="Q251" s="24"/>
      <c r="R251" s="24"/>
      <c r="S251" s="24"/>
      <c r="T251" s="24"/>
      <c r="U251" s="24"/>
      <c r="V251" s="24"/>
      <c r="W251" s="24"/>
      <c r="X251" s="24"/>
      <c r="Y251" s="24"/>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row>
    <row r="252" spans="1:381" x14ac:dyDescent="0.2">
      <c r="A252" s="1"/>
      <c r="B252" s="1"/>
      <c r="C252" s="1" t="s">
        <v>101</v>
      </c>
      <c r="D252" s="1"/>
      <c r="E252" s="1" t="s">
        <v>102</v>
      </c>
      <c r="F252" s="1"/>
      <c r="G252" s="1" t="s">
        <v>103</v>
      </c>
      <c r="H252" s="1"/>
      <c r="I252" s="1"/>
      <c r="J252" s="1"/>
      <c r="K252" s="9"/>
      <c r="L252" s="3"/>
      <c r="M252" s="1"/>
      <c r="N252" s="332">
        <f>условия_коммерц!N59</f>
        <v>0</v>
      </c>
      <c r="O252" s="332">
        <f>условия_коммерц!O59</f>
        <v>0</v>
      </c>
      <c r="P252" s="332">
        <f>условия_коммерц!P59</f>
        <v>0</v>
      </c>
      <c r="Q252" s="332">
        <f>условия_коммерц!Q59</f>
        <v>0</v>
      </c>
      <c r="R252" s="332">
        <f>условия_коммерц!R59</f>
        <v>0</v>
      </c>
      <c r="S252" s="332">
        <f>условия_коммерц!S59</f>
        <v>0</v>
      </c>
      <c r="T252" s="332">
        <f>условия_коммерц!T59</f>
        <v>0</v>
      </c>
      <c r="U252" s="332">
        <f>условия_коммерц!U59</f>
        <v>0</v>
      </c>
      <c r="V252" s="332">
        <f>условия_коммерц!V59</f>
        <v>0</v>
      </c>
      <c r="W252" s="332">
        <f>условия_коммерц!W59</f>
        <v>0</v>
      </c>
      <c r="X252" s="332">
        <f>условия_коммерц!X59</f>
        <v>0</v>
      </c>
      <c r="Y252" s="332">
        <f>условия_коммерц!Y59</f>
        <v>0</v>
      </c>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row>
    <row r="253" spans="1:381" x14ac:dyDescent="0.2">
      <c r="A253" s="1"/>
      <c r="B253" s="1"/>
      <c r="C253" s="1"/>
      <c r="D253" s="1"/>
      <c r="E253" s="1"/>
      <c r="F253" s="1"/>
      <c r="G253" s="1"/>
      <c r="H253" s="1"/>
      <c r="I253" s="1"/>
      <c r="J253" s="1"/>
      <c r="K253" s="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row>
    <row r="254" spans="1:381" x14ac:dyDescent="0.2">
      <c r="A254" s="1"/>
      <c r="B254" s="1"/>
      <c r="C254" s="1"/>
      <c r="D254" s="1"/>
      <c r="E254" s="1"/>
      <c r="F254" s="1"/>
      <c r="G254" s="1" t="s">
        <v>14</v>
      </c>
      <c r="H254" s="1"/>
      <c r="I254" s="1"/>
      <c r="J254" s="1"/>
      <c r="K254" s="14"/>
      <c r="L254" s="1"/>
      <c r="M254" s="1"/>
      <c r="N254" s="15" t="str">
        <f>IF(N255="","",IF(WEEKDAY(N255)=2,"пн",IF(WEEKDAY(N255)=3,"вт",IF(WEEKDAY(N255)=4,"ср",IF(WEEKDAY(N255)=5,"чт",IF(WEEKDAY(N255)=6,"пт",IF(WEEKDAY(N255)=7,"сб",IF(WEEKDAY(N255)=1,"вс",0))))))))</f>
        <v/>
      </c>
      <c r="O254" s="15" t="str">
        <f t="shared" ref="O254:BZ254" si="3174">IF(O255="","",IF(WEEKDAY(O255)=2,"пн",IF(WEEKDAY(O255)=3,"вт",IF(WEEKDAY(O255)=4,"ср",IF(WEEKDAY(O255)=5,"чт",IF(WEEKDAY(O255)=6,"пт",IF(WEEKDAY(O255)=7,"сб",IF(WEEKDAY(O255)=1,"вс",0))))))))</f>
        <v/>
      </c>
      <c r="P254" s="15" t="str">
        <f t="shared" si="3174"/>
        <v/>
      </c>
      <c r="Q254" s="15" t="str">
        <f t="shared" si="3174"/>
        <v/>
      </c>
      <c r="R254" s="15" t="str">
        <f t="shared" si="3174"/>
        <v/>
      </c>
      <c r="S254" s="15" t="str">
        <f t="shared" si="3174"/>
        <v/>
      </c>
      <c r="T254" s="15" t="str">
        <f t="shared" si="3174"/>
        <v/>
      </c>
      <c r="U254" s="15" t="str">
        <f t="shared" si="3174"/>
        <v/>
      </c>
      <c r="V254" s="15" t="str">
        <f t="shared" si="3174"/>
        <v/>
      </c>
      <c r="W254" s="15" t="str">
        <f t="shared" si="3174"/>
        <v/>
      </c>
      <c r="X254" s="15" t="str">
        <f t="shared" si="3174"/>
        <v/>
      </c>
      <c r="Y254" s="15" t="str">
        <f t="shared" si="3174"/>
        <v/>
      </c>
      <c r="Z254" s="15" t="str">
        <f t="shared" si="3174"/>
        <v/>
      </c>
      <c r="AA254" s="15" t="str">
        <f t="shared" si="3174"/>
        <v/>
      </c>
      <c r="AB254" s="15" t="str">
        <f t="shared" si="3174"/>
        <v/>
      </c>
      <c r="AC254" s="15" t="str">
        <f t="shared" si="3174"/>
        <v/>
      </c>
      <c r="AD254" s="15" t="str">
        <f t="shared" si="3174"/>
        <v/>
      </c>
      <c r="AE254" s="15" t="str">
        <f t="shared" si="3174"/>
        <v/>
      </c>
      <c r="AF254" s="15" t="str">
        <f t="shared" si="3174"/>
        <v/>
      </c>
      <c r="AG254" s="15" t="str">
        <f t="shared" si="3174"/>
        <v/>
      </c>
      <c r="AH254" s="15" t="str">
        <f t="shared" si="3174"/>
        <v/>
      </c>
      <c r="AI254" s="15" t="str">
        <f t="shared" si="3174"/>
        <v/>
      </c>
      <c r="AJ254" s="15" t="str">
        <f t="shared" si="3174"/>
        <v/>
      </c>
      <c r="AK254" s="15" t="str">
        <f t="shared" si="3174"/>
        <v/>
      </c>
      <c r="AL254" s="15" t="str">
        <f t="shared" si="3174"/>
        <v/>
      </c>
      <c r="AM254" s="15" t="str">
        <f t="shared" si="3174"/>
        <v/>
      </c>
      <c r="AN254" s="15" t="str">
        <f t="shared" si="3174"/>
        <v/>
      </c>
      <c r="AO254" s="15" t="str">
        <f t="shared" si="3174"/>
        <v/>
      </c>
      <c r="AP254" s="15" t="str">
        <f t="shared" si="3174"/>
        <v/>
      </c>
      <c r="AQ254" s="15" t="str">
        <f t="shared" si="3174"/>
        <v/>
      </c>
      <c r="AR254" s="15" t="str">
        <f t="shared" si="3174"/>
        <v/>
      </c>
      <c r="AS254" s="15" t="str">
        <f t="shared" si="3174"/>
        <v/>
      </c>
      <c r="AT254" s="15" t="str">
        <f t="shared" si="3174"/>
        <v/>
      </c>
      <c r="AU254" s="15" t="str">
        <f t="shared" si="3174"/>
        <v/>
      </c>
      <c r="AV254" s="15" t="str">
        <f t="shared" si="3174"/>
        <v/>
      </c>
      <c r="AW254" s="15" t="str">
        <f t="shared" si="3174"/>
        <v/>
      </c>
      <c r="AX254" s="15" t="str">
        <f t="shared" si="3174"/>
        <v/>
      </c>
      <c r="AY254" s="15" t="str">
        <f t="shared" si="3174"/>
        <v/>
      </c>
      <c r="AZ254" s="15" t="str">
        <f t="shared" si="3174"/>
        <v/>
      </c>
      <c r="BA254" s="15" t="str">
        <f t="shared" si="3174"/>
        <v/>
      </c>
      <c r="BB254" s="15" t="str">
        <f t="shared" si="3174"/>
        <v/>
      </c>
      <c r="BC254" s="15" t="str">
        <f t="shared" si="3174"/>
        <v/>
      </c>
      <c r="BD254" s="15" t="str">
        <f t="shared" si="3174"/>
        <v/>
      </c>
      <c r="BE254" s="15" t="str">
        <f t="shared" si="3174"/>
        <v/>
      </c>
      <c r="BF254" s="15" t="str">
        <f t="shared" si="3174"/>
        <v/>
      </c>
      <c r="BG254" s="15" t="str">
        <f t="shared" si="3174"/>
        <v/>
      </c>
      <c r="BH254" s="15" t="str">
        <f t="shared" si="3174"/>
        <v/>
      </c>
      <c r="BI254" s="15" t="str">
        <f t="shared" si="3174"/>
        <v/>
      </c>
      <c r="BJ254" s="15" t="str">
        <f t="shared" si="3174"/>
        <v/>
      </c>
      <c r="BK254" s="15" t="str">
        <f t="shared" si="3174"/>
        <v/>
      </c>
      <c r="BL254" s="15" t="str">
        <f t="shared" si="3174"/>
        <v/>
      </c>
      <c r="BM254" s="15" t="str">
        <f t="shared" si="3174"/>
        <v/>
      </c>
      <c r="BN254" s="15" t="str">
        <f t="shared" si="3174"/>
        <v/>
      </c>
      <c r="BO254" s="15" t="str">
        <f t="shared" si="3174"/>
        <v/>
      </c>
      <c r="BP254" s="15" t="str">
        <f t="shared" si="3174"/>
        <v/>
      </c>
      <c r="BQ254" s="15" t="str">
        <f t="shared" si="3174"/>
        <v/>
      </c>
      <c r="BR254" s="15" t="str">
        <f t="shared" si="3174"/>
        <v/>
      </c>
      <c r="BS254" s="15" t="str">
        <f t="shared" si="3174"/>
        <v/>
      </c>
      <c r="BT254" s="15" t="str">
        <f t="shared" si="3174"/>
        <v/>
      </c>
      <c r="BU254" s="15" t="str">
        <f t="shared" si="3174"/>
        <v/>
      </c>
      <c r="BV254" s="15" t="str">
        <f t="shared" si="3174"/>
        <v/>
      </c>
      <c r="BW254" s="15" t="str">
        <f t="shared" si="3174"/>
        <v/>
      </c>
      <c r="BX254" s="15" t="str">
        <f t="shared" si="3174"/>
        <v/>
      </c>
      <c r="BY254" s="15" t="str">
        <f t="shared" si="3174"/>
        <v/>
      </c>
      <c r="BZ254" s="15" t="str">
        <f t="shared" si="3174"/>
        <v/>
      </c>
      <c r="CA254" s="15" t="str">
        <f t="shared" ref="CA254:EL254" si="3175">IF(CA255="","",IF(WEEKDAY(CA255)=2,"пн",IF(WEEKDAY(CA255)=3,"вт",IF(WEEKDAY(CA255)=4,"ср",IF(WEEKDAY(CA255)=5,"чт",IF(WEEKDAY(CA255)=6,"пт",IF(WEEKDAY(CA255)=7,"сб",IF(WEEKDAY(CA255)=1,"вс",0))))))))</f>
        <v/>
      </c>
      <c r="CB254" s="15" t="str">
        <f t="shared" si="3175"/>
        <v/>
      </c>
      <c r="CC254" s="15" t="str">
        <f t="shared" si="3175"/>
        <v/>
      </c>
      <c r="CD254" s="15" t="str">
        <f t="shared" si="3175"/>
        <v/>
      </c>
      <c r="CE254" s="15" t="str">
        <f t="shared" si="3175"/>
        <v/>
      </c>
      <c r="CF254" s="15" t="str">
        <f t="shared" si="3175"/>
        <v/>
      </c>
      <c r="CG254" s="15" t="str">
        <f t="shared" si="3175"/>
        <v/>
      </c>
      <c r="CH254" s="15" t="str">
        <f t="shared" si="3175"/>
        <v/>
      </c>
      <c r="CI254" s="15" t="str">
        <f t="shared" si="3175"/>
        <v/>
      </c>
      <c r="CJ254" s="15" t="str">
        <f t="shared" si="3175"/>
        <v/>
      </c>
      <c r="CK254" s="15" t="str">
        <f t="shared" si="3175"/>
        <v/>
      </c>
      <c r="CL254" s="15" t="str">
        <f t="shared" si="3175"/>
        <v/>
      </c>
      <c r="CM254" s="15" t="str">
        <f t="shared" si="3175"/>
        <v/>
      </c>
      <c r="CN254" s="15" t="str">
        <f t="shared" si="3175"/>
        <v/>
      </c>
      <c r="CO254" s="15" t="str">
        <f t="shared" si="3175"/>
        <v/>
      </c>
      <c r="CP254" s="15" t="str">
        <f t="shared" si="3175"/>
        <v/>
      </c>
      <c r="CQ254" s="15" t="str">
        <f t="shared" si="3175"/>
        <v/>
      </c>
      <c r="CR254" s="15" t="str">
        <f t="shared" si="3175"/>
        <v/>
      </c>
      <c r="CS254" s="15" t="str">
        <f t="shared" si="3175"/>
        <v/>
      </c>
      <c r="CT254" s="15" t="str">
        <f t="shared" si="3175"/>
        <v/>
      </c>
      <c r="CU254" s="15" t="str">
        <f t="shared" si="3175"/>
        <v/>
      </c>
      <c r="CV254" s="15" t="str">
        <f t="shared" si="3175"/>
        <v/>
      </c>
      <c r="CW254" s="15" t="str">
        <f t="shared" si="3175"/>
        <v/>
      </c>
      <c r="CX254" s="15" t="str">
        <f t="shared" si="3175"/>
        <v/>
      </c>
      <c r="CY254" s="15" t="str">
        <f t="shared" si="3175"/>
        <v/>
      </c>
      <c r="CZ254" s="15" t="str">
        <f t="shared" si="3175"/>
        <v/>
      </c>
      <c r="DA254" s="15" t="str">
        <f t="shared" si="3175"/>
        <v/>
      </c>
      <c r="DB254" s="15" t="str">
        <f t="shared" si="3175"/>
        <v/>
      </c>
      <c r="DC254" s="15" t="str">
        <f t="shared" si="3175"/>
        <v/>
      </c>
      <c r="DD254" s="15" t="str">
        <f t="shared" si="3175"/>
        <v/>
      </c>
      <c r="DE254" s="15" t="str">
        <f t="shared" si="3175"/>
        <v/>
      </c>
      <c r="DF254" s="15" t="str">
        <f t="shared" si="3175"/>
        <v/>
      </c>
      <c r="DG254" s="15" t="str">
        <f t="shared" si="3175"/>
        <v/>
      </c>
      <c r="DH254" s="15" t="str">
        <f t="shared" si="3175"/>
        <v/>
      </c>
      <c r="DI254" s="15" t="str">
        <f t="shared" si="3175"/>
        <v/>
      </c>
      <c r="DJ254" s="15" t="str">
        <f t="shared" si="3175"/>
        <v/>
      </c>
      <c r="DK254" s="15" t="str">
        <f t="shared" si="3175"/>
        <v/>
      </c>
      <c r="DL254" s="15" t="str">
        <f t="shared" si="3175"/>
        <v/>
      </c>
      <c r="DM254" s="15" t="str">
        <f t="shared" si="3175"/>
        <v/>
      </c>
      <c r="DN254" s="15" t="str">
        <f t="shared" si="3175"/>
        <v/>
      </c>
      <c r="DO254" s="15" t="str">
        <f t="shared" si="3175"/>
        <v/>
      </c>
      <c r="DP254" s="15" t="str">
        <f t="shared" si="3175"/>
        <v/>
      </c>
      <c r="DQ254" s="15" t="str">
        <f t="shared" si="3175"/>
        <v/>
      </c>
      <c r="DR254" s="15" t="str">
        <f t="shared" si="3175"/>
        <v/>
      </c>
      <c r="DS254" s="15" t="str">
        <f t="shared" si="3175"/>
        <v/>
      </c>
      <c r="DT254" s="15" t="str">
        <f t="shared" si="3175"/>
        <v/>
      </c>
      <c r="DU254" s="15" t="str">
        <f t="shared" si="3175"/>
        <v/>
      </c>
      <c r="DV254" s="15" t="str">
        <f t="shared" si="3175"/>
        <v/>
      </c>
      <c r="DW254" s="15" t="str">
        <f t="shared" si="3175"/>
        <v/>
      </c>
      <c r="DX254" s="15" t="str">
        <f t="shared" si="3175"/>
        <v/>
      </c>
      <c r="DY254" s="15" t="str">
        <f t="shared" si="3175"/>
        <v/>
      </c>
      <c r="DZ254" s="15" t="str">
        <f t="shared" si="3175"/>
        <v/>
      </c>
      <c r="EA254" s="15" t="str">
        <f t="shared" si="3175"/>
        <v/>
      </c>
      <c r="EB254" s="15" t="str">
        <f t="shared" si="3175"/>
        <v/>
      </c>
      <c r="EC254" s="15" t="str">
        <f t="shared" si="3175"/>
        <v/>
      </c>
      <c r="ED254" s="15" t="str">
        <f t="shared" si="3175"/>
        <v/>
      </c>
      <c r="EE254" s="15" t="str">
        <f t="shared" si="3175"/>
        <v/>
      </c>
      <c r="EF254" s="15" t="str">
        <f t="shared" si="3175"/>
        <v/>
      </c>
      <c r="EG254" s="15" t="str">
        <f t="shared" si="3175"/>
        <v/>
      </c>
      <c r="EH254" s="15" t="str">
        <f t="shared" si="3175"/>
        <v/>
      </c>
      <c r="EI254" s="15" t="str">
        <f t="shared" si="3175"/>
        <v/>
      </c>
      <c r="EJ254" s="15" t="str">
        <f t="shared" si="3175"/>
        <v/>
      </c>
      <c r="EK254" s="15" t="str">
        <f t="shared" si="3175"/>
        <v/>
      </c>
      <c r="EL254" s="15" t="str">
        <f t="shared" si="3175"/>
        <v/>
      </c>
      <c r="EM254" s="15" t="str">
        <f t="shared" ref="EM254:GX254" si="3176">IF(EM255="","",IF(WEEKDAY(EM255)=2,"пн",IF(WEEKDAY(EM255)=3,"вт",IF(WEEKDAY(EM255)=4,"ср",IF(WEEKDAY(EM255)=5,"чт",IF(WEEKDAY(EM255)=6,"пт",IF(WEEKDAY(EM255)=7,"сб",IF(WEEKDAY(EM255)=1,"вс",0))))))))</f>
        <v/>
      </c>
      <c r="EN254" s="15" t="str">
        <f t="shared" si="3176"/>
        <v/>
      </c>
      <c r="EO254" s="15" t="str">
        <f t="shared" si="3176"/>
        <v/>
      </c>
      <c r="EP254" s="15" t="str">
        <f t="shared" si="3176"/>
        <v/>
      </c>
      <c r="EQ254" s="15" t="str">
        <f t="shared" si="3176"/>
        <v/>
      </c>
      <c r="ER254" s="15" t="str">
        <f t="shared" si="3176"/>
        <v/>
      </c>
      <c r="ES254" s="15" t="str">
        <f t="shared" si="3176"/>
        <v/>
      </c>
      <c r="ET254" s="15" t="str">
        <f t="shared" si="3176"/>
        <v/>
      </c>
      <c r="EU254" s="15" t="str">
        <f t="shared" si="3176"/>
        <v/>
      </c>
      <c r="EV254" s="15" t="str">
        <f t="shared" si="3176"/>
        <v/>
      </c>
      <c r="EW254" s="15" t="str">
        <f t="shared" si="3176"/>
        <v/>
      </c>
      <c r="EX254" s="15" t="str">
        <f t="shared" si="3176"/>
        <v/>
      </c>
      <c r="EY254" s="15" t="str">
        <f t="shared" si="3176"/>
        <v/>
      </c>
      <c r="EZ254" s="15" t="str">
        <f t="shared" si="3176"/>
        <v/>
      </c>
      <c r="FA254" s="15" t="str">
        <f t="shared" si="3176"/>
        <v/>
      </c>
      <c r="FB254" s="15" t="str">
        <f t="shared" si="3176"/>
        <v/>
      </c>
      <c r="FC254" s="15" t="str">
        <f t="shared" si="3176"/>
        <v/>
      </c>
      <c r="FD254" s="15" t="str">
        <f t="shared" si="3176"/>
        <v/>
      </c>
      <c r="FE254" s="15" t="str">
        <f t="shared" si="3176"/>
        <v/>
      </c>
      <c r="FF254" s="15" t="str">
        <f t="shared" si="3176"/>
        <v/>
      </c>
      <c r="FG254" s="15" t="str">
        <f t="shared" si="3176"/>
        <v/>
      </c>
      <c r="FH254" s="15" t="str">
        <f t="shared" si="3176"/>
        <v/>
      </c>
      <c r="FI254" s="15" t="str">
        <f t="shared" si="3176"/>
        <v/>
      </c>
      <c r="FJ254" s="15" t="str">
        <f t="shared" si="3176"/>
        <v/>
      </c>
      <c r="FK254" s="15" t="str">
        <f t="shared" si="3176"/>
        <v/>
      </c>
      <c r="FL254" s="15" t="str">
        <f t="shared" si="3176"/>
        <v/>
      </c>
      <c r="FM254" s="15" t="str">
        <f t="shared" si="3176"/>
        <v/>
      </c>
      <c r="FN254" s="15" t="str">
        <f t="shared" si="3176"/>
        <v/>
      </c>
      <c r="FO254" s="15" t="str">
        <f t="shared" si="3176"/>
        <v/>
      </c>
      <c r="FP254" s="15" t="str">
        <f t="shared" si="3176"/>
        <v/>
      </c>
      <c r="FQ254" s="15" t="str">
        <f t="shared" si="3176"/>
        <v/>
      </c>
      <c r="FR254" s="15" t="str">
        <f t="shared" si="3176"/>
        <v/>
      </c>
      <c r="FS254" s="15" t="str">
        <f t="shared" si="3176"/>
        <v/>
      </c>
      <c r="FT254" s="15" t="str">
        <f t="shared" si="3176"/>
        <v/>
      </c>
      <c r="FU254" s="15" t="str">
        <f t="shared" si="3176"/>
        <v/>
      </c>
      <c r="FV254" s="15" t="str">
        <f t="shared" si="3176"/>
        <v/>
      </c>
      <c r="FW254" s="15" t="str">
        <f t="shared" si="3176"/>
        <v/>
      </c>
      <c r="FX254" s="15" t="str">
        <f t="shared" si="3176"/>
        <v/>
      </c>
      <c r="FY254" s="15" t="str">
        <f t="shared" si="3176"/>
        <v/>
      </c>
      <c r="FZ254" s="15" t="str">
        <f t="shared" si="3176"/>
        <v/>
      </c>
      <c r="GA254" s="15" t="str">
        <f t="shared" si="3176"/>
        <v/>
      </c>
      <c r="GB254" s="15" t="str">
        <f t="shared" si="3176"/>
        <v/>
      </c>
      <c r="GC254" s="15" t="str">
        <f t="shared" si="3176"/>
        <v/>
      </c>
      <c r="GD254" s="15" t="str">
        <f t="shared" si="3176"/>
        <v/>
      </c>
      <c r="GE254" s="15" t="str">
        <f t="shared" si="3176"/>
        <v/>
      </c>
      <c r="GF254" s="15" t="str">
        <f t="shared" si="3176"/>
        <v/>
      </c>
      <c r="GG254" s="15" t="str">
        <f t="shared" si="3176"/>
        <v/>
      </c>
      <c r="GH254" s="15" t="str">
        <f t="shared" si="3176"/>
        <v/>
      </c>
      <c r="GI254" s="15" t="str">
        <f t="shared" si="3176"/>
        <v/>
      </c>
      <c r="GJ254" s="15" t="str">
        <f t="shared" si="3176"/>
        <v/>
      </c>
      <c r="GK254" s="15" t="str">
        <f t="shared" si="3176"/>
        <v/>
      </c>
      <c r="GL254" s="15" t="str">
        <f t="shared" si="3176"/>
        <v/>
      </c>
      <c r="GM254" s="15" t="str">
        <f t="shared" si="3176"/>
        <v/>
      </c>
      <c r="GN254" s="15" t="str">
        <f t="shared" si="3176"/>
        <v/>
      </c>
      <c r="GO254" s="15" t="str">
        <f t="shared" si="3176"/>
        <v/>
      </c>
      <c r="GP254" s="15" t="str">
        <f t="shared" si="3176"/>
        <v/>
      </c>
      <c r="GQ254" s="15" t="str">
        <f t="shared" si="3176"/>
        <v/>
      </c>
      <c r="GR254" s="15" t="str">
        <f t="shared" si="3176"/>
        <v/>
      </c>
      <c r="GS254" s="15" t="str">
        <f t="shared" si="3176"/>
        <v/>
      </c>
      <c r="GT254" s="15" t="str">
        <f t="shared" si="3176"/>
        <v/>
      </c>
      <c r="GU254" s="15" t="str">
        <f t="shared" si="3176"/>
        <v/>
      </c>
      <c r="GV254" s="15" t="str">
        <f t="shared" si="3176"/>
        <v/>
      </c>
      <c r="GW254" s="15" t="str">
        <f t="shared" si="3176"/>
        <v/>
      </c>
      <c r="GX254" s="15" t="str">
        <f t="shared" si="3176"/>
        <v/>
      </c>
      <c r="GY254" s="15" t="str">
        <f t="shared" ref="GY254:JJ254" si="3177">IF(GY255="","",IF(WEEKDAY(GY255)=2,"пн",IF(WEEKDAY(GY255)=3,"вт",IF(WEEKDAY(GY255)=4,"ср",IF(WEEKDAY(GY255)=5,"чт",IF(WEEKDAY(GY255)=6,"пт",IF(WEEKDAY(GY255)=7,"сб",IF(WEEKDAY(GY255)=1,"вс",0))))))))</f>
        <v/>
      </c>
      <c r="GZ254" s="15" t="str">
        <f t="shared" si="3177"/>
        <v/>
      </c>
      <c r="HA254" s="15" t="str">
        <f t="shared" si="3177"/>
        <v/>
      </c>
      <c r="HB254" s="15" t="str">
        <f t="shared" si="3177"/>
        <v/>
      </c>
      <c r="HC254" s="15" t="str">
        <f t="shared" si="3177"/>
        <v/>
      </c>
      <c r="HD254" s="15" t="str">
        <f t="shared" si="3177"/>
        <v/>
      </c>
      <c r="HE254" s="15" t="str">
        <f t="shared" si="3177"/>
        <v/>
      </c>
      <c r="HF254" s="15" t="str">
        <f t="shared" si="3177"/>
        <v/>
      </c>
      <c r="HG254" s="15" t="str">
        <f t="shared" si="3177"/>
        <v/>
      </c>
      <c r="HH254" s="15" t="str">
        <f t="shared" si="3177"/>
        <v/>
      </c>
      <c r="HI254" s="15" t="str">
        <f t="shared" si="3177"/>
        <v/>
      </c>
      <c r="HJ254" s="15" t="str">
        <f t="shared" si="3177"/>
        <v/>
      </c>
      <c r="HK254" s="15" t="str">
        <f t="shared" si="3177"/>
        <v/>
      </c>
      <c r="HL254" s="15" t="str">
        <f t="shared" si="3177"/>
        <v/>
      </c>
      <c r="HM254" s="15" t="str">
        <f t="shared" si="3177"/>
        <v/>
      </c>
      <c r="HN254" s="15" t="str">
        <f t="shared" si="3177"/>
        <v/>
      </c>
      <c r="HO254" s="15" t="str">
        <f t="shared" si="3177"/>
        <v/>
      </c>
      <c r="HP254" s="15" t="str">
        <f t="shared" si="3177"/>
        <v/>
      </c>
      <c r="HQ254" s="15" t="str">
        <f t="shared" si="3177"/>
        <v/>
      </c>
      <c r="HR254" s="15" t="str">
        <f t="shared" si="3177"/>
        <v/>
      </c>
      <c r="HS254" s="15" t="str">
        <f t="shared" si="3177"/>
        <v/>
      </c>
      <c r="HT254" s="15" t="str">
        <f t="shared" si="3177"/>
        <v/>
      </c>
      <c r="HU254" s="15" t="str">
        <f t="shared" si="3177"/>
        <v/>
      </c>
      <c r="HV254" s="15" t="str">
        <f t="shared" si="3177"/>
        <v/>
      </c>
      <c r="HW254" s="15" t="str">
        <f t="shared" si="3177"/>
        <v/>
      </c>
      <c r="HX254" s="15" t="str">
        <f t="shared" si="3177"/>
        <v/>
      </c>
      <c r="HY254" s="15" t="str">
        <f t="shared" si="3177"/>
        <v/>
      </c>
      <c r="HZ254" s="15" t="str">
        <f t="shared" si="3177"/>
        <v/>
      </c>
      <c r="IA254" s="15" t="str">
        <f t="shared" si="3177"/>
        <v/>
      </c>
      <c r="IB254" s="15" t="str">
        <f t="shared" si="3177"/>
        <v/>
      </c>
      <c r="IC254" s="15" t="str">
        <f t="shared" si="3177"/>
        <v/>
      </c>
      <c r="ID254" s="15" t="str">
        <f t="shared" si="3177"/>
        <v/>
      </c>
      <c r="IE254" s="15" t="str">
        <f t="shared" si="3177"/>
        <v/>
      </c>
      <c r="IF254" s="15" t="str">
        <f t="shared" si="3177"/>
        <v/>
      </c>
      <c r="IG254" s="15" t="str">
        <f t="shared" si="3177"/>
        <v/>
      </c>
      <c r="IH254" s="15" t="str">
        <f t="shared" si="3177"/>
        <v/>
      </c>
      <c r="II254" s="15" t="str">
        <f t="shared" si="3177"/>
        <v/>
      </c>
      <c r="IJ254" s="15" t="str">
        <f t="shared" si="3177"/>
        <v/>
      </c>
      <c r="IK254" s="15" t="str">
        <f t="shared" si="3177"/>
        <v/>
      </c>
      <c r="IL254" s="15" t="str">
        <f t="shared" si="3177"/>
        <v/>
      </c>
      <c r="IM254" s="15" t="str">
        <f t="shared" si="3177"/>
        <v/>
      </c>
      <c r="IN254" s="15" t="str">
        <f t="shared" si="3177"/>
        <v/>
      </c>
      <c r="IO254" s="15" t="str">
        <f t="shared" si="3177"/>
        <v/>
      </c>
      <c r="IP254" s="15" t="str">
        <f t="shared" si="3177"/>
        <v/>
      </c>
      <c r="IQ254" s="15" t="str">
        <f t="shared" si="3177"/>
        <v/>
      </c>
      <c r="IR254" s="15" t="str">
        <f t="shared" si="3177"/>
        <v/>
      </c>
      <c r="IS254" s="15" t="str">
        <f t="shared" si="3177"/>
        <v/>
      </c>
      <c r="IT254" s="15" t="str">
        <f t="shared" si="3177"/>
        <v/>
      </c>
      <c r="IU254" s="15" t="str">
        <f t="shared" si="3177"/>
        <v/>
      </c>
      <c r="IV254" s="15" t="str">
        <f t="shared" si="3177"/>
        <v/>
      </c>
      <c r="IW254" s="15" t="str">
        <f t="shared" si="3177"/>
        <v/>
      </c>
      <c r="IX254" s="15" t="str">
        <f t="shared" si="3177"/>
        <v/>
      </c>
      <c r="IY254" s="15" t="str">
        <f t="shared" si="3177"/>
        <v/>
      </c>
      <c r="IZ254" s="15" t="str">
        <f t="shared" si="3177"/>
        <v/>
      </c>
      <c r="JA254" s="15" t="str">
        <f t="shared" si="3177"/>
        <v/>
      </c>
      <c r="JB254" s="15" t="str">
        <f t="shared" si="3177"/>
        <v/>
      </c>
      <c r="JC254" s="15" t="str">
        <f t="shared" si="3177"/>
        <v/>
      </c>
      <c r="JD254" s="15" t="str">
        <f t="shared" si="3177"/>
        <v/>
      </c>
      <c r="JE254" s="15" t="str">
        <f t="shared" si="3177"/>
        <v/>
      </c>
      <c r="JF254" s="15" t="str">
        <f t="shared" si="3177"/>
        <v/>
      </c>
      <c r="JG254" s="15" t="str">
        <f t="shared" si="3177"/>
        <v/>
      </c>
      <c r="JH254" s="15" t="str">
        <f t="shared" si="3177"/>
        <v/>
      </c>
      <c r="JI254" s="15" t="str">
        <f t="shared" si="3177"/>
        <v/>
      </c>
      <c r="JJ254" s="15" t="str">
        <f t="shared" si="3177"/>
        <v/>
      </c>
      <c r="JK254" s="15" t="str">
        <f t="shared" ref="JK254:LV254" si="3178">IF(JK255="","",IF(WEEKDAY(JK255)=2,"пн",IF(WEEKDAY(JK255)=3,"вт",IF(WEEKDAY(JK255)=4,"ср",IF(WEEKDAY(JK255)=5,"чт",IF(WEEKDAY(JK255)=6,"пт",IF(WEEKDAY(JK255)=7,"сб",IF(WEEKDAY(JK255)=1,"вс",0))))))))</f>
        <v/>
      </c>
      <c r="JL254" s="15" t="str">
        <f t="shared" si="3178"/>
        <v/>
      </c>
      <c r="JM254" s="15" t="str">
        <f t="shared" si="3178"/>
        <v/>
      </c>
      <c r="JN254" s="15" t="str">
        <f t="shared" si="3178"/>
        <v/>
      </c>
      <c r="JO254" s="15" t="str">
        <f t="shared" si="3178"/>
        <v/>
      </c>
      <c r="JP254" s="15" t="str">
        <f t="shared" si="3178"/>
        <v/>
      </c>
      <c r="JQ254" s="15" t="str">
        <f t="shared" si="3178"/>
        <v/>
      </c>
      <c r="JR254" s="15" t="str">
        <f t="shared" si="3178"/>
        <v/>
      </c>
      <c r="JS254" s="15" t="str">
        <f t="shared" si="3178"/>
        <v/>
      </c>
      <c r="JT254" s="15" t="str">
        <f t="shared" si="3178"/>
        <v/>
      </c>
      <c r="JU254" s="15" t="str">
        <f t="shared" si="3178"/>
        <v/>
      </c>
      <c r="JV254" s="15" t="str">
        <f t="shared" si="3178"/>
        <v/>
      </c>
      <c r="JW254" s="15" t="str">
        <f t="shared" si="3178"/>
        <v/>
      </c>
      <c r="JX254" s="15" t="str">
        <f t="shared" si="3178"/>
        <v/>
      </c>
      <c r="JY254" s="15" t="str">
        <f t="shared" si="3178"/>
        <v/>
      </c>
      <c r="JZ254" s="15" t="str">
        <f t="shared" si="3178"/>
        <v/>
      </c>
      <c r="KA254" s="15" t="str">
        <f t="shared" si="3178"/>
        <v/>
      </c>
      <c r="KB254" s="15" t="str">
        <f t="shared" si="3178"/>
        <v/>
      </c>
      <c r="KC254" s="15" t="str">
        <f t="shared" si="3178"/>
        <v/>
      </c>
      <c r="KD254" s="15" t="str">
        <f t="shared" si="3178"/>
        <v/>
      </c>
      <c r="KE254" s="15" t="str">
        <f t="shared" si="3178"/>
        <v/>
      </c>
      <c r="KF254" s="15" t="str">
        <f t="shared" si="3178"/>
        <v/>
      </c>
      <c r="KG254" s="15" t="str">
        <f t="shared" si="3178"/>
        <v/>
      </c>
      <c r="KH254" s="15" t="str">
        <f t="shared" si="3178"/>
        <v/>
      </c>
      <c r="KI254" s="15" t="str">
        <f t="shared" si="3178"/>
        <v/>
      </c>
      <c r="KJ254" s="15" t="str">
        <f t="shared" si="3178"/>
        <v/>
      </c>
      <c r="KK254" s="15" t="str">
        <f t="shared" si="3178"/>
        <v/>
      </c>
      <c r="KL254" s="15" t="str">
        <f t="shared" si="3178"/>
        <v/>
      </c>
      <c r="KM254" s="15" t="str">
        <f t="shared" si="3178"/>
        <v/>
      </c>
      <c r="KN254" s="15" t="str">
        <f t="shared" si="3178"/>
        <v/>
      </c>
      <c r="KO254" s="15" t="str">
        <f t="shared" si="3178"/>
        <v/>
      </c>
      <c r="KP254" s="15" t="str">
        <f t="shared" si="3178"/>
        <v/>
      </c>
      <c r="KQ254" s="15" t="str">
        <f t="shared" si="3178"/>
        <v/>
      </c>
      <c r="KR254" s="15" t="str">
        <f t="shared" si="3178"/>
        <v/>
      </c>
      <c r="KS254" s="15" t="str">
        <f t="shared" si="3178"/>
        <v/>
      </c>
      <c r="KT254" s="15" t="str">
        <f t="shared" si="3178"/>
        <v/>
      </c>
      <c r="KU254" s="15" t="str">
        <f t="shared" si="3178"/>
        <v/>
      </c>
      <c r="KV254" s="15" t="str">
        <f t="shared" si="3178"/>
        <v/>
      </c>
      <c r="KW254" s="15" t="str">
        <f t="shared" si="3178"/>
        <v/>
      </c>
      <c r="KX254" s="15" t="str">
        <f t="shared" si="3178"/>
        <v/>
      </c>
      <c r="KY254" s="15" t="str">
        <f t="shared" si="3178"/>
        <v/>
      </c>
      <c r="KZ254" s="15" t="str">
        <f t="shared" si="3178"/>
        <v/>
      </c>
      <c r="LA254" s="15" t="str">
        <f t="shared" si="3178"/>
        <v/>
      </c>
      <c r="LB254" s="15" t="str">
        <f t="shared" si="3178"/>
        <v/>
      </c>
      <c r="LC254" s="15" t="str">
        <f t="shared" si="3178"/>
        <v/>
      </c>
      <c r="LD254" s="15" t="str">
        <f t="shared" si="3178"/>
        <v/>
      </c>
      <c r="LE254" s="15" t="str">
        <f t="shared" si="3178"/>
        <v/>
      </c>
      <c r="LF254" s="15" t="str">
        <f t="shared" si="3178"/>
        <v/>
      </c>
      <c r="LG254" s="15" t="str">
        <f t="shared" si="3178"/>
        <v/>
      </c>
      <c r="LH254" s="15" t="str">
        <f t="shared" si="3178"/>
        <v/>
      </c>
      <c r="LI254" s="15" t="str">
        <f t="shared" si="3178"/>
        <v/>
      </c>
      <c r="LJ254" s="15" t="str">
        <f t="shared" si="3178"/>
        <v/>
      </c>
      <c r="LK254" s="15" t="str">
        <f t="shared" si="3178"/>
        <v/>
      </c>
      <c r="LL254" s="15" t="str">
        <f t="shared" si="3178"/>
        <v/>
      </c>
      <c r="LM254" s="15" t="str">
        <f t="shared" si="3178"/>
        <v/>
      </c>
      <c r="LN254" s="15" t="str">
        <f t="shared" si="3178"/>
        <v/>
      </c>
      <c r="LO254" s="15" t="str">
        <f t="shared" si="3178"/>
        <v/>
      </c>
      <c r="LP254" s="15" t="str">
        <f t="shared" si="3178"/>
        <v/>
      </c>
      <c r="LQ254" s="15" t="str">
        <f t="shared" si="3178"/>
        <v/>
      </c>
      <c r="LR254" s="15" t="str">
        <f t="shared" si="3178"/>
        <v/>
      </c>
      <c r="LS254" s="15" t="str">
        <f t="shared" si="3178"/>
        <v/>
      </c>
      <c r="LT254" s="15" t="str">
        <f t="shared" si="3178"/>
        <v/>
      </c>
      <c r="LU254" s="15" t="str">
        <f t="shared" si="3178"/>
        <v/>
      </c>
      <c r="LV254" s="15" t="str">
        <f t="shared" si="3178"/>
        <v/>
      </c>
      <c r="LW254" s="15" t="str">
        <f t="shared" ref="LW254:NO254" si="3179">IF(LW255="","",IF(WEEKDAY(LW255)=2,"пн",IF(WEEKDAY(LW255)=3,"вт",IF(WEEKDAY(LW255)=4,"ср",IF(WEEKDAY(LW255)=5,"чт",IF(WEEKDAY(LW255)=6,"пт",IF(WEEKDAY(LW255)=7,"сб",IF(WEEKDAY(LW255)=1,"вс",0))))))))</f>
        <v/>
      </c>
      <c r="LX254" s="15" t="str">
        <f t="shared" si="3179"/>
        <v/>
      </c>
      <c r="LY254" s="15" t="str">
        <f t="shared" si="3179"/>
        <v/>
      </c>
      <c r="LZ254" s="15" t="str">
        <f t="shared" si="3179"/>
        <v/>
      </c>
      <c r="MA254" s="15" t="str">
        <f t="shared" si="3179"/>
        <v/>
      </c>
      <c r="MB254" s="15" t="str">
        <f t="shared" si="3179"/>
        <v/>
      </c>
      <c r="MC254" s="15" t="str">
        <f t="shared" si="3179"/>
        <v/>
      </c>
      <c r="MD254" s="15" t="str">
        <f t="shared" si="3179"/>
        <v/>
      </c>
      <c r="ME254" s="15" t="str">
        <f t="shared" si="3179"/>
        <v/>
      </c>
      <c r="MF254" s="15" t="str">
        <f t="shared" si="3179"/>
        <v/>
      </c>
      <c r="MG254" s="15" t="str">
        <f t="shared" si="3179"/>
        <v/>
      </c>
      <c r="MH254" s="15" t="str">
        <f t="shared" si="3179"/>
        <v/>
      </c>
      <c r="MI254" s="15" t="str">
        <f t="shared" si="3179"/>
        <v/>
      </c>
      <c r="MJ254" s="15" t="str">
        <f t="shared" si="3179"/>
        <v/>
      </c>
      <c r="MK254" s="15" t="str">
        <f t="shared" si="3179"/>
        <v/>
      </c>
      <c r="ML254" s="15" t="str">
        <f t="shared" si="3179"/>
        <v/>
      </c>
      <c r="MM254" s="15" t="str">
        <f t="shared" si="3179"/>
        <v/>
      </c>
      <c r="MN254" s="15" t="str">
        <f t="shared" si="3179"/>
        <v/>
      </c>
      <c r="MO254" s="15" t="str">
        <f t="shared" si="3179"/>
        <v/>
      </c>
      <c r="MP254" s="15" t="str">
        <f t="shared" si="3179"/>
        <v/>
      </c>
      <c r="MQ254" s="15" t="str">
        <f t="shared" si="3179"/>
        <v/>
      </c>
      <c r="MR254" s="15" t="str">
        <f t="shared" si="3179"/>
        <v/>
      </c>
      <c r="MS254" s="15" t="str">
        <f t="shared" si="3179"/>
        <v/>
      </c>
      <c r="MT254" s="15" t="str">
        <f t="shared" si="3179"/>
        <v/>
      </c>
      <c r="MU254" s="15" t="str">
        <f t="shared" si="3179"/>
        <v/>
      </c>
      <c r="MV254" s="15" t="str">
        <f t="shared" si="3179"/>
        <v/>
      </c>
      <c r="MW254" s="15" t="str">
        <f t="shared" si="3179"/>
        <v/>
      </c>
      <c r="MX254" s="15" t="str">
        <f t="shared" si="3179"/>
        <v/>
      </c>
      <c r="MY254" s="15" t="str">
        <f t="shared" si="3179"/>
        <v/>
      </c>
      <c r="MZ254" s="15" t="str">
        <f t="shared" si="3179"/>
        <v/>
      </c>
      <c r="NA254" s="15" t="str">
        <f t="shared" si="3179"/>
        <v/>
      </c>
      <c r="NB254" s="15" t="str">
        <f t="shared" si="3179"/>
        <v/>
      </c>
      <c r="NC254" s="15" t="str">
        <f t="shared" si="3179"/>
        <v/>
      </c>
      <c r="ND254" s="15" t="str">
        <f t="shared" si="3179"/>
        <v/>
      </c>
      <c r="NE254" s="15" t="str">
        <f t="shared" si="3179"/>
        <v/>
      </c>
      <c r="NF254" s="15" t="str">
        <f t="shared" si="3179"/>
        <v/>
      </c>
      <c r="NG254" s="15" t="str">
        <f t="shared" si="3179"/>
        <v/>
      </c>
      <c r="NH254" s="15" t="str">
        <f t="shared" si="3179"/>
        <v/>
      </c>
      <c r="NI254" s="15" t="str">
        <f t="shared" si="3179"/>
        <v/>
      </c>
      <c r="NJ254" s="15" t="str">
        <f t="shared" si="3179"/>
        <v/>
      </c>
      <c r="NK254" s="15" t="str">
        <f t="shared" si="3179"/>
        <v/>
      </c>
      <c r="NL254" s="15" t="str">
        <f t="shared" si="3179"/>
        <v/>
      </c>
      <c r="NM254" s="15" t="str">
        <f t="shared" si="3179"/>
        <v/>
      </c>
      <c r="NN254" s="15" t="str">
        <f t="shared" si="3179"/>
        <v/>
      </c>
      <c r="NO254" s="15" t="str">
        <f t="shared" si="3179"/>
        <v/>
      </c>
      <c r="NP254" s="1"/>
      <c r="NQ254" s="1"/>
    </row>
    <row r="255" spans="1:381" x14ac:dyDescent="0.2">
      <c r="A255" s="1"/>
      <c r="B255" s="1"/>
      <c r="C255" s="180"/>
      <c r="D255" s="1"/>
      <c r="E255" s="96" t="s">
        <v>255</v>
      </c>
      <c r="F255" s="1"/>
      <c r="G255" s="180" t="s">
        <v>15</v>
      </c>
      <c r="H255" s="1"/>
      <c r="I255" s="180"/>
      <c r="J255" s="1"/>
      <c r="K255" s="181"/>
      <c r="L255" s="1"/>
      <c r="M255" s="1"/>
      <c r="N255" s="73" t="str">
        <f>IF($N$9="","",$N$9)</f>
        <v/>
      </c>
      <c r="O255" s="73" t="str">
        <f>IF(N255="","",N255+1)</f>
        <v/>
      </c>
      <c r="P255" s="73" t="str">
        <f t="shared" ref="P255" si="3180">IF(O255="","",O255+1)</f>
        <v/>
      </c>
      <c r="Q255" s="73" t="str">
        <f t="shared" ref="Q255" si="3181">IF(P255="","",P255+1)</f>
        <v/>
      </c>
      <c r="R255" s="73" t="str">
        <f t="shared" ref="R255" si="3182">IF(Q255="","",Q255+1)</f>
        <v/>
      </c>
      <c r="S255" s="73" t="str">
        <f t="shared" ref="S255" si="3183">IF(R255="","",R255+1)</f>
        <v/>
      </c>
      <c r="T255" s="73" t="str">
        <f t="shared" ref="T255" si="3184">IF(S255="","",S255+1)</f>
        <v/>
      </c>
      <c r="U255" s="73" t="str">
        <f t="shared" ref="U255" si="3185">IF(T255="","",T255+1)</f>
        <v/>
      </c>
      <c r="V255" s="73" t="str">
        <f t="shared" ref="V255" si="3186">IF(U255="","",U255+1)</f>
        <v/>
      </c>
      <c r="W255" s="73" t="str">
        <f t="shared" ref="W255" si="3187">IF(V255="","",V255+1)</f>
        <v/>
      </c>
      <c r="X255" s="73" t="str">
        <f t="shared" ref="X255" si="3188">IF(W255="","",W255+1)</f>
        <v/>
      </c>
      <c r="Y255" s="73" t="str">
        <f t="shared" ref="Y255" si="3189">IF(X255="","",X255+1)</f>
        <v/>
      </c>
      <c r="Z255" s="73" t="str">
        <f t="shared" ref="Z255" si="3190">IF(Y255="","",Y255+1)</f>
        <v/>
      </c>
      <c r="AA255" s="73" t="str">
        <f t="shared" ref="AA255" si="3191">IF(Z255="","",Z255+1)</f>
        <v/>
      </c>
      <c r="AB255" s="73" t="str">
        <f t="shared" ref="AB255" si="3192">IF(AA255="","",AA255+1)</f>
        <v/>
      </c>
      <c r="AC255" s="73" t="str">
        <f t="shared" ref="AC255" si="3193">IF(AB255="","",AB255+1)</f>
        <v/>
      </c>
      <c r="AD255" s="73" t="str">
        <f t="shared" ref="AD255" si="3194">IF(AC255="","",AC255+1)</f>
        <v/>
      </c>
      <c r="AE255" s="73" t="str">
        <f t="shared" ref="AE255" si="3195">IF(AD255="","",AD255+1)</f>
        <v/>
      </c>
      <c r="AF255" s="73" t="str">
        <f t="shared" ref="AF255" si="3196">IF(AE255="","",AE255+1)</f>
        <v/>
      </c>
      <c r="AG255" s="73" t="str">
        <f t="shared" ref="AG255" si="3197">IF(AF255="","",AF255+1)</f>
        <v/>
      </c>
      <c r="AH255" s="73" t="str">
        <f t="shared" ref="AH255" si="3198">IF(AG255="","",AG255+1)</f>
        <v/>
      </c>
      <c r="AI255" s="73" t="str">
        <f t="shared" ref="AI255" si="3199">IF(AH255="","",AH255+1)</f>
        <v/>
      </c>
      <c r="AJ255" s="73" t="str">
        <f t="shared" ref="AJ255" si="3200">IF(AI255="","",AI255+1)</f>
        <v/>
      </c>
      <c r="AK255" s="73" t="str">
        <f t="shared" ref="AK255" si="3201">IF(AJ255="","",AJ255+1)</f>
        <v/>
      </c>
      <c r="AL255" s="73" t="str">
        <f t="shared" ref="AL255" si="3202">IF(AK255="","",AK255+1)</f>
        <v/>
      </c>
      <c r="AM255" s="73" t="str">
        <f t="shared" ref="AM255" si="3203">IF(AL255="","",AL255+1)</f>
        <v/>
      </c>
      <c r="AN255" s="73" t="str">
        <f t="shared" ref="AN255" si="3204">IF(AM255="","",AM255+1)</f>
        <v/>
      </c>
      <c r="AO255" s="73" t="str">
        <f t="shared" ref="AO255" si="3205">IF(AN255="","",AN255+1)</f>
        <v/>
      </c>
      <c r="AP255" s="73" t="str">
        <f t="shared" ref="AP255" si="3206">IF(AO255="","",AO255+1)</f>
        <v/>
      </c>
      <c r="AQ255" s="73" t="str">
        <f t="shared" ref="AQ255" si="3207">IF(AP255="","",AP255+1)</f>
        <v/>
      </c>
      <c r="AR255" s="73" t="str">
        <f t="shared" ref="AR255" si="3208">IF(AQ255="","",AQ255+1)</f>
        <v/>
      </c>
      <c r="AS255" s="73" t="str">
        <f t="shared" ref="AS255" si="3209">IF(AR255="","",AR255+1)</f>
        <v/>
      </c>
      <c r="AT255" s="73" t="str">
        <f t="shared" ref="AT255" si="3210">IF(AS255="","",AS255+1)</f>
        <v/>
      </c>
      <c r="AU255" s="73" t="str">
        <f t="shared" ref="AU255" si="3211">IF(AT255="","",AT255+1)</f>
        <v/>
      </c>
      <c r="AV255" s="73" t="str">
        <f t="shared" ref="AV255" si="3212">IF(AU255="","",AU255+1)</f>
        <v/>
      </c>
      <c r="AW255" s="73" t="str">
        <f t="shared" ref="AW255" si="3213">IF(AV255="","",AV255+1)</f>
        <v/>
      </c>
      <c r="AX255" s="73" t="str">
        <f t="shared" ref="AX255" si="3214">IF(AW255="","",AW255+1)</f>
        <v/>
      </c>
      <c r="AY255" s="73" t="str">
        <f t="shared" ref="AY255" si="3215">IF(AX255="","",AX255+1)</f>
        <v/>
      </c>
      <c r="AZ255" s="73" t="str">
        <f t="shared" ref="AZ255" si="3216">IF(AY255="","",AY255+1)</f>
        <v/>
      </c>
      <c r="BA255" s="73" t="str">
        <f t="shared" ref="BA255" si="3217">IF(AZ255="","",AZ255+1)</f>
        <v/>
      </c>
      <c r="BB255" s="73" t="str">
        <f t="shared" ref="BB255" si="3218">IF(BA255="","",BA255+1)</f>
        <v/>
      </c>
      <c r="BC255" s="73" t="str">
        <f t="shared" ref="BC255" si="3219">IF(BB255="","",BB255+1)</f>
        <v/>
      </c>
      <c r="BD255" s="73" t="str">
        <f t="shared" ref="BD255" si="3220">IF(BC255="","",BC255+1)</f>
        <v/>
      </c>
      <c r="BE255" s="73" t="str">
        <f t="shared" ref="BE255" si="3221">IF(BD255="","",BD255+1)</f>
        <v/>
      </c>
      <c r="BF255" s="73" t="str">
        <f t="shared" ref="BF255" si="3222">IF(BE255="","",BE255+1)</f>
        <v/>
      </c>
      <c r="BG255" s="73" t="str">
        <f t="shared" ref="BG255" si="3223">IF(BF255="","",BF255+1)</f>
        <v/>
      </c>
      <c r="BH255" s="73" t="str">
        <f t="shared" ref="BH255" si="3224">IF(BG255="","",BG255+1)</f>
        <v/>
      </c>
      <c r="BI255" s="73" t="str">
        <f t="shared" ref="BI255" si="3225">IF(BH255="","",BH255+1)</f>
        <v/>
      </c>
      <c r="BJ255" s="73" t="str">
        <f t="shared" ref="BJ255" si="3226">IF(BI255="","",BI255+1)</f>
        <v/>
      </c>
      <c r="BK255" s="73" t="str">
        <f t="shared" ref="BK255" si="3227">IF(BJ255="","",BJ255+1)</f>
        <v/>
      </c>
      <c r="BL255" s="73" t="str">
        <f t="shared" ref="BL255" si="3228">IF(BK255="","",BK255+1)</f>
        <v/>
      </c>
      <c r="BM255" s="73" t="str">
        <f t="shared" ref="BM255" si="3229">IF(BL255="","",BL255+1)</f>
        <v/>
      </c>
      <c r="BN255" s="73" t="str">
        <f t="shared" ref="BN255" si="3230">IF(BM255="","",BM255+1)</f>
        <v/>
      </c>
      <c r="BO255" s="73" t="str">
        <f t="shared" ref="BO255" si="3231">IF(BN255="","",BN255+1)</f>
        <v/>
      </c>
      <c r="BP255" s="73" t="str">
        <f t="shared" ref="BP255" si="3232">IF(BO255="","",BO255+1)</f>
        <v/>
      </c>
      <c r="BQ255" s="73" t="str">
        <f t="shared" ref="BQ255" si="3233">IF(BP255="","",BP255+1)</f>
        <v/>
      </c>
      <c r="BR255" s="73" t="str">
        <f t="shared" ref="BR255" si="3234">IF(BQ255="","",BQ255+1)</f>
        <v/>
      </c>
      <c r="BS255" s="73" t="str">
        <f t="shared" ref="BS255" si="3235">IF(BR255="","",BR255+1)</f>
        <v/>
      </c>
      <c r="BT255" s="73" t="str">
        <f t="shared" ref="BT255" si="3236">IF(BS255="","",BS255+1)</f>
        <v/>
      </c>
      <c r="BU255" s="73" t="str">
        <f t="shared" ref="BU255" si="3237">IF(BT255="","",BT255+1)</f>
        <v/>
      </c>
      <c r="BV255" s="73" t="str">
        <f t="shared" ref="BV255" si="3238">IF(BU255="","",BU255+1)</f>
        <v/>
      </c>
      <c r="BW255" s="73" t="str">
        <f t="shared" ref="BW255" si="3239">IF(BV255="","",BV255+1)</f>
        <v/>
      </c>
      <c r="BX255" s="73" t="str">
        <f t="shared" ref="BX255" si="3240">IF(BW255="","",BW255+1)</f>
        <v/>
      </c>
      <c r="BY255" s="73" t="str">
        <f t="shared" ref="BY255" si="3241">IF(BX255="","",BX255+1)</f>
        <v/>
      </c>
      <c r="BZ255" s="73" t="str">
        <f t="shared" ref="BZ255" si="3242">IF(BY255="","",BY255+1)</f>
        <v/>
      </c>
      <c r="CA255" s="73" t="str">
        <f t="shared" ref="CA255" si="3243">IF(BZ255="","",BZ255+1)</f>
        <v/>
      </c>
      <c r="CB255" s="73" t="str">
        <f t="shared" ref="CB255" si="3244">IF(CA255="","",CA255+1)</f>
        <v/>
      </c>
      <c r="CC255" s="73" t="str">
        <f t="shared" ref="CC255" si="3245">IF(CB255="","",CB255+1)</f>
        <v/>
      </c>
      <c r="CD255" s="73" t="str">
        <f t="shared" ref="CD255" si="3246">IF(CC255="","",CC255+1)</f>
        <v/>
      </c>
      <c r="CE255" s="73" t="str">
        <f t="shared" ref="CE255" si="3247">IF(CD255="","",CD255+1)</f>
        <v/>
      </c>
      <c r="CF255" s="73" t="str">
        <f t="shared" ref="CF255" si="3248">IF(CE255="","",CE255+1)</f>
        <v/>
      </c>
      <c r="CG255" s="73" t="str">
        <f t="shared" ref="CG255" si="3249">IF(CF255="","",CF255+1)</f>
        <v/>
      </c>
      <c r="CH255" s="73" t="str">
        <f t="shared" ref="CH255" si="3250">IF(CG255="","",CG255+1)</f>
        <v/>
      </c>
      <c r="CI255" s="73" t="str">
        <f t="shared" ref="CI255" si="3251">IF(CH255="","",CH255+1)</f>
        <v/>
      </c>
      <c r="CJ255" s="73" t="str">
        <f t="shared" ref="CJ255" si="3252">IF(CI255="","",CI255+1)</f>
        <v/>
      </c>
      <c r="CK255" s="73" t="str">
        <f t="shared" ref="CK255" si="3253">IF(CJ255="","",CJ255+1)</f>
        <v/>
      </c>
      <c r="CL255" s="73" t="str">
        <f t="shared" ref="CL255" si="3254">IF(CK255="","",CK255+1)</f>
        <v/>
      </c>
      <c r="CM255" s="73" t="str">
        <f t="shared" ref="CM255" si="3255">IF(CL255="","",CL255+1)</f>
        <v/>
      </c>
      <c r="CN255" s="73" t="str">
        <f t="shared" ref="CN255" si="3256">IF(CM255="","",CM255+1)</f>
        <v/>
      </c>
      <c r="CO255" s="73" t="str">
        <f t="shared" ref="CO255" si="3257">IF(CN255="","",CN255+1)</f>
        <v/>
      </c>
      <c r="CP255" s="73" t="str">
        <f t="shared" ref="CP255" si="3258">IF(CO255="","",CO255+1)</f>
        <v/>
      </c>
      <c r="CQ255" s="73" t="str">
        <f t="shared" ref="CQ255" si="3259">IF(CP255="","",CP255+1)</f>
        <v/>
      </c>
      <c r="CR255" s="73" t="str">
        <f t="shared" ref="CR255" si="3260">IF(CQ255="","",CQ255+1)</f>
        <v/>
      </c>
      <c r="CS255" s="73" t="str">
        <f t="shared" ref="CS255" si="3261">IF(CR255="","",CR255+1)</f>
        <v/>
      </c>
      <c r="CT255" s="73" t="str">
        <f t="shared" ref="CT255" si="3262">IF(CS255="","",CS255+1)</f>
        <v/>
      </c>
      <c r="CU255" s="73" t="str">
        <f t="shared" ref="CU255" si="3263">IF(CT255="","",CT255+1)</f>
        <v/>
      </c>
      <c r="CV255" s="73" t="str">
        <f t="shared" ref="CV255" si="3264">IF(CU255="","",CU255+1)</f>
        <v/>
      </c>
      <c r="CW255" s="73" t="str">
        <f t="shared" ref="CW255" si="3265">IF(CV255="","",CV255+1)</f>
        <v/>
      </c>
      <c r="CX255" s="73" t="str">
        <f t="shared" ref="CX255" si="3266">IF(CW255="","",CW255+1)</f>
        <v/>
      </c>
      <c r="CY255" s="73" t="str">
        <f t="shared" ref="CY255" si="3267">IF(CX255="","",CX255+1)</f>
        <v/>
      </c>
      <c r="CZ255" s="73" t="str">
        <f t="shared" ref="CZ255" si="3268">IF(CY255="","",CY255+1)</f>
        <v/>
      </c>
      <c r="DA255" s="73" t="str">
        <f t="shared" ref="DA255" si="3269">IF(CZ255="","",CZ255+1)</f>
        <v/>
      </c>
      <c r="DB255" s="73" t="str">
        <f t="shared" ref="DB255" si="3270">IF(DA255="","",DA255+1)</f>
        <v/>
      </c>
      <c r="DC255" s="73" t="str">
        <f t="shared" ref="DC255" si="3271">IF(DB255="","",DB255+1)</f>
        <v/>
      </c>
      <c r="DD255" s="73" t="str">
        <f t="shared" ref="DD255" si="3272">IF(DC255="","",DC255+1)</f>
        <v/>
      </c>
      <c r="DE255" s="73" t="str">
        <f t="shared" ref="DE255" si="3273">IF(DD255="","",DD255+1)</f>
        <v/>
      </c>
      <c r="DF255" s="73" t="str">
        <f t="shared" ref="DF255" si="3274">IF(DE255="","",DE255+1)</f>
        <v/>
      </c>
      <c r="DG255" s="73" t="str">
        <f t="shared" ref="DG255" si="3275">IF(DF255="","",DF255+1)</f>
        <v/>
      </c>
      <c r="DH255" s="73" t="str">
        <f t="shared" ref="DH255" si="3276">IF(DG255="","",DG255+1)</f>
        <v/>
      </c>
      <c r="DI255" s="73" t="str">
        <f t="shared" ref="DI255" si="3277">IF(DH255="","",DH255+1)</f>
        <v/>
      </c>
      <c r="DJ255" s="73" t="str">
        <f t="shared" ref="DJ255" si="3278">IF(DI255="","",DI255+1)</f>
        <v/>
      </c>
      <c r="DK255" s="73" t="str">
        <f t="shared" ref="DK255" si="3279">IF(DJ255="","",DJ255+1)</f>
        <v/>
      </c>
      <c r="DL255" s="73" t="str">
        <f t="shared" ref="DL255" si="3280">IF(DK255="","",DK255+1)</f>
        <v/>
      </c>
      <c r="DM255" s="73" t="str">
        <f t="shared" ref="DM255" si="3281">IF(DL255="","",DL255+1)</f>
        <v/>
      </c>
      <c r="DN255" s="73" t="str">
        <f t="shared" ref="DN255" si="3282">IF(DM255="","",DM255+1)</f>
        <v/>
      </c>
      <c r="DO255" s="73" t="str">
        <f t="shared" ref="DO255" si="3283">IF(DN255="","",DN255+1)</f>
        <v/>
      </c>
      <c r="DP255" s="73" t="str">
        <f t="shared" ref="DP255" si="3284">IF(DO255="","",DO255+1)</f>
        <v/>
      </c>
      <c r="DQ255" s="73" t="str">
        <f t="shared" ref="DQ255" si="3285">IF(DP255="","",DP255+1)</f>
        <v/>
      </c>
      <c r="DR255" s="73" t="str">
        <f t="shared" ref="DR255" si="3286">IF(DQ255="","",DQ255+1)</f>
        <v/>
      </c>
      <c r="DS255" s="73" t="str">
        <f t="shared" ref="DS255" si="3287">IF(DR255="","",DR255+1)</f>
        <v/>
      </c>
      <c r="DT255" s="73" t="str">
        <f t="shared" ref="DT255" si="3288">IF(DS255="","",DS255+1)</f>
        <v/>
      </c>
      <c r="DU255" s="73" t="str">
        <f t="shared" ref="DU255" si="3289">IF(DT255="","",DT255+1)</f>
        <v/>
      </c>
      <c r="DV255" s="73" t="str">
        <f t="shared" ref="DV255" si="3290">IF(DU255="","",DU255+1)</f>
        <v/>
      </c>
      <c r="DW255" s="73" t="str">
        <f t="shared" ref="DW255" si="3291">IF(DV255="","",DV255+1)</f>
        <v/>
      </c>
      <c r="DX255" s="73" t="str">
        <f t="shared" ref="DX255" si="3292">IF(DW255="","",DW255+1)</f>
        <v/>
      </c>
      <c r="DY255" s="73" t="str">
        <f t="shared" ref="DY255" si="3293">IF(DX255="","",DX255+1)</f>
        <v/>
      </c>
      <c r="DZ255" s="73" t="str">
        <f t="shared" ref="DZ255" si="3294">IF(DY255="","",DY255+1)</f>
        <v/>
      </c>
      <c r="EA255" s="73" t="str">
        <f t="shared" ref="EA255" si="3295">IF(DZ255="","",DZ255+1)</f>
        <v/>
      </c>
      <c r="EB255" s="73" t="str">
        <f t="shared" ref="EB255" si="3296">IF(EA255="","",EA255+1)</f>
        <v/>
      </c>
      <c r="EC255" s="73" t="str">
        <f t="shared" ref="EC255" si="3297">IF(EB255="","",EB255+1)</f>
        <v/>
      </c>
      <c r="ED255" s="73" t="str">
        <f t="shared" ref="ED255" si="3298">IF(EC255="","",EC255+1)</f>
        <v/>
      </c>
      <c r="EE255" s="73" t="str">
        <f t="shared" ref="EE255" si="3299">IF(ED255="","",ED255+1)</f>
        <v/>
      </c>
      <c r="EF255" s="73" t="str">
        <f t="shared" ref="EF255" si="3300">IF(EE255="","",EE255+1)</f>
        <v/>
      </c>
      <c r="EG255" s="73" t="str">
        <f t="shared" ref="EG255" si="3301">IF(EF255="","",EF255+1)</f>
        <v/>
      </c>
      <c r="EH255" s="73" t="str">
        <f t="shared" ref="EH255" si="3302">IF(EG255="","",EG255+1)</f>
        <v/>
      </c>
      <c r="EI255" s="73" t="str">
        <f t="shared" ref="EI255" si="3303">IF(EH255="","",EH255+1)</f>
        <v/>
      </c>
      <c r="EJ255" s="73" t="str">
        <f t="shared" ref="EJ255" si="3304">IF(EI255="","",EI255+1)</f>
        <v/>
      </c>
      <c r="EK255" s="73" t="str">
        <f t="shared" ref="EK255" si="3305">IF(EJ255="","",EJ255+1)</f>
        <v/>
      </c>
      <c r="EL255" s="73" t="str">
        <f t="shared" ref="EL255" si="3306">IF(EK255="","",EK255+1)</f>
        <v/>
      </c>
      <c r="EM255" s="73" t="str">
        <f t="shared" ref="EM255" si="3307">IF(EL255="","",EL255+1)</f>
        <v/>
      </c>
      <c r="EN255" s="73" t="str">
        <f t="shared" ref="EN255" si="3308">IF(EM255="","",EM255+1)</f>
        <v/>
      </c>
      <c r="EO255" s="73" t="str">
        <f t="shared" ref="EO255" si="3309">IF(EN255="","",EN255+1)</f>
        <v/>
      </c>
      <c r="EP255" s="73" t="str">
        <f t="shared" ref="EP255" si="3310">IF(EO255="","",EO255+1)</f>
        <v/>
      </c>
      <c r="EQ255" s="73" t="str">
        <f t="shared" ref="EQ255" si="3311">IF(EP255="","",EP255+1)</f>
        <v/>
      </c>
      <c r="ER255" s="73" t="str">
        <f t="shared" ref="ER255" si="3312">IF(EQ255="","",EQ255+1)</f>
        <v/>
      </c>
      <c r="ES255" s="73" t="str">
        <f t="shared" ref="ES255" si="3313">IF(ER255="","",ER255+1)</f>
        <v/>
      </c>
      <c r="ET255" s="73" t="str">
        <f t="shared" ref="ET255" si="3314">IF(ES255="","",ES255+1)</f>
        <v/>
      </c>
      <c r="EU255" s="73" t="str">
        <f t="shared" ref="EU255" si="3315">IF(ET255="","",ET255+1)</f>
        <v/>
      </c>
      <c r="EV255" s="73" t="str">
        <f t="shared" ref="EV255" si="3316">IF(EU255="","",EU255+1)</f>
        <v/>
      </c>
      <c r="EW255" s="73" t="str">
        <f t="shared" ref="EW255" si="3317">IF(EV255="","",EV255+1)</f>
        <v/>
      </c>
      <c r="EX255" s="73" t="str">
        <f t="shared" ref="EX255" si="3318">IF(EW255="","",EW255+1)</f>
        <v/>
      </c>
      <c r="EY255" s="73" t="str">
        <f t="shared" ref="EY255" si="3319">IF(EX255="","",EX255+1)</f>
        <v/>
      </c>
      <c r="EZ255" s="73" t="str">
        <f t="shared" ref="EZ255" si="3320">IF(EY255="","",EY255+1)</f>
        <v/>
      </c>
      <c r="FA255" s="73" t="str">
        <f t="shared" ref="FA255" si="3321">IF(EZ255="","",EZ255+1)</f>
        <v/>
      </c>
      <c r="FB255" s="73" t="str">
        <f t="shared" ref="FB255" si="3322">IF(FA255="","",FA255+1)</f>
        <v/>
      </c>
      <c r="FC255" s="73" t="str">
        <f t="shared" ref="FC255" si="3323">IF(FB255="","",FB255+1)</f>
        <v/>
      </c>
      <c r="FD255" s="73" t="str">
        <f t="shared" ref="FD255" si="3324">IF(FC255="","",FC255+1)</f>
        <v/>
      </c>
      <c r="FE255" s="73" t="str">
        <f t="shared" ref="FE255" si="3325">IF(FD255="","",FD255+1)</f>
        <v/>
      </c>
      <c r="FF255" s="73" t="str">
        <f t="shared" ref="FF255" si="3326">IF(FE255="","",FE255+1)</f>
        <v/>
      </c>
      <c r="FG255" s="73" t="str">
        <f t="shared" ref="FG255" si="3327">IF(FF255="","",FF255+1)</f>
        <v/>
      </c>
      <c r="FH255" s="73" t="str">
        <f t="shared" ref="FH255" si="3328">IF(FG255="","",FG255+1)</f>
        <v/>
      </c>
      <c r="FI255" s="73" t="str">
        <f t="shared" ref="FI255" si="3329">IF(FH255="","",FH255+1)</f>
        <v/>
      </c>
      <c r="FJ255" s="73" t="str">
        <f t="shared" ref="FJ255" si="3330">IF(FI255="","",FI255+1)</f>
        <v/>
      </c>
      <c r="FK255" s="73" t="str">
        <f t="shared" ref="FK255" si="3331">IF(FJ255="","",FJ255+1)</f>
        <v/>
      </c>
      <c r="FL255" s="73" t="str">
        <f t="shared" ref="FL255" si="3332">IF(FK255="","",FK255+1)</f>
        <v/>
      </c>
      <c r="FM255" s="73" t="str">
        <f t="shared" ref="FM255" si="3333">IF(FL255="","",FL255+1)</f>
        <v/>
      </c>
      <c r="FN255" s="73" t="str">
        <f t="shared" ref="FN255" si="3334">IF(FM255="","",FM255+1)</f>
        <v/>
      </c>
      <c r="FO255" s="73" t="str">
        <f t="shared" ref="FO255" si="3335">IF(FN255="","",FN255+1)</f>
        <v/>
      </c>
      <c r="FP255" s="73" t="str">
        <f t="shared" ref="FP255" si="3336">IF(FO255="","",FO255+1)</f>
        <v/>
      </c>
      <c r="FQ255" s="73" t="str">
        <f t="shared" ref="FQ255" si="3337">IF(FP255="","",FP255+1)</f>
        <v/>
      </c>
      <c r="FR255" s="73" t="str">
        <f t="shared" ref="FR255" si="3338">IF(FQ255="","",FQ255+1)</f>
        <v/>
      </c>
      <c r="FS255" s="73" t="str">
        <f t="shared" ref="FS255" si="3339">IF(FR255="","",FR255+1)</f>
        <v/>
      </c>
      <c r="FT255" s="73" t="str">
        <f t="shared" ref="FT255" si="3340">IF(FS255="","",FS255+1)</f>
        <v/>
      </c>
      <c r="FU255" s="73" t="str">
        <f t="shared" ref="FU255" si="3341">IF(FT255="","",FT255+1)</f>
        <v/>
      </c>
      <c r="FV255" s="73" t="str">
        <f t="shared" ref="FV255" si="3342">IF(FU255="","",FU255+1)</f>
        <v/>
      </c>
      <c r="FW255" s="73" t="str">
        <f t="shared" ref="FW255" si="3343">IF(FV255="","",FV255+1)</f>
        <v/>
      </c>
      <c r="FX255" s="73" t="str">
        <f t="shared" ref="FX255" si="3344">IF(FW255="","",FW255+1)</f>
        <v/>
      </c>
      <c r="FY255" s="73" t="str">
        <f t="shared" ref="FY255" si="3345">IF(FX255="","",FX255+1)</f>
        <v/>
      </c>
      <c r="FZ255" s="73" t="str">
        <f t="shared" ref="FZ255" si="3346">IF(FY255="","",FY255+1)</f>
        <v/>
      </c>
      <c r="GA255" s="73" t="str">
        <f t="shared" ref="GA255" si="3347">IF(FZ255="","",FZ255+1)</f>
        <v/>
      </c>
      <c r="GB255" s="73" t="str">
        <f t="shared" ref="GB255" si="3348">IF(GA255="","",GA255+1)</f>
        <v/>
      </c>
      <c r="GC255" s="73" t="str">
        <f t="shared" ref="GC255" si="3349">IF(GB255="","",GB255+1)</f>
        <v/>
      </c>
      <c r="GD255" s="73" t="str">
        <f t="shared" ref="GD255" si="3350">IF(GC255="","",GC255+1)</f>
        <v/>
      </c>
      <c r="GE255" s="73" t="str">
        <f t="shared" ref="GE255" si="3351">IF(GD255="","",GD255+1)</f>
        <v/>
      </c>
      <c r="GF255" s="73" t="str">
        <f t="shared" ref="GF255" si="3352">IF(GE255="","",GE255+1)</f>
        <v/>
      </c>
      <c r="GG255" s="73" t="str">
        <f t="shared" ref="GG255" si="3353">IF(GF255="","",GF255+1)</f>
        <v/>
      </c>
      <c r="GH255" s="73" t="str">
        <f t="shared" ref="GH255" si="3354">IF(GG255="","",GG255+1)</f>
        <v/>
      </c>
      <c r="GI255" s="73" t="str">
        <f t="shared" ref="GI255" si="3355">IF(GH255="","",GH255+1)</f>
        <v/>
      </c>
      <c r="GJ255" s="73" t="str">
        <f t="shared" ref="GJ255" si="3356">IF(GI255="","",GI255+1)</f>
        <v/>
      </c>
      <c r="GK255" s="73" t="str">
        <f t="shared" ref="GK255" si="3357">IF(GJ255="","",GJ255+1)</f>
        <v/>
      </c>
      <c r="GL255" s="73" t="str">
        <f t="shared" ref="GL255" si="3358">IF(GK255="","",GK255+1)</f>
        <v/>
      </c>
      <c r="GM255" s="73" t="str">
        <f t="shared" ref="GM255" si="3359">IF(GL255="","",GL255+1)</f>
        <v/>
      </c>
      <c r="GN255" s="73" t="str">
        <f t="shared" ref="GN255" si="3360">IF(GM255="","",GM255+1)</f>
        <v/>
      </c>
      <c r="GO255" s="73" t="str">
        <f t="shared" ref="GO255" si="3361">IF(GN255="","",GN255+1)</f>
        <v/>
      </c>
      <c r="GP255" s="73" t="str">
        <f t="shared" ref="GP255" si="3362">IF(GO255="","",GO255+1)</f>
        <v/>
      </c>
      <c r="GQ255" s="73" t="str">
        <f t="shared" ref="GQ255" si="3363">IF(GP255="","",GP255+1)</f>
        <v/>
      </c>
      <c r="GR255" s="73" t="str">
        <f t="shared" ref="GR255" si="3364">IF(GQ255="","",GQ255+1)</f>
        <v/>
      </c>
      <c r="GS255" s="73" t="str">
        <f t="shared" ref="GS255" si="3365">IF(GR255="","",GR255+1)</f>
        <v/>
      </c>
      <c r="GT255" s="73" t="str">
        <f t="shared" ref="GT255" si="3366">IF(GS255="","",GS255+1)</f>
        <v/>
      </c>
      <c r="GU255" s="73" t="str">
        <f t="shared" ref="GU255" si="3367">IF(GT255="","",GT255+1)</f>
        <v/>
      </c>
      <c r="GV255" s="73" t="str">
        <f t="shared" ref="GV255" si="3368">IF(GU255="","",GU255+1)</f>
        <v/>
      </c>
      <c r="GW255" s="73" t="str">
        <f t="shared" ref="GW255" si="3369">IF(GV255="","",GV255+1)</f>
        <v/>
      </c>
      <c r="GX255" s="73" t="str">
        <f t="shared" ref="GX255" si="3370">IF(GW255="","",GW255+1)</f>
        <v/>
      </c>
      <c r="GY255" s="73" t="str">
        <f t="shared" ref="GY255" si="3371">IF(GX255="","",GX255+1)</f>
        <v/>
      </c>
      <c r="GZ255" s="73" t="str">
        <f t="shared" ref="GZ255" si="3372">IF(GY255="","",GY255+1)</f>
        <v/>
      </c>
      <c r="HA255" s="73" t="str">
        <f t="shared" ref="HA255" si="3373">IF(GZ255="","",GZ255+1)</f>
        <v/>
      </c>
      <c r="HB255" s="73" t="str">
        <f t="shared" ref="HB255" si="3374">IF(HA255="","",HA255+1)</f>
        <v/>
      </c>
      <c r="HC255" s="73" t="str">
        <f t="shared" ref="HC255" si="3375">IF(HB255="","",HB255+1)</f>
        <v/>
      </c>
      <c r="HD255" s="73" t="str">
        <f t="shared" ref="HD255" si="3376">IF(HC255="","",HC255+1)</f>
        <v/>
      </c>
      <c r="HE255" s="73" t="str">
        <f t="shared" ref="HE255" si="3377">IF(HD255="","",HD255+1)</f>
        <v/>
      </c>
      <c r="HF255" s="73" t="str">
        <f t="shared" ref="HF255" si="3378">IF(HE255="","",HE255+1)</f>
        <v/>
      </c>
      <c r="HG255" s="73" t="str">
        <f t="shared" ref="HG255" si="3379">IF(HF255="","",HF255+1)</f>
        <v/>
      </c>
      <c r="HH255" s="73" t="str">
        <f t="shared" ref="HH255" si="3380">IF(HG255="","",HG255+1)</f>
        <v/>
      </c>
      <c r="HI255" s="73" t="str">
        <f t="shared" ref="HI255" si="3381">IF(HH255="","",HH255+1)</f>
        <v/>
      </c>
      <c r="HJ255" s="73" t="str">
        <f t="shared" ref="HJ255" si="3382">IF(HI255="","",HI255+1)</f>
        <v/>
      </c>
      <c r="HK255" s="73" t="str">
        <f t="shared" ref="HK255" si="3383">IF(HJ255="","",HJ255+1)</f>
        <v/>
      </c>
      <c r="HL255" s="73" t="str">
        <f t="shared" ref="HL255" si="3384">IF(HK255="","",HK255+1)</f>
        <v/>
      </c>
      <c r="HM255" s="73" t="str">
        <f t="shared" ref="HM255" si="3385">IF(HL255="","",HL255+1)</f>
        <v/>
      </c>
      <c r="HN255" s="73" t="str">
        <f t="shared" ref="HN255" si="3386">IF(HM255="","",HM255+1)</f>
        <v/>
      </c>
      <c r="HO255" s="73" t="str">
        <f t="shared" ref="HO255" si="3387">IF(HN255="","",HN255+1)</f>
        <v/>
      </c>
      <c r="HP255" s="73" t="str">
        <f t="shared" ref="HP255" si="3388">IF(HO255="","",HO255+1)</f>
        <v/>
      </c>
      <c r="HQ255" s="73" t="str">
        <f t="shared" ref="HQ255" si="3389">IF(HP255="","",HP255+1)</f>
        <v/>
      </c>
      <c r="HR255" s="73" t="str">
        <f t="shared" ref="HR255" si="3390">IF(HQ255="","",HQ255+1)</f>
        <v/>
      </c>
      <c r="HS255" s="73" t="str">
        <f t="shared" ref="HS255" si="3391">IF(HR255="","",HR255+1)</f>
        <v/>
      </c>
      <c r="HT255" s="73" t="str">
        <f t="shared" ref="HT255" si="3392">IF(HS255="","",HS255+1)</f>
        <v/>
      </c>
      <c r="HU255" s="73" t="str">
        <f t="shared" ref="HU255" si="3393">IF(HT255="","",HT255+1)</f>
        <v/>
      </c>
      <c r="HV255" s="73" t="str">
        <f t="shared" ref="HV255" si="3394">IF(HU255="","",HU255+1)</f>
        <v/>
      </c>
      <c r="HW255" s="73" t="str">
        <f t="shared" ref="HW255" si="3395">IF(HV255="","",HV255+1)</f>
        <v/>
      </c>
      <c r="HX255" s="73" t="str">
        <f t="shared" ref="HX255" si="3396">IF(HW255="","",HW255+1)</f>
        <v/>
      </c>
      <c r="HY255" s="73" t="str">
        <f t="shared" ref="HY255" si="3397">IF(HX255="","",HX255+1)</f>
        <v/>
      </c>
      <c r="HZ255" s="73" t="str">
        <f t="shared" ref="HZ255" si="3398">IF(HY255="","",HY255+1)</f>
        <v/>
      </c>
      <c r="IA255" s="73" t="str">
        <f t="shared" ref="IA255" si="3399">IF(HZ255="","",HZ255+1)</f>
        <v/>
      </c>
      <c r="IB255" s="73" t="str">
        <f t="shared" ref="IB255" si="3400">IF(IA255="","",IA255+1)</f>
        <v/>
      </c>
      <c r="IC255" s="73" t="str">
        <f t="shared" ref="IC255" si="3401">IF(IB255="","",IB255+1)</f>
        <v/>
      </c>
      <c r="ID255" s="73" t="str">
        <f t="shared" ref="ID255" si="3402">IF(IC255="","",IC255+1)</f>
        <v/>
      </c>
      <c r="IE255" s="73" t="str">
        <f t="shared" ref="IE255" si="3403">IF(ID255="","",ID255+1)</f>
        <v/>
      </c>
      <c r="IF255" s="73" t="str">
        <f t="shared" ref="IF255" si="3404">IF(IE255="","",IE255+1)</f>
        <v/>
      </c>
      <c r="IG255" s="73" t="str">
        <f t="shared" ref="IG255" si="3405">IF(IF255="","",IF255+1)</f>
        <v/>
      </c>
      <c r="IH255" s="73" t="str">
        <f t="shared" ref="IH255" si="3406">IF(IG255="","",IG255+1)</f>
        <v/>
      </c>
      <c r="II255" s="73" t="str">
        <f t="shared" ref="II255" si="3407">IF(IH255="","",IH255+1)</f>
        <v/>
      </c>
      <c r="IJ255" s="73" t="str">
        <f t="shared" ref="IJ255" si="3408">IF(II255="","",II255+1)</f>
        <v/>
      </c>
      <c r="IK255" s="73" t="str">
        <f t="shared" ref="IK255" si="3409">IF(IJ255="","",IJ255+1)</f>
        <v/>
      </c>
      <c r="IL255" s="73" t="str">
        <f t="shared" ref="IL255" si="3410">IF(IK255="","",IK255+1)</f>
        <v/>
      </c>
      <c r="IM255" s="73" t="str">
        <f t="shared" ref="IM255" si="3411">IF(IL255="","",IL255+1)</f>
        <v/>
      </c>
      <c r="IN255" s="73" t="str">
        <f t="shared" ref="IN255" si="3412">IF(IM255="","",IM255+1)</f>
        <v/>
      </c>
      <c r="IO255" s="73" t="str">
        <f t="shared" ref="IO255" si="3413">IF(IN255="","",IN255+1)</f>
        <v/>
      </c>
      <c r="IP255" s="73" t="str">
        <f t="shared" ref="IP255" si="3414">IF(IO255="","",IO255+1)</f>
        <v/>
      </c>
      <c r="IQ255" s="73" t="str">
        <f t="shared" ref="IQ255" si="3415">IF(IP255="","",IP255+1)</f>
        <v/>
      </c>
      <c r="IR255" s="73" t="str">
        <f t="shared" ref="IR255" si="3416">IF(IQ255="","",IQ255+1)</f>
        <v/>
      </c>
      <c r="IS255" s="73" t="str">
        <f t="shared" ref="IS255" si="3417">IF(IR255="","",IR255+1)</f>
        <v/>
      </c>
      <c r="IT255" s="73" t="str">
        <f t="shared" ref="IT255" si="3418">IF(IS255="","",IS255+1)</f>
        <v/>
      </c>
      <c r="IU255" s="73" t="str">
        <f t="shared" ref="IU255" si="3419">IF(IT255="","",IT255+1)</f>
        <v/>
      </c>
      <c r="IV255" s="73" t="str">
        <f t="shared" ref="IV255" si="3420">IF(IU255="","",IU255+1)</f>
        <v/>
      </c>
      <c r="IW255" s="73" t="str">
        <f t="shared" ref="IW255" si="3421">IF(IV255="","",IV255+1)</f>
        <v/>
      </c>
      <c r="IX255" s="73" t="str">
        <f t="shared" ref="IX255" si="3422">IF(IW255="","",IW255+1)</f>
        <v/>
      </c>
      <c r="IY255" s="73" t="str">
        <f t="shared" ref="IY255" si="3423">IF(IX255="","",IX255+1)</f>
        <v/>
      </c>
      <c r="IZ255" s="73" t="str">
        <f t="shared" ref="IZ255" si="3424">IF(IY255="","",IY255+1)</f>
        <v/>
      </c>
      <c r="JA255" s="73" t="str">
        <f t="shared" ref="JA255" si="3425">IF(IZ255="","",IZ255+1)</f>
        <v/>
      </c>
      <c r="JB255" s="73" t="str">
        <f t="shared" ref="JB255" si="3426">IF(JA255="","",JA255+1)</f>
        <v/>
      </c>
      <c r="JC255" s="73" t="str">
        <f t="shared" ref="JC255" si="3427">IF(JB255="","",JB255+1)</f>
        <v/>
      </c>
      <c r="JD255" s="73" t="str">
        <f t="shared" ref="JD255" si="3428">IF(JC255="","",JC255+1)</f>
        <v/>
      </c>
      <c r="JE255" s="73" t="str">
        <f t="shared" ref="JE255" si="3429">IF(JD255="","",JD255+1)</f>
        <v/>
      </c>
      <c r="JF255" s="73" t="str">
        <f t="shared" ref="JF255" si="3430">IF(JE255="","",JE255+1)</f>
        <v/>
      </c>
      <c r="JG255" s="73" t="str">
        <f t="shared" ref="JG255" si="3431">IF(JF255="","",JF255+1)</f>
        <v/>
      </c>
      <c r="JH255" s="73" t="str">
        <f t="shared" ref="JH255" si="3432">IF(JG255="","",JG255+1)</f>
        <v/>
      </c>
      <c r="JI255" s="73" t="str">
        <f t="shared" ref="JI255" si="3433">IF(JH255="","",JH255+1)</f>
        <v/>
      </c>
      <c r="JJ255" s="73" t="str">
        <f t="shared" ref="JJ255" si="3434">IF(JI255="","",JI255+1)</f>
        <v/>
      </c>
      <c r="JK255" s="73" t="str">
        <f t="shared" ref="JK255" si="3435">IF(JJ255="","",JJ255+1)</f>
        <v/>
      </c>
      <c r="JL255" s="73" t="str">
        <f t="shared" ref="JL255" si="3436">IF(JK255="","",JK255+1)</f>
        <v/>
      </c>
      <c r="JM255" s="73" t="str">
        <f t="shared" ref="JM255" si="3437">IF(JL255="","",JL255+1)</f>
        <v/>
      </c>
      <c r="JN255" s="73" t="str">
        <f t="shared" ref="JN255" si="3438">IF(JM255="","",JM255+1)</f>
        <v/>
      </c>
      <c r="JO255" s="73" t="str">
        <f t="shared" ref="JO255" si="3439">IF(JN255="","",JN255+1)</f>
        <v/>
      </c>
      <c r="JP255" s="73" t="str">
        <f t="shared" ref="JP255" si="3440">IF(JO255="","",JO255+1)</f>
        <v/>
      </c>
      <c r="JQ255" s="73" t="str">
        <f t="shared" ref="JQ255" si="3441">IF(JP255="","",JP255+1)</f>
        <v/>
      </c>
      <c r="JR255" s="73" t="str">
        <f t="shared" ref="JR255" si="3442">IF(JQ255="","",JQ255+1)</f>
        <v/>
      </c>
      <c r="JS255" s="73" t="str">
        <f t="shared" ref="JS255" si="3443">IF(JR255="","",JR255+1)</f>
        <v/>
      </c>
      <c r="JT255" s="73" t="str">
        <f t="shared" ref="JT255" si="3444">IF(JS255="","",JS255+1)</f>
        <v/>
      </c>
      <c r="JU255" s="73" t="str">
        <f t="shared" ref="JU255" si="3445">IF(JT255="","",JT255+1)</f>
        <v/>
      </c>
      <c r="JV255" s="73" t="str">
        <f t="shared" ref="JV255" si="3446">IF(JU255="","",JU255+1)</f>
        <v/>
      </c>
      <c r="JW255" s="73" t="str">
        <f t="shared" ref="JW255" si="3447">IF(JV255="","",JV255+1)</f>
        <v/>
      </c>
      <c r="JX255" s="73" t="str">
        <f t="shared" ref="JX255" si="3448">IF(JW255="","",JW255+1)</f>
        <v/>
      </c>
      <c r="JY255" s="73" t="str">
        <f t="shared" ref="JY255" si="3449">IF(JX255="","",JX255+1)</f>
        <v/>
      </c>
      <c r="JZ255" s="73" t="str">
        <f t="shared" ref="JZ255" si="3450">IF(JY255="","",JY255+1)</f>
        <v/>
      </c>
      <c r="KA255" s="73" t="str">
        <f t="shared" ref="KA255" si="3451">IF(JZ255="","",JZ255+1)</f>
        <v/>
      </c>
      <c r="KB255" s="73" t="str">
        <f t="shared" ref="KB255" si="3452">IF(KA255="","",KA255+1)</f>
        <v/>
      </c>
      <c r="KC255" s="73" t="str">
        <f t="shared" ref="KC255" si="3453">IF(KB255="","",KB255+1)</f>
        <v/>
      </c>
      <c r="KD255" s="73" t="str">
        <f t="shared" ref="KD255" si="3454">IF(KC255="","",KC255+1)</f>
        <v/>
      </c>
      <c r="KE255" s="73" t="str">
        <f t="shared" ref="KE255" si="3455">IF(KD255="","",KD255+1)</f>
        <v/>
      </c>
      <c r="KF255" s="73" t="str">
        <f t="shared" ref="KF255" si="3456">IF(KE255="","",KE255+1)</f>
        <v/>
      </c>
      <c r="KG255" s="73" t="str">
        <f t="shared" ref="KG255" si="3457">IF(KF255="","",KF255+1)</f>
        <v/>
      </c>
      <c r="KH255" s="73" t="str">
        <f t="shared" ref="KH255" si="3458">IF(KG255="","",KG255+1)</f>
        <v/>
      </c>
      <c r="KI255" s="73" t="str">
        <f t="shared" ref="KI255" si="3459">IF(KH255="","",KH255+1)</f>
        <v/>
      </c>
      <c r="KJ255" s="73" t="str">
        <f t="shared" ref="KJ255" si="3460">IF(KI255="","",KI255+1)</f>
        <v/>
      </c>
      <c r="KK255" s="73" t="str">
        <f t="shared" ref="KK255" si="3461">IF(KJ255="","",KJ255+1)</f>
        <v/>
      </c>
      <c r="KL255" s="73" t="str">
        <f t="shared" ref="KL255" si="3462">IF(KK255="","",KK255+1)</f>
        <v/>
      </c>
      <c r="KM255" s="73" t="str">
        <f t="shared" ref="KM255" si="3463">IF(KL255="","",KL255+1)</f>
        <v/>
      </c>
      <c r="KN255" s="73" t="str">
        <f t="shared" ref="KN255" si="3464">IF(KM255="","",KM255+1)</f>
        <v/>
      </c>
      <c r="KO255" s="73" t="str">
        <f t="shared" ref="KO255" si="3465">IF(KN255="","",KN255+1)</f>
        <v/>
      </c>
      <c r="KP255" s="73" t="str">
        <f t="shared" ref="KP255" si="3466">IF(KO255="","",KO255+1)</f>
        <v/>
      </c>
      <c r="KQ255" s="73" t="str">
        <f t="shared" ref="KQ255" si="3467">IF(KP255="","",KP255+1)</f>
        <v/>
      </c>
      <c r="KR255" s="73" t="str">
        <f t="shared" ref="KR255" si="3468">IF(KQ255="","",KQ255+1)</f>
        <v/>
      </c>
      <c r="KS255" s="73" t="str">
        <f t="shared" ref="KS255" si="3469">IF(KR255="","",KR255+1)</f>
        <v/>
      </c>
      <c r="KT255" s="73" t="str">
        <f t="shared" ref="KT255" si="3470">IF(KS255="","",KS255+1)</f>
        <v/>
      </c>
      <c r="KU255" s="73" t="str">
        <f t="shared" ref="KU255" si="3471">IF(KT255="","",KT255+1)</f>
        <v/>
      </c>
      <c r="KV255" s="73" t="str">
        <f t="shared" ref="KV255" si="3472">IF(KU255="","",KU255+1)</f>
        <v/>
      </c>
      <c r="KW255" s="73" t="str">
        <f t="shared" ref="KW255" si="3473">IF(KV255="","",KV255+1)</f>
        <v/>
      </c>
      <c r="KX255" s="73" t="str">
        <f t="shared" ref="KX255" si="3474">IF(KW255="","",KW255+1)</f>
        <v/>
      </c>
      <c r="KY255" s="73" t="str">
        <f t="shared" ref="KY255" si="3475">IF(KX255="","",KX255+1)</f>
        <v/>
      </c>
      <c r="KZ255" s="73" t="str">
        <f t="shared" ref="KZ255" si="3476">IF(KY255="","",KY255+1)</f>
        <v/>
      </c>
      <c r="LA255" s="73" t="str">
        <f t="shared" ref="LA255" si="3477">IF(KZ255="","",KZ255+1)</f>
        <v/>
      </c>
      <c r="LB255" s="73" t="str">
        <f t="shared" ref="LB255" si="3478">IF(LA255="","",LA255+1)</f>
        <v/>
      </c>
      <c r="LC255" s="73" t="str">
        <f t="shared" ref="LC255" si="3479">IF(LB255="","",LB255+1)</f>
        <v/>
      </c>
      <c r="LD255" s="73" t="str">
        <f t="shared" ref="LD255" si="3480">IF(LC255="","",LC255+1)</f>
        <v/>
      </c>
      <c r="LE255" s="73" t="str">
        <f t="shared" ref="LE255" si="3481">IF(LD255="","",LD255+1)</f>
        <v/>
      </c>
      <c r="LF255" s="73" t="str">
        <f t="shared" ref="LF255" si="3482">IF(LE255="","",LE255+1)</f>
        <v/>
      </c>
      <c r="LG255" s="73" t="str">
        <f t="shared" ref="LG255" si="3483">IF(LF255="","",LF255+1)</f>
        <v/>
      </c>
      <c r="LH255" s="73" t="str">
        <f t="shared" ref="LH255" si="3484">IF(LG255="","",LG255+1)</f>
        <v/>
      </c>
      <c r="LI255" s="73" t="str">
        <f t="shared" ref="LI255" si="3485">IF(LH255="","",LH255+1)</f>
        <v/>
      </c>
      <c r="LJ255" s="73" t="str">
        <f t="shared" ref="LJ255" si="3486">IF(LI255="","",LI255+1)</f>
        <v/>
      </c>
      <c r="LK255" s="73" t="str">
        <f t="shared" ref="LK255" si="3487">IF(LJ255="","",LJ255+1)</f>
        <v/>
      </c>
      <c r="LL255" s="73" t="str">
        <f t="shared" ref="LL255" si="3488">IF(LK255="","",LK255+1)</f>
        <v/>
      </c>
      <c r="LM255" s="73" t="str">
        <f t="shared" ref="LM255" si="3489">IF(LL255="","",LL255+1)</f>
        <v/>
      </c>
      <c r="LN255" s="73" t="str">
        <f t="shared" ref="LN255" si="3490">IF(LM255="","",LM255+1)</f>
        <v/>
      </c>
      <c r="LO255" s="73" t="str">
        <f t="shared" ref="LO255" si="3491">IF(LN255="","",LN255+1)</f>
        <v/>
      </c>
      <c r="LP255" s="73" t="str">
        <f t="shared" ref="LP255" si="3492">IF(LO255="","",LO255+1)</f>
        <v/>
      </c>
      <c r="LQ255" s="73" t="str">
        <f t="shared" ref="LQ255" si="3493">IF(LP255="","",LP255+1)</f>
        <v/>
      </c>
      <c r="LR255" s="73" t="str">
        <f t="shared" ref="LR255" si="3494">IF(LQ255="","",LQ255+1)</f>
        <v/>
      </c>
      <c r="LS255" s="73" t="str">
        <f t="shared" ref="LS255" si="3495">IF(LR255="","",LR255+1)</f>
        <v/>
      </c>
      <c r="LT255" s="73" t="str">
        <f t="shared" ref="LT255" si="3496">IF(LS255="","",LS255+1)</f>
        <v/>
      </c>
      <c r="LU255" s="73" t="str">
        <f t="shared" ref="LU255" si="3497">IF(LT255="","",LT255+1)</f>
        <v/>
      </c>
      <c r="LV255" s="73" t="str">
        <f t="shared" ref="LV255" si="3498">IF(LU255="","",LU255+1)</f>
        <v/>
      </c>
      <c r="LW255" s="73" t="str">
        <f t="shared" ref="LW255" si="3499">IF(LV255="","",LV255+1)</f>
        <v/>
      </c>
      <c r="LX255" s="73" t="str">
        <f t="shared" ref="LX255" si="3500">IF(LW255="","",LW255+1)</f>
        <v/>
      </c>
      <c r="LY255" s="73" t="str">
        <f t="shared" ref="LY255" si="3501">IF(LX255="","",LX255+1)</f>
        <v/>
      </c>
      <c r="LZ255" s="73" t="str">
        <f t="shared" ref="LZ255" si="3502">IF(LY255="","",LY255+1)</f>
        <v/>
      </c>
      <c r="MA255" s="73" t="str">
        <f t="shared" ref="MA255" si="3503">IF(LZ255="","",LZ255+1)</f>
        <v/>
      </c>
      <c r="MB255" s="73" t="str">
        <f t="shared" ref="MB255" si="3504">IF(MA255="","",MA255+1)</f>
        <v/>
      </c>
      <c r="MC255" s="73" t="str">
        <f t="shared" ref="MC255" si="3505">IF(MB255="","",MB255+1)</f>
        <v/>
      </c>
      <c r="MD255" s="73" t="str">
        <f t="shared" ref="MD255" si="3506">IF(MC255="","",MC255+1)</f>
        <v/>
      </c>
      <c r="ME255" s="73" t="str">
        <f t="shared" ref="ME255" si="3507">IF(MD255="","",MD255+1)</f>
        <v/>
      </c>
      <c r="MF255" s="73" t="str">
        <f t="shared" ref="MF255" si="3508">IF(ME255="","",ME255+1)</f>
        <v/>
      </c>
      <c r="MG255" s="73" t="str">
        <f t="shared" ref="MG255" si="3509">IF(MF255="","",MF255+1)</f>
        <v/>
      </c>
      <c r="MH255" s="73" t="str">
        <f t="shared" ref="MH255" si="3510">IF(MG255="","",MG255+1)</f>
        <v/>
      </c>
      <c r="MI255" s="73" t="str">
        <f t="shared" ref="MI255" si="3511">IF(MH255="","",MH255+1)</f>
        <v/>
      </c>
      <c r="MJ255" s="73" t="str">
        <f t="shared" ref="MJ255" si="3512">IF(MI255="","",MI255+1)</f>
        <v/>
      </c>
      <c r="MK255" s="73" t="str">
        <f t="shared" ref="MK255" si="3513">IF(MJ255="","",MJ255+1)</f>
        <v/>
      </c>
      <c r="ML255" s="73" t="str">
        <f t="shared" ref="ML255" si="3514">IF(MK255="","",MK255+1)</f>
        <v/>
      </c>
      <c r="MM255" s="73" t="str">
        <f t="shared" ref="MM255" si="3515">IF(ML255="","",ML255+1)</f>
        <v/>
      </c>
      <c r="MN255" s="73" t="str">
        <f t="shared" ref="MN255" si="3516">IF(MM255="","",MM255+1)</f>
        <v/>
      </c>
      <c r="MO255" s="73" t="str">
        <f t="shared" ref="MO255" si="3517">IF(MN255="","",MN255+1)</f>
        <v/>
      </c>
      <c r="MP255" s="73" t="str">
        <f t="shared" ref="MP255" si="3518">IF(MO255="","",MO255+1)</f>
        <v/>
      </c>
      <c r="MQ255" s="73" t="str">
        <f t="shared" ref="MQ255" si="3519">IF(MP255="","",MP255+1)</f>
        <v/>
      </c>
      <c r="MR255" s="73" t="str">
        <f t="shared" ref="MR255" si="3520">IF(MQ255="","",MQ255+1)</f>
        <v/>
      </c>
      <c r="MS255" s="73" t="str">
        <f t="shared" ref="MS255" si="3521">IF(MR255="","",MR255+1)</f>
        <v/>
      </c>
      <c r="MT255" s="73" t="str">
        <f t="shared" ref="MT255" si="3522">IF(MS255="","",MS255+1)</f>
        <v/>
      </c>
      <c r="MU255" s="73" t="str">
        <f t="shared" ref="MU255" si="3523">IF(MT255="","",MT255+1)</f>
        <v/>
      </c>
      <c r="MV255" s="73" t="str">
        <f t="shared" ref="MV255" si="3524">IF(MU255="","",MU255+1)</f>
        <v/>
      </c>
      <c r="MW255" s="73" t="str">
        <f t="shared" ref="MW255" si="3525">IF(MV255="","",MV255+1)</f>
        <v/>
      </c>
      <c r="MX255" s="73" t="str">
        <f t="shared" ref="MX255" si="3526">IF(MW255="","",MW255+1)</f>
        <v/>
      </c>
      <c r="MY255" s="73" t="str">
        <f t="shared" ref="MY255" si="3527">IF(MX255="","",MX255+1)</f>
        <v/>
      </c>
      <c r="MZ255" s="73" t="str">
        <f t="shared" ref="MZ255" si="3528">IF(MY255="","",MY255+1)</f>
        <v/>
      </c>
      <c r="NA255" s="73" t="str">
        <f t="shared" ref="NA255" si="3529">IF(MZ255="","",MZ255+1)</f>
        <v/>
      </c>
      <c r="NB255" s="73" t="str">
        <f t="shared" ref="NB255" si="3530">IF(NA255="","",NA255+1)</f>
        <v/>
      </c>
      <c r="NC255" s="73" t="str">
        <f t="shared" ref="NC255" si="3531">IF(NB255="","",NB255+1)</f>
        <v/>
      </c>
      <c r="ND255" s="73" t="str">
        <f t="shared" ref="ND255" si="3532">IF(NC255="","",NC255+1)</f>
        <v/>
      </c>
      <c r="NE255" s="73" t="str">
        <f t="shared" ref="NE255" si="3533">IF(ND255="","",ND255+1)</f>
        <v/>
      </c>
      <c r="NF255" s="73" t="str">
        <f t="shared" ref="NF255" si="3534">IF(NE255="","",NE255+1)</f>
        <v/>
      </c>
      <c r="NG255" s="73" t="str">
        <f t="shared" ref="NG255" si="3535">IF(NF255="","",NF255+1)</f>
        <v/>
      </c>
      <c r="NH255" s="73" t="str">
        <f t="shared" ref="NH255" si="3536">IF(NG255="","",NG255+1)</f>
        <v/>
      </c>
      <c r="NI255" s="73" t="str">
        <f t="shared" ref="NI255" si="3537">IF(NH255="","",NH255+1)</f>
        <v/>
      </c>
      <c r="NJ255" s="73" t="str">
        <f t="shared" ref="NJ255" si="3538">IF(NI255="","",NI255+1)</f>
        <v/>
      </c>
      <c r="NK255" s="73" t="str">
        <f t="shared" ref="NK255" si="3539">IF(NJ255="","",NJ255+1)</f>
        <v/>
      </c>
      <c r="NL255" s="73" t="str">
        <f t="shared" ref="NL255" si="3540">IF(NK255="","",NK255+1)</f>
        <v/>
      </c>
      <c r="NM255" s="73" t="str">
        <f t="shared" ref="NM255" si="3541">IF(NL255="","",NL255+1)</f>
        <v/>
      </c>
      <c r="NN255" s="73" t="str">
        <f t="shared" ref="NN255" si="3542">IF(NM255="","",NM255+1)</f>
        <v/>
      </c>
      <c r="NO255" s="73" t="str">
        <f t="shared" ref="NO255" si="3543">IF(NN255="","",NN255+1)</f>
        <v/>
      </c>
      <c r="NP255" s="1"/>
      <c r="NQ255" s="1"/>
    </row>
    <row r="256" spans="1:381" x14ac:dyDescent="0.2">
      <c r="A256" s="1"/>
      <c r="B256" s="1"/>
      <c r="C256" s="1"/>
      <c r="D256" s="1"/>
      <c r="E256" s="1"/>
      <c r="F256" s="1"/>
      <c r="G256" s="1"/>
      <c r="H256" s="1"/>
      <c r="I256" s="1"/>
      <c r="J256" s="1"/>
      <c r="K256" s="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row>
    <row r="257" spans="1:381" x14ac:dyDescent="0.2">
      <c r="A257" s="1"/>
      <c r="B257" s="1"/>
      <c r="C257" s="1" t="s">
        <v>115</v>
      </c>
      <c r="D257" s="1"/>
      <c r="E257" s="1" t="s">
        <v>104</v>
      </c>
      <c r="F257" s="1"/>
      <c r="G257" s="1"/>
      <c r="H257" s="1"/>
      <c r="I257" s="1"/>
      <c r="J257" s="1"/>
      <c r="K257" s="30"/>
      <c r="L257" s="14"/>
      <c r="M257" s="14"/>
      <c r="N257" s="69">
        <v>0</v>
      </c>
      <c r="O257" s="70" t="e">
        <f>N265</f>
        <v>#VALUE!</v>
      </c>
      <c r="P257" s="70" t="e">
        <f t="shared" ref="P257:CA257" si="3544">O265</f>
        <v>#VALUE!</v>
      </c>
      <c r="Q257" s="70" t="e">
        <f>P265</f>
        <v>#VALUE!</v>
      </c>
      <c r="R257" s="70" t="e">
        <f>Q265</f>
        <v>#VALUE!</v>
      </c>
      <c r="S257" s="70" t="e">
        <f t="shared" si="3544"/>
        <v>#VALUE!</v>
      </c>
      <c r="T257" s="70" t="e">
        <f t="shared" si="3544"/>
        <v>#VALUE!</v>
      </c>
      <c r="U257" s="70" t="e">
        <f t="shared" si="3544"/>
        <v>#VALUE!</v>
      </c>
      <c r="V257" s="70" t="e">
        <f t="shared" si="3544"/>
        <v>#VALUE!</v>
      </c>
      <c r="W257" s="70" t="e">
        <f t="shared" si="3544"/>
        <v>#VALUE!</v>
      </c>
      <c r="X257" s="70" t="e">
        <f t="shared" si="3544"/>
        <v>#VALUE!</v>
      </c>
      <c r="Y257" s="70" t="e">
        <f t="shared" si="3544"/>
        <v>#VALUE!</v>
      </c>
      <c r="Z257" s="70" t="e">
        <f t="shared" si="3544"/>
        <v>#VALUE!</v>
      </c>
      <c r="AA257" s="70" t="e">
        <f t="shared" si="3544"/>
        <v>#VALUE!</v>
      </c>
      <c r="AB257" s="70" t="e">
        <f t="shared" si="3544"/>
        <v>#VALUE!</v>
      </c>
      <c r="AC257" s="70" t="e">
        <f t="shared" si="3544"/>
        <v>#VALUE!</v>
      </c>
      <c r="AD257" s="70" t="e">
        <f t="shared" si="3544"/>
        <v>#VALUE!</v>
      </c>
      <c r="AE257" s="70" t="e">
        <f t="shared" si="3544"/>
        <v>#VALUE!</v>
      </c>
      <c r="AF257" s="70" t="e">
        <f t="shared" si="3544"/>
        <v>#VALUE!</v>
      </c>
      <c r="AG257" s="70" t="e">
        <f t="shared" si="3544"/>
        <v>#VALUE!</v>
      </c>
      <c r="AH257" s="70" t="e">
        <f t="shared" si="3544"/>
        <v>#VALUE!</v>
      </c>
      <c r="AI257" s="70" t="e">
        <f t="shared" si="3544"/>
        <v>#VALUE!</v>
      </c>
      <c r="AJ257" s="70" t="e">
        <f t="shared" si="3544"/>
        <v>#VALUE!</v>
      </c>
      <c r="AK257" s="70" t="e">
        <f t="shared" si="3544"/>
        <v>#VALUE!</v>
      </c>
      <c r="AL257" s="70" t="e">
        <f t="shared" si="3544"/>
        <v>#VALUE!</v>
      </c>
      <c r="AM257" s="70" t="e">
        <f t="shared" si="3544"/>
        <v>#VALUE!</v>
      </c>
      <c r="AN257" s="70" t="e">
        <f t="shared" si="3544"/>
        <v>#VALUE!</v>
      </c>
      <c r="AO257" s="70" t="e">
        <f t="shared" si="3544"/>
        <v>#VALUE!</v>
      </c>
      <c r="AP257" s="70" t="e">
        <f t="shared" si="3544"/>
        <v>#VALUE!</v>
      </c>
      <c r="AQ257" s="70" t="e">
        <f t="shared" si="3544"/>
        <v>#VALUE!</v>
      </c>
      <c r="AR257" s="70" t="e">
        <f t="shared" si="3544"/>
        <v>#VALUE!</v>
      </c>
      <c r="AS257" s="70" t="e">
        <f t="shared" si="3544"/>
        <v>#VALUE!</v>
      </c>
      <c r="AT257" s="70" t="e">
        <f t="shared" si="3544"/>
        <v>#VALUE!</v>
      </c>
      <c r="AU257" s="70" t="e">
        <f t="shared" si="3544"/>
        <v>#VALUE!</v>
      </c>
      <c r="AV257" s="70" t="e">
        <f t="shared" si="3544"/>
        <v>#VALUE!</v>
      </c>
      <c r="AW257" s="70" t="e">
        <f t="shared" si="3544"/>
        <v>#VALUE!</v>
      </c>
      <c r="AX257" s="70" t="e">
        <f t="shared" si="3544"/>
        <v>#VALUE!</v>
      </c>
      <c r="AY257" s="70" t="e">
        <f t="shared" si="3544"/>
        <v>#VALUE!</v>
      </c>
      <c r="AZ257" s="70" t="e">
        <f t="shared" si="3544"/>
        <v>#VALUE!</v>
      </c>
      <c r="BA257" s="70" t="e">
        <f t="shared" si="3544"/>
        <v>#VALUE!</v>
      </c>
      <c r="BB257" s="70" t="e">
        <f t="shared" si="3544"/>
        <v>#VALUE!</v>
      </c>
      <c r="BC257" s="70" t="e">
        <f t="shared" si="3544"/>
        <v>#VALUE!</v>
      </c>
      <c r="BD257" s="70" t="e">
        <f t="shared" si="3544"/>
        <v>#VALUE!</v>
      </c>
      <c r="BE257" s="70" t="e">
        <f t="shared" si="3544"/>
        <v>#VALUE!</v>
      </c>
      <c r="BF257" s="70" t="e">
        <f t="shared" si="3544"/>
        <v>#VALUE!</v>
      </c>
      <c r="BG257" s="70" t="e">
        <f t="shared" si="3544"/>
        <v>#VALUE!</v>
      </c>
      <c r="BH257" s="70" t="e">
        <f t="shared" si="3544"/>
        <v>#VALUE!</v>
      </c>
      <c r="BI257" s="70" t="e">
        <f t="shared" si="3544"/>
        <v>#VALUE!</v>
      </c>
      <c r="BJ257" s="70" t="e">
        <f t="shared" si="3544"/>
        <v>#VALUE!</v>
      </c>
      <c r="BK257" s="70" t="e">
        <f t="shared" si="3544"/>
        <v>#VALUE!</v>
      </c>
      <c r="BL257" s="70" t="e">
        <f t="shared" si="3544"/>
        <v>#VALUE!</v>
      </c>
      <c r="BM257" s="70" t="e">
        <f t="shared" si="3544"/>
        <v>#VALUE!</v>
      </c>
      <c r="BN257" s="70" t="e">
        <f t="shared" si="3544"/>
        <v>#VALUE!</v>
      </c>
      <c r="BO257" s="70" t="e">
        <f t="shared" si="3544"/>
        <v>#VALUE!</v>
      </c>
      <c r="BP257" s="70" t="e">
        <f t="shared" si="3544"/>
        <v>#VALUE!</v>
      </c>
      <c r="BQ257" s="70" t="e">
        <f t="shared" si="3544"/>
        <v>#VALUE!</v>
      </c>
      <c r="BR257" s="70" t="e">
        <f t="shared" si="3544"/>
        <v>#VALUE!</v>
      </c>
      <c r="BS257" s="70" t="e">
        <f t="shared" si="3544"/>
        <v>#VALUE!</v>
      </c>
      <c r="BT257" s="70" t="e">
        <f t="shared" si="3544"/>
        <v>#VALUE!</v>
      </c>
      <c r="BU257" s="70" t="e">
        <f t="shared" si="3544"/>
        <v>#VALUE!</v>
      </c>
      <c r="BV257" s="70" t="e">
        <f t="shared" si="3544"/>
        <v>#VALUE!</v>
      </c>
      <c r="BW257" s="70" t="e">
        <f t="shared" si="3544"/>
        <v>#VALUE!</v>
      </c>
      <c r="BX257" s="70" t="e">
        <f t="shared" si="3544"/>
        <v>#VALUE!</v>
      </c>
      <c r="BY257" s="70" t="e">
        <f t="shared" si="3544"/>
        <v>#VALUE!</v>
      </c>
      <c r="BZ257" s="70" t="e">
        <f t="shared" si="3544"/>
        <v>#VALUE!</v>
      </c>
      <c r="CA257" s="70" t="e">
        <f t="shared" si="3544"/>
        <v>#VALUE!</v>
      </c>
      <c r="CB257" s="70" t="e">
        <f t="shared" ref="CB257:EM257" si="3545">CA265</f>
        <v>#VALUE!</v>
      </c>
      <c r="CC257" s="70" t="e">
        <f t="shared" si="3545"/>
        <v>#VALUE!</v>
      </c>
      <c r="CD257" s="70" t="e">
        <f t="shared" si="3545"/>
        <v>#VALUE!</v>
      </c>
      <c r="CE257" s="70" t="e">
        <f t="shared" si="3545"/>
        <v>#VALUE!</v>
      </c>
      <c r="CF257" s="70" t="e">
        <f t="shared" si="3545"/>
        <v>#VALUE!</v>
      </c>
      <c r="CG257" s="70" t="e">
        <f t="shared" si="3545"/>
        <v>#VALUE!</v>
      </c>
      <c r="CH257" s="70" t="e">
        <f t="shared" si="3545"/>
        <v>#VALUE!</v>
      </c>
      <c r="CI257" s="70" t="e">
        <f t="shared" si="3545"/>
        <v>#VALUE!</v>
      </c>
      <c r="CJ257" s="70" t="e">
        <f t="shared" si="3545"/>
        <v>#VALUE!</v>
      </c>
      <c r="CK257" s="70" t="e">
        <f t="shared" si="3545"/>
        <v>#VALUE!</v>
      </c>
      <c r="CL257" s="70" t="e">
        <f t="shared" si="3545"/>
        <v>#VALUE!</v>
      </c>
      <c r="CM257" s="70" t="e">
        <f t="shared" si="3545"/>
        <v>#VALUE!</v>
      </c>
      <c r="CN257" s="70" t="e">
        <f t="shared" si="3545"/>
        <v>#VALUE!</v>
      </c>
      <c r="CO257" s="70" t="e">
        <f t="shared" si="3545"/>
        <v>#VALUE!</v>
      </c>
      <c r="CP257" s="70" t="e">
        <f t="shared" si="3545"/>
        <v>#VALUE!</v>
      </c>
      <c r="CQ257" s="70" t="e">
        <f t="shared" si="3545"/>
        <v>#VALUE!</v>
      </c>
      <c r="CR257" s="70" t="e">
        <f t="shared" si="3545"/>
        <v>#VALUE!</v>
      </c>
      <c r="CS257" s="70" t="e">
        <f t="shared" si="3545"/>
        <v>#VALUE!</v>
      </c>
      <c r="CT257" s="70" t="e">
        <f t="shared" si="3545"/>
        <v>#VALUE!</v>
      </c>
      <c r="CU257" s="70" t="e">
        <f t="shared" si="3545"/>
        <v>#VALUE!</v>
      </c>
      <c r="CV257" s="70" t="e">
        <f t="shared" si="3545"/>
        <v>#VALUE!</v>
      </c>
      <c r="CW257" s="70" t="e">
        <f t="shared" si="3545"/>
        <v>#VALUE!</v>
      </c>
      <c r="CX257" s="70" t="e">
        <f t="shared" si="3545"/>
        <v>#VALUE!</v>
      </c>
      <c r="CY257" s="70" t="e">
        <f t="shared" si="3545"/>
        <v>#VALUE!</v>
      </c>
      <c r="CZ257" s="70" t="e">
        <f t="shared" si="3545"/>
        <v>#VALUE!</v>
      </c>
      <c r="DA257" s="70" t="e">
        <f t="shared" si="3545"/>
        <v>#VALUE!</v>
      </c>
      <c r="DB257" s="70" t="e">
        <f t="shared" si="3545"/>
        <v>#VALUE!</v>
      </c>
      <c r="DC257" s="70" t="e">
        <f t="shared" si="3545"/>
        <v>#VALUE!</v>
      </c>
      <c r="DD257" s="70" t="e">
        <f t="shared" si="3545"/>
        <v>#VALUE!</v>
      </c>
      <c r="DE257" s="70" t="e">
        <f t="shared" si="3545"/>
        <v>#VALUE!</v>
      </c>
      <c r="DF257" s="70" t="e">
        <f t="shared" si="3545"/>
        <v>#VALUE!</v>
      </c>
      <c r="DG257" s="70" t="e">
        <f t="shared" si="3545"/>
        <v>#VALUE!</v>
      </c>
      <c r="DH257" s="70" t="e">
        <f t="shared" si="3545"/>
        <v>#VALUE!</v>
      </c>
      <c r="DI257" s="70" t="e">
        <f t="shared" si="3545"/>
        <v>#VALUE!</v>
      </c>
      <c r="DJ257" s="70" t="e">
        <f t="shared" si="3545"/>
        <v>#VALUE!</v>
      </c>
      <c r="DK257" s="70" t="e">
        <f t="shared" si="3545"/>
        <v>#VALUE!</v>
      </c>
      <c r="DL257" s="70" t="e">
        <f t="shared" si="3545"/>
        <v>#VALUE!</v>
      </c>
      <c r="DM257" s="70" t="e">
        <f t="shared" si="3545"/>
        <v>#VALUE!</v>
      </c>
      <c r="DN257" s="70" t="e">
        <f t="shared" si="3545"/>
        <v>#VALUE!</v>
      </c>
      <c r="DO257" s="70" t="e">
        <f t="shared" si="3545"/>
        <v>#VALUE!</v>
      </c>
      <c r="DP257" s="70" t="e">
        <f t="shared" si="3545"/>
        <v>#VALUE!</v>
      </c>
      <c r="DQ257" s="70" t="e">
        <f t="shared" si="3545"/>
        <v>#VALUE!</v>
      </c>
      <c r="DR257" s="70" t="e">
        <f t="shared" si="3545"/>
        <v>#VALUE!</v>
      </c>
      <c r="DS257" s="70" t="e">
        <f t="shared" si="3545"/>
        <v>#VALUE!</v>
      </c>
      <c r="DT257" s="70" t="e">
        <f t="shared" si="3545"/>
        <v>#VALUE!</v>
      </c>
      <c r="DU257" s="70" t="e">
        <f t="shared" si="3545"/>
        <v>#VALUE!</v>
      </c>
      <c r="DV257" s="70" t="e">
        <f t="shared" si="3545"/>
        <v>#VALUE!</v>
      </c>
      <c r="DW257" s="70" t="e">
        <f t="shared" si="3545"/>
        <v>#VALUE!</v>
      </c>
      <c r="DX257" s="70" t="e">
        <f t="shared" si="3545"/>
        <v>#VALUE!</v>
      </c>
      <c r="DY257" s="70" t="e">
        <f t="shared" si="3545"/>
        <v>#VALUE!</v>
      </c>
      <c r="DZ257" s="70" t="e">
        <f t="shared" si="3545"/>
        <v>#VALUE!</v>
      </c>
      <c r="EA257" s="70" t="e">
        <f t="shared" si="3545"/>
        <v>#VALUE!</v>
      </c>
      <c r="EB257" s="70" t="e">
        <f t="shared" si="3545"/>
        <v>#VALUE!</v>
      </c>
      <c r="EC257" s="70" t="e">
        <f t="shared" si="3545"/>
        <v>#VALUE!</v>
      </c>
      <c r="ED257" s="70" t="e">
        <f t="shared" si="3545"/>
        <v>#VALUE!</v>
      </c>
      <c r="EE257" s="70" t="e">
        <f t="shared" si="3545"/>
        <v>#VALUE!</v>
      </c>
      <c r="EF257" s="70" t="e">
        <f t="shared" si="3545"/>
        <v>#VALUE!</v>
      </c>
      <c r="EG257" s="70" t="e">
        <f t="shared" si="3545"/>
        <v>#VALUE!</v>
      </c>
      <c r="EH257" s="70" t="e">
        <f t="shared" si="3545"/>
        <v>#VALUE!</v>
      </c>
      <c r="EI257" s="70" t="e">
        <f t="shared" si="3545"/>
        <v>#VALUE!</v>
      </c>
      <c r="EJ257" s="70" t="e">
        <f t="shared" si="3545"/>
        <v>#VALUE!</v>
      </c>
      <c r="EK257" s="70" t="e">
        <f t="shared" si="3545"/>
        <v>#VALUE!</v>
      </c>
      <c r="EL257" s="70" t="e">
        <f t="shared" si="3545"/>
        <v>#VALUE!</v>
      </c>
      <c r="EM257" s="70" t="e">
        <f t="shared" si="3545"/>
        <v>#VALUE!</v>
      </c>
      <c r="EN257" s="70" t="e">
        <f t="shared" ref="EN257:GY257" si="3546">EM265</f>
        <v>#VALUE!</v>
      </c>
      <c r="EO257" s="70" t="e">
        <f t="shared" si="3546"/>
        <v>#VALUE!</v>
      </c>
      <c r="EP257" s="70" t="e">
        <f t="shared" si="3546"/>
        <v>#VALUE!</v>
      </c>
      <c r="EQ257" s="70" t="e">
        <f t="shared" si="3546"/>
        <v>#VALUE!</v>
      </c>
      <c r="ER257" s="70" t="e">
        <f t="shared" si="3546"/>
        <v>#VALUE!</v>
      </c>
      <c r="ES257" s="70" t="e">
        <f t="shared" si="3546"/>
        <v>#VALUE!</v>
      </c>
      <c r="ET257" s="70" t="e">
        <f t="shared" si="3546"/>
        <v>#VALUE!</v>
      </c>
      <c r="EU257" s="70" t="e">
        <f t="shared" si="3546"/>
        <v>#VALUE!</v>
      </c>
      <c r="EV257" s="70" t="e">
        <f t="shared" si="3546"/>
        <v>#VALUE!</v>
      </c>
      <c r="EW257" s="70" t="e">
        <f t="shared" si="3546"/>
        <v>#VALUE!</v>
      </c>
      <c r="EX257" s="70" t="e">
        <f t="shared" si="3546"/>
        <v>#VALUE!</v>
      </c>
      <c r="EY257" s="70" t="e">
        <f t="shared" si="3546"/>
        <v>#VALUE!</v>
      </c>
      <c r="EZ257" s="70" t="e">
        <f t="shared" si="3546"/>
        <v>#VALUE!</v>
      </c>
      <c r="FA257" s="70" t="e">
        <f t="shared" si="3546"/>
        <v>#VALUE!</v>
      </c>
      <c r="FB257" s="70" t="e">
        <f t="shared" si="3546"/>
        <v>#VALUE!</v>
      </c>
      <c r="FC257" s="70" t="e">
        <f t="shared" si="3546"/>
        <v>#VALUE!</v>
      </c>
      <c r="FD257" s="70" t="e">
        <f t="shared" si="3546"/>
        <v>#VALUE!</v>
      </c>
      <c r="FE257" s="70" t="e">
        <f t="shared" si="3546"/>
        <v>#VALUE!</v>
      </c>
      <c r="FF257" s="70" t="e">
        <f t="shared" si="3546"/>
        <v>#VALUE!</v>
      </c>
      <c r="FG257" s="70" t="e">
        <f t="shared" si="3546"/>
        <v>#VALUE!</v>
      </c>
      <c r="FH257" s="70" t="e">
        <f t="shared" si="3546"/>
        <v>#VALUE!</v>
      </c>
      <c r="FI257" s="70" t="e">
        <f t="shared" si="3546"/>
        <v>#VALUE!</v>
      </c>
      <c r="FJ257" s="70" t="e">
        <f t="shared" si="3546"/>
        <v>#VALUE!</v>
      </c>
      <c r="FK257" s="70" t="e">
        <f t="shared" si="3546"/>
        <v>#VALUE!</v>
      </c>
      <c r="FL257" s="70" t="e">
        <f t="shared" si="3546"/>
        <v>#VALUE!</v>
      </c>
      <c r="FM257" s="70" t="e">
        <f t="shared" si="3546"/>
        <v>#VALUE!</v>
      </c>
      <c r="FN257" s="70" t="e">
        <f t="shared" si="3546"/>
        <v>#VALUE!</v>
      </c>
      <c r="FO257" s="70" t="e">
        <f t="shared" si="3546"/>
        <v>#VALUE!</v>
      </c>
      <c r="FP257" s="70" t="e">
        <f t="shared" si="3546"/>
        <v>#VALUE!</v>
      </c>
      <c r="FQ257" s="70" t="e">
        <f t="shared" si="3546"/>
        <v>#VALUE!</v>
      </c>
      <c r="FR257" s="70" t="e">
        <f t="shared" si="3546"/>
        <v>#VALUE!</v>
      </c>
      <c r="FS257" s="70" t="e">
        <f t="shared" si="3546"/>
        <v>#VALUE!</v>
      </c>
      <c r="FT257" s="70" t="e">
        <f t="shared" si="3546"/>
        <v>#VALUE!</v>
      </c>
      <c r="FU257" s="70" t="e">
        <f t="shared" si="3546"/>
        <v>#VALUE!</v>
      </c>
      <c r="FV257" s="70" t="e">
        <f t="shared" si="3546"/>
        <v>#VALUE!</v>
      </c>
      <c r="FW257" s="70" t="e">
        <f t="shared" si="3546"/>
        <v>#VALUE!</v>
      </c>
      <c r="FX257" s="70" t="e">
        <f t="shared" si="3546"/>
        <v>#VALUE!</v>
      </c>
      <c r="FY257" s="70" t="e">
        <f t="shared" si="3546"/>
        <v>#VALUE!</v>
      </c>
      <c r="FZ257" s="70" t="e">
        <f t="shared" si="3546"/>
        <v>#VALUE!</v>
      </c>
      <c r="GA257" s="70" t="e">
        <f t="shared" si="3546"/>
        <v>#VALUE!</v>
      </c>
      <c r="GB257" s="70" t="e">
        <f t="shared" si="3546"/>
        <v>#VALUE!</v>
      </c>
      <c r="GC257" s="70" t="e">
        <f t="shared" si="3546"/>
        <v>#VALUE!</v>
      </c>
      <c r="GD257" s="70" t="e">
        <f t="shared" si="3546"/>
        <v>#VALUE!</v>
      </c>
      <c r="GE257" s="70" t="e">
        <f t="shared" si="3546"/>
        <v>#VALUE!</v>
      </c>
      <c r="GF257" s="70" t="e">
        <f t="shared" si="3546"/>
        <v>#VALUE!</v>
      </c>
      <c r="GG257" s="70" t="e">
        <f t="shared" si="3546"/>
        <v>#VALUE!</v>
      </c>
      <c r="GH257" s="70" t="e">
        <f t="shared" si="3546"/>
        <v>#VALUE!</v>
      </c>
      <c r="GI257" s="70" t="e">
        <f t="shared" si="3546"/>
        <v>#VALUE!</v>
      </c>
      <c r="GJ257" s="70" t="e">
        <f t="shared" si="3546"/>
        <v>#VALUE!</v>
      </c>
      <c r="GK257" s="70" t="e">
        <f t="shared" si="3546"/>
        <v>#VALUE!</v>
      </c>
      <c r="GL257" s="70" t="e">
        <f t="shared" si="3546"/>
        <v>#VALUE!</v>
      </c>
      <c r="GM257" s="70" t="e">
        <f t="shared" si="3546"/>
        <v>#VALUE!</v>
      </c>
      <c r="GN257" s="70" t="e">
        <f t="shared" si="3546"/>
        <v>#VALUE!</v>
      </c>
      <c r="GO257" s="70" t="e">
        <f t="shared" si="3546"/>
        <v>#VALUE!</v>
      </c>
      <c r="GP257" s="70" t="e">
        <f t="shared" si="3546"/>
        <v>#VALUE!</v>
      </c>
      <c r="GQ257" s="70" t="e">
        <f t="shared" si="3546"/>
        <v>#VALUE!</v>
      </c>
      <c r="GR257" s="70" t="e">
        <f t="shared" si="3546"/>
        <v>#VALUE!</v>
      </c>
      <c r="GS257" s="70" t="e">
        <f t="shared" si="3546"/>
        <v>#VALUE!</v>
      </c>
      <c r="GT257" s="70" t="e">
        <f t="shared" si="3546"/>
        <v>#VALUE!</v>
      </c>
      <c r="GU257" s="70" t="e">
        <f t="shared" si="3546"/>
        <v>#VALUE!</v>
      </c>
      <c r="GV257" s="70" t="e">
        <f t="shared" si="3546"/>
        <v>#VALUE!</v>
      </c>
      <c r="GW257" s="70" t="e">
        <f t="shared" si="3546"/>
        <v>#VALUE!</v>
      </c>
      <c r="GX257" s="70" t="e">
        <f t="shared" si="3546"/>
        <v>#VALUE!</v>
      </c>
      <c r="GY257" s="70" t="e">
        <f t="shared" si="3546"/>
        <v>#VALUE!</v>
      </c>
      <c r="GZ257" s="70" t="e">
        <f t="shared" ref="GZ257:JK257" si="3547">GY265</f>
        <v>#VALUE!</v>
      </c>
      <c r="HA257" s="70" t="e">
        <f t="shared" si="3547"/>
        <v>#VALUE!</v>
      </c>
      <c r="HB257" s="70" t="e">
        <f t="shared" si="3547"/>
        <v>#VALUE!</v>
      </c>
      <c r="HC257" s="70" t="e">
        <f t="shared" si="3547"/>
        <v>#VALUE!</v>
      </c>
      <c r="HD257" s="70" t="e">
        <f t="shared" si="3547"/>
        <v>#VALUE!</v>
      </c>
      <c r="HE257" s="70" t="e">
        <f t="shared" si="3547"/>
        <v>#VALUE!</v>
      </c>
      <c r="HF257" s="70" t="e">
        <f t="shared" si="3547"/>
        <v>#VALUE!</v>
      </c>
      <c r="HG257" s="70" t="e">
        <f t="shared" si="3547"/>
        <v>#VALUE!</v>
      </c>
      <c r="HH257" s="70" t="e">
        <f t="shared" si="3547"/>
        <v>#VALUE!</v>
      </c>
      <c r="HI257" s="70" t="e">
        <f t="shared" si="3547"/>
        <v>#VALUE!</v>
      </c>
      <c r="HJ257" s="70" t="e">
        <f t="shared" si="3547"/>
        <v>#VALUE!</v>
      </c>
      <c r="HK257" s="70" t="e">
        <f t="shared" si="3547"/>
        <v>#VALUE!</v>
      </c>
      <c r="HL257" s="70" t="e">
        <f t="shared" si="3547"/>
        <v>#VALUE!</v>
      </c>
      <c r="HM257" s="70" t="e">
        <f t="shared" si="3547"/>
        <v>#VALUE!</v>
      </c>
      <c r="HN257" s="70" t="e">
        <f t="shared" si="3547"/>
        <v>#VALUE!</v>
      </c>
      <c r="HO257" s="70" t="e">
        <f t="shared" si="3547"/>
        <v>#VALUE!</v>
      </c>
      <c r="HP257" s="70" t="e">
        <f t="shared" si="3547"/>
        <v>#VALUE!</v>
      </c>
      <c r="HQ257" s="70" t="e">
        <f t="shared" si="3547"/>
        <v>#VALUE!</v>
      </c>
      <c r="HR257" s="70" t="e">
        <f t="shared" si="3547"/>
        <v>#VALUE!</v>
      </c>
      <c r="HS257" s="70" t="e">
        <f t="shared" si="3547"/>
        <v>#VALUE!</v>
      </c>
      <c r="HT257" s="70" t="e">
        <f t="shared" si="3547"/>
        <v>#VALUE!</v>
      </c>
      <c r="HU257" s="70" t="e">
        <f t="shared" si="3547"/>
        <v>#VALUE!</v>
      </c>
      <c r="HV257" s="70" t="e">
        <f t="shared" si="3547"/>
        <v>#VALUE!</v>
      </c>
      <c r="HW257" s="70" t="e">
        <f t="shared" si="3547"/>
        <v>#VALUE!</v>
      </c>
      <c r="HX257" s="70" t="e">
        <f t="shared" si="3547"/>
        <v>#VALUE!</v>
      </c>
      <c r="HY257" s="70" t="e">
        <f t="shared" si="3547"/>
        <v>#VALUE!</v>
      </c>
      <c r="HZ257" s="70" t="e">
        <f t="shared" si="3547"/>
        <v>#VALUE!</v>
      </c>
      <c r="IA257" s="70" t="e">
        <f t="shared" si="3547"/>
        <v>#VALUE!</v>
      </c>
      <c r="IB257" s="70" t="e">
        <f t="shared" si="3547"/>
        <v>#VALUE!</v>
      </c>
      <c r="IC257" s="70" t="e">
        <f t="shared" si="3547"/>
        <v>#VALUE!</v>
      </c>
      <c r="ID257" s="70" t="e">
        <f t="shared" si="3547"/>
        <v>#VALUE!</v>
      </c>
      <c r="IE257" s="70" t="e">
        <f t="shared" si="3547"/>
        <v>#VALUE!</v>
      </c>
      <c r="IF257" s="70" t="e">
        <f t="shared" si="3547"/>
        <v>#VALUE!</v>
      </c>
      <c r="IG257" s="70" t="e">
        <f t="shared" si="3547"/>
        <v>#VALUE!</v>
      </c>
      <c r="IH257" s="70" t="e">
        <f t="shared" si="3547"/>
        <v>#VALUE!</v>
      </c>
      <c r="II257" s="70" t="e">
        <f t="shared" si="3547"/>
        <v>#VALUE!</v>
      </c>
      <c r="IJ257" s="70" t="e">
        <f t="shared" si="3547"/>
        <v>#VALUE!</v>
      </c>
      <c r="IK257" s="70" t="e">
        <f t="shared" si="3547"/>
        <v>#VALUE!</v>
      </c>
      <c r="IL257" s="70" t="e">
        <f t="shared" si="3547"/>
        <v>#VALUE!</v>
      </c>
      <c r="IM257" s="70" t="e">
        <f t="shared" si="3547"/>
        <v>#VALUE!</v>
      </c>
      <c r="IN257" s="70" t="e">
        <f t="shared" si="3547"/>
        <v>#VALUE!</v>
      </c>
      <c r="IO257" s="70" t="e">
        <f t="shared" si="3547"/>
        <v>#VALUE!</v>
      </c>
      <c r="IP257" s="70" t="e">
        <f t="shared" si="3547"/>
        <v>#VALUE!</v>
      </c>
      <c r="IQ257" s="70" t="e">
        <f t="shared" si="3547"/>
        <v>#VALUE!</v>
      </c>
      <c r="IR257" s="70" t="e">
        <f t="shared" si="3547"/>
        <v>#VALUE!</v>
      </c>
      <c r="IS257" s="70" t="e">
        <f t="shared" si="3547"/>
        <v>#VALUE!</v>
      </c>
      <c r="IT257" s="70" t="e">
        <f t="shared" si="3547"/>
        <v>#VALUE!</v>
      </c>
      <c r="IU257" s="70" t="e">
        <f t="shared" si="3547"/>
        <v>#VALUE!</v>
      </c>
      <c r="IV257" s="70" t="e">
        <f t="shared" si="3547"/>
        <v>#VALUE!</v>
      </c>
      <c r="IW257" s="70" t="e">
        <f t="shared" si="3547"/>
        <v>#VALUE!</v>
      </c>
      <c r="IX257" s="70" t="e">
        <f t="shared" si="3547"/>
        <v>#VALUE!</v>
      </c>
      <c r="IY257" s="70" t="e">
        <f t="shared" si="3547"/>
        <v>#VALUE!</v>
      </c>
      <c r="IZ257" s="70" t="e">
        <f t="shared" si="3547"/>
        <v>#VALUE!</v>
      </c>
      <c r="JA257" s="70" t="e">
        <f t="shared" si="3547"/>
        <v>#VALUE!</v>
      </c>
      <c r="JB257" s="70" t="e">
        <f t="shared" si="3547"/>
        <v>#VALUE!</v>
      </c>
      <c r="JC257" s="70" t="e">
        <f t="shared" si="3547"/>
        <v>#VALUE!</v>
      </c>
      <c r="JD257" s="70" t="e">
        <f t="shared" si="3547"/>
        <v>#VALUE!</v>
      </c>
      <c r="JE257" s="70" t="e">
        <f t="shared" si="3547"/>
        <v>#VALUE!</v>
      </c>
      <c r="JF257" s="70" t="e">
        <f t="shared" si="3547"/>
        <v>#VALUE!</v>
      </c>
      <c r="JG257" s="70" t="e">
        <f t="shared" si="3547"/>
        <v>#VALUE!</v>
      </c>
      <c r="JH257" s="70" t="e">
        <f t="shared" si="3547"/>
        <v>#VALUE!</v>
      </c>
      <c r="JI257" s="70" t="e">
        <f t="shared" si="3547"/>
        <v>#VALUE!</v>
      </c>
      <c r="JJ257" s="70" t="e">
        <f t="shared" si="3547"/>
        <v>#VALUE!</v>
      </c>
      <c r="JK257" s="70" t="e">
        <f t="shared" si="3547"/>
        <v>#VALUE!</v>
      </c>
      <c r="JL257" s="70" t="e">
        <f t="shared" ref="JL257:LW257" si="3548">JK265</f>
        <v>#VALUE!</v>
      </c>
      <c r="JM257" s="70" t="e">
        <f t="shared" si="3548"/>
        <v>#VALUE!</v>
      </c>
      <c r="JN257" s="70" t="e">
        <f t="shared" si="3548"/>
        <v>#VALUE!</v>
      </c>
      <c r="JO257" s="70" t="e">
        <f t="shared" si="3548"/>
        <v>#VALUE!</v>
      </c>
      <c r="JP257" s="70" t="e">
        <f t="shared" si="3548"/>
        <v>#VALUE!</v>
      </c>
      <c r="JQ257" s="70" t="e">
        <f t="shared" si="3548"/>
        <v>#VALUE!</v>
      </c>
      <c r="JR257" s="70" t="e">
        <f t="shared" si="3548"/>
        <v>#VALUE!</v>
      </c>
      <c r="JS257" s="70" t="e">
        <f t="shared" si="3548"/>
        <v>#VALUE!</v>
      </c>
      <c r="JT257" s="70" t="e">
        <f t="shared" si="3548"/>
        <v>#VALUE!</v>
      </c>
      <c r="JU257" s="70" t="e">
        <f t="shared" si="3548"/>
        <v>#VALUE!</v>
      </c>
      <c r="JV257" s="70" t="e">
        <f t="shared" si="3548"/>
        <v>#VALUE!</v>
      </c>
      <c r="JW257" s="70" t="e">
        <f t="shared" si="3548"/>
        <v>#VALUE!</v>
      </c>
      <c r="JX257" s="70" t="e">
        <f t="shared" si="3548"/>
        <v>#VALUE!</v>
      </c>
      <c r="JY257" s="70" t="e">
        <f t="shared" si="3548"/>
        <v>#VALUE!</v>
      </c>
      <c r="JZ257" s="70" t="e">
        <f t="shared" si="3548"/>
        <v>#VALUE!</v>
      </c>
      <c r="KA257" s="70" t="e">
        <f t="shared" si="3548"/>
        <v>#VALUE!</v>
      </c>
      <c r="KB257" s="70" t="e">
        <f t="shared" si="3548"/>
        <v>#VALUE!</v>
      </c>
      <c r="KC257" s="70" t="e">
        <f t="shared" si="3548"/>
        <v>#VALUE!</v>
      </c>
      <c r="KD257" s="70" t="e">
        <f t="shared" si="3548"/>
        <v>#VALUE!</v>
      </c>
      <c r="KE257" s="70" t="e">
        <f t="shared" si="3548"/>
        <v>#VALUE!</v>
      </c>
      <c r="KF257" s="70" t="e">
        <f t="shared" si="3548"/>
        <v>#VALUE!</v>
      </c>
      <c r="KG257" s="70" t="e">
        <f t="shared" si="3548"/>
        <v>#VALUE!</v>
      </c>
      <c r="KH257" s="70" t="e">
        <f t="shared" si="3548"/>
        <v>#VALUE!</v>
      </c>
      <c r="KI257" s="70" t="e">
        <f t="shared" si="3548"/>
        <v>#VALUE!</v>
      </c>
      <c r="KJ257" s="70" t="e">
        <f t="shared" si="3548"/>
        <v>#VALUE!</v>
      </c>
      <c r="KK257" s="70" t="e">
        <f t="shared" si="3548"/>
        <v>#VALUE!</v>
      </c>
      <c r="KL257" s="70" t="e">
        <f t="shared" si="3548"/>
        <v>#VALUE!</v>
      </c>
      <c r="KM257" s="70" t="e">
        <f t="shared" si="3548"/>
        <v>#VALUE!</v>
      </c>
      <c r="KN257" s="70" t="e">
        <f t="shared" si="3548"/>
        <v>#VALUE!</v>
      </c>
      <c r="KO257" s="70" t="e">
        <f t="shared" si="3548"/>
        <v>#VALUE!</v>
      </c>
      <c r="KP257" s="70" t="e">
        <f t="shared" si="3548"/>
        <v>#VALUE!</v>
      </c>
      <c r="KQ257" s="70" t="e">
        <f t="shared" si="3548"/>
        <v>#VALUE!</v>
      </c>
      <c r="KR257" s="70" t="e">
        <f t="shared" si="3548"/>
        <v>#VALUE!</v>
      </c>
      <c r="KS257" s="70" t="e">
        <f t="shared" si="3548"/>
        <v>#VALUE!</v>
      </c>
      <c r="KT257" s="70" t="e">
        <f t="shared" si="3548"/>
        <v>#VALUE!</v>
      </c>
      <c r="KU257" s="70" t="e">
        <f t="shared" si="3548"/>
        <v>#VALUE!</v>
      </c>
      <c r="KV257" s="70" t="e">
        <f t="shared" si="3548"/>
        <v>#VALUE!</v>
      </c>
      <c r="KW257" s="70" t="e">
        <f t="shared" si="3548"/>
        <v>#VALUE!</v>
      </c>
      <c r="KX257" s="70" t="e">
        <f t="shared" si="3548"/>
        <v>#VALUE!</v>
      </c>
      <c r="KY257" s="70" t="e">
        <f t="shared" si="3548"/>
        <v>#VALUE!</v>
      </c>
      <c r="KZ257" s="70" t="e">
        <f t="shared" si="3548"/>
        <v>#VALUE!</v>
      </c>
      <c r="LA257" s="70" t="e">
        <f t="shared" si="3548"/>
        <v>#VALUE!</v>
      </c>
      <c r="LB257" s="70" t="e">
        <f t="shared" si="3548"/>
        <v>#VALUE!</v>
      </c>
      <c r="LC257" s="70" t="e">
        <f t="shared" si="3548"/>
        <v>#VALUE!</v>
      </c>
      <c r="LD257" s="70" t="e">
        <f t="shared" si="3548"/>
        <v>#VALUE!</v>
      </c>
      <c r="LE257" s="70" t="e">
        <f t="shared" si="3548"/>
        <v>#VALUE!</v>
      </c>
      <c r="LF257" s="70" t="e">
        <f t="shared" si="3548"/>
        <v>#VALUE!</v>
      </c>
      <c r="LG257" s="70" t="e">
        <f t="shared" si="3548"/>
        <v>#VALUE!</v>
      </c>
      <c r="LH257" s="70" t="e">
        <f t="shared" si="3548"/>
        <v>#VALUE!</v>
      </c>
      <c r="LI257" s="70" t="e">
        <f t="shared" si="3548"/>
        <v>#VALUE!</v>
      </c>
      <c r="LJ257" s="70" t="e">
        <f t="shared" si="3548"/>
        <v>#VALUE!</v>
      </c>
      <c r="LK257" s="70" t="e">
        <f t="shared" si="3548"/>
        <v>#VALUE!</v>
      </c>
      <c r="LL257" s="70" t="e">
        <f t="shared" si="3548"/>
        <v>#VALUE!</v>
      </c>
      <c r="LM257" s="70" t="e">
        <f t="shared" si="3548"/>
        <v>#VALUE!</v>
      </c>
      <c r="LN257" s="70" t="e">
        <f t="shared" si="3548"/>
        <v>#VALUE!</v>
      </c>
      <c r="LO257" s="70" t="e">
        <f t="shared" si="3548"/>
        <v>#VALUE!</v>
      </c>
      <c r="LP257" s="70" t="e">
        <f t="shared" si="3548"/>
        <v>#VALUE!</v>
      </c>
      <c r="LQ257" s="70" t="e">
        <f t="shared" si="3548"/>
        <v>#VALUE!</v>
      </c>
      <c r="LR257" s="70" t="e">
        <f t="shared" si="3548"/>
        <v>#VALUE!</v>
      </c>
      <c r="LS257" s="70" t="e">
        <f t="shared" si="3548"/>
        <v>#VALUE!</v>
      </c>
      <c r="LT257" s="70" t="e">
        <f t="shared" si="3548"/>
        <v>#VALUE!</v>
      </c>
      <c r="LU257" s="70" t="e">
        <f t="shared" si="3548"/>
        <v>#VALUE!</v>
      </c>
      <c r="LV257" s="70" t="e">
        <f t="shared" si="3548"/>
        <v>#VALUE!</v>
      </c>
      <c r="LW257" s="70" t="e">
        <f t="shared" si="3548"/>
        <v>#VALUE!</v>
      </c>
      <c r="LX257" s="70" t="e">
        <f t="shared" ref="LX257:NO257" si="3549">LW265</f>
        <v>#VALUE!</v>
      </c>
      <c r="LY257" s="70" t="e">
        <f t="shared" si="3549"/>
        <v>#VALUE!</v>
      </c>
      <c r="LZ257" s="70" t="e">
        <f t="shared" si="3549"/>
        <v>#VALUE!</v>
      </c>
      <c r="MA257" s="70" t="e">
        <f t="shared" si="3549"/>
        <v>#VALUE!</v>
      </c>
      <c r="MB257" s="70" t="e">
        <f t="shared" si="3549"/>
        <v>#VALUE!</v>
      </c>
      <c r="MC257" s="70" t="e">
        <f t="shared" si="3549"/>
        <v>#VALUE!</v>
      </c>
      <c r="MD257" s="70" t="e">
        <f t="shared" si="3549"/>
        <v>#VALUE!</v>
      </c>
      <c r="ME257" s="70" t="e">
        <f t="shared" si="3549"/>
        <v>#VALUE!</v>
      </c>
      <c r="MF257" s="70" t="e">
        <f t="shared" si="3549"/>
        <v>#VALUE!</v>
      </c>
      <c r="MG257" s="70" t="e">
        <f t="shared" si="3549"/>
        <v>#VALUE!</v>
      </c>
      <c r="MH257" s="70" t="e">
        <f t="shared" si="3549"/>
        <v>#VALUE!</v>
      </c>
      <c r="MI257" s="70" t="e">
        <f t="shared" si="3549"/>
        <v>#VALUE!</v>
      </c>
      <c r="MJ257" s="70" t="e">
        <f t="shared" si="3549"/>
        <v>#VALUE!</v>
      </c>
      <c r="MK257" s="70" t="e">
        <f t="shared" si="3549"/>
        <v>#VALUE!</v>
      </c>
      <c r="ML257" s="70" t="e">
        <f t="shared" si="3549"/>
        <v>#VALUE!</v>
      </c>
      <c r="MM257" s="70" t="e">
        <f t="shared" si="3549"/>
        <v>#VALUE!</v>
      </c>
      <c r="MN257" s="70" t="e">
        <f t="shared" si="3549"/>
        <v>#VALUE!</v>
      </c>
      <c r="MO257" s="70" t="e">
        <f t="shared" si="3549"/>
        <v>#VALUE!</v>
      </c>
      <c r="MP257" s="70" t="e">
        <f t="shared" si="3549"/>
        <v>#VALUE!</v>
      </c>
      <c r="MQ257" s="70" t="e">
        <f t="shared" si="3549"/>
        <v>#VALUE!</v>
      </c>
      <c r="MR257" s="70" t="e">
        <f t="shared" si="3549"/>
        <v>#VALUE!</v>
      </c>
      <c r="MS257" s="70" t="e">
        <f t="shared" si="3549"/>
        <v>#VALUE!</v>
      </c>
      <c r="MT257" s="70" t="e">
        <f t="shared" si="3549"/>
        <v>#VALUE!</v>
      </c>
      <c r="MU257" s="70" t="e">
        <f t="shared" si="3549"/>
        <v>#VALUE!</v>
      </c>
      <c r="MV257" s="70" t="e">
        <f t="shared" si="3549"/>
        <v>#VALUE!</v>
      </c>
      <c r="MW257" s="70" t="e">
        <f t="shared" si="3549"/>
        <v>#VALUE!</v>
      </c>
      <c r="MX257" s="70" t="e">
        <f t="shared" si="3549"/>
        <v>#VALUE!</v>
      </c>
      <c r="MY257" s="70" t="e">
        <f t="shared" si="3549"/>
        <v>#VALUE!</v>
      </c>
      <c r="MZ257" s="70" t="e">
        <f t="shared" si="3549"/>
        <v>#VALUE!</v>
      </c>
      <c r="NA257" s="70" t="e">
        <f t="shared" si="3549"/>
        <v>#VALUE!</v>
      </c>
      <c r="NB257" s="70" t="e">
        <f t="shared" si="3549"/>
        <v>#VALUE!</v>
      </c>
      <c r="NC257" s="70" t="e">
        <f t="shared" si="3549"/>
        <v>#VALUE!</v>
      </c>
      <c r="ND257" s="70" t="e">
        <f t="shared" si="3549"/>
        <v>#VALUE!</v>
      </c>
      <c r="NE257" s="70" t="e">
        <f t="shared" si="3549"/>
        <v>#VALUE!</v>
      </c>
      <c r="NF257" s="70" t="e">
        <f t="shared" si="3549"/>
        <v>#VALUE!</v>
      </c>
      <c r="NG257" s="70" t="e">
        <f t="shared" si="3549"/>
        <v>#VALUE!</v>
      </c>
      <c r="NH257" s="70" t="e">
        <f t="shared" si="3549"/>
        <v>#VALUE!</v>
      </c>
      <c r="NI257" s="70" t="e">
        <f t="shared" si="3549"/>
        <v>#VALUE!</v>
      </c>
      <c r="NJ257" s="70" t="e">
        <f t="shared" si="3549"/>
        <v>#VALUE!</v>
      </c>
      <c r="NK257" s="70" t="e">
        <f t="shared" si="3549"/>
        <v>#VALUE!</v>
      </c>
      <c r="NL257" s="70" t="e">
        <f t="shared" si="3549"/>
        <v>#VALUE!</v>
      </c>
      <c r="NM257" s="70" t="e">
        <f t="shared" si="3549"/>
        <v>#VALUE!</v>
      </c>
      <c r="NN257" s="70" t="e">
        <f t="shared" si="3549"/>
        <v>#VALUE!</v>
      </c>
      <c r="NO257" s="71" t="e">
        <f t="shared" si="3549"/>
        <v>#VALUE!</v>
      </c>
      <c r="NP257" s="1"/>
      <c r="NQ257" s="1"/>
    </row>
    <row r="258" spans="1:381" x14ac:dyDescent="0.2">
      <c r="A258" s="1"/>
      <c r="B258" s="1"/>
      <c r="C258" s="1"/>
      <c r="D258" s="1"/>
      <c r="E258" s="1"/>
      <c r="F258" s="1"/>
      <c r="G258" s="1"/>
      <c r="H258" s="1"/>
      <c r="I258" s="1"/>
      <c r="J258" s="1"/>
      <c r="K258" s="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row>
    <row r="259" spans="1:381" s="10" customFormat="1" x14ac:dyDescent="0.2">
      <c r="A259" s="8"/>
      <c r="B259" s="8"/>
      <c r="C259" s="8" t="s">
        <v>113</v>
      </c>
      <c r="D259" s="8"/>
      <c r="E259" s="8" t="s">
        <v>105</v>
      </c>
      <c r="F259" s="8"/>
      <c r="G259" s="8"/>
      <c r="H259" s="8"/>
      <c r="I259" s="8"/>
      <c r="J259" s="8"/>
      <c r="K259" s="9" t="e">
        <f>SUM(N259:NO259)</f>
        <v>#VALUE!</v>
      </c>
      <c r="L259" s="8"/>
      <c r="M259" s="8"/>
      <c r="N259" s="33" t="e">
        <f>IF(M271+N244&lt;0,-(M271+N244),0)</f>
        <v>#VALUE!</v>
      </c>
      <c r="O259" s="34" t="e">
        <f>IF(N271+O244&lt;0,-(N271+O244),0)</f>
        <v>#VALUE!</v>
      </c>
      <c r="P259" s="34" t="e">
        <f t="shared" ref="P259:BZ259" si="3550">IF(O271+P244&lt;0,-(O271+P244),0)</f>
        <v>#VALUE!</v>
      </c>
      <c r="Q259" s="34" t="e">
        <f t="shared" si="3550"/>
        <v>#VALUE!</v>
      </c>
      <c r="R259" s="34" t="e">
        <f t="shared" si="3550"/>
        <v>#VALUE!</v>
      </c>
      <c r="S259" s="34" t="e">
        <f t="shared" si="3550"/>
        <v>#VALUE!</v>
      </c>
      <c r="T259" s="34" t="e">
        <f t="shared" si="3550"/>
        <v>#VALUE!</v>
      </c>
      <c r="U259" s="34" t="e">
        <f t="shared" si="3550"/>
        <v>#VALUE!</v>
      </c>
      <c r="V259" s="34" t="e">
        <f t="shared" si="3550"/>
        <v>#VALUE!</v>
      </c>
      <c r="W259" s="34" t="e">
        <f t="shared" si="3550"/>
        <v>#VALUE!</v>
      </c>
      <c r="X259" s="34" t="e">
        <f t="shared" si="3550"/>
        <v>#VALUE!</v>
      </c>
      <c r="Y259" s="34" t="e">
        <f t="shared" si="3550"/>
        <v>#VALUE!</v>
      </c>
      <c r="Z259" s="34" t="e">
        <f t="shared" si="3550"/>
        <v>#VALUE!</v>
      </c>
      <c r="AA259" s="34" t="e">
        <f t="shared" si="3550"/>
        <v>#VALUE!</v>
      </c>
      <c r="AB259" s="34" t="e">
        <f t="shared" si="3550"/>
        <v>#VALUE!</v>
      </c>
      <c r="AC259" s="34" t="e">
        <f t="shared" si="3550"/>
        <v>#VALUE!</v>
      </c>
      <c r="AD259" s="34" t="e">
        <f t="shared" si="3550"/>
        <v>#VALUE!</v>
      </c>
      <c r="AE259" s="34" t="e">
        <f t="shared" si="3550"/>
        <v>#VALUE!</v>
      </c>
      <c r="AF259" s="34" t="e">
        <f t="shared" si="3550"/>
        <v>#VALUE!</v>
      </c>
      <c r="AG259" s="34" t="e">
        <f t="shared" si="3550"/>
        <v>#VALUE!</v>
      </c>
      <c r="AH259" s="34" t="e">
        <f t="shared" si="3550"/>
        <v>#VALUE!</v>
      </c>
      <c r="AI259" s="34" t="e">
        <f t="shared" si="3550"/>
        <v>#VALUE!</v>
      </c>
      <c r="AJ259" s="34" t="e">
        <f t="shared" si="3550"/>
        <v>#VALUE!</v>
      </c>
      <c r="AK259" s="34" t="e">
        <f t="shared" si="3550"/>
        <v>#VALUE!</v>
      </c>
      <c r="AL259" s="34" t="e">
        <f t="shared" si="3550"/>
        <v>#VALUE!</v>
      </c>
      <c r="AM259" s="34" t="e">
        <f t="shared" si="3550"/>
        <v>#VALUE!</v>
      </c>
      <c r="AN259" s="34" t="e">
        <f t="shared" si="3550"/>
        <v>#VALUE!</v>
      </c>
      <c r="AO259" s="34" t="e">
        <f t="shared" si="3550"/>
        <v>#VALUE!</v>
      </c>
      <c r="AP259" s="34" t="e">
        <f t="shared" si="3550"/>
        <v>#VALUE!</v>
      </c>
      <c r="AQ259" s="34" t="e">
        <f t="shared" si="3550"/>
        <v>#VALUE!</v>
      </c>
      <c r="AR259" s="34" t="e">
        <f t="shared" si="3550"/>
        <v>#VALUE!</v>
      </c>
      <c r="AS259" s="34" t="e">
        <f t="shared" si="3550"/>
        <v>#VALUE!</v>
      </c>
      <c r="AT259" s="34" t="e">
        <f t="shared" si="3550"/>
        <v>#VALUE!</v>
      </c>
      <c r="AU259" s="34" t="e">
        <f t="shared" si="3550"/>
        <v>#VALUE!</v>
      </c>
      <c r="AV259" s="34" t="e">
        <f t="shared" si="3550"/>
        <v>#VALUE!</v>
      </c>
      <c r="AW259" s="34" t="e">
        <f t="shared" si="3550"/>
        <v>#VALUE!</v>
      </c>
      <c r="AX259" s="34" t="e">
        <f t="shared" si="3550"/>
        <v>#VALUE!</v>
      </c>
      <c r="AY259" s="34" t="e">
        <f t="shared" si="3550"/>
        <v>#VALUE!</v>
      </c>
      <c r="AZ259" s="34" t="e">
        <f t="shared" si="3550"/>
        <v>#VALUE!</v>
      </c>
      <c r="BA259" s="34" t="e">
        <f t="shared" si="3550"/>
        <v>#VALUE!</v>
      </c>
      <c r="BB259" s="34" t="e">
        <f t="shared" si="3550"/>
        <v>#VALUE!</v>
      </c>
      <c r="BC259" s="34" t="e">
        <f t="shared" si="3550"/>
        <v>#VALUE!</v>
      </c>
      <c r="BD259" s="34" t="e">
        <f t="shared" si="3550"/>
        <v>#VALUE!</v>
      </c>
      <c r="BE259" s="34" t="e">
        <f t="shared" si="3550"/>
        <v>#VALUE!</v>
      </c>
      <c r="BF259" s="34" t="e">
        <f t="shared" si="3550"/>
        <v>#VALUE!</v>
      </c>
      <c r="BG259" s="34" t="e">
        <f t="shared" si="3550"/>
        <v>#VALUE!</v>
      </c>
      <c r="BH259" s="34" t="e">
        <f t="shared" si="3550"/>
        <v>#VALUE!</v>
      </c>
      <c r="BI259" s="34" t="e">
        <f t="shared" si="3550"/>
        <v>#VALUE!</v>
      </c>
      <c r="BJ259" s="34" t="e">
        <f t="shared" si="3550"/>
        <v>#VALUE!</v>
      </c>
      <c r="BK259" s="34" t="e">
        <f t="shared" si="3550"/>
        <v>#VALUE!</v>
      </c>
      <c r="BL259" s="34" t="e">
        <f t="shared" si="3550"/>
        <v>#VALUE!</v>
      </c>
      <c r="BM259" s="34" t="e">
        <f t="shared" si="3550"/>
        <v>#VALUE!</v>
      </c>
      <c r="BN259" s="34" t="e">
        <f t="shared" si="3550"/>
        <v>#VALUE!</v>
      </c>
      <c r="BO259" s="34" t="e">
        <f t="shared" si="3550"/>
        <v>#VALUE!</v>
      </c>
      <c r="BP259" s="34" t="e">
        <f t="shared" si="3550"/>
        <v>#VALUE!</v>
      </c>
      <c r="BQ259" s="34" t="e">
        <f t="shared" si="3550"/>
        <v>#VALUE!</v>
      </c>
      <c r="BR259" s="34" t="e">
        <f t="shared" si="3550"/>
        <v>#VALUE!</v>
      </c>
      <c r="BS259" s="34" t="e">
        <f t="shared" si="3550"/>
        <v>#VALUE!</v>
      </c>
      <c r="BT259" s="34" t="e">
        <f t="shared" si="3550"/>
        <v>#VALUE!</v>
      </c>
      <c r="BU259" s="34" t="e">
        <f t="shared" si="3550"/>
        <v>#VALUE!</v>
      </c>
      <c r="BV259" s="34" t="e">
        <f t="shared" si="3550"/>
        <v>#VALUE!</v>
      </c>
      <c r="BW259" s="34" t="e">
        <f t="shared" si="3550"/>
        <v>#VALUE!</v>
      </c>
      <c r="BX259" s="34" t="e">
        <f t="shared" si="3550"/>
        <v>#VALUE!</v>
      </c>
      <c r="BY259" s="34" t="e">
        <f t="shared" si="3550"/>
        <v>#VALUE!</v>
      </c>
      <c r="BZ259" s="34" t="e">
        <f t="shared" si="3550"/>
        <v>#VALUE!</v>
      </c>
      <c r="CA259" s="34" t="e">
        <f t="shared" ref="CA259:EL259" si="3551">IF(BZ271+CA244&lt;0,-(BZ271+CA244),0)</f>
        <v>#VALUE!</v>
      </c>
      <c r="CB259" s="34" t="e">
        <f t="shared" si="3551"/>
        <v>#VALUE!</v>
      </c>
      <c r="CC259" s="34" t="e">
        <f t="shared" si="3551"/>
        <v>#VALUE!</v>
      </c>
      <c r="CD259" s="34" t="e">
        <f t="shared" si="3551"/>
        <v>#VALUE!</v>
      </c>
      <c r="CE259" s="34" t="e">
        <f t="shared" si="3551"/>
        <v>#VALUE!</v>
      </c>
      <c r="CF259" s="34" t="e">
        <f t="shared" si="3551"/>
        <v>#VALUE!</v>
      </c>
      <c r="CG259" s="34" t="e">
        <f t="shared" si="3551"/>
        <v>#VALUE!</v>
      </c>
      <c r="CH259" s="34" t="e">
        <f t="shared" si="3551"/>
        <v>#VALUE!</v>
      </c>
      <c r="CI259" s="34" t="e">
        <f t="shared" si="3551"/>
        <v>#VALUE!</v>
      </c>
      <c r="CJ259" s="34" t="e">
        <f t="shared" si="3551"/>
        <v>#VALUE!</v>
      </c>
      <c r="CK259" s="34" t="e">
        <f t="shared" si="3551"/>
        <v>#VALUE!</v>
      </c>
      <c r="CL259" s="34" t="e">
        <f t="shared" si="3551"/>
        <v>#VALUE!</v>
      </c>
      <c r="CM259" s="34" t="e">
        <f t="shared" si="3551"/>
        <v>#VALUE!</v>
      </c>
      <c r="CN259" s="34" t="e">
        <f t="shared" si="3551"/>
        <v>#VALUE!</v>
      </c>
      <c r="CO259" s="34" t="e">
        <f t="shared" si="3551"/>
        <v>#VALUE!</v>
      </c>
      <c r="CP259" s="34" t="e">
        <f t="shared" si="3551"/>
        <v>#VALUE!</v>
      </c>
      <c r="CQ259" s="34" t="e">
        <f t="shared" si="3551"/>
        <v>#VALUE!</v>
      </c>
      <c r="CR259" s="34" t="e">
        <f t="shared" si="3551"/>
        <v>#VALUE!</v>
      </c>
      <c r="CS259" s="34" t="e">
        <f t="shared" si="3551"/>
        <v>#VALUE!</v>
      </c>
      <c r="CT259" s="34" t="e">
        <f t="shared" si="3551"/>
        <v>#VALUE!</v>
      </c>
      <c r="CU259" s="34" t="e">
        <f t="shared" si="3551"/>
        <v>#VALUE!</v>
      </c>
      <c r="CV259" s="34" t="e">
        <f t="shared" si="3551"/>
        <v>#VALUE!</v>
      </c>
      <c r="CW259" s="34" t="e">
        <f t="shared" si="3551"/>
        <v>#VALUE!</v>
      </c>
      <c r="CX259" s="34" t="e">
        <f t="shared" si="3551"/>
        <v>#VALUE!</v>
      </c>
      <c r="CY259" s="34" t="e">
        <f t="shared" si="3551"/>
        <v>#VALUE!</v>
      </c>
      <c r="CZ259" s="34" t="e">
        <f t="shared" si="3551"/>
        <v>#VALUE!</v>
      </c>
      <c r="DA259" s="34" t="e">
        <f t="shared" si="3551"/>
        <v>#VALUE!</v>
      </c>
      <c r="DB259" s="34" t="e">
        <f t="shared" si="3551"/>
        <v>#VALUE!</v>
      </c>
      <c r="DC259" s="34" t="e">
        <f t="shared" si="3551"/>
        <v>#VALUE!</v>
      </c>
      <c r="DD259" s="34" t="e">
        <f t="shared" si="3551"/>
        <v>#VALUE!</v>
      </c>
      <c r="DE259" s="34" t="e">
        <f t="shared" si="3551"/>
        <v>#VALUE!</v>
      </c>
      <c r="DF259" s="34" t="e">
        <f t="shared" si="3551"/>
        <v>#VALUE!</v>
      </c>
      <c r="DG259" s="34" t="e">
        <f t="shared" si="3551"/>
        <v>#VALUE!</v>
      </c>
      <c r="DH259" s="34" t="e">
        <f t="shared" si="3551"/>
        <v>#VALUE!</v>
      </c>
      <c r="DI259" s="34" t="e">
        <f t="shared" si="3551"/>
        <v>#VALUE!</v>
      </c>
      <c r="DJ259" s="34" t="e">
        <f t="shared" si="3551"/>
        <v>#VALUE!</v>
      </c>
      <c r="DK259" s="34" t="e">
        <f t="shared" si="3551"/>
        <v>#VALUE!</v>
      </c>
      <c r="DL259" s="34" t="e">
        <f t="shared" si="3551"/>
        <v>#VALUE!</v>
      </c>
      <c r="DM259" s="34" t="e">
        <f t="shared" si="3551"/>
        <v>#VALUE!</v>
      </c>
      <c r="DN259" s="34" t="e">
        <f t="shared" si="3551"/>
        <v>#VALUE!</v>
      </c>
      <c r="DO259" s="34" t="e">
        <f t="shared" si="3551"/>
        <v>#VALUE!</v>
      </c>
      <c r="DP259" s="34" t="e">
        <f t="shared" si="3551"/>
        <v>#VALUE!</v>
      </c>
      <c r="DQ259" s="34" t="e">
        <f t="shared" si="3551"/>
        <v>#VALUE!</v>
      </c>
      <c r="DR259" s="34" t="e">
        <f t="shared" si="3551"/>
        <v>#VALUE!</v>
      </c>
      <c r="DS259" s="34" t="e">
        <f t="shared" si="3551"/>
        <v>#VALUE!</v>
      </c>
      <c r="DT259" s="34" t="e">
        <f t="shared" si="3551"/>
        <v>#VALUE!</v>
      </c>
      <c r="DU259" s="34" t="e">
        <f t="shared" si="3551"/>
        <v>#VALUE!</v>
      </c>
      <c r="DV259" s="34" t="e">
        <f t="shared" si="3551"/>
        <v>#VALUE!</v>
      </c>
      <c r="DW259" s="34" t="e">
        <f t="shared" si="3551"/>
        <v>#VALUE!</v>
      </c>
      <c r="DX259" s="34" t="e">
        <f t="shared" si="3551"/>
        <v>#VALUE!</v>
      </c>
      <c r="DY259" s="34" t="e">
        <f t="shared" si="3551"/>
        <v>#VALUE!</v>
      </c>
      <c r="DZ259" s="34" t="e">
        <f t="shared" si="3551"/>
        <v>#VALUE!</v>
      </c>
      <c r="EA259" s="34" t="e">
        <f t="shared" si="3551"/>
        <v>#VALUE!</v>
      </c>
      <c r="EB259" s="34" t="e">
        <f t="shared" si="3551"/>
        <v>#VALUE!</v>
      </c>
      <c r="EC259" s="34" t="e">
        <f t="shared" si="3551"/>
        <v>#VALUE!</v>
      </c>
      <c r="ED259" s="34" t="e">
        <f t="shared" si="3551"/>
        <v>#VALUE!</v>
      </c>
      <c r="EE259" s="34" t="e">
        <f t="shared" si="3551"/>
        <v>#VALUE!</v>
      </c>
      <c r="EF259" s="34" t="e">
        <f t="shared" si="3551"/>
        <v>#VALUE!</v>
      </c>
      <c r="EG259" s="34" t="e">
        <f t="shared" si="3551"/>
        <v>#VALUE!</v>
      </c>
      <c r="EH259" s="34" t="e">
        <f t="shared" si="3551"/>
        <v>#VALUE!</v>
      </c>
      <c r="EI259" s="34" t="e">
        <f t="shared" si="3551"/>
        <v>#VALUE!</v>
      </c>
      <c r="EJ259" s="34" t="e">
        <f t="shared" si="3551"/>
        <v>#VALUE!</v>
      </c>
      <c r="EK259" s="34" t="e">
        <f t="shared" si="3551"/>
        <v>#VALUE!</v>
      </c>
      <c r="EL259" s="34" t="e">
        <f t="shared" si="3551"/>
        <v>#VALUE!</v>
      </c>
      <c r="EM259" s="34" t="e">
        <f t="shared" ref="EM259:GX259" si="3552">IF(EL271+EM244&lt;0,-(EL271+EM244),0)</f>
        <v>#VALUE!</v>
      </c>
      <c r="EN259" s="34" t="e">
        <f t="shared" si="3552"/>
        <v>#VALUE!</v>
      </c>
      <c r="EO259" s="34" t="e">
        <f t="shared" si="3552"/>
        <v>#VALUE!</v>
      </c>
      <c r="EP259" s="34" t="e">
        <f t="shared" si="3552"/>
        <v>#VALUE!</v>
      </c>
      <c r="EQ259" s="34" t="e">
        <f t="shared" si="3552"/>
        <v>#VALUE!</v>
      </c>
      <c r="ER259" s="34" t="e">
        <f t="shared" si="3552"/>
        <v>#VALUE!</v>
      </c>
      <c r="ES259" s="34" t="e">
        <f t="shared" si="3552"/>
        <v>#VALUE!</v>
      </c>
      <c r="ET259" s="34" t="e">
        <f t="shared" si="3552"/>
        <v>#VALUE!</v>
      </c>
      <c r="EU259" s="34" t="e">
        <f t="shared" si="3552"/>
        <v>#VALUE!</v>
      </c>
      <c r="EV259" s="34" t="e">
        <f t="shared" si="3552"/>
        <v>#VALUE!</v>
      </c>
      <c r="EW259" s="34" t="e">
        <f t="shared" si="3552"/>
        <v>#VALUE!</v>
      </c>
      <c r="EX259" s="34" t="e">
        <f t="shared" si="3552"/>
        <v>#VALUE!</v>
      </c>
      <c r="EY259" s="34" t="e">
        <f t="shared" si="3552"/>
        <v>#VALUE!</v>
      </c>
      <c r="EZ259" s="34" t="e">
        <f t="shared" si="3552"/>
        <v>#VALUE!</v>
      </c>
      <c r="FA259" s="34" t="e">
        <f t="shared" si="3552"/>
        <v>#VALUE!</v>
      </c>
      <c r="FB259" s="34" t="e">
        <f t="shared" si="3552"/>
        <v>#VALUE!</v>
      </c>
      <c r="FC259" s="34" t="e">
        <f t="shared" si="3552"/>
        <v>#VALUE!</v>
      </c>
      <c r="FD259" s="34" t="e">
        <f t="shared" si="3552"/>
        <v>#VALUE!</v>
      </c>
      <c r="FE259" s="34" t="e">
        <f t="shared" si="3552"/>
        <v>#VALUE!</v>
      </c>
      <c r="FF259" s="34" t="e">
        <f t="shared" si="3552"/>
        <v>#VALUE!</v>
      </c>
      <c r="FG259" s="34" t="e">
        <f t="shared" si="3552"/>
        <v>#VALUE!</v>
      </c>
      <c r="FH259" s="34" t="e">
        <f t="shared" si="3552"/>
        <v>#VALUE!</v>
      </c>
      <c r="FI259" s="34" t="e">
        <f t="shared" si="3552"/>
        <v>#VALUE!</v>
      </c>
      <c r="FJ259" s="34" t="e">
        <f t="shared" si="3552"/>
        <v>#VALUE!</v>
      </c>
      <c r="FK259" s="34" t="e">
        <f t="shared" si="3552"/>
        <v>#VALUE!</v>
      </c>
      <c r="FL259" s="34" t="e">
        <f t="shared" si="3552"/>
        <v>#VALUE!</v>
      </c>
      <c r="FM259" s="34" t="e">
        <f t="shared" si="3552"/>
        <v>#VALUE!</v>
      </c>
      <c r="FN259" s="34" t="e">
        <f t="shared" si="3552"/>
        <v>#VALUE!</v>
      </c>
      <c r="FO259" s="34" t="e">
        <f t="shared" si="3552"/>
        <v>#VALUE!</v>
      </c>
      <c r="FP259" s="34" t="e">
        <f t="shared" si="3552"/>
        <v>#VALUE!</v>
      </c>
      <c r="FQ259" s="34" t="e">
        <f t="shared" si="3552"/>
        <v>#VALUE!</v>
      </c>
      <c r="FR259" s="34" t="e">
        <f t="shared" si="3552"/>
        <v>#VALUE!</v>
      </c>
      <c r="FS259" s="34" t="e">
        <f t="shared" si="3552"/>
        <v>#VALUE!</v>
      </c>
      <c r="FT259" s="34" t="e">
        <f t="shared" si="3552"/>
        <v>#VALUE!</v>
      </c>
      <c r="FU259" s="34" t="e">
        <f t="shared" si="3552"/>
        <v>#VALUE!</v>
      </c>
      <c r="FV259" s="34" t="e">
        <f t="shared" si="3552"/>
        <v>#VALUE!</v>
      </c>
      <c r="FW259" s="34" t="e">
        <f t="shared" si="3552"/>
        <v>#VALUE!</v>
      </c>
      <c r="FX259" s="34" t="e">
        <f t="shared" si="3552"/>
        <v>#VALUE!</v>
      </c>
      <c r="FY259" s="34" t="e">
        <f t="shared" si="3552"/>
        <v>#VALUE!</v>
      </c>
      <c r="FZ259" s="34" t="e">
        <f t="shared" si="3552"/>
        <v>#VALUE!</v>
      </c>
      <c r="GA259" s="34" t="e">
        <f t="shared" si="3552"/>
        <v>#VALUE!</v>
      </c>
      <c r="GB259" s="34" t="e">
        <f t="shared" si="3552"/>
        <v>#VALUE!</v>
      </c>
      <c r="GC259" s="34" t="e">
        <f t="shared" si="3552"/>
        <v>#VALUE!</v>
      </c>
      <c r="GD259" s="34" t="e">
        <f t="shared" si="3552"/>
        <v>#VALUE!</v>
      </c>
      <c r="GE259" s="34" t="e">
        <f t="shared" si="3552"/>
        <v>#VALUE!</v>
      </c>
      <c r="GF259" s="34" t="e">
        <f t="shared" si="3552"/>
        <v>#VALUE!</v>
      </c>
      <c r="GG259" s="34" t="e">
        <f t="shared" si="3552"/>
        <v>#VALUE!</v>
      </c>
      <c r="GH259" s="34" t="e">
        <f t="shared" si="3552"/>
        <v>#VALUE!</v>
      </c>
      <c r="GI259" s="34" t="e">
        <f t="shared" si="3552"/>
        <v>#VALUE!</v>
      </c>
      <c r="GJ259" s="34" t="e">
        <f t="shared" si="3552"/>
        <v>#VALUE!</v>
      </c>
      <c r="GK259" s="34" t="e">
        <f t="shared" si="3552"/>
        <v>#VALUE!</v>
      </c>
      <c r="GL259" s="34" t="e">
        <f t="shared" si="3552"/>
        <v>#VALUE!</v>
      </c>
      <c r="GM259" s="34" t="e">
        <f t="shared" si="3552"/>
        <v>#VALUE!</v>
      </c>
      <c r="GN259" s="34" t="e">
        <f t="shared" si="3552"/>
        <v>#VALUE!</v>
      </c>
      <c r="GO259" s="34" t="e">
        <f t="shared" si="3552"/>
        <v>#VALUE!</v>
      </c>
      <c r="GP259" s="34" t="e">
        <f t="shared" si="3552"/>
        <v>#VALUE!</v>
      </c>
      <c r="GQ259" s="34" t="e">
        <f t="shared" si="3552"/>
        <v>#VALUE!</v>
      </c>
      <c r="GR259" s="34" t="e">
        <f t="shared" si="3552"/>
        <v>#VALUE!</v>
      </c>
      <c r="GS259" s="34" t="e">
        <f t="shared" si="3552"/>
        <v>#VALUE!</v>
      </c>
      <c r="GT259" s="34" t="e">
        <f t="shared" si="3552"/>
        <v>#VALUE!</v>
      </c>
      <c r="GU259" s="34" t="e">
        <f t="shared" si="3552"/>
        <v>#VALUE!</v>
      </c>
      <c r="GV259" s="34" t="e">
        <f t="shared" si="3552"/>
        <v>#VALUE!</v>
      </c>
      <c r="GW259" s="34" t="e">
        <f t="shared" si="3552"/>
        <v>#VALUE!</v>
      </c>
      <c r="GX259" s="34" t="e">
        <f t="shared" si="3552"/>
        <v>#VALUE!</v>
      </c>
      <c r="GY259" s="34" t="e">
        <f t="shared" ref="GY259:JJ259" si="3553">IF(GX271+GY244&lt;0,-(GX271+GY244),0)</f>
        <v>#VALUE!</v>
      </c>
      <c r="GZ259" s="34" t="e">
        <f t="shared" si="3553"/>
        <v>#VALUE!</v>
      </c>
      <c r="HA259" s="34" t="e">
        <f t="shared" si="3553"/>
        <v>#VALUE!</v>
      </c>
      <c r="HB259" s="34" t="e">
        <f t="shared" si="3553"/>
        <v>#VALUE!</v>
      </c>
      <c r="HC259" s="34" t="e">
        <f t="shared" si="3553"/>
        <v>#VALUE!</v>
      </c>
      <c r="HD259" s="34" t="e">
        <f t="shared" si="3553"/>
        <v>#VALUE!</v>
      </c>
      <c r="HE259" s="34" t="e">
        <f t="shared" si="3553"/>
        <v>#VALUE!</v>
      </c>
      <c r="HF259" s="34" t="e">
        <f t="shared" si="3553"/>
        <v>#VALUE!</v>
      </c>
      <c r="HG259" s="34" t="e">
        <f t="shared" si="3553"/>
        <v>#VALUE!</v>
      </c>
      <c r="HH259" s="34" t="e">
        <f t="shared" si="3553"/>
        <v>#VALUE!</v>
      </c>
      <c r="HI259" s="34" t="e">
        <f t="shared" si="3553"/>
        <v>#VALUE!</v>
      </c>
      <c r="HJ259" s="34" t="e">
        <f t="shared" si="3553"/>
        <v>#VALUE!</v>
      </c>
      <c r="HK259" s="34" t="e">
        <f t="shared" si="3553"/>
        <v>#VALUE!</v>
      </c>
      <c r="HL259" s="34" t="e">
        <f t="shared" si="3553"/>
        <v>#VALUE!</v>
      </c>
      <c r="HM259" s="34" t="e">
        <f t="shared" si="3553"/>
        <v>#VALUE!</v>
      </c>
      <c r="HN259" s="34" t="e">
        <f t="shared" si="3553"/>
        <v>#VALUE!</v>
      </c>
      <c r="HO259" s="34" t="e">
        <f t="shared" si="3553"/>
        <v>#VALUE!</v>
      </c>
      <c r="HP259" s="34" t="e">
        <f t="shared" si="3553"/>
        <v>#VALUE!</v>
      </c>
      <c r="HQ259" s="34" t="e">
        <f t="shared" si="3553"/>
        <v>#VALUE!</v>
      </c>
      <c r="HR259" s="34" t="e">
        <f t="shared" si="3553"/>
        <v>#VALUE!</v>
      </c>
      <c r="HS259" s="34" t="e">
        <f t="shared" si="3553"/>
        <v>#VALUE!</v>
      </c>
      <c r="HT259" s="34" t="e">
        <f t="shared" si="3553"/>
        <v>#VALUE!</v>
      </c>
      <c r="HU259" s="34" t="e">
        <f t="shared" si="3553"/>
        <v>#VALUE!</v>
      </c>
      <c r="HV259" s="34" t="e">
        <f t="shared" si="3553"/>
        <v>#VALUE!</v>
      </c>
      <c r="HW259" s="34" t="e">
        <f t="shared" si="3553"/>
        <v>#VALUE!</v>
      </c>
      <c r="HX259" s="34" t="e">
        <f t="shared" si="3553"/>
        <v>#VALUE!</v>
      </c>
      <c r="HY259" s="34" t="e">
        <f t="shared" si="3553"/>
        <v>#VALUE!</v>
      </c>
      <c r="HZ259" s="34" t="e">
        <f t="shared" si="3553"/>
        <v>#VALUE!</v>
      </c>
      <c r="IA259" s="34" t="e">
        <f t="shared" si="3553"/>
        <v>#VALUE!</v>
      </c>
      <c r="IB259" s="34" t="e">
        <f t="shared" si="3553"/>
        <v>#VALUE!</v>
      </c>
      <c r="IC259" s="34" t="e">
        <f t="shared" si="3553"/>
        <v>#VALUE!</v>
      </c>
      <c r="ID259" s="34" t="e">
        <f t="shared" si="3553"/>
        <v>#VALUE!</v>
      </c>
      <c r="IE259" s="34" t="e">
        <f t="shared" si="3553"/>
        <v>#VALUE!</v>
      </c>
      <c r="IF259" s="34" t="e">
        <f t="shared" si="3553"/>
        <v>#VALUE!</v>
      </c>
      <c r="IG259" s="34" t="e">
        <f t="shared" si="3553"/>
        <v>#VALUE!</v>
      </c>
      <c r="IH259" s="34" t="e">
        <f t="shared" si="3553"/>
        <v>#VALUE!</v>
      </c>
      <c r="II259" s="34" t="e">
        <f t="shared" si="3553"/>
        <v>#VALUE!</v>
      </c>
      <c r="IJ259" s="34" t="e">
        <f t="shared" si="3553"/>
        <v>#VALUE!</v>
      </c>
      <c r="IK259" s="34" t="e">
        <f t="shared" si="3553"/>
        <v>#VALUE!</v>
      </c>
      <c r="IL259" s="34" t="e">
        <f t="shared" si="3553"/>
        <v>#VALUE!</v>
      </c>
      <c r="IM259" s="34" t="e">
        <f t="shared" si="3553"/>
        <v>#VALUE!</v>
      </c>
      <c r="IN259" s="34" t="e">
        <f t="shared" si="3553"/>
        <v>#VALUE!</v>
      </c>
      <c r="IO259" s="34" t="e">
        <f t="shared" si="3553"/>
        <v>#VALUE!</v>
      </c>
      <c r="IP259" s="34" t="e">
        <f t="shared" si="3553"/>
        <v>#VALUE!</v>
      </c>
      <c r="IQ259" s="34" t="e">
        <f t="shared" si="3553"/>
        <v>#VALUE!</v>
      </c>
      <c r="IR259" s="34" t="e">
        <f t="shared" si="3553"/>
        <v>#VALUE!</v>
      </c>
      <c r="IS259" s="34" t="e">
        <f t="shared" si="3553"/>
        <v>#VALUE!</v>
      </c>
      <c r="IT259" s="34" t="e">
        <f t="shared" si="3553"/>
        <v>#VALUE!</v>
      </c>
      <c r="IU259" s="34" t="e">
        <f t="shared" si="3553"/>
        <v>#VALUE!</v>
      </c>
      <c r="IV259" s="34" t="e">
        <f t="shared" si="3553"/>
        <v>#VALUE!</v>
      </c>
      <c r="IW259" s="34" t="e">
        <f t="shared" si="3553"/>
        <v>#VALUE!</v>
      </c>
      <c r="IX259" s="34" t="e">
        <f t="shared" si="3553"/>
        <v>#VALUE!</v>
      </c>
      <c r="IY259" s="34" t="e">
        <f t="shared" si="3553"/>
        <v>#VALUE!</v>
      </c>
      <c r="IZ259" s="34" t="e">
        <f t="shared" si="3553"/>
        <v>#VALUE!</v>
      </c>
      <c r="JA259" s="34" t="e">
        <f t="shared" si="3553"/>
        <v>#VALUE!</v>
      </c>
      <c r="JB259" s="34" t="e">
        <f t="shared" si="3553"/>
        <v>#VALUE!</v>
      </c>
      <c r="JC259" s="34" t="e">
        <f t="shared" si="3553"/>
        <v>#VALUE!</v>
      </c>
      <c r="JD259" s="34" t="e">
        <f t="shared" si="3553"/>
        <v>#VALUE!</v>
      </c>
      <c r="JE259" s="34" t="e">
        <f t="shared" si="3553"/>
        <v>#VALUE!</v>
      </c>
      <c r="JF259" s="34" t="e">
        <f t="shared" si="3553"/>
        <v>#VALUE!</v>
      </c>
      <c r="JG259" s="34" t="e">
        <f t="shared" si="3553"/>
        <v>#VALUE!</v>
      </c>
      <c r="JH259" s="34" t="e">
        <f t="shared" si="3553"/>
        <v>#VALUE!</v>
      </c>
      <c r="JI259" s="34" t="e">
        <f t="shared" si="3553"/>
        <v>#VALUE!</v>
      </c>
      <c r="JJ259" s="34" t="e">
        <f t="shared" si="3553"/>
        <v>#VALUE!</v>
      </c>
      <c r="JK259" s="34" t="e">
        <f t="shared" ref="JK259:LV259" si="3554">IF(JJ271+JK244&lt;0,-(JJ271+JK244),0)</f>
        <v>#VALUE!</v>
      </c>
      <c r="JL259" s="34" t="e">
        <f t="shared" si="3554"/>
        <v>#VALUE!</v>
      </c>
      <c r="JM259" s="34" t="e">
        <f t="shared" si="3554"/>
        <v>#VALUE!</v>
      </c>
      <c r="JN259" s="34" t="e">
        <f t="shared" si="3554"/>
        <v>#VALUE!</v>
      </c>
      <c r="JO259" s="34" t="e">
        <f t="shared" si="3554"/>
        <v>#VALUE!</v>
      </c>
      <c r="JP259" s="34" t="e">
        <f t="shared" si="3554"/>
        <v>#VALUE!</v>
      </c>
      <c r="JQ259" s="34" t="e">
        <f t="shared" si="3554"/>
        <v>#VALUE!</v>
      </c>
      <c r="JR259" s="34" t="e">
        <f t="shared" si="3554"/>
        <v>#VALUE!</v>
      </c>
      <c r="JS259" s="34" t="e">
        <f t="shared" si="3554"/>
        <v>#VALUE!</v>
      </c>
      <c r="JT259" s="34" t="e">
        <f t="shared" si="3554"/>
        <v>#VALUE!</v>
      </c>
      <c r="JU259" s="34" t="e">
        <f t="shared" si="3554"/>
        <v>#VALUE!</v>
      </c>
      <c r="JV259" s="34" t="e">
        <f t="shared" si="3554"/>
        <v>#VALUE!</v>
      </c>
      <c r="JW259" s="34" t="e">
        <f t="shared" si="3554"/>
        <v>#VALUE!</v>
      </c>
      <c r="JX259" s="34" t="e">
        <f t="shared" si="3554"/>
        <v>#VALUE!</v>
      </c>
      <c r="JY259" s="34" t="e">
        <f t="shared" si="3554"/>
        <v>#VALUE!</v>
      </c>
      <c r="JZ259" s="34" t="e">
        <f t="shared" si="3554"/>
        <v>#VALUE!</v>
      </c>
      <c r="KA259" s="34" t="e">
        <f t="shared" si="3554"/>
        <v>#VALUE!</v>
      </c>
      <c r="KB259" s="34" t="e">
        <f t="shared" si="3554"/>
        <v>#VALUE!</v>
      </c>
      <c r="KC259" s="34" t="e">
        <f t="shared" si="3554"/>
        <v>#VALUE!</v>
      </c>
      <c r="KD259" s="34" t="e">
        <f t="shared" si="3554"/>
        <v>#VALUE!</v>
      </c>
      <c r="KE259" s="34" t="e">
        <f t="shared" si="3554"/>
        <v>#VALUE!</v>
      </c>
      <c r="KF259" s="34" t="e">
        <f t="shared" si="3554"/>
        <v>#VALUE!</v>
      </c>
      <c r="KG259" s="34" t="e">
        <f t="shared" si="3554"/>
        <v>#VALUE!</v>
      </c>
      <c r="KH259" s="34" t="e">
        <f t="shared" si="3554"/>
        <v>#VALUE!</v>
      </c>
      <c r="KI259" s="34" t="e">
        <f t="shared" si="3554"/>
        <v>#VALUE!</v>
      </c>
      <c r="KJ259" s="34" t="e">
        <f t="shared" si="3554"/>
        <v>#VALUE!</v>
      </c>
      <c r="KK259" s="34" t="e">
        <f t="shared" si="3554"/>
        <v>#VALUE!</v>
      </c>
      <c r="KL259" s="34" t="e">
        <f t="shared" si="3554"/>
        <v>#VALUE!</v>
      </c>
      <c r="KM259" s="34" t="e">
        <f t="shared" si="3554"/>
        <v>#VALUE!</v>
      </c>
      <c r="KN259" s="34" t="e">
        <f t="shared" si="3554"/>
        <v>#VALUE!</v>
      </c>
      <c r="KO259" s="34" t="e">
        <f t="shared" si="3554"/>
        <v>#VALUE!</v>
      </c>
      <c r="KP259" s="34" t="e">
        <f t="shared" si="3554"/>
        <v>#VALUE!</v>
      </c>
      <c r="KQ259" s="34" t="e">
        <f t="shared" si="3554"/>
        <v>#VALUE!</v>
      </c>
      <c r="KR259" s="34" t="e">
        <f t="shared" si="3554"/>
        <v>#VALUE!</v>
      </c>
      <c r="KS259" s="34" t="e">
        <f t="shared" si="3554"/>
        <v>#VALUE!</v>
      </c>
      <c r="KT259" s="34" t="e">
        <f t="shared" si="3554"/>
        <v>#VALUE!</v>
      </c>
      <c r="KU259" s="34" t="e">
        <f t="shared" si="3554"/>
        <v>#VALUE!</v>
      </c>
      <c r="KV259" s="34" t="e">
        <f t="shared" si="3554"/>
        <v>#VALUE!</v>
      </c>
      <c r="KW259" s="34" t="e">
        <f t="shared" si="3554"/>
        <v>#VALUE!</v>
      </c>
      <c r="KX259" s="34" t="e">
        <f t="shared" si="3554"/>
        <v>#VALUE!</v>
      </c>
      <c r="KY259" s="34" t="e">
        <f t="shared" si="3554"/>
        <v>#VALUE!</v>
      </c>
      <c r="KZ259" s="34" t="e">
        <f t="shared" si="3554"/>
        <v>#VALUE!</v>
      </c>
      <c r="LA259" s="34" t="e">
        <f t="shared" si="3554"/>
        <v>#VALUE!</v>
      </c>
      <c r="LB259" s="34" t="e">
        <f t="shared" si="3554"/>
        <v>#VALUE!</v>
      </c>
      <c r="LC259" s="34" t="e">
        <f t="shared" si="3554"/>
        <v>#VALUE!</v>
      </c>
      <c r="LD259" s="34" t="e">
        <f t="shared" si="3554"/>
        <v>#VALUE!</v>
      </c>
      <c r="LE259" s="34" t="e">
        <f t="shared" si="3554"/>
        <v>#VALUE!</v>
      </c>
      <c r="LF259" s="34" t="e">
        <f t="shared" si="3554"/>
        <v>#VALUE!</v>
      </c>
      <c r="LG259" s="34" t="e">
        <f t="shared" si="3554"/>
        <v>#VALUE!</v>
      </c>
      <c r="LH259" s="34" t="e">
        <f t="shared" si="3554"/>
        <v>#VALUE!</v>
      </c>
      <c r="LI259" s="34" t="e">
        <f t="shared" si="3554"/>
        <v>#VALUE!</v>
      </c>
      <c r="LJ259" s="34" t="e">
        <f t="shared" si="3554"/>
        <v>#VALUE!</v>
      </c>
      <c r="LK259" s="34" t="e">
        <f t="shared" si="3554"/>
        <v>#VALUE!</v>
      </c>
      <c r="LL259" s="34" t="e">
        <f t="shared" si="3554"/>
        <v>#VALUE!</v>
      </c>
      <c r="LM259" s="34" t="e">
        <f t="shared" si="3554"/>
        <v>#VALUE!</v>
      </c>
      <c r="LN259" s="34" t="e">
        <f t="shared" si="3554"/>
        <v>#VALUE!</v>
      </c>
      <c r="LO259" s="34" t="e">
        <f t="shared" si="3554"/>
        <v>#VALUE!</v>
      </c>
      <c r="LP259" s="34" t="e">
        <f t="shared" si="3554"/>
        <v>#VALUE!</v>
      </c>
      <c r="LQ259" s="34" t="e">
        <f t="shared" si="3554"/>
        <v>#VALUE!</v>
      </c>
      <c r="LR259" s="34" t="e">
        <f t="shared" si="3554"/>
        <v>#VALUE!</v>
      </c>
      <c r="LS259" s="34" t="e">
        <f t="shared" si="3554"/>
        <v>#VALUE!</v>
      </c>
      <c r="LT259" s="34" t="e">
        <f t="shared" si="3554"/>
        <v>#VALUE!</v>
      </c>
      <c r="LU259" s="34" t="e">
        <f t="shared" si="3554"/>
        <v>#VALUE!</v>
      </c>
      <c r="LV259" s="34" t="e">
        <f t="shared" si="3554"/>
        <v>#VALUE!</v>
      </c>
      <c r="LW259" s="34" t="e">
        <f t="shared" ref="LW259:NO259" si="3555">IF(LV271+LW244&lt;0,-(LV271+LW244),0)</f>
        <v>#VALUE!</v>
      </c>
      <c r="LX259" s="34" t="e">
        <f t="shared" si="3555"/>
        <v>#VALUE!</v>
      </c>
      <c r="LY259" s="34" t="e">
        <f t="shared" si="3555"/>
        <v>#VALUE!</v>
      </c>
      <c r="LZ259" s="34" t="e">
        <f t="shared" si="3555"/>
        <v>#VALUE!</v>
      </c>
      <c r="MA259" s="34" t="e">
        <f t="shared" si="3555"/>
        <v>#VALUE!</v>
      </c>
      <c r="MB259" s="34" t="e">
        <f t="shared" si="3555"/>
        <v>#VALUE!</v>
      </c>
      <c r="MC259" s="34" t="e">
        <f t="shared" si="3555"/>
        <v>#VALUE!</v>
      </c>
      <c r="MD259" s="34" t="e">
        <f t="shared" si="3555"/>
        <v>#VALUE!</v>
      </c>
      <c r="ME259" s="34" t="e">
        <f t="shared" si="3555"/>
        <v>#VALUE!</v>
      </c>
      <c r="MF259" s="34" t="e">
        <f t="shared" si="3555"/>
        <v>#VALUE!</v>
      </c>
      <c r="MG259" s="34" t="e">
        <f t="shared" si="3555"/>
        <v>#VALUE!</v>
      </c>
      <c r="MH259" s="34" t="e">
        <f t="shared" si="3555"/>
        <v>#VALUE!</v>
      </c>
      <c r="MI259" s="34" t="e">
        <f t="shared" si="3555"/>
        <v>#VALUE!</v>
      </c>
      <c r="MJ259" s="34" t="e">
        <f t="shared" si="3555"/>
        <v>#VALUE!</v>
      </c>
      <c r="MK259" s="34" t="e">
        <f t="shared" si="3555"/>
        <v>#VALUE!</v>
      </c>
      <c r="ML259" s="34" t="e">
        <f t="shared" si="3555"/>
        <v>#VALUE!</v>
      </c>
      <c r="MM259" s="34" t="e">
        <f t="shared" si="3555"/>
        <v>#VALUE!</v>
      </c>
      <c r="MN259" s="34" t="e">
        <f t="shared" si="3555"/>
        <v>#VALUE!</v>
      </c>
      <c r="MO259" s="34" t="e">
        <f t="shared" si="3555"/>
        <v>#VALUE!</v>
      </c>
      <c r="MP259" s="34" t="e">
        <f t="shared" si="3555"/>
        <v>#VALUE!</v>
      </c>
      <c r="MQ259" s="34" t="e">
        <f t="shared" si="3555"/>
        <v>#VALUE!</v>
      </c>
      <c r="MR259" s="34" t="e">
        <f t="shared" si="3555"/>
        <v>#VALUE!</v>
      </c>
      <c r="MS259" s="34" t="e">
        <f t="shared" si="3555"/>
        <v>#VALUE!</v>
      </c>
      <c r="MT259" s="34" t="e">
        <f t="shared" si="3555"/>
        <v>#VALUE!</v>
      </c>
      <c r="MU259" s="34" t="e">
        <f t="shared" si="3555"/>
        <v>#VALUE!</v>
      </c>
      <c r="MV259" s="34" t="e">
        <f t="shared" si="3555"/>
        <v>#VALUE!</v>
      </c>
      <c r="MW259" s="34" t="e">
        <f t="shared" si="3555"/>
        <v>#VALUE!</v>
      </c>
      <c r="MX259" s="34" t="e">
        <f t="shared" si="3555"/>
        <v>#VALUE!</v>
      </c>
      <c r="MY259" s="34" t="e">
        <f t="shared" si="3555"/>
        <v>#VALUE!</v>
      </c>
      <c r="MZ259" s="34" t="e">
        <f t="shared" si="3555"/>
        <v>#VALUE!</v>
      </c>
      <c r="NA259" s="34" t="e">
        <f t="shared" si="3555"/>
        <v>#VALUE!</v>
      </c>
      <c r="NB259" s="34" t="e">
        <f t="shared" si="3555"/>
        <v>#VALUE!</v>
      </c>
      <c r="NC259" s="34" t="e">
        <f t="shared" si="3555"/>
        <v>#VALUE!</v>
      </c>
      <c r="ND259" s="34" t="e">
        <f t="shared" si="3555"/>
        <v>#VALUE!</v>
      </c>
      <c r="NE259" s="34" t="e">
        <f t="shared" si="3555"/>
        <v>#VALUE!</v>
      </c>
      <c r="NF259" s="34" t="e">
        <f t="shared" si="3555"/>
        <v>#VALUE!</v>
      </c>
      <c r="NG259" s="34" t="e">
        <f t="shared" si="3555"/>
        <v>#VALUE!</v>
      </c>
      <c r="NH259" s="34" t="e">
        <f t="shared" si="3555"/>
        <v>#VALUE!</v>
      </c>
      <c r="NI259" s="34" t="e">
        <f t="shared" si="3555"/>
        <v>#VALUE!</v>
      </c>
      <c r="NJ259" s="34" t="e">
        <f t="shared" si="3555"/>
        <v>#VALUE!</v>
      </c>
      <c r="NK259" s="34" t="e">
        <f t="shared" si="3555"/>
        <v>#VALUE!</v>
      </c>
      <c r="NL259" s="34" t="e">
        <f t="shared" si="3555"/>
        <v>#VALUE!</v>
      </c>
      <c r="NM259" s="34" t="e">
        <f t="shared" si="3555"/>
        <v>#VALUE!</v>
      </c>
      <c r="NN259" s="34" t="e">
        <f t="shared" si="3555"/>
        <v>#VALUE!</v>
      </c>
      <c r="NO259" s="35" t="e">
        <f t="shared" si="3555"/>
        <v>#VALUE!</v>
      </c>
      <c r="NP259" s="8"/>
      <c r="NQ259" s="8"/>
    </row>
    <row r="260" spans="1:381" x14ac:dyDescent="0.2">
      <c r="A260" s="1"/>
      <c r="B260" s="1"/>
      <c r="C260" s="1"/>
      <c r="D260" s="1"/>
      <c r="E260" s="1"/>
      <c r="F260" s="1"/>
      <c r="G260" s="1"/>
      <c r="H260" s="1"/>
      <c r="I260" s="1"/>
      <c r="J260" s="1"/>
      <c r="K260" s="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row>
    <row r="261" spans="1:381" s="10" customFormat="1" x14ac:dyDescent="0.2">
      <c r="A261" s="8"/>
      <c r="B261" s="8"/>
      <c r="C261" s="8" t="s">
        <v>114</v>
      </c>
      <c r="D261" s="8"/>
      <c r="E261" s="8" t="s">
        <v>106</v>
      </c>
      <c r="F261" s="8"/>
      <c r="G261" s="8"/>
      <c r="H261" s="8"/>
      <c r="I261" s="8"/>
      <c r="J261" s="8"/>
      <c r="K261" s="9" t="e">
        <f>SUM(N261:NO261)</f>
        <v>#VALUE!</v>
      </c>
      <c r="L261" s="8"/>
      <c r="M261" s="8"/>
      <c r="N261" s="33">
        <v>0</v>
      </c>
      <c r="O261" s="34" t="e">
        <f t="shared" ref="O261:BZ261" si="3556">IF(AND(O244-O269&gt;0,O244-O269&lt;N265),O244-O269,IF(AND(O244-O269&gt;0,O244-O269&gt;N265),N265,0))</f>
        <v>#VALUE!</v>
      </c>
      <c r="P261" s="34" t="e">
        <f t="shared" si="3556"/>
        <v>#VALUE!</v>
      </c>
      <c r="Q261" s="34" t="e">
        <f t="shared" si="3556"/>
        <v>#VALUE!</v>
      </c>
      <c r="R261" s="34" t="e">
        <f t="shared" si="3556"/>
        <v>#VALUE!</v>
      </c>
      <c r="S261" s="34" t="e">
        <f t="shared" si="3556"/>
        <v>#VALUE!</v>
      </c>
      <c r="T261" s="34" t="e">
        <f t="shared" si="3556"/>
        <v>#VALUE!</v>
      </c>
      <c r="U261" s="34" t="e">
        <f t="shared" si="3556"/>
        <v>#VALUE!</v>
      </c>
      <c r="V261" s="34" t="e">
        <f t="shared" si="3556"/>
        <v>#VALUE!</v>
      </c>
      <c r="W261" s="34" t="e">
        <f t="shared" si="3556"/>
        <v>#VALUE!</v>
      </c>
      <c r="X261" s="34" t="e">
        <f t="shared" si="3556"/>
        <v>#VALUE!</v>
      </c>
      <c r="Y261" s="34" t="e">
        <f t="shared" si="3556"/>
        <v>#VALUE!</v>
      </c>
      <c r="Z261" s="34" t="e">
        <f t="shared" si="3556"/>
        <v>#VALUE!</v>
      </c>
      <c r="AA261" s="34" t="e">
        <f t="shared" si="3556"/>
        <v>#VALUE!</v>
      </c>
      <c r="AB261" s="34" t="e">
        <f t="shared" si="3556"/>
        <v>#VALUE!</v>
      </c>
      <c r="AC261" s="34" t="e">
        <f t="shared" si="3556"/>
        <v>#VALUE!</v>
      </c>
      <c r="AD261" s="34" t="e">
        <f t="shared" si="3556"/>
        <v>#VALUE!</v>
      </c>
      <c r="AE261" s="34" t="e">
        <f t="shared" si="3556"/>
        <v>#VALUE!</v>
      </c>
      <c r="AF261" s="34" t="e">
        <f t="shared" si="3556"/>
        <v>#VALUE!</v>
      </c>
      <c r="AG261" s="34" t="e">
        <f t="shared" si="3556"/>
        <v>#VALUE!</v>
      </c>
      <c r="AH261" s="34" t="e">
        <f t="shared" si="3556"/>
        <v>#VALUE!</v>
      </c>
      <c r="AI261" s="34" t="e">
        <f t="shared" si="3556"/>
        <v>#VALUE!</v>
      </c>
      <c r="AJ261" s="34" t="e">
        <f t="shared" si="3556"/>
        <v>#VALUE!</v>
      </c>
      <c r="AK261" s="34" t="e">
        <f t="shared" si="3556"/>
        <v>#VALUE!</v>
      </c>
      <c r="AL261" s="34" t="e">
        <f t="shared" si="3556"/>
        <v>#VALUE!</v>
      </c>
      <c r="AM261" s="34" t="e">
        <f t="shared" si="3556"/>
        <v>#VALUE!</v>
      </c>
      <c r="AN261" s="34" t="e">
        <f t="shared" si="3556"/>
        <v>#VALUE!</v>
      </c>
      <c r="AO261" s="34" t="e">
        <f t="shared" si="3556"/>
        <v>#VALUE!</v>
      </c>
      <c r="AP261" s="34" t="e">
        <f t="shared" si="3556"/>
        <v>#VALUE!</v>
      </c>
      <c r="AQ261" s="34" t="e">
        <f t="shared" si="3556"/>
        <v>#VALUE!</v>
      </c>
      <c r="AR261" s="34" t="e">
        <f t="shared" si="3556"/>
        <v>#VALUE!</v>
      </c>
      <c r="AS261" s="34" t="e">
        <f t="shared" si="3556"/>
        <v>#VALUE!</v>
      </c>
      <c r="AT261" s="34" t="e">
        <f t="shared" si="3556"/>
        <v>#VALUE!</v>
      </c>
      <c r="AU261" s="34" t="e">
        <f t="shared" si="3556"/>
        <v>#VALUE!</v>
      </c>
      <c r="AV261" s="34" t="e">
        <f t="shared" si="3556"/>
        <v>#VALUE!</v>
      </c>
      <c r="AW261" s="34" t="e">
        <f t="shared" si="3556"/>
        <v>#VALUE!</v>
      </c>
      <c r="AX261" s="34" t="e">
        <f t="shared" si="3556"/>
        <v>#VALUE!</v>
      </c>
      <c r="AY261" s="34" t="e">
        <f t="shared" si="3556"/>
        <v>#VALUE!</v>
      </c>
      <c r="AZ261" s="34" t="e">
        <f t="shared" si="3556"/>
        <v>#VALUE!</v>
      </c>
      <c r="BA261" s="34" t="e">
        <f t="shared" si="3556"/>
        <v>#VALUE!</v>
      </c>
      <c r="BB261" s="34" t="e">
        <f t="shared" si="3556"/>
        <v>#VALUE!</v>
      </c>
      <c r="BC261" s="34" t="e">
        <f t="shared" si="3556"/>
        <v>#VALUE!</v>
      </c>
      <c r="BD261" s="34" t="e">
        <f t="shared" si="3556"/>
        <v>#VALUE!</v>
      </c>
      <c r="BE261" s="34" t="e">
        <f t="shared" si="3556"/>
        <v>#VALUE!</v>
      </c>
      <c r="BF261" s="34" t="e">
        <f t="shared" si="3556"/>
        <v>#VALUE!</v>
      </c>
      <c r="BG261" s="34" t="e">
        <f t="shared" si="3556"/>
        <v>#VALUE!</v>
      </c>
      <c r="BH261" s="34" t="e">
        <f t="shared" si="3556"/>
        <v>#VALUE!</v>
      </c>
      <c r="BI261" s="34" t="e">
        <f t="shared" si="3556"/>
        <v>#VALUE!</v>
      </c>
      <c r="BJ261" s="34" t="e">
        <f t="shared" si="3556"/>
        <v>#VALUE!</v>
      </c>
      <c r="BK261" s="34" t="e">
        <f t="shared" si="3556"/>
        <v>#VALUE!</v>
      </c>
      <c r="BL261" s="34" t="e">
        <f t="shared" si="3556"/>
        <v>#VALUE!</v>
      </c>
      <c r="BM261" s="34" t="e">
        <f t="shared" si="3556"/>
        <v>#VALUE!</v>
      </c>
      <c r="BN261" s="34" t="e">
        <f t="shared" si="3556"/>
        <v>#VALUE!</v>
      </c>
      <c r="BO261" s="34" t="e">
        <f t="shared" si="3556"/>
        <v>#VALUE!</v>
      </c>
      <c r="BP261" s="34" t="e">
        <f t="shared" si="3556"/>
        <v>#VALUE!</v>
      </c>
      <c r="BQ261" s="34" t="e">
        <f t="shared" si="3556"/>
        <v>#VALUE!</v>
      </c>
      <c r="BR261" s="34" t="e">
        <f t="shared" si="3556"/>
        <v>#VALUE!</v>
      </c>
      <c r="BS261" s="34" t="e">
        <f t="shared" si="3556"/>
        <v>#VALUE!</v>
      </c>
      <c r="BT261" s="34" t="e">
        <f t="shared" si="3556"/>
        <v>#VALUE!</v>
      </c>
      <c r="BU261" s="34" t="e">
        <f t="shared" si="3556"/>
        <v>#VALUE!</v>
      </c>
      <c r="BV261" s="34" t="e">
        <f t="shared" si="3556"/>
        <v>#VALUE!</v>
      </c>
      <c r="BW261" s="34" t="e">
        <f t="shared" si="3556"/>
        <v>#VALUE!</v>
      </c>
      <c r="BX261" s="34" t="e">
        <f t="shared" si="3556"/>
        <v>#VALUE!</v>
      </c>
      <c r="BY261" s="34" t="e">
        <f t="shared" si="3556"/>
        <v>#VALUE!</v>
      </c>
      <c r="BZ261" s="34" t="e">
        <f t="shared" si="3556"/>
        <v>#VALUE!</v>
      </c>
      <c r="CA261" s="34" t="e">
        <f t="shared" ref="CA261:EL261" si="3557">IF(AND(CA244-CA269&gt;0,CA244-CA269&lt;BZ265),CA244-CA269,IF(AND(CA244-CA269&gt;0,CA244-CA269&gt;BZ265),BZ265,0))</f>
        <v>#VALUE!</v>
      </c>
      <c r="CB261" s="34" t="e">
        <f t="shared" si="3557"/>
        <v>#VALUE!</v>
      </c>
      <c r="CC261" s="34" t="e">
        <f t="shared" si="3557"/>
        <v>#VALUE!</v>
      </c>
      <c r="CD261" s="34" t="e">
        <f t="shared" si="3557"/>
        <v>#VALUE!</v>
      </c>
      <c r="CE261" s="34" t="e">
        <f t="shared" si="3557"/>
        <v>#VALUE!</v>
      </c>
      <c r="CF261" s="34" t="e">
        <f t="shared" si="3557"/>
        <v>#VALUE!</v>
      </c>
      <c r="CG261" s="34" t="e">
        <f t="shared" si="3557"/>
        <v>#VALUE!</v>
      </c>
      <c r="CH261" s="34" t="e">
        <f t="shared" si="3557"/>
        <v>#VALUE!</v>
      </c>
      <c r="CI261" s="34" t="e">
        <f t="shared" si="3557"/>
        <v>#VALUE!</v>
      </c>
      <c r="CJ261" s="34" t="e">
        <f t="shared" si="3557"/>
        <v>#VALUE!</v>
      </c>
      <c r="CK261" s="34" t="e">
        <f t="shared" si="3557"/>
        <v>#VALUE!</v>
      </c>
      <c r="CL261" s="34" t="e">
        <f t="shared" si="3557"/>
        <v>#VALUE!</v>
      </c>
      <c r="CM261" s="34" t="e">
        <f t="shared" si="3557"/>
        <v>#VALUE!</v>
      </c>
      <c r="CN261" s="34" t="e">
        <f t="shared" si="3557"/>
        <v>#VALUE!</v>
      </c>
      <c r="CO261" s="34" t="e">
        <f t="shared" si="3557"/>
        <v>#VALUE!</v>
      </c>
      <c r="CP261" s="34" t="e">
        <f t="shared" si="3557"/>
        <v>#VALUE!</v>
      </c>
      <c r="CQ261" s="34" t="e">
        <f t="shared" si="3557"/>
        <v>#VALUE!</v>
      </c>
      <c r="CR261" s="34" t="e">
        <f t="shared" si="3557"/>
        <v>#VALUE!</v>
      </c>
      <c r="CS261" s="34" t="e">
        <f t="shared" si="3557"/>
        <v>#VALUE!</v>
      </c>
      <c r="CT261" s="34" t="e">
        <f t="shared" si="3557"/>
        <v>#VALUE!</v>
      </c>
      <c r="CU261" s="34" t="e">
        <f t="shared" si="3557"/>
        <v>#VALUE!</v>
      </c>
      <c r="CV261" s="34" t="e">
        <f t="shared" si="3557"/>
        <v>#VALUE!</v>
      </c>
      <c r="CW261" s="34" t="e">
        <f t="shared" si="3557"/>
        <v>#VALUE!</v>
      </c>
      <c r="CX261" s="34" t="e">
        <f t="shared" si="3557"/>
        <v>#VALUE!</v>
      </c>
      <c r="CY261" s="34" t="e">
        <f t="shared" si="3557"/>
        <v>#VALUE!</v>
      </c>
      <c r="CZ261" s="34" t="e">
        <f t="shared" si="3557"/>
        <v>#VALUE!</v>
      </c>
      <c r="DA261" s="34" t="e">
        <f t="shared" si="3557"/>
        <v>#VALUE!</v>
      </c>
      <c r="DB261" s="34" t="e">
        <f t="shared" si="3557"/>
        <v>#VALUE!</v>
      </c>
      <c r="DC261" s="34" t="e">
        <f t="shared" si="3557"/>
        <v>#VALUE!</v>
      </c>
      <c r="DD261" s="34" t="e">
        <f t="shared" si="3557"/>
        <v>#VALUE!</v>
      </c>
      <c r="DE261" s="34" t="e">
        <f t="shared" si="3557"/>
        <v>#VALUE!</v>
      </c>
      <c r="DF261" s="34" t="e">
        <f t="shared" si="3557"/>
        <v>#VALUE!</v>
      </c>
      <c r="DG261" s="34" t="e">
        <f t="shared" si="3557"/>
        <v>#VALUE!</v>
      </c>
      <c r="DH261" s="34" t="e">
        <f t="shared" si="3557"/>
        <v>#VALUE!</v>
      </c>
      <c r="DI261" s="34" t="e">
        <f t="shared" si="3557"/>
        <v>#VALUE!</v>
      </c>
      <c r="DJ261" s="34" t="e">
        <f t="shared" si="3557"/>
        <v>#VALUE!</v>
      </c>
      <c r="DK261" s="34" t="e">
        <f t="shared" si="3557"/>
        <v>#VALUE!</v>
      </c>
      <c r="DL261" s="34" t="e">
        <f t="shared" si="3557"/>
        <v>#VALUE!</v>
      </c>
      <c r="DM261" s="34" t="e">
        <f t="shared" si="3557"/>
        <v>#VALUE!</v>
      </c>
      <c r="DN261" s="34" t="e">
        <f t="shared" si="3557"/>
        <v>#VALUE!</v>
      </c>
      <c r="DO261" s="34" t="e">
        <f t="shared" si="3557"/>
        <v>#VALUE!</v>
      </c>
      <c r="DP261" s="34" t="e">
        <f t="shared" si="3557"/>
        <v>#VALUE!</v>
      </c>
      <c r="DQ261" s="34" t="e">
        <f t="shared" si="3557"/>
        <v>#VALUE!</v>
      </c>
      <c r="DR261" s="34" t="e">
        <f t="shared" si="3557"/>
        <v>#VALUE!</v>
      </c>
      <c r="DS261" s="34" t="e">
        <f t="shared" si="3557"/>
        <v>#VALUE!</v>
      </c>
      <c r="DT261" s="34" t="e">
        <f t="shared" si="3557"/>
        <v>#VALUE!</v>
      </c>
      <c r="DU261" s="34" t="e">
        <f t="shared" si="3557"/>
        <v>#VALUE!</v>
      </c>
      <c r="DV261" s="34" t="e">
        <f t="shared" si="3557"/>
        <v>#VALUE!</v>
      </c>
      <c r="DW261" s="34" t="e">
        <f t="shared" si="3557"/>
        <v>#VALUE!</v>
      </c>
      <c r="DX261" s="34" t="e">
        <f t="shared" si="3557"/>
        <v>#VALUE!</v>
      </c>
      <c r="DY261" s="34" t="e">
        <f t="shared" si="3557"/>
        <v>#VALUE!</v>
      </c>
      <c r="DZ261" s="34" t="e">
        <f t="shared" si="3557"/>
        <v>#VALUE!</v>
      </c>
      <c r="EA261" s="34" t="e">
        <f t="shared" si="3557"/>
        <v>#VALUE!</v>
      </c>
      <c r="EB261" s="34" t="e">
        <f t="shared" si="3557"/>
        <v>#VALUE!</v>
      </c>
      <c r="EC261" s="34" t="e">
        <f t="shared" si="3557"/>
        <v>#VALUE!</v>
      </c>
      <c r="ED261" s="34" t="e">
        <f t="shared" si="3557"/>
        <v>#VALUE!</v>
      </c>
      <c r="EE261" s="34" t="e">
        <f t="shared" si="3557"/>
        <v>#VALUE!</v>
      </c>
      <c r="EF261" s="34" t="e">
        <f t="shared" si="3557"/>
        <v>#VALUE!</v>
      </c>
      <c r="EG261" s="34" t="e">
        <f t="shared" si="3557"/>
        <v>#VALUE!</v>
      </c>
      <c r="EH261" s="34" t="e">
        <f t="shared" si="3557"/>
        <v>#VALUE!</v>
      </c>
      <c r="EI261" s="34" t="e">
        <f t="shared" si="3557"/>
        <v>#VALUE!</v>
      </c>
      <c r="EJ261" s="34" t="e">
        <f t="shared" si="3557"/>
        <v>#VALUE!</v>
      </c>
      <c r="EK261" s="34" t="e">
        <f t="shared" si="3557"/>
        <v>#VALUE!</v>
      </c>
      <c r="EL261" s="34" t="e">
        <f t="shared" si="3557"/>
        <v>#VALUE!</v>
      </c>
      <c r="EM261" s="34" t="e">
        <f t="shared" ref="EM261:GX261" si="3558">IF(AND(EM244-EM269&gt;0,EM244-EM269&lt;EL265),EM244-EM269,IF(AND(EM244-EM269&gt;0,EM244-EM269&gt;EL265),EL265,0))</f>
        <v>#VALUE!</v>
      </c>
      <c r="EN261" s="34" t="e">
        <f t="shared" si="3558"/>
        <v>#VALUE!</v>
      </c>
      <c r="EO261" s="34" t="e">
        <f t="shared" si="3558"/>
        <v>#VALUE!</v>
      </c>
      <c r="EP261" s="34" t="e">
        <f t="shared" si="3558"/>
        <v>#VALUE!</v>
      </c>
      <c r="EQ261" s="34" t="e">
        <f t="shared" si="3558"/>
        <v>#VALUE!</v>
      </c>
      <c r="ER261" s="34" t="e">
        <f t="shared" si="3558"/>
        <v>#VALUE!</v>
      </c>
      <c r="ES261" s="34" t="e">
        <f t="shared" si="3558"/>
        <v>#VALUE!</v>
      </c>
      <c r="ET261" s="34" t="e">
        <f t="shared" si="3558"/>
        <v>#VALUE!</v>
      </c>
      <c r="EU261" s="34" t="e">
        <f t="shared" si="3558"/>
        <v>#VALUE!</v>
      </c>
      <c r="EV261" s="34" t="e">
        <f t="shared" si="3558"/>
        <v>#VALUE!</v>
      </c>
      <c r="EW261" s="34" t="e">
        <f t="shared" si="3558"/>
        <v>#VALUE!</v>
      </c>
      <c r="EX261" s="34" t="e">
        <f t="shared" si="3558"/>
        <v>#VALUE!</v>
      </c>
      <c r="EY261" s="34" t="e">
        <f t="shared" si="3558"/>
        <v>#VALUE!</v>
      </c>
      <c r="EZ261" s="34" t="e">
        <f t="shared" si="3558"/>
        <v>#VALUE!</v>
      </c>
      <c r="FA261" s="34" t="e">
        <f t="shared" si="3558"/>
        <v>#VALUE!</v>
      </c>
      <c r="FB261" s="34" t="e">
        <f t="shared" si="3558"/>
        <v>#VALUE!</v>
      </c>
      <c r="FC261" s="34" t="e">
        <f t="shared" si="3558"/>
        <v>#VALUE!</v>
      </c>
      <c r="FD261" s="34" t="e">
        <f t="shared" si="3558"/>
        <v>#VALUE!</v>
      </c>
      <c r="FE261" s="34" t="e">
        <f t="shared" si="3558"/>
        <v>#VALUE!</v>
      </c>
      <c r="FF261" s="34" t="e">
        <f t="shared" si="3558"/>
        <v>#VALUE!</v>
      </c>
      <c r="FG261" s="34" t="e">
        <f t="shared" si="3558"/>
        <v>#VALUE!</v>
      </c>
      <c r="FH261" s="34" t="e">
        <f t="shared" si="3558"/>
        <v>#VALUE!</v>
      </c>
      <c r="FI261" s="34" t="e">
        <f t="shared" si="3558"/>
        <v>#VALUE!</v>
      </c>
      <c r="FJ261" s="34" t="e">
        <f t="shared" si="3558"/>
        <v>#VALUE!</v>
      </c>
      <c r="FK261" s="34" t="e">
        <f t="shared" si="3558"/>
        <v>#VALUE!</v>
      </c>
      <c r="FL261" s="34" t="e">
        <f t="shared" si="3558"/>
        <v>#VALUE!</v>
      </c>
      <c r="FM261" s="34" t="e">
        <f t="shared" si="3558"/>
        <v>#VALUE!</v>
      </c>
      <c r="FN261" s="34" t="e">
        <f t="shared" si="3558"/>
        <v>#VALUE!</v>
      </c>
      <c r="FO261" s="34" t="e">
        <f t="shared" si="3558"/>
        <v>#VALUE!</v>
      </c>
      <c r="FP261" s="34" t="e">
        <f t="shared" si="3558"/>
        <v>#VALUE!</v>
      </c>
      <c r="FQ261" s="34" t="e">
        <f t="shared" si="3558"/>
        <v>#VALUE!</v>
      </c>
      <c r="FR261" s="34" t="e">
        <f t="shared" si="3558"/>
        <v>#VALUE!</v>
      </c>
      <c r="FS261" s="34" t="e">
        <f t="shared" si="3558"/>
        <v>#VALUE!</v>
      </c>
      <c r="FT261" s="34" t="e">
        <f t="shared" si="3558"/>
        <v>#VALUE!</v>
      </c>
      <c r="FU261" s="34" t="e">
        <f t="shared" si="3558"/>
        <v>#VALUE!</v>
      </c>
      <c r="FV261" s="34" t="e">
        <f t="shared" si="3558"/>
        <v>#VALUE!</v>
      </c>
      <c r="FW261" s="34" t="e">
        <f t="shared" si="3558"/>
        <v>#VALUE!</v>
      </c>
      <c r="FX261" s="34" t="e">
        <f t="shared" si="3558"/>
        <v>#VALUE!</v>
      </c>
      <c r="FY261" s="34" t="e">
        <f t="shared" si="3558"/>
        <v>#VALUE!</v>
      </c>
      <c r="FZ261" s="34" t="e">
        <f t="shared" si="3558"/>
        <v>#VALUE!</v>
      </c>
      <c r="GA261" s="34" t="e">
        <f t="shared" si="3558"/>
        <v>#VALUE!</v>
      </c>
      <c r="GB261" s="34" t="e">
        <f t="shared" si="3558"/>
        <v>#VALUE!</v>
      </c>
      <c r="GC261" s="34" t="e">
        <f t="shared" si="3558"/>
        <v>#VALUE!</v>
      </c>
      <c r="GD261" s="34" t="e">
        <f t="shared" si="3558"/>
        <v>#VALUE!</v>
      </c>
      <c r="GE261" s="34" t="e">
        <f t="shared" si="3558"/>
        <v>#VALUE!</v>
      </c>
      <c r="GF261" s="34" t="e">
        <f t="shared" si="3558"/>
        <v>#VALUE!</v>
      </c>
      <c r="GG261" s="34" t="e">
        <f t="shared" si="3558"/>
        <v>#VALUE!</v>
      </c>
      <c r="GH261" s="34" t="e">
        <f t="shared" si="3558"/>
        <v>#VALUE!</v>
      </c>
      <c r="GI261" s="34" t="e">
        <f t="shared" si="3558"/>
        <v>#VALUE!</v>
      </c>
      <c r="GJ261" s="34" t="e">
        <f t="shared" si="3558"/>
        <v>#VALUE!</v>
      </c>
      <c r="GK261" s="34" t="e">
        <f t="shared" si="3558"/>
        <v>#VALUE!</v>
      </c>
      <c r="GL261" s="34" t="e">
        <f t="shared" si="3558"/>
        <v>#VALUE!</v>
      </c>
      <c r="GM261" s="34" t="e">
        <f t="shared" si="3558"/>
        <v>#VALUE!</v>
      </c>
      <c r="GN261" s="34" t="e">
        <f t="shared" si="3558"/>
        <v>#VALUE!</v>
      </c>
      <c r="GO261" s="34" t="e">
        <f t="shared" si="3558"/>
        <v>#VALUE!</v>
      </c>
      <c r="GP261" s="34" t="e">
        <f t="shared" si="3558"/>
        <v>#VALUE!</v>
      </c>
      <c r="GQ261" s="34" t="e">
        <f t="shared" si="3558"/>
        <v>#VALUE!</v>
      </c>
      <c r="GR261" s="34" t="e">
        <f t="shared" si="3558"/>
        <v>#VALUE!</v>
      </c>
      <c r="GS261" s="34" t="e">
        <f t="shared" si="3558"/>
        <v>#VALUE!</v>
      </c>
      <c r="GT261" s="34" t="e">
        <f t="shared" si="3558"/>
        <v>#VALUE!</v>
      </c>
      <c r="GU261" s="34" t="e">
        <f t="shared" si="3558"/>
        <v>#VALUE!</v>
      </c>
      <c r="GV261" s="34" t="e">
        <f t="shared" si="3558"/>
        <v>#VALUE!</v>
      </c>
      <c r="GW261" s="34" t="e">
        <f t="shared" si="3558"/>
        <v>#VALUE!</v>
      </c>
      <c r="GX261" s="34" t="e">
        <f t="shared" si="3558"/>
        <v>#VALUE!</v>
      </c>
      <c r="GY261" s="34" t="e">
        <f t="shared" ref="GY261:JJ261" si="3559">IF(AND(GY244-GY269&gt;0,GY244-GY269&lt;GX265),GY244-GY269,IF(AND(GY244-GY269&gt;0,GY244-GY269&gt;GX265),GX265,0))</f>
        <v>#VALUE!</v>
      </c>
      <c r="GZ261" s="34" t="e">
        <f t="shared" si="3559"/>
        <v>#VALUE!</v>
      </c>
      <c r="HA261" s="34" t="e">
        <f t="shared" si="3559"/>
        <v>#VALUE!</v>
      </c>
      <c r="HB261" s="34" t="e">
        <f t="shared" si="3559"/>
        <v>#VALUE!</v>
      </c>
      <c r="HC261" s="34" t="e">
        <f t="shared" si="3559"/>
        <v>#VALUE!</v>
      </c>
      <c r="HD261" s="34" t="e">
        <f t="shared" si="3559"/>
        <v>#VALUE!</v>
      </c>
      <c r="HE261" s="34" t="e">
        <f t="shared" si="3559"/>
        <v>#VALUE!</v>
      </c>
      <c r="HF261" s="34" t="e">
        <f t="shared" si="3559"/>
        <v>#VALUE!</v>
      </c>
      <c r="HG261" s="34" t="e">
        <f t="shared" si="3559"/>
        <v>#VALUE!</v>
      </c>
      <c r="HH261" s="34" t="e">
        <f t="shared" si="3559"/>
        <v>#VALUE!</v>
      </c>
      <c r="HI261" s="34" t="e">
        <f t="shared" si="3559"/>
        <v>#VALUE!</v>
      </c>
      <c r="HJ261" s="34" t="e">
        <f t="shared" si="3559"/>
        <v>#VALUE!</v>
      </c>
      <c r="HK261" s="34" t="e">
        <f t="shared" si="3559"/>
        <v>#VALUE!</v>
      </c>
      <c r="HL261" s="34" t="e">
        <f t="shared" si="3559"/>
        <v>#VALUE!</v>
      </c>
      <c r="HM261" s="34" t="e">
        <f t="shared" si="3559"/>
        <v>#VALUE!</v>
      </c>
      <c r="HN261" s="34" t="e">
        <f t="shared" si="3559"/>
        <v>#VALUE!</v>
      </c>
      <c r="HO261" s="34" t="e">
        <f t="shared" si="3559"/>
        <v>#VALUE!</v>
      </c>
      <c r="HP261" s="34" t="e">
        <f t="shared" si="3559"/>
        <v>#VALUE!</v>
      </c>
      <c r="HQ261" s="34" t="e">
        <f t="shared" si="3559"/>
        <v>#VALUE!</v>
      </c>
      <c r="HR261" s="34" t="e">
        <f t="shared" si="3559"/>
        <v>#VALUE!</v>
      </c>
      <c r="HS261" s="34" t="e">
        <f t="shared" si="3559"/>
        <v>#VALUE!</v>
      </c>
      <c r="HT261" s="34" t="e">
        <f t="shared" si="3559"/>
        <v>#VALUE!</v>
      </c>
      <c r="HU261" s="34" t="e">
        <f t="shared" si="3559"/>
        <v>#VALUE!</v>
      </c>
      <c r="HV261" s="34" t="e">
        <f t="shared" si="3559"/>
        <v>#VALUE!</v>
      </c>
      <c r="HW261" s="34" t="e">
        <f t="shared" si="3559"/>
        <v>#VALUE!</v>
      </c>
      <c r="HX261" s="34" t="e">
        <f t="shared" si="3559"/>
        <v>#VALUE!</v>
      </c>
      <c r="HY261" s="34" t="e">
        <f t="shared" si="3559"/>
        <v>#VALUE!</v>
      </c>
      <c r="HZ261" s="34" t="e">
        <f t="shared" si="3559"/>
        <v>#VALUE!</v>
      </c>
      <c r="IA261" s="34" t="e">
        <f t="shared" si="3559"/>
        <v>#VALUE!</v>
      </c>
      <c r="IB261" s="34" t="e">
        <f t="shared" si="3559"/>
        <v>#VALUE!</v>
      </c>
      <c r="IC261" s="34" t="e">
        <f t="shared" si="3559"/>
        <v>#VALUE!</v>
      </c>
      <c r="ID261" s="34" t="e">
        <f t="shared" si="3559"/>
        <v>#VALUE!</v>
      </c>
      <c r="IE261" s="34" t="e">
        <f t="shared" si="3559"/>
        <v>#VALUE!</v>
      </c>
      <c r="IF261" s="34" t="e">
        <f t="shared" si="3559"/>
        <v>#VALUE!</v>
      </c>
      <c r="IG261" s="34" t="e">
        <f t="shared" si="3559"/>
        <v>#VALUE!</v>
      </c>
      <c r="IH261" s="34" t="e">
        <f t="shared" si="3559"/>
        <v>#VALUE!</v>
      </c>
      <c r="II261" s="34" t="e">
        <f t="shared" si="3559"/>
        <v>#VALUE!</v>
      </c>
      <c r="IJ261" s="34" t="e">
        <f t="shared" si="3559"/>
        <v>#VALUE!</v>
      </c>
      <c r="IK261" s="34" t="e">
        <f t="shared" si="3559"/>
        <v>#VALUE!</v>
      </c>
      <c r="IL261" s="34" t="e">
        <f t="shared" si="3559"/>
        <v>#VALUE!</v>
      </c>
      <c r="IM261" s="34" t="e">
        <f t="shared" si="3559"/>
        <v>#VALUE!</v>
      </c>
      <c r="IN261" s="34" t="e">
        <f t="shared" si="3559"/>
        <v>#VALUE!</v>
      </c>
      <c r="IO261" s="34" t="e">
        <f t="shared" si="3559"/>
        <v>#VALUE!</v>
      </c>
      <c r="IP261" s="34" t="e">
        <f t="shared" si="3559"/>
        <v>#VALUE!</v>
      </c>
      <c r="IQ261" s="34" t="e">
        <f t="shared" si="3559"/>
        <v>#VALUE!</v>
      </c>
      <c r="IR261" s="34" t="e">
        <f t="shared" si="3559"/>
        <v>#VALUE!</v>
      </c>
      <c r="IS261" s="34" t="e">
        <f t="shared" si="3559"/>
        <v>#VALUE!</v>
      </c>
      <c r="IT261" s="34" t="e">
        <f t="shared" si="3559"/>
        <v>#VALUE!</v>
      </c>
      <c r="IU261" s="34" t="e">
        <f t="shared" si="3559"/>
        <v>#VALUE!</v>
      </c>
      <c r="IV261" s="34" t="e">
        <f t="shared" si="3559"/>
        <v>#VALUE!</v>
      </c>
      <c r="IW261" s="34" t="e">
        <f t="shared" si="3559"/>
        <v>#VALUE!</v>
      </c>
      <c r="IX261" s="34" t="e">
        <f t="shared" si="3559"/>
        <v>#VALUE!</v>
      </c>
      <c r="IY261" s="34" t="e">
        <f t="shared" si="3559"/>
        <v>#VALUE!</v>
      </c>
      <c r="IZ261" s="34" t="e">
        <f t="shared" si="3559"/>
        <v>#VALUE!</v>
      </c>
      <c r="JA261" s="34" t="e">
        <f t="shared" si="3559"/>
        <v>#VALUE!</v>
      </c>
      <c r="JB261" s="34" t="e">
        <f t="shared" si="3559"/>
        <v>#VALUE!</v>
      </c>
      <c r="JC261" s="34" t="e">
        <f t="shared" si="3559"/>
        <v>#VALUE!</v>
      </c>
      <c r="JD261" s="34" t="e">
        <f t="shared" si="3559"/>
        <v>#VALUE!</v>
      </c>
      <c r="JE261" s="34" t="e">
        <f t="shared" si="3559"/>
        <v>#VALUE!</v>
      </c>
      <c r="JF261" s="34" t="e">
        <f t="shared" si="3559"/>
        <v>#VALUE!</v>
      </c>
      <c r="JG261" s="34" t="e">
        <f t="shared" si="3559"/>
        <v>#VALUE!</v>
      </c>
      <c r="JH261" s="34" t="e">
        <f t="shared" si="3559"/>
        <v>#VALUE!</v>
      </c>
      <c r="JI261" s="34" t="e">
        <f t="shared" si="3559"/>
        <v>#VALUE!</v>
      </c>
      <c r="JJ261" s="34" t="e">
        <f t="shared" si="3559"/>
        <v>#VALUE!</v>
      </c>
      <c r="JK261" s="34" t="e">
        <f t="shared" ref="JK261:LV261" si="3560">IF(AND(JK244-JK269&gt;0,JK244-JK269&lt;JJ265),JK244-JK269,IF(AND(JK244-JK269&gt;0,JK244-JK269&gt;JJ265),JJ265,0))</f>
        <v>#VALUE!</v>
      </c>
      <c r="JL261" s="34" t="e">
        <f t="shared" si="3560"/>
        <v>#VALUE!</v>
      </c>
      <c r="JM261" s="34" t="e">
        <f t="shared" si="3560"/>
        <v>#VALUE!</v>
      </c>
      <c r="JN261" s="34" t="e">
        <f t="shared" si="3560"/>
        <v>#VALUE!</v>
      </c>
      <c r="JO261" s="34" t="e">
        <f t="shared" si="3560"/>
        <v>#VALUE!</v>
      </c>
      <c r="JP261" s="34" t="e">
        <f t="shared" si="3560"/>
        <v>#VALUE!</v>
      </c>
      <c r="JQ261" s="34" t="e">
        <f t="shared" si="3560"/>
        <v>#VALUE!</v>
      </c>
      <c r="JR261" s="34" t="e">
        <f t="shared" si="3560"/>
        <v>#VALUE!</v>
      </c>
      <c r="JS261" s="34" t="e">
        <f t="shared" si="3560"/>
        <v>#VALUE!</v>
      </c>
      <c r="JT261" s="34" t="e">
        <f t="shared" si="3560"/>
        <v>#VALUE!</v>
      </c>
      <c r="JU261" s="34" t="e">
        <f t="shared" si="3560"/>
        <v>#VALUE!</v>
      </c>
      <c r="JV261" s="34" t="e">
        <f t="shared" si="3560"/>
        <v>#VALUE!</v>
      </c>
      <c r="JW261" s="34" t="e">
        <f t="shared" si="3560"/>
        <v>#VALUE!</v>
      </c>
      <c r="JX261" s="34" t="e">
        <f t="shared" si="3560"/>
        <v>#VALUE!</v>
      </c>
      <c r="JY261" s="34" t="e">
        <f t="shared" si="3560"/>
        <v>#VALUE!</v>
      </c>
      <c r="JZ261" s="34" t="e">
        <f t="shared" si="3560"/>
        <v>#VALUE!</v>
      </c>
      <c r="KA261" s="34" t="e">
        <f t="shared" si="3560"/>
        <v>#VALUE!</v>
      </c>
      <c r="KB261" s="34" t="e">
        <f t="shared" si="3560"/>
        <v>#VALUE!</v>
      </c>
      <c r="KC261" s="34" t="e">
        <f t="shared" si="3560"/>
        <v>#VALUE!</v>
      </c>
      <c r="KD261" s="34" t="e">
        <f t="shared" si="3560"/>
        <v>#VALUE!</v>
      </c>
      <c r="KE261" s="34" t="e">
        <f t="shared" si="3560"/>
        <v>#VALUE!</v>
      </c>
      <c r="KF261" s="34" t="e">
        <f t="shared" si="3560"/>
        <v>#VALUE!</v>
      </c>
      <c r="KG261" s="34" t="e">
        <f t="shared" si="3560"/>
        <v>#VALUE!</v>
      </c>
      <c r="KH261" s="34" t="e">
        <f t="shared" si="3560"/>
        <v>#VALUE!</v>
      </c>
      <c r="KI261" s="34" t="e">
        <f t="shared" si="3560"/>
        <v>#VALUE!</v>
      </c>
      <c r="KJ261" s="34" t="e">
        <f t="shared" si="3560"/>
        <v>#VALUE!</v>
      </c>
      <c r="KK261" s="34" t="e">
        <f t="shared" si="3560"/>
        <v>#VALUE!</v>
      </c>
      <c r="KL261" s="34" t="e">
        <f t="shared" si="3560"/>
        <v>#VALUE!</v>
      </c>
      <c r="KM261" s="34" t="e">
        <f t="shared" si="3560"/>
        <v>#VALUE!</v>
      </c>
      <c r="KN261" s="34" t="e">
        <f t="shared" si="3560"/>
        <v>#VALUE!</v>
      </c>
      <c r="KO261" s="34" t="e">
        <f t="shared" si="3560"/>
        <v>#VALUE!</v>
      </c>
      <c r="KP261" s="34" t="e">
        <f t="shared" si="3560"/>
        <v>#VALUE!</v>
      </c>
      <c r="KQ261" s="34" t="e">
        <f t="shared" si="3560"/>
        <v>#VALUE!</v>
      </c>
      <c r="KR261" s="34" t="e">
        <f t="shared" si="3560"/>
        <v>#VALUE!</v>
      </c>
      <c r="KS261" s="34" t="e">
        <f t="shared" si="3560"/>
        <v>#VALUE!</v>
      </c>
      <c r="KT261" s="34" t="e">
        <f t="shared" si="3560"/>
        <v>#VALUE!</v>
      </c>
      <c r="KU261" s="34" t="e">
        <f t="shared" si="3560"/>
        <v>#VALUE!</v>
      </c>
      <c r="KV261" s="34" t="e">
        <f t="shared" si="3560"/>
        <v>#VALUE!</v>
      </c>
      <c r="KW261" s="34" t="e">
        <f t="shared" si="3560"/>
        <v>#VALUE!</v>
      </c>
      <c r="KX261" s="34" t="e">
        <f t="shared" si="3560"/>
        <v>#VALUE!</v>
      </c>
      <c r="KY261" s="34" t="e">
        <f t="shared" si="3560"/>
        <v>#VALUE!</v>
      </c>
      <c r="KZ261" s="34" t="e">
        <f t="shared" si="3560"/>
        <v>#VALUE!</v>
      </c>
      <c r="LA261" s="34" t="e">
        <f t="shared" si="3560"/>
        <v>#VALUE!</v>
      </c>
      <c r="LB261" s="34" t="e">
        <f t="shared" si="3560"/>
        <v>#VALUE!</v>
      </c>
      <c r="LC261" s="34" t="e">
        <f t="shared" si="3560"/>
        <v>#VALUE!</v>
      </c>
      <c r="LD261" s="34" t="e">
        <f t="shared" si="3560"/>
        <v>#VALUE!</v>
      </c>
      <c r="LE261" s="34" t="e">
        <f t="shared" si="3560"/>
        <v>#VALUE!</v>
      </c>
      <c r="LF261" s="34" t="e">
        <f t="shared" si="3560"/>
        <v>#VALUE!</v>
      </c>
      <c r="LG261" s="34" t="e">
        <f t="shared" si="3560"/>
        <v>#VALUE!</v>
      </c>
      <c r="LH261" s="34" t="e">
        <f t="shared" si="3560"/>
        <v>#VALUE!</v>
      </c>
      <c r="LI261" s="34" t="e">
        <f t="shared" si="3560"/>
        <v>#VALUE!</v>
      </c>
      <c r="LJ261" s="34" t="e">
        <f t="shared" si="3560"/>
        <v>#VALUE!</v>
      </c>
      <c r="LK261" s="34" t="e">
        <f t="shared" si="3560"/>
        <v>#VALUE!</v>
      </c>
      <c r="LL261" s="34" t="e">
        <f t="shared" si="3560"/>
        <v>#VALUE!</v>
      </c>
      <c r="LM261" s="34" t="e">
        <f t="shared" si="3560"/>
        <v>#VALUE!</v>
      </c>
      <c r="LN261" s="34" t="e">
        <f t="shared" si="3560"/>
        <v>#VALUE!</v>
      </c>
      <c r="LO261" s="34" t="e">
        <f t="shared" si="3560"/>
        <v>#VALUE!</v>
      </c>
      <c r="LP261" s="34" t="e">
        <f t="shared" si="3560"/>
        <v>#VALUE!</v>
      </c>
      <c r="LQ261" s="34" t="e">
        <f t="shared" si="3560"/>
        <v>#VALUE!</v>
      </c>
      <c r="LR261" s="34" t="e">
        <f t="shared" si="3560"/>
        <v>#VALUE!</v>
      </c>
      <c r="LS261" s="34" t="e">
        <f t="shared" si="3560"/>
        <v>#VALUE!</v>
      </c>
      <c r="LT261" s="34" t="e">
        <f t="shared" si="3560"/>
        <v>#VALUE!</v>
      </c>
      <c r="LU261" s="34" t="e">
        <f t="shared" si="3560"/>
        <v>#VALUE!</v>
      </c>
      <c r="LV261" s="34" t="e">
        <f t="shared" si="3560"/>
        <v>#VALUE!</v>
      </c>
      <c r="LW261" s="34" t="e">
        <f t="shared" ref="LW261:NO261" si="3561">IF(AND(LW244-LW269&gt;0,LW244-LW269&lt;LV265),LW244-LW269,IF(AND(LW244-LW269&gt;0,LW244-LW269&gt;LV265),LV265,0))</f>
        <v>#VALUE!</v>
      </c>
      <c r="LX261" s="34" t="e">
        <f t="shared" si="3561"/>
        <v>#VALUE!</v>
      </c>
      <c r="LY261" s="34" t="e">
        <f t="shared" si="3561"/>
        <v>#VALUE!</v>
      </c>
      <c r="LZ261" s="34" t="e">
        <f t="shared" si="3561"/>
        <v>#VALUE!</v>
      </c>
      <c r="MA261" s="34" t="e">
        <f t="shared" si="3561"/>
        <v>#VALUE!</v>
      </c>
      <c r="MB261" s="34" t="e">
        <f t="shared" si="3561"/>
        <v>#VALUE!</v>
      </c>
      <c r="MC261" s="34" t="e">
        <f t="shared" si="3561"/>
        <v>#VALUE!</v>
      </c>
      <c r="MD261" s="34" t="e">
        <f t="shared" si="3561"/>
        <v>#VALUE!</v>
      </c>
      <c r="ME261" s="34" t="e">
        <f t="shared" si="3561"/>
        <v>#VALUE!</v>
      </c>
      <c r="MF261" s="34" t="e">
        <f t="shared" si="3561"/>
        <v>#VALUE!</v>
      </c>
      <c r="MG261" s="34" t="e">
        <f t="shared" si="3561"/>
        <v>#VALUE!</v>
      </c>
      <c r="MH261" s="34" t="e">
        <f t="shared" si="3561"/>
        <v>#VALUE!</v>
      </c>
      <c r="MI261" s="34" t="e">
        <f t="shared" si="3561"/>
        <v>#VALUE!</v>
      </c>
      <c r="MJ261" s="34" t="e">
        <f t="shared" si="3561"/>
        <v>#VALUE!</v>
      </c>
      <c r="MK261" s="34" t="e">
        <f t="shared" si="3561"/>
        <v>#VALUE!</v>
      </c>
      <c r="ML261" s="34" t="e">
        <f t="shared" si="3561"/>
        <v>#VALUE!</v>
      </c>
      <c r="MM261" s="34" t="e">
        <f t="shared" si="3561"/>
        <v>#VALUE!</v>
      </c>
      <c r="MN261" s="34" t="e">
        <f t="shared" si="3561"/>
        <v>#VALUE!</v>
      </c>
      <c r="MO261" s="34" t="e">
        <f t="shared" si="3561"/>
        <v>#VALUE!</v>
      </c>
      <c r="MP261" s="34" t="e">
        <f t="shared" si="3561"/>
        <v>#VALUE!</v>
      </c>
      <c r="MQ261" s="34" t="e">
        <f t="shared" si="3561"/>
        <v>#VALUE!</v>
      </c>
      <c r="MR261" s="34" t="e">
        <f t="shared" si="3561"/>
        <v>#VALUE!</v>
      </c>
      <c r="MS261" s="34" t="e">
        <f t="shared" si="3561"/>
        <v>#VALUE!</v>
      </c>
      <c r="MT261" s="34" t="e">
        <f t="shared" si="3561"/>
        <v>#VALUE!</v>
      </c>
      <c r="MU261" s="34" t="e">
        <f t="shared" si="3561"/>
        <v>#VALUE!</v>
      </c>
      <c r="MV261" s="34" t="e">
        <f t="shared" si="3561"/>
        <v>#VALUE!</v>
      </c>
      <c r="MW261" s="34" t="e">
        <f t="shared" si="3561"/>
        <v>#VALUE!</v>
      </c>
      <c r="MX261" s="34" t="e">
        <f t="shared" si="3561"/>
        <v>#VALUE!</v>
      </c>
      <c r="MY261" s="34" t="e">
        <f t="shared" si="3561"/>
        <v>#VALUE!</v>
      </c>
      <c r="MZ261" s="34" t="e">
        <f t="shared" si="3561"/>
        <v>#VALUE!</v>
      </c>
      <c r="NA261" s="34" t="e">
        <f t="shared" si="3561"/>
        <v>#VALUE!</v>
      </c>
      <c r="NB261" s="34" t="e">
        <f t="shared" si="3561"/>
        <v>#VALUE!</v>
      </c>
      <c r="NC261" s="34" t="e">
        <f t="shared" si="3561"/>
        <v>#VALUE!</v>
      </c>
      <c r="ND261" s="34" t="e">
        <f t="shared" si="3561"/>
        <v>#VALUE!</v>
      </c>
      <c r="NE261" s="34" t="e">
        <f t="shared" si="3561"/>
        <v>#VALUE!</v>
      </c>
      <c r="NF261" s="34" t="e">
        <f t="shared" si="3561"/>
        <v>#VALUE!</v>
      </c>
      <c r="NG261" s="34" t="e">
        <f t="shared" si="3561"/>
        <v>#VALUE!</v>
      </c>
      <c r="NH261" s="34" t="e">
        <f t="shared" si="3561"/>
        <v>#VALUE!</v>
      </c>
      <c r="NI261" s="34" t="e">
        <f t="shared" si="3561"/>
        <v>#VALUE!</v>
      </c>
      <c r="NJ261" s="34" t="e">
        <f t="shared" si="3561"/>
        <v>#VALUE!</v>
      </c>
      <c r="NK261" s="34" t="e">
        <f t="shared" si="3561"/>
        <v>#VALUE!</v>
      </c>
      <c r="NL261" s="34" t="e">
        <f t="shared" si="3561"/>
        <v>#VALUE!</v>
      </c>
      <c r="NM261" s="34" t="e">
        <f t="shared" si="3561"/>
        <v>#VALUE!</v>
      </c>
      <c r="NN261" s="34" t="e">
        <f t="shared" si="3561"/>
        <v>#VALUE!</v>
      </c>
      <c r="NO261" s="35" t="e">
        <f t="shared" si="3561"/>
        <v>#VALUE!</v>
      </c>
      <c r="NP261" s="8"/>
      <c r="NQ261" s="8"/>
    </row>
    <row r="262" spans="1:381" x14ac:dyDescent="0.2">
      <c r="A262" s="1"/>
      <c r="B262" s="1"/>
      <c r="C262" s="1"/>
      <c r="D262" s="1"/>
      <c r="E262" s="1"/>
      <c r="F262" s="1"/>
      <c r="G262" s="1"/>
      <c r="H262" s="1"/>
      <c r="I262" s="1"/>
      <c r="J262" s="1"/>
      <c r="K262" s="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row>
    <row r="263" spans="1:381" x14ac:dyDescent="0.2">
      <c r="A263" s="1"/>
      <c r="B263" s="1"/>
      <c r="C263" s="1" t="s">
        <v>115</v>
      </c>
      <c r="D263" s="1"/>
      <c r="E263" s="1" t="s">
        <v>107</v>
      </c>
      <c r="F263" s="1"/>
      <c r="G263" s="1"/>
      <c r="H263" s="1"/>
      <c r="I263" s="1"/>
      <c r="J263" s="1"/>
      <c r="K263" s="30" t="e">
        <f>SUM(N263:NO263)</f>
        <v>#VALUE!</v>
      </c>
      <c r="L263" s="14"/>
      <c r="M263" s="14"/>
      <c r="N263" s="69" t="e">
        <f>N259-N261</f>
        <v>#VALUE!</v>
      </c>
      <c r="O263" s="70" t="e">
        <f>O259-O261</f>
        <v>#VALUE!</v>
      </c>
      <c r="P263" s="70" t="e">
        <f>P259-P261</f>
        <v>#VALUE!</v>
      </c>
      <c r="Q263" s="70" t="e">
        <f>Q259-Q261</f>
        <v>#VALUE!</v>
      </c>
      <c r="R263" s="70" t="e">
        <f>R259-R261</f>
        <v>#VALUE!</v>
      </c>
      <c r="S263" s="70" t="e">
        <f t="shared" ref="S263:CC263" si="3562">S259-S261</f>
        <v>#VALUE!</v>
      </c>
      <c r="T263" s="70" t="e">
        <f t="shared" si="3562"/>
        <v>#VALUE!</v>
      </c>
      <c r="U263" s="70" t="e">
        <f t="shared" si="3562"/>
        <v>#VALUE!</v>
      </c>
      <c r="V263" s="70" t="e">
        <f t="shared" si="3562"/>
        <v>#VALUE!</v>
      </c>
      <c r="W263" s="70" t="e">
        <f t="shared" si="3562"/>
        <v>#VALUE!</v>
      </c>
      <c r="X263" s="70" t="e">
        <f t="shared" si="3562"/>
        <v>#VALUE!</v>
      </c>
      <c r="Y263" s="70" t="e">
        <f t="shared" si="3562"/>
        <v>#VALUE!</v>
      </c>
      <c r="Z263" s="70" t="e">
        <f t="shared" si="3562"/>
        <v>#VALUE!</v>
      </c>
      <c r="AA263" s="70" t="e">
        <f t="shared" si="3562"/>
        <v>#VALUE!</v>
      </c>
      <c r="AB263" s="70" t="e">
        <f t="shared" si="3562"/>
        <v>#VALUE!</v>
      </c>
      <c r="AC263" s="70" t="e">
        <f t="shared" si="3562"/>
        <v>#VALUE!</v>
      </c>
      <c r="AD263" s="70" t="e">
        <f t="shared" si="3562"/>
        <v>#VALUE!</v>
      </c>
      <c r="AE263" s="70" t="e">
        <f t="shared" si="3562"/>
        <v>#VALUE!</v>
      </c>
      <c r="AF263" s="70" t="e">
        <f t="shared" si="3562"/>
        <v>#VALUE!</v>
      </c>
      <c r="AG263" s="70" t="e">
        <f t="shared" si="3562"/>
        <v>#VALUE!</v>
      </c>
      <c r="AH263" s="70" t="e">
        <f t="shared" si="3562"/>
        <v>#VALUE!</v>
      </c>
      <c r="AI263" s="70" t="e">
        <f t="shared" si="3562"/>
        <v>#VALUE!</v>
      </c>
      <c r="AJ263" s="70" t="e">
        <f t="shared" si="3562"/>
        <v>#VALUE!</v>
      </c>
      <c r="AK263" s="70" t="e">
        <f t="shared" si="3562"/>
        <v>#VALUE!</v>
      </c>
      <c r="AL263" s="70" t="e">
        <f t="shared" si="3562"/>
        <v>#VALUE!</v>
      </c>
      <c r="AM263" s="70" t="e">
        <f t="shared" si="3562"/>
        <v>#VALUE!</v>
      </c>
      <c r="AN263" s="70" t="e">
        <f t="shared" si="3562"/>
        <v>#VALUE!</v>
      </c>
      <c r="AO263" s="70" t="e">
        <f t="shared" si="3562"/>
        <v>#VALUE!</v>
      </c>
      <c r="AP263" s="70" t="e">
        <f t="shared" si="3562"/>
        <v>#VALUE!</v>
      </c>
      <c r="AQ263" s="70" t="e">
        <f t="shared" si="3562"/>
        <v>#VALUE!</v>
      </c>
      <c r="AR263" s="70" t="e">
        <f t="shared" si="3562"/>
        <v>#VALUE!</v>
      </c>
      <c r="AS263" s="70" t="e">
        <f t="shared" si="3562"/>
        <v>#VALUE!</v>
      </c>
      <c r="AT263" s="70" t="e">
        <f t="shared" si="3562"/>
        <v>#VALUE!</v>
      </c>
      <c r="AU263" s="70" t="e">
        <f t="shared" si="3562"/>
        <v>#VALUE!</v>
      </c>
      <c r="AV263" s="70" t="e">
        <f t="shared" si="3562"/>
        <v>#VALUE!</v>
      </c>
      <c r="AW263" s="70" t="e">
        <f t="shared" si="3562"/>
        <v>#VALUE!</v>
      </c>
      <c r="AX263" s="70" t="e">
        <f t="shared" si="3562"/>
        <v>#VALUE!</v>
      </c>
      <c r="AY263" s="70" t="e">
        <f t="shared" si="3562"/>
        <v>#VALUE!</v>
      </c>
      <c r="AZ263" s="70" t="e">
        <f t="shared" si="3562"/>
        <v>#VALUE!</v>
      </c>
      <c r="BA263" s="70" t="e">
        <f t="shared" si="3562"/>
        <v>#VALUE!</v>
      </c>
      <c r="BB263" s="70" t="e">
        <f t="shared" si="3562"/>
        <v>#VALUE!</v>
      </c>
      <c r="BC263" s="70" t="e">
        <f t="shared" si="3562"/>
        <v>#VALUE!</v>
      </c>
      <c r="BD263" s="70" t="e">
        <f t="shared" si="3562"/>
        <v>#VALUE!</v>
      </c>
      <c r="BE263" s="70" t="e">
        <f t="shared" si="3562"/>
        <v>#VALUE!</v>
      </c>
      <c r="BF263" s="70" t="e">
        <f t="shared" si="3562"/>
        <v>#VALUE!</v>
      </c>
      <c r="BG263" s="70" t="e">
        <f t="shared" si="3562"/>
        <v>#VALUE!</v>
      </c>
      <c r="BH263" s="70" t="e">
        <f t="shared" si="3562"/>
        <v>#VALUE!</v>
      </c>
      <c r="BI263" s="70" t="e">
        <f t="shared" si="3562"/>
        <v>#VALUE!</v>
      </c>
      <c r="BJ263" s="70" t="e">
        <f t="shared" si="3562"/>
        <v>#VALUE!</v>
      </c>
      <c r="BK263" s="70" t="e">
        <f t="shared" si="3562"/>
        <v>#VALUE!</v>
      </c>
      <c r="BL263" s="70" t="e">
        <f t="shared" si="3562"/>
        <v>#VALUE!</v>
      </c>
      <c r="BM263" s="70" t="e">
        <f t="shared" si="3562"/>
        <v>#VALUE!</v>
      </c>
      <c r="BN263" s="70" t="e">
        <f t="shared" si="3562"/>
        <v>#VALUE!</v>
      </c>
      <c r="BO263" s="70" t="e">
        <f t="shared" si="3562"/>
        <v>#VALUE!</v>
      </c>
      <c r="BP263" s="70" t="e">
        <f t="shared" si="3562"/>
        <v>#VALUE!</v>
      </c>
      <c r="BQ263" s="70" t="e">
        <f t="shared" si="3562"/>
        <v>#VALUE!</v>
      </c>
      <c r="BR263" s="70" t="e">
        <f t="shared" si="3562"/>
        <v>#VALUE!</v>
      </c>
      <c r="BS263" s="70" t="e">
        <f t="shared" si="3562"/>
        <v>#VALUE!</v>
      </c>
      <c r="BT263" s="70" t="e">
        <f t="shared" si="3562"/>
        <v>#VALUE!</v>
      </c>
      <c r="BU263" s="70" t="e">
        <f t="shared" si="3562"/>
        <v>#VALUE!</v>
      </c>
      <c r="BV263" s="70" t="e">
        <f t="shared" si="3562"/>
        <v>#VALUE!</v>
      </c>
      <c r="BW263" s="70" t="e">
        <f t="shared" si="3562"/>
        <v>#VALUE!</v>
      </c>
      <c r="BX263" s="70" t="e">
        <f t="shared" si="3562"/>
        <v>#VALUE!</v>
      </c>
      <c r="BY263" s="70" t="e">
        <f t="shared" si="3562"/>
        <v>#VALUE!</v>
      </c>
      <c r="BZ263" s="70" t="e">
        <f t="shared" si="3562"/>
        <v>#VALUE!</v>
      </c>
      <c r="CA263" s="70" t="e">
        <f t="shared" si="3562"/>
        <v>#VALUE!</v>
      </c>
      <c r="CB263" s="70" t="e">
        <f t="shared" si="3562"/>
        <v>#VALUE!</v>
      </c>
      <c r="CC263" s="70" t="e">
        <f t="shared" si="3562"/>
        <v>#VALUE!</v>
      </c>
      <c r="CD263" s="70" t="e">
        <f t="shared" ref="CD263:EO263" si="3563">CD259-CD261</f>
        <v>#VALUE!</v>
      </c>
      <c r="CE263" s="70" t="e">
        <f t="shared" si="3563"/>
        <v>#VALUE!</v>
      </c>
      <c r="CF263" s="70" t="e">
        <f t="shared" si="3563"/>
        <v>#VALUE!</v>
      </c>
      <c r="CG263" s="70" t="e">
        <f t="shared" si="3563"/>
        <v>#VALUE!</v>
      </c>
      <c r="CH263" s="70" t="e">
        <f t="shared" si="3563"/>
        <v>#VALUE!</v>
      </c>
      <c r="CI263" s="70" t="e">
        <f t="shared" si="3563"/>
        <v>#VALUE!</v>
      </c>
      <c r="CJ263" s="70" t="e">
        <f t="shared" si="3563"/>
        <v>#VALUE!</v>
      </c>
      <c r="CK263" s="70" t="e">
        <f t="shared" si="3563"/>
        <v>#VALUE!</v>
      </c>
      <c r="CL263" s="70" t="e">
        <f t="shared" si="3563"/>
        <v>#VALUE!</v>
      </c>
      <c r="CM263" s="70" t="e">
        <f t="shared" si="3563"/>
        <v>#VALUE!</v>
      </c>
      <c r="CN263" s="70" t="e">
        <f t="shared" si="3563"/>
        <v>#VALUE!</v>
      </c>
      <c r="CO263" s="70" t="e">
        <f t="shared" si="3563"/>
        <v>#VALUE!</v>
      </c>
      <c r="CP263" s="70" t="e">
        <f t="shared" si="3563"/>
        <v>#VALUE!</v>
      </c>
      <c r="CQ263" s="70" t="e">
        <f t="shared" si="3563"/>
        <v>#VALUE!</v>
      </c>
      <c r="CR263" s="70" t="e">
        <f t="shared" si="3563"/>
        <v>#VALUE!</v>
      </c>
      <c r="CS263" s="70" t="e">
        <f t="shared" si="3563"/>
        <v>#VALUE!</v>
      </c>
      <c r="CT263" s="70" t="e">
        <f t="shared" si="3563"/>
        <v>#VALUE!</v>
      </c>
      <c r="CU263" s="70" t="e">
        <f t="shared" si="3563"/>
        <v>#VALUE!</v>
      </c>
      <c r="CV263" s="70" t="e">
        <f t="shared" si="3563"/>
        <v>#VALUE!</v>
      </c>
      <c r="CW263" s="70" t="e">
        <f t="shared" si="3563"/>
        <v>#VALUE!</v>
      </c>
      <c r="CX263" s="70" t="e">
        <f t="shared" si="3563"/>
        <v>#VALUE!</v>
      </c>
      <c r="CY263" s="70" t="e">
        <f t="shared" si="3563"/>
        <v>#VALUE!</v>
      </c>
      <c r="CZ263" s="70" t="e">
        <f t="shared" si="3563"/>
        <v>#VALUE!</v>
      </c>
      <c r="DA263" s="70" t="e">
        <f t="shared" si="3563"/>
        <v>#VALUE!</v>
      </c>
      <c r="DB263" s="70" t="e">
        <f t="shared" si="3563"/>
        <v>#VALUE!</v>
      </c>
      <c r="DC263" s="70" t="e">
        <f t="shared" si="3563"/>
        <v>#VALUE!</v>
      </c>
      <c r="DD263" s="70" t="e">
        <f t="shared" si="3563"/>
        <v>#VALUE!</v>
      </c>
      <c r="DE263" s="70" t="e">
        <f t="shared" si="3563"/>
        <v>#VALUE!</v>
      </c>
      <c r="DF263" s="70" t="e">
        <f t="shared" si="3563"/>
        <v>#VALUE!</v>
      </c>
      <c r="DG263" s="70" t="e">
        <f t="shared" si="3563"/>
        <v>#VALUE!</v>
      </c>
      <c r="DH263" s="70" t="e">
        <f t="shared" si="3563"/>
        <v>#VALUE!</v>
      </c>
      <c r="DI263" s="70" t="e">
        <f t="shared" si="3563"/>
        <v>#VALUE!</v>
      </c>
      <c r="DJ263" s="70" t="e">
        <f t="shared" si="3563"/>
        <v>#VALUE!</v>
      </c>
      <c r="DK263" s="70" t="e">
        <f t="shared" si="3563"/>
        <v>#VALUE!</v>
      </c>
      <c r="DL263" s="70" t="e">
        <f t="shared" si="3563"/>
        <v>#VALUE!</v>
      </c>
      <c r="DM263" s="70" t="e">
        <f t="shared" si="3563"/>
        <v>#VALUE!</v>
      </c>
      <c r="DN263" s="70" t="e">
        <f t="shared" si="3563"/>
        <v>#VALUE!</v>
      </c>
      <c r="DO263" s="70" t="e">
        <f t="shared" si="3563"/>
        <v>#VALUE!</v>
      </c>
      <c r="DP263" s="70" t="e">
        <f t="shared" si="3563"/>
        <v>#VALUE!</v>
      </c>
      <c r="DQ263" s="70" t="e">
        <f t="shared" si="3563"/>
        <v>#VALUE!</v>
      </c>
      <c r="DR263" s="70" t="e">
        <f t="shared" si="3563"/>
        <v>#VALUE!</v>
      </c>
      <c r="DS263" s="70" t="e">
        <f t="shared" si="3563"/>
        <v>#VALUE!</v>
      </c>
      <c r="DT263" s="70" t="e">
        <f t="shared" si="3563"/>
        <v>#VALUE!</v>
      </c>
      <c r="DU263" s="70" t="e">
        <f t="shared" si="3563"/>
        <v>#VALUE!</v>
      </c>
      <c r="DV263" s="70" t="e">
        <f t="shared" si="3563"/>
        <v>#VALUE!</v>
      </c>
      <c r="DW263" s="70" t="e">
        <f t="shared" si="3563"/>
        <v>#VALUE!</v>
      </c>
      <c r="DX263" s="70" t="e">
        <f t="shared" si="3563"/>
        <v>#VALUE!</v>
      </c>
      <c r="DY263" s="70" t="e">
        <f t="shared" si="3563"/>
        <v>#VALUE!</v>
      </c>
      <c r="DZ263" s="70" t="e">
        <f t="shared" si="3563"/>
        <v>#VALUE!</v>
      </c>
      <c r="EA263" s="70" t="e">
        <f t="shared" si="3563"/>
        <v>#VALUE!</v>
      </c>
      <c r="EB263" s="70" t="e">
        <f t="shared" si="3563"/>
        <v>#VALUE!</v>
      </c>
      <c r="EC263" s="70" t="e">
        <f t="shared" si="3563"/>
        <v>#VALUE!</v>
      </c>
      <c r="ED263" s="70" t="e">
        <f t="shared" si="3563"/>
        <v>#VALUE!</v>
      </c>
      <c r="EE263" s="70" t="e">
        <f t="shared" si="3563"/>
        <v>#VALUE!</v>
      </c>
      <c r="EF263" s="70" t="e">
        <f t="shared" si="3563"/>
        <v>#VALUE!</v>
      </c>
      <c r="EG263" s="70" t="e">
        <f t="shared" si="3563"/>
        <v>#VALUE!</v>
      </c>
      <c r="EH263" s="70" t="e">
        <f t="shared" si="3563"/>
        <v>#VALUE!</v>
      </c>
      <c r="EI263" s="70" t="e">
        <f t="shared" si="3563"/>
        <v>#VALUE!</v>
      </c>
      <c r="EJ263" s="70" t="e">
        <f t="shared" si="3563"/>
        <v>#VALUE!</v>
      </c>
      <c r="EK263" s="70" t="e">
        <f t="shared" si="3563"/>
        <v>#VALUE!</v>
      </c>
      <c r="EL263" s="70" t="e">
        <f t="shared" si="3563"/>
        <v>#VALUE!</v>
      </c>
      <c r="EM263" s="70" t="e">
        <f t="shared" si="3563"/>
        <v>#VALUE!</v>
      </c>
      <c r="EN263" s="70" t="e">
        <f t="shared" si="3563"/>
        <v>#VALUE!</v>
      </c>
      <c r="EO263" s="70" t="e">
        <f t="shared" si="3563"/>
        <v>#VALUE!</v>
      </c>
      <c r="EP263" s="70" t="e">
        <f t="shared" ref="EP263:HA263" si="3564">EP259-EP261</f>
        <v>#VALUE!</v>
      </c>
      <c r="EQ263" s="70" t="e">
        <f t="shared" si="3564"/>
        <v>#VALUE!</v>
      </c>
      <c r="ER263" s="70" t="e">
        <f t="shared" si="3564"/>
        <v>#VALUE!</v>
      </c>
      <c r="ES263" s="70" t="e">
        <f t="shared" si="3564"/>
        <v>#VALUE!</v>
      </c>
      <c r="ET263" s="70" t="e">
        <f t="shared" si="3564"/>
        <v>#VALUE!</v>
      </c>
      <c r="EU263" s="70" t="e">
        <f t="shared" si="3564"/>
        <v>#VALUE!</v>
      </c>
      <c r="EV263" s="70" t="e">
        <f t="shared" si="3564"/>
        <v>#VALUE!</v>
      </c>
      <c r="EW263" s="70" t="e">
        <f t="shared" si="3564"/>
        <v>#VALUE!</v>
      </c>
      <c r="EX263" s="70" t="e">
        <f t="shared" si="3564"/>
        <v>#VALUE!</v>
      </c>
      <c r="EY263" s="70" t="e">
        <f t="shared" si="3564"/>
        <v>#VALUE!</v>
      </c>
      <c r="EZ263" s="70" t="e">
        <f t="shared" si="3564"/>
        <v>#VALUE!</v>
      </c>
      <c r="FA263" s="70" t="e">
        <f t="shared" si="3564"/>
        <v>#VALUE!</v>
      </c>
      <c r="FB263" s="70" t="e">
        <f t="shared" si="3564"/>
        <v>#VALUE!</v>
      </c>
      <c r="FC263" s="70" t="e">
        <f t="shared" si="3564"/>
        <v>#VALUE!</v>
      </c>
      <c r="FD263" s="70" t="e">
        <f t="shared" si="3564"/>
        <v>#VALUE!</v>
      </c>
      <c r="FE263" s="70" t="e">
        <f t="shared" si="3564"/>
        <v>#VALUE!</v>
      </c>
      <c r="FF263" s="70" t="e">
        <f t="shared" si="3564"/>
        <v>#VALUE!</v>
      </c>
      <c r="FG263" s="70" t="e">
        <f t="shared" si="3564"/>
        <v>#VALUE!</v>
      </c>
      <c r="FH263" s="70" t="e">
        <f t="shared" si="3564"/>
        <v>#VALUE!</v>
      </c>
      <c r="FI263" s="70" t="e">
        <f t="shared" si="3564"/>
        <v>#VALUE!</v>
      </c>
      <c r="FJ263" s="70" t="e">
        <f t="shared" si="3564"/>
        <v>#VALUE!</v>
      </c>
      <c r="FK263" s="70" t="e">
        <f t="shared" si="3564"/>
        <v>#VALUE!</v>
      </c>
      <c r="FL263" s="70" t="e">
        <f t="shared" si="3564"/>
        <v>#VALUE!</v>
      </c>
      <c r="FM263" s="70" t="e">
        <f t="shared" si="3564"/>
        <v>#VALUE!</v>
      </c>
      <c r="FN263" s="70" t="e">
        <f t="shared" si="3564"/>
        <v>#VALUE!</v>
      </c>
      <c r="FO263" s="70" t="e">
        <f t="shared" si="3564"/>
        <v>#VALUE!</v>
      </c>
      <c r="FP263" s="70" t="e">
        <f t="shared" si="3564"/>
        <v>#VALUE!</v>
      </c>
      <c r="FQ263" s="70" t="e">
        <f t="shared" si="3564"/>
        <v>#VALUE!</v>
      </c>
      <c r="FR263" s="70" t="e">
        <f t="shared" si="3564"/>
        <v>#VALUE!</v>
      </c>
      <c r="FS263" s="70" t="e">
        <f t="shared" si="3564"/>
        <v>#VALUE!</v>
      </c>
      <c r="FT263" s="70" t="e">
        <f t="shared" si="3564"/>
        <v>#VALUE!</v>
      </c>
      <c r="FU263" s="70" t="e">
        <f t="shared" si="3564"/>
        <v>#VALUE!</v>
      </c>
      <c r="FV263" s="70" t="e">
        <f t="shared" si="3564"/>
        <v>#VALUE!</v>
      </c>
      <c r="FW263" s="70" t="e">
        <f t="shared" si="3564"/>
        <v>#VALUE!</v>
      </c>
      <c r="FX263" s="70" t="e">
        <f t="shared" si="3564"/>
        <v>#VALUE!</v>
      </c>
      <c r="FY263" s="70" t="e">
        <f t="shared" si="3564"/>
        <v>#VALUE!</v>
      </c>
      <c r="FZ263" s="70" t="e">
        <f t="shared" si="3564"/>
        <v>#VALUE!</v>
      </c>
      <c r="GA263" s="70" t="e">
        <f t="shared" si="3564"/>
        <v>#VALUE!</v>
      </c>
      <c r="GB263" s="70" t="e">
        <f t="shared" si="3564"/>
        <v>#VALUE!</v>
      </c>
      <c r="GC263" s="70" t="e">
        <f t="shared" si="3564"/>
        <v>#VALUE!</v>
      </c>
      <c r="GD263" s="70" t="e">
        <f t="shared" si="3564"/>
        <v>#VALUE!</v>
      </c>
      <c r="GE263" s="70" t="e">
        <f t="shared" si="3564"/>
        <v>#VALUE!</v>
      </c>
      <c r="GF263" s="70" t="e">
        <f t="shared" si="3564"/>
        <v>#VALUE!</v>
      </c>
      <c r="GG263" s="70" t="e">
        <f t="shared" si="3564"/>
        <v>#VALUE!</v>
      </c>
      <c r="GH263" s="70" t="e">
        <f t="shared" si="3564"/>
        <v>#VALUE!</v>
      </c>
      <c r="GI263" s="70" t="e">
        <f t="shared" si="3564"/>
        <v>#VALUE!</v>
      </c>
      <c r="GJ263" s="70" t="e">
        <f t="shared" si="3564"/>
        <v>#VALUE!</v>
      </c>
      <c r="GK263" s="70" t="e">
        <f t="shared" si="3564"/>
        <v>#VALUE!</v>
      </c>
      <c r="GL263" s="70" t="e">
        <f t="shared" si="3564"/>
        <v>#VALUE!</v>
      </c>
      <c r="GM263" s="70" t="e">
        <f t="shared" si="3564"/>
        <v>#VALUE!</v>
      </c>
      <c r="GN263" s="70" t="e">
        <f t="shared" si="3564"/>
        <v>#VALUE!</v>
      </c>
      <c r="GO263" s="70" t="e">
        <f t="shared" si="3564"/>
        <v>#VALUE!</v>
      </c>
      <c r="GP263" s="70" t="e">
        <f t="shared" si="3564"/>
        <v>#VALUE!</v>
      </c>
      <c r="GQ263" s="70" t="e">
        <f t="shared" si="3564"/>
        <v>#VALUE!</v>
      </c>
      <c r="GR263" s="70" t="e">
        <f t="shared" si="3564"/>
        <v>#VALUE!</v>
      </c>
      <c r="GS263" s="70" t="e">
        <f t="shared" si="3564"/>
        <v>#VALUE!</v>
      </c>
      <c r="GT263" s="70" t="e">
        <f t="shared" si="3564"/>
        <v>#VALUE!</v>
      </c>
      <c r="GU263" s="70" t="e">
        <f t="shared" si="3564"/>
        <v>#VALUE!</v>
      </c>
      <c r="GV263" s="70" t="e">
        <f t="shared" si="3564"/>
        <v>#VALUE!</v>
      </c>
      <c r="GW263" s="70" t="e">
        <f t="shared" si="3564"/>
        <v>#VALUE!</v>
      </c>
      <c r="GX263" s="70" t="e">
        <f t="shared" si="3564"/>
        <v>#VALUE!</v>
      </c>
      <c r="GY263" s="70" t="e">
        <f t="shared" si="3564"/>
        <v>#VALUE!</v>
      </c>
      <c r="GZ263" s="70" t="e">
        <f t="shared" si="3564"/>
        <v>#VALUE!</v>
      </c>
      <c r="HA263" s="70" t="e">
        <f t="shared" si="3564"/>
        <v>#VALUE!</v>
      </c>
      <c r="HB263" s="70" t="e">
        <f t="shared" ref="HB263:JM263" si="3565">HB259-HB261</f>
        <v>#VALUE!</v>
      </c>
      <c r="HC263" s="70" t="e">
        <f t="shared" si="3565"/>
        <v>#VALUE!</v>
      </c>
      <c r="HD263" s="70" t="e">
        <f t="shared" si="3565"/>
        <v>#VALUE!</v>
      </c>
      <c r="HE263" s="70" t="e">
        <f t="shared" si="3565"/>
        <v>#VALUE!</v>
      </c>
      <c r="HF263" s="70" t="e">
        <f t="shared" si="3565"/>
        <v>#VALUE!</v>
      </c>
      <c r="HG263" s="70" t="e">
        <f t="shared" si="3565"/>
        <v>#VALUE!</v>
      </c>
      <c r="HH263" s="70" t="e">
        <f t="shared" si="3565"/>
        <v>#VALUE!</v>
      </c>
      <c r="HI263" s="70" t="e">
        <f t="shared" si="3565"/>
        <v>#VALUE!</v>
      </c>
      <c r="HJ263" s="70" t="e">
        <f t="shared" si="3565"/>
        <v>#VALUE!</v>
      </c>
      <c r="HK263" s="70" t="e">
        <f t="shared" si="3565"/>
        <v>#VALUE!</v>
      </c>
      <c r="HL263" s="70" t="e">
        <f t="shared" si="3565"/>
        <v>#VALUE!</v>
      </c>
      <c r="HM263" s="70" t="e">
        <f t="shared" si="3565"/>
        <v>#VALUE!</v>
      </c>
      <c r="HN263" s="70" t="e">
        <f t="shared" si="3565"/>
        <v>#VALUE!</v>
      </c>
      <c r="HO263" s="70" t="e">
        <f t="shared" si="3565"/>
        <v>#VALUE!</v>
      </c>
      <c r="HP263" s="70" t="e">
        <f t="shared" si="3565"/>
        <v>#VALUE!</v>
      </c>
      <c r="HQ263" s="70" t="e">
        <f t="shared" si="3565"/>
        <v>#VALUE!</v>
      </c>
      <c r="HR263" s="70" t="e">
        <f t="shared" si="3565"/>
        <v>#VALUE!</v>
      </c>
      <c r="HS263" s="70" t="e">
        <f t="shared" si="3565"/>
        <v>#VALUE!</v>
      </c>
      <c r="HT263" s="70" t="e">
        <f t="shared" si="3565"/>
        <v>#VALUE!</v>
      </c>
      <c r="HU263" s="70" t="e">
        <f t="shared" si="3565"/>
        <v>#VALUE!</v>
      </c>
      <c r="HV263" s="70" t="e">
        <f t="shared" si="3565"/>
        <v>#VALUE!</v>
      </c>
      <c r="HW263" s="70" t="e">
        <f t="shared" si="3565"/>
        <v>#VALUE!</v>
      </c>
      <c r="HX263" s="70" t="e">
        <f t="shared" si="3565"/>
        <v>#VALUE!</v>
      </c>
      <c r="HY263" s="70" t="e">
        <f t="shared" si="3565"/>
        <v>#VALUE!</v>
      </c>
      <c r="HZ263" s="70" t="e">
        <f t="shared" si="3565"/>
        <v>#VALUE!</v>
      </c>
      <c r="IA263" s="70" t="e">
        <f t="shared" si="3565"/>
        <v>#VALUE!</v>
      </c>
      <c r="IB263" s="70" t="e">
        <f t="shared" si="3565"/>
        <v>#VALUE!</v>
      </c>
      <c r="IC263" s="70" t="e">
        <f t="shared" si="3565"/>
        <v>#VALUE!</v>
      </c>
      <c r="ID263" s="70" t="e">
        <f t="shared" si="3565"/>
        <v>#VALUE!</v>
      </c>
      <c r="IE263" s="70" t="e">
        <f t="shared" si="3565"/>
        <v>#VALUE!</v>
      </c>
      <c r="IF263" s="70" t="e">
        <f t="shared" si="3565"/>
        <v>#VALUE!</v>
      </c>
      <c r="IG263" s="70" t="e">
        <f t="shared" si="3565"/>
        <v>#VALUE!</v>
      </c>
      <c r="IH263" s="70" t="e">
        <f t="shared" si="3565"/>
        <v>#VALUE!</v>
      </c>
      <c r="II263" s="70" t="e">
        <f t="shared" si="3565"/>
        <v>#VALUE!</v>
      </c>
      <c r="IJ263" s="70" t="e">
        <f t="shared" si="3565"/>
        <v>#VALUE!</v>
      </c>
      <c r="IK263" s="70" t="e">
        <f t="shared" si="3565"/>
        <v>#VALUE!</v>
      </c>
      <c r="IL263" s="70" t="e">
        <f t="shared" si="3565"/>
        <v>#VALUE!</v>
      </c>
      <c r="IM263" s="70" t="e">
        <f t="shared" si="3565"/>
        <v>#VALUE!</v>
      </c>
      <c r="IN263" s="70" t="e">
        <f t="shared" si="3565"/>
        <v>#VALUE!</v>
      </c>
      <c r="IO263" s="70" t="e">
        <f t="shared" si="3565"/>
        <v>#VALUE!</v>
      </c>
      <c r="IP263" s="70" t="e">
        <f t="shared" si="3565"/>
        <v>#VALUE!</v>
      </c>
      <c r="IQ263" s="70" t="e">
        <f t="shared" si="3565"/>
        <v>#VALUE!</v>
      </c>
      <c r="IR263" s="70" t="e">
        <f t="shared" si="3565"/>
        <v>#VALUE!</v>
      </c>
      <c r="IS263" s="70" t="e">
        <f t="shared" si="3565"/>
        <v>#VALUE!</v>
      </c>
      <c r="IT263" s="70" t="e">
        <f t="shared" si="3565"/>
        <v>#VALUE!</v>
      </c>
      <c r="IU263" s="70" t="e">
        <f t="shared" si="3565"/>
        <v>#VALUE!</v>
      </c>
      <c r="IV263" s="70" t="e">
        <f t="shared" si="3565"/>
        <v>#VALUE!</v>
      </c>
      <c r="IW263" s="70" t="e">
        <f t="shared" si="3565"/>
        <v>#VALUE!</v>
      </c>
      <c r="IX263" s="70" t="e">
        <f t="shared" si="3565"/>
        <v>#VALUE!</v>
      </c>
      <c r="IY263" s="70" t="e">
        <f t="shared" si="3565"/>
        <v>#VALUE!</v>
      </c>
      <c r="IZ263" s="70" t="e">
        <f t="shared" si="3565"/>
        <v>#VALUE!</v>
      </c>
      <c r="JA263" s="70" t="e">
        <f t="shared" si="3565"/>
        <v>#VALUE!</v>
      </c>
      <c r="JB263" s="70" t="e">
        <f t="shared" si="3565"/>
        <v>#VALUE!</v>
      </c>
      <c r="JC263" s="70" t="e">
        <f t="shared" si="3565"/>
        <v>#VALUE!</v>
      </c>
      <c r="JD263" s="70" t="e">
        <f t="shared" si="3565"/>
        <v>#VALUE!</v>
      </c>
      <c r="JE263" s="70" t="e">
        <f t="shared" si="3565"/>
        <v>#VALUE!</v>
      </c>
      <c r="JF263" s="70" t="e">
        <f t="shared" si="3565"/>
        <v>#VALUE!</v>
      </c>
      <c r="JG263" s="70" t="e">
        <f t="shared" si="3565"/>
        <v>#VALUE!</v>
      </c>
      <c r="JH263" s="70" t="e">
        <f t="shared" si="3565"/>
        <v>#VALUE!</v>
      </c>
      <c r="JI263" s="70" t="e">
        <f t="shared" si="3565"/>
        <v>#VALUE!</v>
      </c>
      <c r="JJ263" s="70" t="e">
        <f t="shared" si="3565"/>
        <v>#VALUE!</v>
      </c>
      <c r="JK263" s="70" t="e">
        <f t="shared" si="3565"/>
        <v>#VALUE!</v>
      </c>
      <c r="JL263" s="70" t="e">
        <f t="shared" si="3565"/>
        <v>#VALUE!</v>
      </c>
      <c r="JM263" s="70" t="e">
        <f t="shared" si="3565"/>
        <v>#VALUE!</v>
      </c>
      <c r="JN263" s="70" t="e">
        <f t="shared" ref="JN263:LY263" si="3566">JN259-JN261</f>
        <v>#VALUE!</v>
      </c>
      <c r="JO263" s="70" t="e">
        <f t="shared" si="3566"/>
        <v>#VALUE!</v>
      </c>
      <c r="JP263" s="70" t="e">
        <f t="shared" si="3566"/>
        <v>#VALUE!</v>
      </c>
      <c r="JQ263" s="70" t="e">
        <f t="shared" si="3566"/>
        <v>#VALUE!</v>
      </c>
      <c r="JR263" s="70" t="e">
        <f t="shared" si="3566"/>
        <v>#VALUE!</v>
      </c>
      <c r="JS263" s="70" t="e">
        <f t="shared" si="3566"/>
        <v>#VALUE!</v>
      </c>
      <c r="JT263" s="70" t="e">
        <f t="shared" si="3566"/>
        <v>#VALUE!</v>
      </c>
      <c r="JU263" s="70" t="e">
        <f t="shared" si="3566"/>
        <v>#VALUE!</v>
      </c>
      <c r="JV263" s="70" t="e">
        <f t="shared" si="3566"/>
        <v>#VALUE!</v>
      </c>
      <c r="JW263" s="70" t="e">
        <f t="shared" si="3566"/>
        <v>#VALUE!</v>
      </c>
      <c r="JX263" s="70" t="e">
        <f t="shared" si="3566"/>
        <v>#VALUE!</v>
      </c>
      <c r="JY263" s="70" t="e">
        <f t="shared" si="3566"/>
        <v>#VALUE!</v>
      </c>
      <c r="JZ263" s="70" t="e">
        <f t="shared" si="3566"/>
        <v>#VALUE!</v>
      </c>
      <c r="KA263" s="70" t="e">
        <f t="shared" si="3566"/>
        <v>#VALUE!</v>
      </c>
      <c r="KB263" s="70" t="e">
        <f t="shared" si="3566"/>
        <v>#VALUE!</v>
      </c>
      <c r="KC263" s="70" t="e">
        <f t="shared" si="3566"/>
        <v>#VALUE!</v>
      </c>
      <c r="KD263" s="70" t="e">
        <f t="shared" si="3566"/>
        <v>#VALUE!</v>
      </c>
      <c r="KE263" s="70" t="e">
        <f t="shared" si="3566"/>
        <v>#VALUE!</v>
      </c>
      <c r="KF263" s="70" t="e">
        <f t="shared" si="3566"/>
        <v>#VALUE!</v>
      </c>
      <c r="KG263" s="70" t="e">
        <f t="shared" si="3566"/>
        <v>#VALUE!</v>
      </c>
      <c r="KH263" s="70" t="e">
        <f t="shared" si="3566"/>
        <v>#VALUE!</v>
      </c>
      <c r="KI263" s="70" t="e">
        <f t="shared" si="3566"/>
        <v>#VALUE!</v>
      </c>
      <c r="KJ263" s="70" t="e">
        <f t="shared" si="3566"/>
        <v>#VALUE!</v>
      </c>
      <c r="KK263" s="70" t="e">
        <f t="shared" si="3566"/>
        <v>#VALUE!</v>
      </c>
      <c r="KL263" s="70" t="e">
        <f t="shared" si="3566"/>
        <v>#VALUE!</v>
      </c>
      <c r="KM263" s="70" t="e">
        <f t="shared" si="3566"/>
        <v>#VALUE!</v>
      </c>
      <c r="KN263" s="70" t="e">
        <f t="shared" si="3566"/>
        <v>#VALUE!</v>
      </c>
      <c r="KO263" s="70" t="e">
        <f t="shared" si="3566"/>
        <v>#VALUE!</v>
      </c>
      <c r="KP263" s="70" t="e">
        <f t="shared" si="3566"/>
        <v>#VALUE!</v>
      </c>
      <c r="KQ263" s="70" t="e">
        <f t="shared" si="3566"/>
        <v>#VALUE!</v>
      </c>
      <c r="KR263" s="70" t="e">
        <f t="shared" si="3566"/>
        <v>#VALUE!</v>
      </c>
      <c r="KS263" s="70" t="e">
        <f t="shared" si="3566"/>
        <v>#VALUE!</v>
      </c>
      <c r="KT263" s="70" t="e">
        <f t="shared" si="3566"/>
        <v>#VALUE!</v>
      </c>
      <c r="KU263" s="70" t="e">
        <f t="shared" si="3566"/>
        <v>#VALUE!</v>
      </c>
      <c r="KV263" s="70" t="e">
        <f t="shared" si="3566"/>
        <v>#VALUE!</v>
      </c>
      <c r="KW263" s="70" t="e">
        <f t="shared" si="3566"/>
        <v>#VALUE!</v>
      </c>
      <c r="KX263" s="70" t="e">
        <f t="shared" si="3566"/>
        <v>#VALUE!</v>
      </c>
      <c r="KY263" s="70" t="e">
        <f t="shared" si="3566"/>
        <v>#VALUE!</v>
      </c>
      <c r="KZ263" s="70" t="e">
        <f t="shared" si="3566"/>
        <v>#VALUE!</v>
      </c>
      <c r="LA263" s="70" t="e">
        <f t="shared" si="3566"/>
        <v>#VALUE!</v>
      </c>
      <c r="LB263" s="70" t="e">
        <f t="shared" si="3566"/>
        <v>#VALUE!</v>
      </c>
      <c r="LC263" s="70" t="e">
        <f t="shared" si="3566"/>
        <v>#VALUE!</v>
      </c>
      <c r="LD263" s="70" t="e">
        <f t="shared" si="3566"/>
        <v>#VALUE!</v>
      </c>
      <c r="LE263" s="70" t="e">
        <f t="shared" si="3566"/>
        <v>#VALUE!</v>
      </c>
      <c r="LF263" s="70" t="e">
        <f t="shared" si="3566"/>
        <v>#VALUE!</v>
      </c>
      <c r="LG263" s="70" t="e">
        <f t="shared" si="3566"/>
        <v>#VALUE!</v>
      </c>
      <c r="LH263" s="70" t="e">
        <f t="shared" si="3566"/>
        <v>#VALUE!</v>
      </c>
      <c r="LI263" s="70" t="e">
        <f t="shared" si="3566"/>
        <v>#VALUE!</v>
      </c>
      <c r="LJ263" s="70" t="e">
        <f t="shared" si="3566"/>
        <v>#VALUE!</v>
      </c>
      <c r="LK263" s="70" t="e">
        <f t="shared" si="3566"/>
        <v>#VALUE!</v>
      </c>
      <c r="LL263" s="70" t="e">
        <f t="shared" si="3566"/>
        <v>#VALUE!</v>
      </c>
      <c r="LM263" s="70" t="e">
        <f t="shared" si="3566"/>
        <v>#VALUE!</v>
      </c>
      <c r="LN263" s="70" t="e">
        <f t="shared" si="3566"/>
        <v>#VALUE!</v>
      </c>
      <c r="LO263" s="70" t="e">
        <f t="shared" si="3566"/>
        <v>#VALUE!</v>
      </c>
      <c r="LP263" s="70" t="e">
        <f t="shared" si="3566"/>
        <v>#VALUE!</v>
      </c>
      <c r="LQ263" s="70" t="e">
        <f t="shared" si="3566"/>
        <v>#VALUE!</v>
      </c>
      <c r="LR263" s="70" t="e">
        <f t="shared" si="3566"/>
        <v>#VALUE!</v>
      </c>
      <c r="LS263" s="70" t="e">
        <f t="shared" si="3566"/>
        <v>#VALUE!</v>
      </c>
      <c r="LT263" s="70" t="e">
        <f t="shared" si="3566"/>
        <v>#VALUE!</v>
      </c>
      <c r="LU263" s="70" t="e">
        <f t="shared" si="3566"/>
        <v>#VALUE!</v>
      </c>
      <c r="LV263" s="70" t="e">
        <f t="shared" si="3566"/>
        <v>#VALUE!</v>
      </c>
      <c r="LW263" s="70" t="e">
        <f t="shared" si="3566"/>
        <v>#VALUE!</v>
      </c>
      <c r="LX263" s="70" t="e">
        <f t="shared" si="3566"/>
        <v>#VALUE!</v>
      </c>
      <c r="LY263" s="70" t="e">
        <f t="shared" si="3566"/>
        <v>#VALUE!</v>
      </c>
      <c r="LZ263" s="70" t="e">
        <f t="shared" ref="LZ263:NO263" si="3567">LZ259-LZ261</f>
        <v>#VALUE!</v>
      </c>
      <c r="MA263" s="70" t="e">
        <f t="shared" si="3567"/>
        <v>#VALUE!</v>
      </c>
      <c r="MB263" s="70" t="e">
        <f t="shared" si="3567"/>
        <v>#VALUE!</v>
      </c>
      <c r="MC263" s="70" t="e">
        <f t="shared" si="3567"/>
        <v>#VALUE!</v>
      </c>
      <c r="MD263" s="70" t="e">
        <f t="shared" si="3567"/>
        <v>#VALUE!</v>
      </c>
      <c r="ME263" s="70" t="e">
        <f t="shared" si="3567"/>
        <v>#VALUE!</v>
      </c>
      <c r="MF263" s="70" t="e">
        <f t="shared" si="3567"/>
        <v>#VALUE!</v>
      </c>
      <c r="MG263" s="70" t="e">
        <f t="shared" si="3567"/>
        <v>#VALUE!</v>
      </c>
      <c r="MH263" s="70" t="e">
        <f t="shared" si="3567"/>
        <v>#VALUE!</v>
      </c>
      <c r="MI263" s="70" t="e">
        <f t="shared" si="3567"/>
        <v>#VALUE!</v>
      </c>
      <c r="MJ263" s="70" t="e">
        <f t="shared" si="3567"/>
        <v>#VALUE!</v>
      </c>
      <c r="MK263" s="70" t="e">
        <f t="shared" si="3567"/>
        <v>#VALUE!</v>
      </c>
      <c r="ML263" s="70" t="e">
        <f t="shared" si="3567"/>
        <v>#VALUE!</v>
      </c>
      <c r="MM263" s="70" t="e">
        <f t="shared" si="3567"/>
        <v>#VALUE!</v>
      </c>
      <c r="MN263" s="70" t="e">
        <f t="shared" si="3567"/>
        <v>#VALUE!</v>
      </c>
      <c r="MO263" s="70" t="e">
        <f t="shared" si="3567"/>
        <v>#VALUE!</v>
      </c>
      <c r="MP263" s="70" t="e">
        <f t="shared" si="3567"/>
        <v>#VALUE!</v>
      </c>
      <c r="MQ263" s="70" t="e">
        <f t="shared" si="3567"/>
        <v>#VALUE!</v>
      </c>
      <c r="MR263" s="70" t="e">
        <f t="shared" si="3567"/>
        <v>#VALUE!</v>
      </c>
      <c r="MS263" s="70" t="e">
        <f t="shared" si="3567"/>
        <v>#VALUE!</v>
      </c>
      <c r="MT263" s="70" t="e">
        <f t="shared" si="3567"/>
        <v>#VALUE!</v>
      </c>
      <c r="MU263" s="70" t="e">
        <f t="shared" si="3567"/>
        <v>#VALUE!</v>
      </c>
      <c r="MV263" s="70" t="e">
        <f t="shared" si="3567"/>
        <v>#VALUE!</v>
      </c>
      <c r="MW263" s="70" t="e">
        <f t="shared" si="3567"/>
        <v>#VALUE!</v>
      </c>
      <c r="MX263" s="70" t="e">
        <f t="shared" si="3567"/>
        <v>#VALUE!</v>
      </c>
      <c r="MY263" s="70" t="e">
        <f t="shared" si="3567"/>
        <v>#VALUE!</v>
      </c>
      <c r="MZ263" s="70" t="e">
        <f t="shared" si="3567"/>
        <v>#VALUE!</v>
      </c>
      <c r="NA263" s="70" t="e">
        <f t="shared" si="3567"/>
        <v>#VALUE!</v>
      </c>
      <c r="NB263" s="70" t="e">
        <f t="shared" si="3567"/>
        <v>#VALUE!</v>
      </c>
      <c r="NC263" s="70" t="e">
        <f t="shared" si="3567"/>
        <v>#VALUE!</v>
      </c>
      <c r="ND263" s="70" t="e">
        <f t="shared" si="3567"/>
        <v>#VALUE!</v>
      </c>
      <c r="NE263" s="70" t="e">
        <f t="shared" si="3567"/>
        <v>#VALUE!</v>
      </c>
      <c r="NF263" s="70" t="e">
        <f t="shared" si="3567"/>
        <v>#VALUE!</v>
      </c>
      <c r="NG263" s="70" t="e">
        <f t="shared" si="3567"/>
        <v>#VALUE!</v>
      </c>
      <c r="NH263" s="70" t="e">
        <f t="shared" si="3567"/>
        <v>#VALUE!</v>
      </c>
      <c r="NI263" s="70" t="e">
        <f t="shared" si="3567"/>
        <v>#VALUE!</v>
      </c>
      <c r="NJ263" s="70" t="e">
        <f t="shared" si="3567"/>
        <v>#VALUE!</v>
      </c>
      <c r="NK263" s="70" t="e">
        <f t="shared" si="3567"/>
        <v>#VALUE!</v>
      </c>
      <c r="NL263" s="70" t="e">
        <f t="shared" si="3567"/>
        <v>#VALUE!</v>
      </c>
      <c r="NM263" s="70" t="e">
        <f t="shared" si="3567"/>
        <v>#VALUE!</v>
      </c>
      <c r="NN263" s="70" t="e">
        <f t="shared" si="3567"/>
        <v>#VALUE!</v>
      </c>
      <c r="NO263" s="71" t="e">
        <f t="shared" si="3567"/>
        <v>#VALUE!</v>
      </c>
      <c r="NP263" s="1"/>
      <c r="NQ263" s="1"/>
    </row>
    <row r="264" spans="1:381" x14ac:dyDescent="0.2">
      <c r="A264" s="1"/>
      <c r="B264" s="1"/>
      <c r="C264" s="1"/>
      <c r="D264" s="1"/>
      <c r="E264" s="1"/>
      <c r="F264" s="1"/>
      <c r="G264" s="1"/>
      <c r="H264" s="1"/>
      <c r="I264" s="1"/>
      <c r="J264" s="1"/>
      <c r="K264" s="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row>
    <row r="265" spans="1:381" x14ac:dyDescent="0.2">
      <c r="A265" s="1"/>
      <c r="B265" s="1"/>
      <c r="C265" s="1" t="s">
        <v>115</v>
      </c>
      <c r="D265" s="1"/>
      <c r="E265" s="1" t="s">
        <v>108</v>
      </c>
      <c r="F265" s="1"/>
      <c r="G265" s="1"/>
      <c r="H265" s="1"/>
      <c r="I265" s="1"/>
      <c r="J265" s="1"/>
      <c r="K265" s="30"/>
      <c r="L265" s="14"/>
      <c r="M265" s="14">
        <v>0</v>
      </c>
      <c r="N265" s="69" t="e">
        <f t="shared" ref="N265:BY265" si="3568">N257+N263</f>
        <v>#VALUE!</v>
      </c>
      <c r="O265" s="70" t="e">
        <f t="shared" si="3568"/>
        <v>#VALUE!</v>
      </c>
      <c r="P265" s="70" t="e">
        <f t="shared" si="3568"/>
        <v>#VALUE!</v>
      </c>
      <c r="Q265" s="70" t="e">
        <f t="shared" si="3568"/>
        <v>#VALUE!</v>
      </c>
      <c r="R265" s="70" t="e">
        <f t="shared" si="3568"/>
        <v>#VALUE!</v>
      </c>
      <c r="S265" s="70" t="e">
        <f t="shared" si="3568"/>
        <v>#VALUE!</v>
      </c>
      <c r="T265" s="70" t="e">
        <f t="shared" si="3568"/>
        <v>#VALUE!</v>
      </c>
      <c r="U265" s="70" t="e">
        <f t="shared" si="3568"/>
        <v>#VALUE!</v>
      </c>
      <c r="V265" s="70" t="e">
        <f t="shared" si="3568"/>
        <v>#VALUE!</v>
      </c>
      <c r="W265" s="70" t="e">
        <f t="shared" si="3568"/>
        <v>#VALUE!</v>
      </c>
      <c r="X265" s="70" t="e">
        <f t="shared" si="3568"/>
        <v>#VALUE!</v>
      </c>
      <c r="Y265" s="70" t="e">
        <f t="shared" si="3568"/>
        <v>#VALUE!</v>
      </c>
      <c r="Z265" s="70" t="e">
        <f t="shared" si="3568"/>
        <v>#VALUE!</v>
      </c>
      <c r="AA265" s="70" t="e">
        <f t="shared" si="3568"/>
        <v>#VALUE!</v>
      </c>
      <c r="AB265" s="70" t="e">
        <f t="shared" si="3568"/>
        <v>#VALUE!</v>
      </c>
      <c r="AC265" s="70" t="e">
        <f t="shared" si="3568"/>
        <v>#VALUE!</v>
      </c>
      <c r="AD265" s="70" t="e">
        <f t="shared" si="3568"/>
        <v>#VALUE!</v>
      </c>
      <c r="AE265" s="70" t="e">
        <f t="shared" si="3568"/>
        <v>#VALUE!</v>
      </c>
      <c r="AF265" s="70" t="e">
        <f t="shared" si="3568"/>
        <v>#VALUE!</v>
      </c>
      <c r="AG265" s="70" t="e">
        <f t="shared" si="3568"/>
        <v>#VALUE!</v>
      </c>
      <c r="AH265" s="70" t="e">
        <f t="shared" si="3568"/>
        <v>#VALUE!</v>
      </c>
      <c r="AI265" s="70" t="e">
        <f t="shared" si="3568"/>
        <v>#VALUE!</v>
      </c>
      <c r="AJ265" s="70" t="e">
        <f t="shared" si="3568"/>
        <v>#VALUE!</v>
      </c>
      <c r="AK265" s="70" t="e">
        <f t="shared" si="3568"/>
        <v>#VALUE!</v>
      </c>
      <c r="AL265" s="70" t="e">
        <f t="shared" si="3568"/>
        <v>#VALUE!</v>
      </c>
      <c r="AM265" s="70" t="e">
        <f t="shared" si="3568"/>
        <v>#VALUE!</v>
      </c>
      <c r="AN265" s="70" t="e">
        <f t="shared" si="3568"/>
        <v>#VALUE!</v>
      </c>
      <c r="AO265" s="70" t="e">
        <f t="shared" si="3568"/>
        <v>#VALUE!</v>
      </c>
      <c r="AP265" s="70" t="e">
        <f t="shared" si="3568"/>
        <v>#VALUE!</v>
      </c>
      <c r="AQ265" s="70" t="e">
        <f t="shared" si="3568"/>
        <v>#VALUE!</v>
      </c>
      <c r="AR265" s="70" t="e">
        <f t="shared" si="3568"/>
        <v>#VALUE!</v>
      </c>
      <c r="AS265" s="70" t="e">
        <f t="shared" si="3568"/>
        <v>#VALUE!</v>
      </c>
      <c r="AT265" s="70" t="e">
        <f t="shared" si="3568"/>
        <v>#VALUE!</v>
      </c>
      <c r="AU265" s="70" t="e">
        <f t="shared" si="3568"/>
        <v>#VALUE!</v>
      </c>
      <c r="AV265" s="70" t="e">
        <f t="shared" si="3568"/>
        <v>#VALUE!</v>
      </c>
      <c r="AW265" s="70" t="e">
        <f t="shared" si="3568"/>
        <v>#VALUE!</v>
      </c>
      <c r="AX265" s="70" t="e">
        <f t="shared" si="3568"/>
        <v>#VALUE!</v>
      </c>
      <c r="AY265" s="70" t="e">
        <f t="shared" si="3568"/>
        <v>#VALUE!</v>
      </c>
      <c r="AZ265" s="70" t="e">
        <f t="shared" si="3568"/>
        <v>#VALUE!</v>
      </c>
      <c r="BA265" s="70" t="e">
        <f t="shared" si="3568"/>
        <v>#VALUE!</v>
      </c>
      <c r="BB265" s="70" t="e">
        <f t="shared" si="3568"/>
        <v>#VALUE!</v>
      </c>
      <c r="BC265" s="70" t="e">
        <f t="shared" si="3568"/>
        <v>#VALUE!</v>
      </c>
      <c r="BD265" s="70" t="e">
        <f t="shared" si="3568"/>
        <v>#VALUE!</v>
      </c>
      <c r="BE265" s="70" t="e">
        <f t="shared" si="3568"/>
        <v>#VALUE!</v>
      </c>
      <c r="BF265" s="70" t="e">
        <f t="shared" si="3568"/>
        <v>#VALUE!</v>
      </c>
      <c r="BG265" s="70" t="e">
        <f t="shared" si="3568"/>
        <v>#VALUE!</v>
      </c>
      <c r="BH265" s="70" t="e">
        <f t="shared" si="3568"/>
        <v>#VALUE!</v>
      </c>
      <c r="BI265" s="70" t="e">
        <f t="shared" si="3568"/>
        <v>#VALUE!</v>
      </c>
      <c r="BJ265" s="70" t="e">
        <f t="shared" si="3568"/>
        <v>#VALUE!</v>
      </c>
      <c r="BK265" s="70" t="e">
        <f t="shared" si="3568"/>
        <v>#VALUE!</v>
      </c>
      <c r="BL265" s="70" t="e">
        <f t="shared" si="3568"/>
        <v>#VALUE!</v>
      </c>
      <c r="BM265" s="70" t="e">
        <f t="shared" si="3568"/>
        <v>#VALUE!</v>
      </c>
      <c r="BN265" s="70" t="e">
        <f t="shared" si="3568"/>
        <v>#VALUE!</v>
      </c>
      <c r="BO265" s="70" t="e">
        <f t="shared" si="3568"/>
        <v>#VALUE!</v>
      </c>
      <c r="BP265" s="70" t="e">
        <f t="shared" si="3568"/>
        <v>#VALUE!</v>
      </c>
      <c r="BQ265" s="70" t="e">
        <f t="shared" si="3568"/>
        <v>#VALUE!</v>
      </c>
      <c r="BR265" s="70" t="e">
        <f t="shared" si="3568"/>
        <v>#VALUE!</v>
      </c>
      <c r="BS265" s="70" t="e">
        <f t="shared" si="3568"/>
        <v>#VALUE!</v>
      </c>
      <c r="BT265" s="70" t="e">
        <f t="shared" si="3568"/>
        <v>#VALUE!</v>
      </c>
      <c r="BU265" s="70" t="e">
        <f t="shared" si="3568"/>
        <v>#VALUE!</v>
      </c>
      <c r="BV265" s="70" t="e">
        <f t="shared" si="3568"/>
        <v>#VALUE!</v>
      </c>
      <c r="BW265" s="70" t="e">
        <f t="shared" si="3568"/>
        <v>#VALUE!</v>
      </c>
      <c r="BX265" s="70" t="e">
        <f t="shared" si="3568"/>
        <v>#VALUE!</v>
      </c>
      <c r="BY265" s="70" t="e">
        <f t="shared" si="3568"/>
        <v>#VALUE!</v>
      </c>
      <c r="BZ265" s="70" t="e">
        <f t="shared" ref="BZ265:EK265" si="3569">BZ257+BZ263</f>
        <v>#VALUE!</v>
      </c>
      <c r="CA265" s="70" t="e">
        <f t="shared" si="3569"/>
        <v>#VALUE!</v>
      </c>
      <c r="CB265" s="70" t="e">
        <f t="shared" si="3569"/>
        <v>#VALUE!</v>
      </c>
      <c r="CC265" s="70" t="e">
        <f t="shared" si="3569"/>
        <v>#VALUE!</v>
      </c>
      <c r="CD265" s="70" t="e">
        <f t="shared" si="3569"/>
        <v>#VALUE!</v>
      </c>
      <c r="CE265" s="70" t="e">
        <f t="shared" si="3569"/>
        <v>#VALUE!</v>
      </c>
      <c r="CF265" s="70" t="e">
        <f t="shared" si="3569"/>
        <v>#VALUE!</v>
      </c>
      <c r="CG265" s="70" t="e">
        <f t="shared" si="3569"/>
        <v>#VALUE!</v>
      </c>
      <c r="CH265" s="70" t="e">
        <f t="shared" si="3569"/>
        <v>#VALUE!</v>
      </c>
      <c r="CI265" s="70" t="e">
        <f t="shared" si="3569"/>
        <v>#VALUE!</v>
      </c>
      <c r="CJ265" s="70" t="e">
        <f t="shared" si="3569"/>
        <v>#VALUE!</v>
      </c>
      <c r="CK265" s="70" t="e">
        <f t="shared" si="3569"/>
        <v>#VALUE!</v>
      </c>
      <c r="CL265" s="70" t="e">
        <f t="shared" si="3569"/>
        <v>#VALUE!</v>
      </c>
      <c r="CM265" s="70" t="e">
        <f t="shared" si="3569"/>
        <v>#VALUE!</v>
      </c>
      <c r="CN265" s="70" t="e">
        <f t="shared" si="3569"/>
        <v>#VALUE!</v>
      </c>
      <c r="CO265" s="70" t="e">
        <f t="shared" si="3569"/>
        <v>#VALUE!</v>
      </c>
      <c r="CP265" s="70" t="e">
        <f t="shared" si="3569"/>
        <v>#VALUE!</v>
      </c>
      <c r="CQ265" s="70" t="e">
        <f t="shared" si="3569"/>
        <v>#VALUE!</v>
      </c>
      <c r="CR265" s="70" t="e">
        <f t="shared" si="3569"/>
        <v>#VALUE!</v>
      </c>
      <c r="CS265" s="70" t="e">
        <f t="shared" si="3569"/>
        <v>#VALUE!</v>
      </c>
      <c r="CT265" s="70" t="e">
        <f t="shared" si="3569"/>
        <v>#VALUE!</v>
      </c>
      <c r="CU265" s="70" t="e">
        <f t="shared" si="3569"/>
        <v>#VALUE!</v>
      </c>
      <c r="CV265" s="70" t="e">
        <f t="shared" si="3569"/>
        <v>#VALUE!</v>
      </c>
      <c r="CW265" s="70" t="e">
        <f t="shared" si="3569"/>
        <v>#VALUE!</v>
      </c>
      <c r="CX265" s="70" t="e">
        <f t="shared" si="3569"/>
        <v>#VALUE!</v>
      </c>
      <c r="CY265" s="70" t="e">
        <f t="shared" si="3569"/>
        <v>#VALUE!</v>
      </c>
      <c r="CZ265" s="70" t="e">
        <f t="shared" si="3569"/>
        <v>#VALUE!</v>
      </c>
      <c r="DA265" s="70" t="e">
        <f t="shared" si="3569"/>
        <v>#VALUE!</v>
      </c>
      <c r="DB265" s="70" t="e">
        <f t="shared" si="3569"/>
        <v>#VALUE!</v>
      </c>
      <c r="DC265" s="70" t="e">
        <f t="shared" si="3569"/>
        <v>#VALUE!</v>
      </c>
      <c r="DD265" s="70" t="e">
        <f t="shared" si="3569"/>
        <v>#VALUE!</v>
      </c>
      <c r="DE265" s="70" t="e">
        <f t="shared" si="3569"/>
        <v>#VALUE!</v>
      </c>
      <c r="DF265" s="70" t="e">
        <f t="shared" si="3569"/>
        <v>#VALUE!</v>
      </c>
      <c r="DG265" s="70" t="e">
        <f t="shared" si="3569"/>
        <v>#VALUE!</v>
      </c>
      <c r="DH265" s="70" t="e">
        <f t="shared" si="3569"/>
        <v>#VALUE!</v>
      </c>
      <c r="DI265" s="70" t="e">
        <f t="shared" si="3569"/>
        <v>#VALUE!</v>
      </c>
      <c r="DJ265" s="70" t="e">
        <f t="shared" si="3569"/>
        <v>#VALUE!</v>
      </c>
      <c r="DK265" s="70" t="e">
        <f t="shared" si="3569"/>
        <v>#VALUE!</v>
      </c>
      <c r="DL265" s="70" t="e">
        <f t="shared" si="3569"/>
        <v>#VALUE!</v>
      </c>
      <c r="DM265" s="70" t="e">
        <f t="shared" si="3569"/>
        <v>#VALUE!</v>
      </c>
      <c r="DN265" s="70" t="e">
        <f t="shared" si="3569"/>
        <v>#VALUE!</v>
      </c>
      <c r="DO265" s="70" t="e">
        <f t="shared" si="3569"/>
        <v>#VALUE!</v>
      </c>
      <c r="DP265" s="70" t="e">
        <f t="shared" si="3569"/>
        <v>#VALUE!</v>
      </c>
      <c r="DQ265" s="70" t="e">
        <f t="shared" si="3569"/>
        <v>#VALUE!</v>
      </c>
      <c r="DR265" s="70" t="e">
        <f t="shared" si="3569"/>
        <v>#VALUE!</v>
      </c>
      <c r="DS265" s="70" t="e">
        <f t="shared" si="3569"/>
        <v>#VALUE!</v>
      </c>
      <c r="DT265" s="70" t="e">
        <f t="shared" si="3569"/>
        <v>#VALUE!</v>
      </c>
      <c r="DU265" s="70" t="e">
        <f t="shared" si="3569"/>
        <v>#VALUE!</v>
      </c>
      <c r="DV265" s="70" t="e">
        <f t="shared" si="3569"/>
        <v>#VALUE!</v>
      </c>
      <c r="DW265" s="70" t="e">
        <f t="shared" si="3569"/>
        <v>#VALUE!</v>
      </c>
      <c r="DX265" s="70" t="e">
        <f t="shared" si="3569"/>
        <v>#VALUE!</v>
      </c>
      <c r="DY265" s="70" t="e">
        <f t="shared" si="3569"/>
        <v>#VALUE!</v>
      </c>
      <c r="DZ265" s="70" t="e">
        <f t="shared" si="3569"/>
        <v>#VALUE!</v>
      </c>
      <c r="EA265" s="70" t="e">
        <f t="shared" si="3569"/>
        <v>#VALUE!</v>
      </c>
      <c r="EB265" s="70" t="e">
        <f t="shared" si="3569"/>
        <v>#VALUE!</v>
      </c>
      <c r="EC265" s="70" t="e">
        <f t="shared" si="3569"/>
        <v>#VALUE!</v>
      </c>
      <c r="ED265" s="70" t="e">
        <f t="shared" si="3569"/>
        <v>#VALUE!</v>
      </c>
      <c r="EE265" s="70" t="e">
        <f t="shared" si="3569"/>
        <v>#VALUE!</v>
      </c>
      <c r="EF265" s="70" t="e">
        <f t="shared" si="3569"/>
        <v>#VALUE!</v>
      </c>
      <c r="EG265" s="70" t="e">
        <f t="shared" si="3569"/>
        <v>#VALUE!</v>
      </c>
      <c r="EH265" s="70" t="e">
        <f t="shared" si="3569"/>
        <v>#VALUE!</v>
      </c>
      <c r="EI265" s="70" t="e">
        <f t="shared" si="3569"/>
        <v>#VALUE!</v>
      </c>
      <c r="EJ265" s="70" t="e">
        <f t="shared" si="3569"/>
        <v>#VALUE!</v>
      </c>
      <c r="EK265" s="70" t="e">
        <f t="shared" si="3569"/>
        <v>#VALUE!</v>
      </c>
      <c r="EL265" s="70" t="e">
        <f t="shared" ref="EL265:GW265" si="3570">EL257+EL263</f>
        <v>#VALUE!</v>
      </c>
      <c r="EM265" s="70" t="e">
        <f t="shared" si="3570"/>
        <v>#VALUE!</v>
      </c>
      <c r="EN265" s="70" t="e">
        <f t="shared" si="3570"/>
        <v>#VALUE!</v>
      </c>
      <c r="EO265" s="70" t="e">
        <f t="shared" si="3570"/>
        <v>#VALUE!</v>
      </c>
      <c r="EP265" s="70" t="e">
        <f t="shared" si="3570"/>
        <v>#VALUE!</v>
      </c>
      <c r="EQ265" s="70" t="e">
        <f t="shared" si="3570"/>
        <v>#VALUE!</v>
      </c>
      <c r="ER265" s="70" t="e">
        <f t="shared" si="3570"/>
        <v>#VALUE!</v>
      </c>
      <c r="ES265" s="70" t="e">
        <f t="shared" si="3570"/>
        <v>#VALUE!</v>
      </c>
      <c r="ET265" s="70" t="e">
        <f t="shared" si="3570"/>
        <v>#VALUE!</v>
      </c>
      <c r="EU265" s="70" t="e">
        <f t="shared" si="3570"/>
        <v>#VALUE!</v>
      </c>
      <c r="EV265" s="70" t="e">
        <f t="shared" si="3570"/>
        <v>#VALUE!</v>
      </c>
      <c r="EW265" s="70" t="e">
        <f t="shared" si="3570"/>
        <v>#VALUE!</v>
      </c>
      <c r="EX265" s="70" t="e">
        <f t="shared" si="3570"/>
        <v>#VALUE!</v>
      </c>
      <c r="EY265" s="70" t="e">
        <f t="shared" si="3570"/>
        <v>#VALUE!</v>
      </c>
      <c r="EZ265" s="70" t="e">
        <f t="shared" si="3570"/>
        <v>#VALUE!</v>
      </c>
      <c r="FA265" s="70" t="e">
        <f t="shared" si="3570"/>
        <v>#VALUE!</v>
      </c>
      <c r="FB265" s="70" t="e">
        <f t="shared" si="3570"/>
        <v>#VALUE!</v>
      </c>
      <c r="FC265" s="70" t="e">
        <f t="shared" si="3570"/>
        <v>#VALUE!</v>
      </c>
      <c r="FD265" s="70" t="e">
        <f t="shared" si="3570"/>
        <v>#VALUE!</v>
      </c>
      <c r="FE265" s="70" t="e">
        <f t="shared" si="3570"/>
        <v>#VALUE!</v>
      </c>
      <c r="FF265" s="70" t="e">
        <f t="shared" si="3570"/>
        <v>#VALUE!</v>
      </c>
      <c r="FG265" s="70" t="e">
        <f t="shared" si="3570"/>
        <v>#VALUE!</v>
      </c>
      <c r="FH265" s="70" t="e">
        <f t="shared" si="3570"/>
        <v>#VALUE!</v>
      </c>
      <c r="FI265" s="70" t="e">
        <f t="shared" si="3570"/>
        <v>#VALUE!</v>
      </c>
      <c r="FJ265" s="70" t="e">
        <f t="shared" si="3570"/>
        <v>#VALUE!</v>
      </c>
      <c r="FK265" s="70" t="e">
        <f t="shared" si="3570"/>
        <v>#VALUE!</v>
      </c>
      <c r="FL265" s="70" t="e">
        <f t="shared" si="3570"/>
        <v>#VALUE!</v>
      </c>
      <c r="FM265" s="70" t="e">
        <f t="shared" si="3570"/>
        <v>#VALUE!</v>
      </c>
      <c r="FN265" s="70" t="e">
        <f t="shared" si="3570"/>
        <v>#VALUE!</v>
      </c>
      <c r="FO265" s="70" t="e">
        <f t="shared" si="3570"/>
        <v>#VALUE!</v>
      </c>
      <c r="FP265" s="70" t="e">
        <f t="shared" si="3570"/>
        <v>#VALUE!</v>
      </c>
      <c r="FQ265" s="70" t="e">
        <f t="shared" si="3570"/>
        <v>#VALUE!</v>
      </c>
      <c r="FR265" s="70" t="e">
        <f t="shared" si="3570"/>
        <v>#VALUE!</v>
      </c>
      <c r="FS265" s="70" t="e">
        <f t="shared" si="3570"/>
        <v>#VALUE!</v>
      </c>
      <c r="FT265" s="70" t="e">
        <f t="shared" si="3570"/>
        <v>#VALUE!</v>
      </c>
      <c r="FU265" s="70" t="e">
        <f t="shared" si="3570"/>
        <v>#VALUE!</v>
      </c>
      <c r="FV265" s="70" t="e">
        <f t="shared" si="3570"/>
        <v>#VALUE!</v>
      </c>
      <c r="FW265" s="70" t="e">
        <f t="shared" si="3570"/>
        <v>#VALUE!</v>
      </c>
      <c r="FX265" s="70" t="e">
        <f t="shared" si="3570"/>
        <v>#VALUE!</v>
      </c>
      <c r="FY265" s="70" t="e">
        <f t="shared" si="3570"/>
        <v>#VALUE!</v>
      </c>
      <c r="FZ265" s="70" t="e">
        <f t="shared" si="3570"/>
        <v>#VALUE!</v>
      </c>
      <c r="GA265" s="70" t="e">
        <f t="shared" si="3570"/>
        <v>#VALUE!</v>
      </c>
      <c r="GB265" s="70" t="e">
        <f t="shared" si="3570"/>
        <v>#VALUE!</v>
      </c>
      <c r="GC265" s="70" t="e">
        <f t="shared" si="3570"/>
        <v>#VALUE!</v>
      </c>
      <c r="GD265" s="70" t="e">
        <f t="shared" si="3570"/>
        <v>#VALUE!</v>
      </c>
      <c r="GE265" s="70" t="e">
        <f t="shared" si="3570"/>
        <v>#VALUE!</v>
      </c>
      <c r="GF265" s="70" t="e">
        <f t="shared" si="3570"/>
        <v>#VALUE!</v>
      </c>
      <c r="GG265" s="70" t="e">
        <f t="shared" si="3570"/>
        <v>#VALUE!</v>
      </c>
      <c r="GH265" s="70" t="e">
        <f t="shared" si="3570"/>
        <v>#VALUE!</v>
      </c>
      <c r="GI265" s="70" t="e">
        <f t="shared" si="3570"/>
        <v>#VALUE!</v>
      </c>
      <c r="GJ265" s="70" t="e">
        <f t="shared" si="3570"/>
        <v>#VALUE!</v>
      </c>
      <c r="GK265" s="70" t="e">
        <f t="shared" si="3570"/>
        <v>#VALUE!</v>
      </c>
      <c r="GL265" s="70" t="e">
        <f t="shared" si="3570"/>
        <v>#VALUE!</v>
      </c>
      <c r="GM265" s="70" t="e">
        <f t="shared" si="3570"/>
        <v>#VALUE!</v>
      </c>
      <c r="GN265" s="70" t="e">
        <f t="shared" si="3570"/>
        <v>#VALUE!</v>
      </c>
      <c r="GO265" s="70" t="e">
        <f t="shared" si="3570"/>
        <v>#VALUE!</v>
      </c>
      <c r="GP265" s="70" t="e">
        <f t="shared" si="3570"/>
        <v>#VALUE!</v>
      </c>
      <c r="GQ265" s="70" t="e">
        <f t="shared" si="3570"/>
        <v>#VALUE!</v>
      </c>
      <c r="GR265" s="70" t="e">
        <f t="shared" si="3570"/>
        <v>#VALUE!</v>
      </c>
      <c r="GS265" s="70" t="e">
        <f t="shared" si="3570"/>
        <v>#VALUE!</v>
      </c>
      <c r="GT265" s="70" t="e">
        <f t="shared" si="3570"/>
        <v>#VALUE!</v>
      </c>
      <c r="GU265" s="70" t="e">
        <f t="shared" si="3570"/>
        <v>#VALUE!</v>
      </c>
      <c r="GV265" s="70" t="e">
        <f t="shared" si="3570"/>
        <v>#VALUE!</v>
      </c>
      <c r="GW265" s="70" t="e">
        <f t="shared" si="3570"/>
        <v>#VALUE!</v>
      </c>
      <c r="GX265" s="70" t="e">
        <f t="shared" ref="GX265:JI265" si="3571">GX257+GX263</f>
        <v>#VALUE!</v>
      </c>
      <c r="GY265" s="70" t="e">
        <f t="shared" si="3571"/>
        <v>#VALUE!</v>
      </c>
      <c r="GZ265" s="70" t="e">
        <f t="shared" si="3571"/>
        <v>#VALUE!</v>
      </c>
      <c r="HA265" s="70" t="e">
        <f t="shared" si="3571"/>
        <v>#VALUE!</v>
      </c>
      <c r="HB265" s="70" t="e">
        <f t="shared" si="3571"/>
        <v>#VALUE!</v>
      </c>
      <c r="HC265" s="70" t="e">
        <f t="shared" si="3571"/>
        <v>#VALUE!</v>
      </c>
      <c r="HD265" s="70" t="e">
        <f t="shared" si="3571"/>
        <v>#VALUE!</v>
      </c>
      <c r="HE265" s="70" t="e">
        <f t="shared" si="3571"/>
        <v>#VALUE!</v>
      </c>
      <c r="HF265" s="70" t="e">
        <f t="shared" si="3571"/>
        <v>#VALUE!</v>
      </c>
      <c r="HG265" s="70" t="e">
        <f t="shared" si="3571"/>
        <v>#VALUE!</v>
      </c>
      <c r="HH265" s="70" t="e">
        <f t="shared" si="3571"/>
        <v>#VALUE!</v>
      </c>
      <c r="HI265" s="70" t="e">
        <f t="shared" si="3571"/>
        <v>#VALUE!</v>
      </c>
      <c r="HJ265" s="70" t="e">
        <f t="shared" si="3571"/>
        <v>#VALUE!</v>
      </c>
      <c r="HK265" s="70" t="e">
        <f t="shared" si="3571"/>
        <v>#VALUE!</v>
      </c>
      <c r="HL265" s="70" t="e">
        <f t="shared" si="3571"/>
        <v>#VALUE!</v>
      </c>
      <c r="HM265" s="70" t="e">
        <f t="shared" si="3571"/>
        <v>#VALUE!</v>
      </c>
      <c r="HN265" s="70" t="e">
        <f t="shared" si="3571"/>
        <v>#VALUE!</v>
      </c>
      <c r="HO265" s="70" t="e">
        <f t="shared" si="3571"/>
        <v>#VALUE!</v>
      </c>
      <c r="HP265" s="70" t="e">
        <f t="shared" si="3571"/>
        <v>#VALUE!</v>
      </c>
      <c r="HQ265" s="70" t="e">
        <f t="shared" si="3571"/>
        <v>#VALUE!</v>
      </c>
      <c r="HR265" s="70" t="e">
        <f t="shared" si="3571"/>
        <v>#VALUE!</v>
      </c>
      <c r="HS265" s="70" t="e">
        <f t="shared" si="3571"/>
        <v>#VALUE!</v>
      </c>
      <c r="HT265" s="70" t="e">
        <f t="shared" si="3571"/>
        <v>#VALUE!</v>
      </c>
      <c r="HU265" s="70" t="e">
        <f t="shared" si="3571"/>
        <v>#VALUE!</v>
      </c>
      <c r="HV265" s="70" t="e">
        <f t="shared" si="3571"/>
        <v>#VALUE!</v>
      </c>
      <c r="HW265" s="70" t="e">
        <f t="shared" si="3571"/>
        <v>#VALUE!</v>
      </c>
      <c r="HX265" s="70" t="e">
        <f t="shared" si="3571"/>
        <v>#VALUE!</v>
      </c>
      <c r="HY265" s="70" t="e">
        <f t="shared" si="3571"/>
        <v>#VALUE!</v>
      </c>
      <c r="HZ265" s="70" t="e">
        <f t="shared" si="3571"/>
        <v>#VALUE!</v>
      </c>
      <c r="IA265" s="70" t="e">
        <f t="shared" si="3571"/>
        <v>#VALUE!</v>
      </c>
      <c r="IB265" s="70" t="e">
        <f t="shared" si="3571"/>
        <v>#VALUE!</v>
      </c>
      <c r="IC265" s="70" t="e">
        <f t="shared" si="3571"/>
        <v>#VALUE!</v>
      </c>
      <c r="ID265" s="70" t="e">
        <f t="shared" si="3571"/>
        <v>#VALUE!</v>
      </c>
      <c r="IE265" s="70" t="e">
        <f t="shared" si="3571"/>
        <v>#VALUE!</v>
      </c>
      <c r="IF265" s="70" t="e">
        <f t="shared" si="3571"/>
        <v>#VALUE!</v>
      </c>
      <c r="IG265" s="70" t="e">
        <f t="shared" si="3571"/>
        <v>#VALUE!</v>
      </c>
      <c r="IH265" s="70" t="e">
        <f t="shared" si="3571"/>
        <v>#VALUE!</v>
      </c>
      <c r="II265" s="70" t="e">
        <f t="shared" si="3571"/>
        <v>#VALUE!</v>
      </c>
      <c r="IJ265" s="70" t="e">
        <f t="shared" si="3571"/>
        <v>#VALUE!</v>
      </c>
      <c r="IK265" s="70" t="e">
        <f t="shared" si="3571"/>
        <v>#VALUE!</v>
      </c>
      <c r="IL265" s="70" t="e">
        <f t="shared" si="3571"/>
        <v>#VALUE!</v>
      </c>
      <c r="IM265" s="70" t="e">
        <f t="shared" si="3571"/>
        <v>#VALUE!</v>
      </c>
      <c r="IN265" s="70" t="e">
        <f t="shared" si="3571"/>
        <v>#VALUE!</v>
      </c>
      <c r="IO265" s="70" t="e">
        <f t="shared" si="3571"/>
        <v>#VALUE!</v>
      </c>
      <c r="IP265" s="70" t="e">
        <f t="shared" si="3571"/>
        <v>#VALUE!</v>
      </c>
      <c r="IQ265" s="70" t="e">
        <f t="shared" si="3571"/>
        <v>#VALUE!</v>
      </c>
      <c r="IR265" s="70" t="e">
        <f t="shared" si="3571"/>
        <v>#VALUE!</v>
      </c>
      <c r="IS265" s="70" t="e">
        <f t="shared" si="3571"/>
        <v>#VALUE!</v>
      </c>
      <c r="IT265" s="70" t="e">
        <f t="shared" si="3571"/>
        <v>#VALUE!</v>
      </c>
      <c r="IU265" s="70" t="e">
        <f t="shared" si="3571"/>
        <v>#VALUE!</v>
      </c>
      <c r="IV265" s="70" t="e">
        <f t="shared" si="3571"/>
        <v>#VALUE!</v>
      </c>
      <c r="IW265" s="70" t="e">
        <f t="shared" si="3571"/>
        <v>#VALUE!</v>
      </c>
      <c r="IX265" s="70" t="e">
        <f t="shared" si="3571"/>
        <v>#VALUE!</v>
      </c>
      <c r="IY265" s="70" t="e">
        <f t="shared" si="3571"/>
        <v>#VALUE!</v>
      </c>
      <c r="IZ265" s="70" t="e">
        <f t="shared" si="3571"/>
        <v>#VALUE!</v>
      </c>
      <c r="JA265" s="70" t="e">
        <f t="shared" si="3571"/>
        <v>#VALUE!</v>
      </c>
      <c r="JB265" s="70" t="e">
        <f t="shared" si="3571"/>
        <v>#VALUE!</v>
      </c>
      <c r="JC265" s="70" t="e">
        <f t="shared" si="3571"/>
        <v>#VALUE!</v>
      </c>
      <c r="JD265" s="70" t="e">
        <f t="shared" si="3571"/>
        <v>#VALUE!</v>
      </c>
      <c r="JE265" s="70" t="e">
        <f t="shared" si="3571"/>
        <v>#VALUE!</v>
      </c>
      <c r="JF265" s="70" t="e">
        <f t="shared" si="3571"/>
        <v>#VALUE!</v>
      </c>
      <c r="JG265" s="70" t="e">
        <f t="shared" si="3571"/>
        <v>#VALUE!</v>
      </c>
      <c r="JH265" s="70" t="e">
        <f t="shared" si="3571"/>
        <v>#VALUE!</v>
      </c>
      <c r="JI265" s="70" t="e">
        <f t="shared" si="3571"/>
        <v>#VALUE!</v>
      </c>
      <c r="JJ265" s="70" t="e">
        <f t="shared" ref="JJ265:LU265" si="3572">JJ257+JJ263</f>
        <v>#VALUE!</v>
      </c>
      <c r="JK265" s="70" t="e">
        <f t="shared" si="3572"/>
        <v>#VALUE!</v>
      </c>
      <c r="JL265" s="70" t="e">
        <f t="shared" si="3572"/>
        <v>#VALUE!</v>
      </c>
      <c r="JM265" s="70" t="e">
        <f t="shared" si="3572"/>
        <v>#VALUE!</v>
      </c>
      <c r="JN265" s="70" t="e">
        <f t="shared" si="3572"/>
        <v>#VALUE!</v>
      </c>
      <c r="JO265" s="70" t="e">
        <f t="shared" si="3572"/>
        <v>#VALUE!</v>
      </c>
      <c r="JP265" s="70" t="e">
        <f t="shared" si="3572"/>
        <v>#VALUE!</v>
      </c>
      <c r="JQ265" s="70" t="e">
        <f t="shared" si="3572"/>
        <v>#VALUE!</v>
      </c>
      <c r="JR265" s="70" t="e">
        <f t="shared" si="3572"/>
        <v>#VALUE!</v>
      </c>
      <c r="JS265" s="70" t="e">
        <f t="shared" si="3572"/>
        <v>#VALUE!</v>
      </c>
      <c r="JT265" s="70" t="e">
        <f t="shared" si="3572"/>
        <v>#VALUE!</v>
      </c>
      <c r="JU265" s="70" t="e">
        <f t="shared" si="3572"/>
        <v>#VALUE!</v>
      </c>
      <c r="JV265" s="70" t="e">
        <f t="shared" si="3572"/>
        <v>#VALUE!</v>
      </c>
      <c r="JW265" s="70" t="e">
        <f t="shared" si="3572"/>
        <v>#VALUE!</v>
      </c>
      <c r="JX265" s="70" t="e">
        <f t="shared" si="3572"/>
        <v>#VALUE!</v>
      </c>
      <c r="JY265" s="70" t="e">
        <f t="shared" si="3572"/>
        <v>#VALUE!</v>
      </c>
      <c r="JZ265" s="70" t="e">
        <f t="shared" si="3572"/>
        <v>#VALUE!</v>
      </c>
      <c r="KA265" s="70" t="e">
        <f t="shared" si="3572"/>
        <v>#VALUE!</v>
      </c>
      <c r="KB265" s="70" t="e">
        <f t="shared" si="3572"/>
        <v>#VALUE!</v>
      </c>
      <c r="KC265" s="70" t="e">
        <f t="shared" si="3572"/>
        <v>#VALUE!</v>
      </c>
      <c r="KD265" s="70" t="e">
        <f t="shared" si="3572"/>
        <v>#VALUE!</v>
      </c>
      <c r="KE265" s="70" t="e">
        <f t="shared" si="3572"/>
        <v>#VALUE!</v>
      </c>
      <c r="KF265" s="70" t="e">
        <f t="shared" si="3572"/>
        <v>#VALUE!</v>
      </c>
      <c r="KG265" s="70" t="e">
        <f t="shared" si="3572"/>
        <v>#VALUE!</v>
      </c>
      <c r="KH265" s="70" t="e">
        <f t="shared" si="3572"/>
        <v>#VALUE!</v>
      </c>
      <c r="KI265" s="70" t="e">
        <f t="shared" si="3572"/>
        <v>#VALUE!</v>
      </c>
      <c r="KJ265" s="70" t="e">
        <f t="shared" si="3572"/>
        <v>#VALUE!</v>
      </c>
      <c r="KK265" s="70" t="e">
        <f t="shared" si="3572"/>
        <v>#VALUE!</v>
      </c>
      <c r="KL265" s="70" t="e">
        <f t="shared" si="3572"/>
        <v>#VALUE!</v>
      </c>
      <c r="KM265" s="70" t="e">
        <f t="shared" si="3572"/>
        <v>#VALUE!</v>
      </c>
      <c r="KN265" s="70" t="e">
        <f t="shared" si="3572"/>
        <v>#VALUE!</v>
      </c>
      <c r="KO265" s="70" t="e">
        <f t="shared" si="3572"/>
        <v>#VALUE!</v>
      </c>
      <c r="KP265" s="70" t="e">
        <f t="shared" si="3572"/>
        <v>#VALUE!</v>
      </c>
      <c r="KQ265" s="70" t="e">
        <f t="shared" si="3572"/>
        <v>#VALUE!</v>
      </c>
      <c r="KR265" s="70" t="e">
        <f t="shared" si="3572"/>
        <v>#VALUE!</v>
      </c>
      <c r="KS265" s="70" t="e">
        <f t="shared" si="3572"/>
        <v>#VALUE!</v>
      </c>
      <c r="KT265" s="70" t="e">
        <f t="shared" si="3572"/>
        <v>#VALUE!</v>
      </c>
      <c r="KU265" s="70" t="e">
        <f t="shared" si="3572"/>
        <v>#VALUE!</v>
      </c>
      <c r="KV265" s="70" t="e">
        <f t="shared" si="3572"/>
        <v>#VALUE!</v>
      </c>
      <c r="KW265" s="70" t="e">
        <f t="shared" si="3572"/>
        <v>#VALUE!</v>
      </c>
      <c r="KX265" s="70" t="e">
        <f t="shared" si="3572"/>
        <v>#VALUE!</v>
      </c>
      <c r="KY265" s="70" t="e">
        <f t="shared" si="3572"/>
        <v>#VALUE!</v>
      </c>
      <c r="KZ265" s="70" t="e">
        <f t="shared" si="3572"/>
        <v>#VALUE!</v>
      </c>
      <c r="LA265" s="70" t="e">
        <f t="shared" si="3572"/>
        <v>#VALUE!</v>
      </c>
      <c r="LB265" s="70" t="e">
        <f t="shared" si="3572"/>
        <v>#VALUE!</v>
      </c>
      <c r="LC265" s="70" t="e">
        <f t="shared" si="3572"/>
        <v>#VALUE!</v>
      </c>
      <c r="LD265" s="70" t="e">
        <f t="shared" si="3572"/>
        <v>#VALUE!</v>
      </c>
      <c r="LE265" s="70" t="e">
        <f t="shared" si="3572"/>
        <v>#VALUE!</v>
      </c>
      <c r="LF265" s="70" t="e">
        <f t="shared" si="3572"/>
        <v>#VALUE!</v>
      </c>
      <c r="LG265" s="70" t="e">
        <f t="shared" si="3572"/>
        <v>#VALUE!</v>
      </c>
      <c r="LH265" s="70" t="e">
        <f t="shared" si="3572"/>
        <v>#VALUE!</v>
      </c>
      <c r="LI265" s="70" t="e">
        <f t="shared" si="3572"/>
        <v>#VALUE!</v>
      </c>
      <c r="LJ265" s="70" t="e">
        <f t="shared" si="3572"/>
        <v>#VALUE!</v>
      </c>
      <c r="LK265" s="70" t="e">
        <f t="shared" si="3572"/>
        <v>#VALUE!</v>
      </c>
      <c r="LL265" s="70" t="e">
        <f t="shared" si="3572"/>
        <v>#VALUE!</v>
      </c>
      <c r="LM265" s="70" t="e">
        <f t="shared" si="3572"/>
        <v>#VALUE!</v>
      </c>
      <c r="LN265" s="70" t="e">
        <f t="shared" si="3572"/>
        <v>#VALUE!</v>
      </c>
      <c r="LO265" s="70" t="e">
        <f t="shared" si="3572"/>
        <v>#VALUE!</v>
      </c>
      <c r="LP265" s="70" t="e">
        <f t="shared" si="3572"/>
        <v>#VALUE!</v>
      </c>
      <c r="LQ265" s="70" t="e">
        <f t="shared" si="3572"/>
        <v>#VALUE!</v>
      </c>
      <c r="LR265" s="70" t="e">
        <f t="shared" si="3572"/>
        <v>#VALUE!</v>
      </c>
      <c r="LS265" s="70" t="e">
        <f t="shared" si="3572"/>
        <v>#VALUE!</v>
      </c>
      <c r="LT265" s="70" t="e">
        <f t="shared" si="3572"/>
        <v>#VALUE!</v>
      </c>
      <c r="LU265" s="70" t="e">
        <f t="shared" si="3572"/>
        <v>#VALUE!</v>
      </c>
      <c r="LV265" s="70" t="e">
        <f t="shared" ref="LV265:NO265" si="3573">LV257+LV263</f>
        <v>#VALUE!</v>
      </c>
      <c r="LW265" s="70" t="e">
        <f t="shared" si="3573"/>
        <v>#VALUE!</v>
      </c>
      <c r="LX265" s="70" t="e">
        <f t="shared" si="3573"/>
        <v>#VALUE!</v>
      </c>
      <c r="LY265" s="70" t="e">
        <f t="shared" si="3573"/>
        <v>#VALUE!</v>
      </c>
      <c r="LZ265" s="70" t="e">
        <f t="shared" si="3573"/>
        <v>#VALUE!</v>
      </c>
      <c r="MA265" s="70" t="e">
        <f t="shared" si="3573"/>
        <v>#VALUE!</v>
      </c>
      <c r="MB265" s="70" t="e">
        <f t="shared" si="3573"/>
        <v>#VALUE!</v>
      </c>
      <c r="MC265" s="70" t="e">
        <f t="shared" si="3573"/>
        <v>#VALUE!</v>
      </c>
      <c r="MD265" s="70" t="e">
        <f t="shared" si="3573"/>
        <v>#VALUE!</v>
      </c>
      <c r="ME265" s="70" t="e">
        <f t="shared" si="3573"/>
        <v>#VALUE!</v>
      </c>
      <c r="MF265" s="70" t="e">
        <f t="shared" si="3573"/>
        <v>#VALUE!</v>
      </c>
      <c r="MG265" s="70" t="e">
        <f t="shared" si="3573"/>
        <v>#VALUE!</v>
      </c>
      <c r="MH265" s="70" t="e">
        <f t="shared" si="3573"/>
        <v>#VALUE!</v>
      </c>
      <c r="MI265" s="70" t="e">
        <f t="shared" si="3573"/>
        <v>#VALUE!</v>
      </c>
      <c r="MJ265" s="70" t="e">
        <f t="shared" si="3573"/>
        <v>#VALUE!</v>
      </c>
      <c r="MK265" s="70" t="e">
        <f t="shared" si="3573"/>
        <v>#VALUE!</v>
      </c>
      <c r="ML265" s="70" t="e">
        <f t="shared" si="3573"/>
        <v>#VALUE!</v>
      </c>
      <c r="MM265" s="70" t="e">
        <f t="shared" si="3573"/>
        <v>#VALUE!</v>
      </c>
      <c r="MN265" s="70" t="e">
        <f t="shared" si="3573"/>
        <v>#VALUE!</v>
      </c>
      <c r="MO265" s="70" t="e">
        <f t="shared" si="3573"/>
        <v>#VALUE!</v>
      </c>
      <c r="MP265" s="70" t="e">
        <f t="shared" si="3573"/>
        <v>#VALUE!</v>
      </c>
      <c r="MQ265" s="70" t="e">
        <f t="shared" si="3573"/>
        <v>#VALUE!</v>
      </c>
      <c r="MR265" s="70" t="e">
        <f t="shared" si="3573"/>
        <v>#VALUE!</v>
      </c>
      <c r="MS265" s="70" t="e">
        <f t="shared" si="3573"/>
        <v>#VALUE!</v>
      </c>
      <c r="MT265" s="70" t="e">
        <f t="shared" si="3573"/>
        <v>#VALUE!</v>
      </c>
      <c r="MU265" s="70" t="e">
        <f t="shared" si="3573"/>
        <v>#VALUE!</v>
      </c>
      <c r="MV265" s="70" t="e">
        <f t="shared" si="3573"/>
        <v>#VALUE!</v>
      </c>
      <c r="MW265" s="70" t="e">
        <f t="shared" si="3573"/>
        <v>#VALUE!</v>
      </c>
      <c r="MX265" s="70" t="e">
        <f t="shared" si="3573"/>
        <v>#VALUE!</v>
      </c>
      <c r="MY265" s="70" t="e">
        <f t="shared" si="3573"/>
        <v>#VALUE!</v>
      </c>
      <c r="MZ265" s="70" t="e">
        <f t="shared" si="3573"/>
        <v>#VALUE!</v>
      </c>
      <c r="NA265" s="70" t="e">
        <f t="shared" si="3573"/>
        <v>#VALUE!</v>
      </c>
      <c r="NB265" s="70" t="e">
        <f t="shared" si="3573"/>
        <v>#VALUE!</v>
      </c>
      <c r="NC265" s="70" t="e">
        <f t="shared" si="3573"/>
        <v>#VALUE!</v>
      </c>
      <c r="ND265" s="70" t="e">
        <f t="shared" si="3573"/>
        <v>#VALUE!</v>
      </c>
      <c r="NE265" s="70" t="e">
        <f t="shared" si="3573"/>
        <v>#VALUE!</v>
      </c>
      <c r="NF265" s="70" t="e">
        <f t="shared" si="3573"/>
        <v>#VALUE!</v>
      </c>
      <c r="NG265" s="70" t="e">
        <f t="shared" si="3573"/>
        <v>#VALUE!</v>
      </c>
      <c r="NH265" s="70" t="e">
        <f t="shared" si="3573"/>
        <v>#VALUE!</v>
      </c>
      <c r="NI265" s="70" t="e">
        <f t="shared" si="3573"/>
        <v>#VALUE!</v>
      </c>
      <c r="NJ265" s="70" t="e">
        <f t="shared" si="3573"/>
        <v>#VALUE!</v>
      </c>
      <c r="NK265" s="70" t="e">
        <f t="shared" si="3573"/>
        <v>#VALUE!</v>
      </c>
      <c r="NL265" s="70" t="e">
        <f t="shared" si="3573"/>
        <v>#VALUE!</v>
      </c>
      <c r="NM265" s="70" t="e">
        <f t="shared" si="3573"/>
        <v>#VALUE!</v>
      </c>
      <c r="NN265" s="70" t="e">
        <f t="shared" si="3573"/>
        <v>#VALUE!</v>
      </c>
      <c r="NO265" s="71" t="e">
        <f t="shared" si="3573"/>
        <v>#VALUE!</v>
      </c>
      <c r="NP265" s="1"/>
      <c r="NQ265" s="1"/>
    </row>
    <row r="266" spans="1:381" x14ac:dyDescent="0.2">
      <c r="A266" s="1"/>
      <c r="B266" s="1"/>
      <c r="C266" s="1"/>
      <c r="D266" s="1"/>
      <c r="E266" s="1"/>
      <c r="F266" s="1"/>
      <c r="G266" s="1"/>
      <c r="H266" s="1"/>
      <c r="I266" s="1"/>
      <c r="J266" s="1"/>
      <c r="K266" s="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row>
    <row r="267" spans="1:381" s="10" customFormat="1" x14ac:dyDescent="0.2">
      <c r="A267" s="8"/>
      <c r="B267" s="8"/>
      <c r="C267" s="8" t="s">
        <v>101</v>
      </c>
      <c r="D267" s="8"/>
      <c r="E267" s="8" t="s">
        <v>109</v>
      </c>
      <c r="F267" s="8"/>
      <c r="G267" s="8"/>
      <c r="H267" s="8"/>
      <c r="I267" s="8"/>
      <c r="J267" s="8"/>
      <c r="K267" s="9">
        <f>SUM(N267:NO267)</f>
        <v>0</v>
      </c>
      <c r="L267" s="8"/>
      <c r="M267" s="8"/>
      <c r="N267" s="33">
        <f>IF(N255="",0,(M265+N259)*SUMIFS(252:252,250:250,"&lt;="&amp;N$255,250:250,"&gt;"&amp;EOMONTH(N$255,-1))/(EOMONTH($N$255,11)-$N$255+1))</f>
        <v>0</v>
      </c>
      <c r="O267" s="34">
        <f t="shared" ref="O267:BZ267" si="3574">IF(O255="",0,(N265+O259)*SUMIFS(252:252,250:250,"&lt;="&amp;O$255,250:250,"&gt;"&amp;EOMONTH(O$255,-1))/(EOMONTH($N$255,11)-$N$255+1))</f>
        <v>0</v>
      </c>
      <c r="P267" s="34">
        <f t="shared" si="3574"/>
        <v>0</v>
      </c>
      <c r="Q267" s="34">
        <f t="shared" si="3574"/>
        <v>0</v>
      </c>
      <c r="R267" s="34">
        <f t="shared" si="3574"/>
        <v>0</v>
      </c>
      <c r="S267" s="34">
        <f t="shared" si="3574"/>
        <v>0</v>
      </c>
      <c r="T267" s="34">
        <f t="shared" si="3574"/>
        <v>0</v>
      </c>
      <c r="U267" s="34">
        <f t="shared" si="3574"/>
        <v>0</v>
      </c>
      <c r="V267" s="34">
        <f t="shared" si="3574"/>
        <v>0</v>
      </c>
      <c r="W267" s="34">
        <f t="shared" si="3574"/>
        <v>0</v>
      </c>
      <c r="X267" s="34">
        <f t="shared" si="3574"/>
        <v>0</v>
      </c>
      <c r="Y267" s="34">
        <f t="shared" si="3574"/>
        <v>0</v>
      </c>
      <c r="Z267" s="34">
        <f t="shared" si="3574"/>
        <v>0</v>
      </c>
      <c r="AA267" s="34">
        <f t="shared" si="3574"/>
        <v>0</v>
      </c>
      <c r="AB267" s="34">
        <f t="shared" si="3574"/>
        <v>0</v>
      </c>
      <c r="AC267" s="34">
        <f t="shared" si="3574"/>
        <v>0</v>
      </c>
      <c r="AD267" s="34">
        <f t="shared" si="3574"/>
        <v>0</v>
      </c>
      <c r="AE267" s="34">
        <f t="shared" si="3574"/>
        <v>0</v>
      </c>
      <c r="AF267" s="34">
        <f t="shared" si="3574"/>
        <v>0</v>
      </c>
      <c r="AG267" s="34">
        <f t="shared" si="3574"/>
        <v>0</v>
      </c>
      <c r="AH267" s="34">
        <f t="shared" si="3574"/>
        <v>0</v>
      </c>
      <c r="AI267" s="34">
        <f t="shared" si="3574"/>
        <v>0</v>
      </c>
      <c r="AJ267" s="34">
        <f t="shared" si="3574"/>
        <v>0</v>
      </c>
      <c r="AK267" s="34">
        <f t="shared" si="3574"/>
        <v>0</v>
      </c>
      <c r="AL267" s="34">
        <f t="shared" si="3574"/>
        <v>0</v>
      </c>
      <c r="AM267" s="34">
        <f t="shared" si="3574"/>
        <v>0</v>
      </c>
      <c r="AN267" s="34">
        <f t="shared" si="3574"/>
        <v>0</v>
      </c>
      <c r="AO267" s="34">
        <f t="shared" si="3574"/>
        <v>0</v>
      </c>
      <c r="AP267" s="34">
        <f t="shared" si="3574"/>
        <v>0</v>
      </c>
      <c r="AQ267" s="34">
        <f t="shared" si="3574"/>
        <v>0</v>
      </c>
      <c r="AR267" s="34">
        <f t="shared" si="3574"/>
        <v>0</v>
      </c>
      <c r="AS267" s="34">
        <f t="shared" si="3574"/>
        <v>0</v>
      </c>
      <c r="AT267" s="34">
        <f t="shared" si="3574"/>
        <v>0</v>
      </c>
      <c r="AU267" s="34">
        <f t="shared" si="3574"/>
        <v>0</v>
      </c>
      <c r="AV267" s="34">
        <f t="shared" si="3574"/>
        <v>0</v>
      </c>
      <c r="AW267" s="34">
        <f t="shared" si="3574"/>
        <v>0</v>
      </c>
      <c r="AX267" s="34">
        <f t="shared" si="3574"/>
        <v>0</v>
      </c>
      <c r="AY267" s="34">
        <f t="shared" si="3574"/>
        <v>0</v>
      </c>
      <c r="AZ267" s="34">
        <f t="shared" si="3574"/>
        <v>0</v>
      </c>
      <c r="BA267" s="34">
        <f t="shared" si="3574"/>
        <v>0</v>
      </c>
      <c r="BB267" s="34">
        <f t="shared" si="3574"/>
        <v>0</v>
      </c>
      <c r="BC267" s="34">
        <f t="shared" si="3574"/>
        <v>0</v>
      </c>
      <c r="BD267" s="34">
        <f t="shared" si="3574"/>
        <v>0</v>
      </c>
      <c r="BE267" s="34">
        <f t="shared" si="3574"/>
        <v>0</v>
      </c>
      <c r="BF267" s="34">
        <f t="shared" si="3574"/>
        <v>0</v>
      </c>
      <c r="BG267" s="34">
        <f t="shared" si="3574"/>
        <v>0</v>
      </c>
      <c r="BH267" s="34">
        <f t="shared" si="3574"/>
        <v>0</v>
      </c>
      <c r="BI267" s="34">
        <f t="shared" si="3574"/>
        <v>0</v>
      </c>
      <c r="BJ267" s="34">
        <f t="shared" si="3574"/>
        <v>0</v>
      </c>
      <c r="BK267" s="34">
        <f t="shared" si="3574"/>
        <v>0</v>
      </c>
      <c r="BL267" s="34">
        <f t="shared" si="3574"/>
        <v>0</v>
      </c>
      <c r="BM267" s="34">
        <f t="shared" si="3574"/>
        <v>0</v>
      </c>
      <c r="BN267" s="34">
        <f t="shared" si="3574"/>
        <v>0</v>
      </c>
      <c r="BO267" s="34">
        <f t="shared" si="3574"/>
        <v>0</v>
      </c>
      <c r="BP267" s="34">
        <f t="shared" si="3574"/>
        <v>0</v>
      </c>
      <c r="BQ267" s="34">
        <f t="shared" si="3574"/>
        <v>0</v>
      </c>
      <c r="BR267" s="34">
        <f t="shared" si="3574"/>
        <v>0</v>
      </c>
      <c r="BS267" s="34">
        <f t="shared" si="3574"/>
        <v>0</v>
      </c>
      <c r="BT267" s="34">
        <f t="shared" si="3574"/>
        <v>0</v>
      </c>
      <c r="BU267" s="34">
        <f t="shared" si="3574"/>
        <v>0</v>
      </c>
      <c r="BV267" s="34">
        <f t="shared" si="3574"/>
        <v>0</v>
      </c>
      <c r="BW267" s="34">
        <f t="shared" si="3574"/>
        <v>0</v>
      </c>
      <c r="BX267" s="34">
        <f t="shared" si="3574"/>
        <v>0</v>
      </c>
      <c r="BY267" s="34">
        <f t="shared" si="3574"/>
        <v>0</v>
      </c>
      <c r="BZ267" s="34">
        <f t="shared" si="3574"/>
        <v>0</v>
      </c>
      <c r="CA267" s="34">
        <f t="shared" ref="CA267:EL267" si="3575">IF(CA255="",0,(BZ265+CA259)*SUMIFS(252:252,250:250,"&lt;="&amp;CA$255,250:250,"&gt;"&amp;EOMONTH(CA$255,-1))/(EOMONTH($N$255,11)-$N$255+1))</f>
        <v>0</v>
      </c>
      <c r="CB267" s="34">
        <f t="shared" si="3575"/>
        <v>0</v>
      </c>
      <c r="CC267" s="34">
        <f t="shared" si="3575"/>
        <v>0</v>
      </c>
      <c r="CD267" s="34">
        <f t="shared" si="3575"/>
        <v>0</v>
      </c>
      <c r="CE267" s="34">
        <f t="shared" si="3575"/>
        <v>0</v>
      </c>
      <c r="CF267" s="34">
        <f t="shared" si="3575"/>
        <v>0</v>
      </c>
      <c r="CG267" s="34">
        <f t="shared" si="3575"/>
        <v>0</v>
      </c>
      <c r="CH267" s="34">
        <f t="shared" si="3575"/>
        <v>0</v>
      </c>
      <c r="CI267" s="34">
        <f t="shared" si="3575"/>
        <v>0</v>
      </c>
      <c r="CJ267" s="34">
        <f t="shared" si="3575"/>
        <v>0</v>
      </c>
      <c r="CK267" s="34">
        <f t="shared" si="3575"/>
        <v>0</v>
      </c>
      <c r="CL267" s="34">
        <f t="shared" si="3575"/>
        <v>0</v>
      </c>
      <c r="CM267" s="34">
        <f t="shared" si="3575"/>
        <v>0</v>
      </c>
      <c r="CN267" s="34">
        <f t="shared" si="3575"/>
        <v>0</v>
      </c>
      <c r="CO267" s="34">
        <f t="shared" si="3575"/>
        <v>0</v>
      </c>
      <c r="CP267" s="34">
        <f t="shared" si="3575"/>
        <v>0</v>
      </c>
      <c r="CQ267" s="34">
        <f t="shared" si="3575"/>
        <v>0</v>
      </c>
      <c r="CR267" s="34">
        <f t="shared" si="3575"/>
        <v>0</v>
      </c>
      <c r="CS267" s="34">
        <f t="shared" si="3575"/>
        <v>0</v>
      </c>
      <c r="CT267" s="34">
        <f t="shared" si="3575"/>
        <v>0</v>
      </c>
      <c r="CU267" s="34">
        <f t="shared" si="3575"/>
        <v>0</v>
      </c>
      <c r="CV267" s="34">
        <f t="shared" si="3575"/>
        <v>0</v>
      </c>
      <c r="CW267" s="34">
        <f t="shared" si="3575"/>
        <v>0</v>
      </c>
      <c r="CX267" s="34">
        <f t="shared" si="3575"/>
        <v>0</v>
      </c>
      <c r="CY267" s="34">
        <f t="shared" si="3575"/>
        <v>0</v>
      </c>
      <c r="CZ267" s="34">
        <f t="shared" si="3575"/>
        <v>0</v>
      </c>
      <c r="DA267" s="34">
        <f t="shared" si="3575"/>
        <v>0</v>
      </c>
      <c r="DB267" s="34">
        <f t="shared" si="3575"/>
        <v>0</v>
      </c>
      <c r="DC267" s="34">
        <f t="shared" si="3575"/>
        <v>0</v>
      </c>
      <c r="DD267" s="34">
        <f t="shared" si="3575"/>
        <v>0</v>
      </c>
      <c r="DE267" s="34">
        <f t="shared" si="3575"/>
        <v>0</v>
      </c>
      <c r="DF267" s="34">
        <f t="shared" si="3575"/>
        <v>0</v>
      </c>
      <c r="DG267" s="34">
        <f t="shared" si="3575"/>
        <v>0</v>
      </c>
      <c r="DH267" s="34">
        <f t="shared" si="3575"/>
        <v>0</v>
      </c>
      <c r="DI267" s="34">
        <f t="shared" si="3575"/>
        <v>0</v>
      </c>
      <c r="DJ267" s="34">
        <f t="shared" si="3575"/>
        <v>0</v>
      </c>
      <c r="DK267" s="34">
        <f t="shared" si="3575"/>
        <v>0</v>
      </c>
      <c r="DL267" s="34">
        <f t="shared" si="3575"/>
        <v>0</v>
      </c>
      <c r="DM267" s="34">
        <f t="shared" si="3575"/>
        <v>0</v>
      </c>
      <c r="DN267" s="34">
        <f t="shared" si="3575"/>
        <v>0</v>
      </c>
      <c r="DO267" s="34">
        <f t="shared" si="3575"/>
        <v>0</v>
      </c>
      <c r="DP267" s="34">
        <f t="shared" si="3575"/>
        <v>0</v>
      </c>
      <c r="DQ267" s="34">
        <f t="shared" si="3575"/>
        <v>0</v>
      </c>
      <c r="DR267" s="34">
        <f t="shared" si="3575"/>
        <v>0</v>
      </c>
      <c r="DS267" s="34">
        <f t="shared" si="3575"/>
        <v>0</v>
      </c>
      <c r="DT267" s="34">
        <f t="shared" si="3575"/>
        <v>0</v>
      </c>
      <c r="DU267" s="34">
        <f t="shared" si="3575"/>
        <v>0</v>
      </c>
      <c r="DV267" s="34">
        <f t="shared" si="3575"/>
        <v>0</v>
      </c>
      <c r="DW267" s="34">
        <f t="shared" si="3575"/>
        <v>0</v>
      </c>
      <c r="DX267" s="34">
        <f t="shared" si="3575"/>
        <v>0</v>
      </c>
      <c r="DY267" s="34">
        <f t="shared" si="3575"/>
        <v>0</v>
      </c>
      <c r="DZ267" s="34">
        <f t="shared" si="3575"/>
        <v>0</v>
      </c>
      <c r="EA267" s="34">
        <f t="shared" si="3575"/>
        <v>0</v>
      </c>
      <c r="EB267" s="34">
        <f t="shared" si="3575"/>
        <v>0</v>
      </c>
      <c r="EC267" s="34">
        <f t="shared" si="3575"/>
        <v>0</v>
      </c>
      <c r="ED267" s="34">
        <f t="shared" si="3575"/>
        <v>0</v>
      </c>
      <c r="EE267" s="34">
        <f t="shared" si="3575"/>
        <v>0</v>
      </c>
      <c r="EF267" s="34">
        <f t="shared" si="3575"/>
        <v>0</v>
      </c>
      <c r="EG267" s="34">
        <f t="shared" si="3575"/>
        <v>0</v>
      </c>
      <c r="EH267" s="34">
        <f t="shared" si="3575"/>
        <v>0</v>
      </c>
      <c r="EI267" s="34">
        <f t="shared" si="3575"/>
        <v>0</v>
      </c>
      <c r="EJ267" s="34">
        <f t="shared" si="3575"/>
        <v>0</v>
      </c>
      <c r="EK267" s="34">
        <f t="shared" si="3575"/>
        <v>0</v>
      </c>
      <c r="EL267" s="34">
        <f t="shared" si="3575"/>
        <v>0</v>
      </c>
      <c r="EM267" s="34">
        <f t="shared" ref="EM267:GX267" si="3576">IF(EM255="",0,(EL265+EM259)*SUMIFS(252:252,250:250,"&lt;="&amp;EM$255,250:250,"&gt;"&amp;EOMONTH(EM$255,-1))/(EOMONTH($N$255,11)-$N$255+1))</f>
        <v>0</v>
      </c>
      <c r="EN267" s="34">
        <f t="shared" si="3576"/>
        <v>0</v>
      </c>
      <c r="EO267" s="34">
        <f t="shared" si="3576"/>
        <v>0</v>
      </c>
      <c r="EP267" s="34">
        <f t="shared" si="3576"/>
        <v>0</v>
      </c>
      <c r="EQ267" s="34">
        <f t="shared" si="3576"/>
        <v>0</v>
      </c>
      <c r="ER267" s="34">
        <f t="shared" si="3576"/>
        <v>0</v>
      </c>
      <c r="ES267" s="34">
        <f t="shared" si="3576"/>
        <v>0</v>
      </c>
      <c r="ET267" s="34">
        <f t="shared" si="3576"/>
        <v>0</v>
      </c>
      <c r="EU267" s="34">
        <f t="shared" si="3576"/>
        <v>0</v>
      </c>
      <c r="EV267" s="34">
        <f t="shared" si="3576"/>
        <v>0</v>
      </c>
      <c r="EW267" s="34">
        <f t="shared" si="3576"/>
        <v>0</v>
      </c>
      <c r="EX267" s="34">
        <f t="shared" si="3576"/>
        <v>0</v>
      </c>
      <c r="EY267" s="34">
        <f t="shared" si="3576"/>
        <v>0</v>
      </c>
      <c r="EZ267" s="34">
        <f t="shared" si="3576"/>
        <v>0</v>
      </c>
      <c r="FA267" s="34">
        <f t="shared" si="3576"/>
        <v>0</v>
      </c>
      <c r="FB267" s="34">
        <f t="shared" si="3576"/>
        <v>0</v>
      </c>
      <c r="FC267" s="34">
        <f t="shared" si="3576"/>
        <v>0</v>
      </c>
      <c r="FD267" s="34">
        <f t="shared" si="3576"/>
        <v>0</v>
      </c>
      <c r="FE267" s="34">
        <f t="shared" si="3576"/>
        <v>0</v>
      </c>
      <c r="FF267" s="34">
        <f t="shared" si="3576"/>
        <v>0</v>
      </c>
      <c r="FG267" s="34">
        <f t="shared" si="3576"/>
        <v>0</v>
      </c>
      <c r="FH267" s="34">
        <f t="shared" si="3576"/>
        <v>0</v>
      </c>
      <c r="FI267" s="34">
        <f t="shared" si="3576"/>
        <v>0</v>
      </c>
      <c r="FJ267" s="34">
        <f t="shared" si="3576"/>
        <v>0</v>
      </c>
      <c r="FK267" s="34">
        <f t="shared" si="3576"/>
        <v>0</v>
      </c>
      <c r="FL267" s="34">
        <f t="shared" si="3576"/>
        <v>0</v>
      </c>
      <c r="FM267" s="34">
        <f t="shared" si="3576"/>
        <v>0</v>
      </c>
      <c r="FN267" s="34">
        <f t="shared" si="3576"/>
        <v>0</v>
      </c>
      <c r="FO267" s="34">
        <f t="shared" si="3576"/>
        <v>0</v>
      </c>
      <c r="FP267" s="34">
        <f t="shared" si="3576"/>
        <v>0</v>
      </c>
      <c r="FQ267" s="34">
        <f t="shared" si="3576"/>
        <v>0</v>
      </c>
      <c r="FR267" s="34">
        <f t="shared" si="3576"/>
        <v>0</v>
      </c>
      <c r="FS267" s="34">
        <f t="shared" si="3576"/>
        <v>0</v>
      </c>
      <c r="FT267" s="34">
        <f t="shared" si="3576"/>
        <v>0</v>
      </c>
      <c r="FU267" s="34">
        <f t="shared" si="3576"/>
        <v>0</v>
      </c>
      <c r="FV267" s="34">
        <f t="shared" si="3576"/>
        <v>0</v>
      </c>
      <c r="FW267" s="34">
        <f t="shared" si="3576"/>
        <v>0</v>
      </c>
      <c r="FX267" s="34">
        <f t="shared" si="3576"/>
        <v>0</v>
      </c>
      <c r="FY267" s="34">
        <f t="shared" si="3576"/>
        <v>0</v>
      </c>
      <c r="FZ267" s="34">
        <f t="shared" si="3576"/>
        <v>0</v>
      </c>
      <c r="GA267" s="34">
        <f t="shared" si="3576"/>
        <v>0</v>
      </c>
      <c r="GB267" s="34">
        <f t="shared" si="3576"/>
        <v>0</v>
      </c>
      <c r="GC267" s="34">
        <f t="shared" si="3576"/>
        <v>0</v>
      </c>
      <c r="GD267" s="34">
        <f t="shared" si="3576"/>
        <v>0</v>
      </c>
      <c r="GE267" s="34">
        <f t="shared" si="3576"/>
        <v>0</v>
      </c>
      <c r="GF267" s="34">
        <f t="shared" si="3576"/>
        <v>0</v>
      </c>
      <c r="GG267" s="34">
        <f t="shared" si="3576"/>
        <v>0</v>
      </c>
      <c r="GH267" s="34">
        <f t="shared" si="3576"/>
        <v>0</v>
      </c>
      <c r="GI267" s="34">
        <f t="shared" si="3576"/>
        <v>0</v>
      </c>
      <c r="GJ267" s="34">
        <f t="shared" si="3576"/>
        <v>0</v>
      </c>
      <c r="GK267" s="34">
        <f t="shared" si="3576"/>
        <v>0</v>
      </c>
      <c r="GL267" s="34">
        <f t="shared" si="3576"/>
        <v>0</v>
      </c>
      <c r="GM267" s="34">
        <f t="shared" si="3576"/>
        <v>0</v>
      </c>
      <c r="GN267" s="34">
        <f t="shared" si="3576"/>
        <v>0</v>
      </c>
      <c r="GO267" s="34">
        <f t="shared" si="3576"/>
        <v>0</v>
      </c>
      <c r="GP267" s="34">
        <f t="shared" si="3576"/>
        <v>0</v>
      </c>
      <c r="GQ267" s="34">
        <f t="shared" si="3576"/>
        <v>0</v>
      </c>
      <c r="GR267" s="34">
        <f t="shared" si="3576"/>
        <v>0</v>
      </c>
      <c r="GS267" s="34">
        <f t="shared" si="3576"/>
        <v>0</v>
      </c>
      <c r="GT267" s="34">
        <f t="shared" si="3576"/>
        <v>0</v>
      </c>
      <c r="GU267" s="34">
        <f t="shared" si="3576"/>
        <v>0</v>
      </c>
      <c r="GV267" s="34">
        <f t="shared" si="3576"/>
        <v>0</v>
      </c>
      <c r="GW267" s="34">
        <f t="shared" si="3576"/>
        <v>0</v>
      </c>
      <c r="GX267" s="34">
        <f t="shared" si="3576"/>
        <v>0</v>
      </c>
      <c r="GY267" s="34">
        <f t="shared" ref="GY267:JJ267" si="3577">IF(GY255="",0,(GX265+GY259)*SUMIFS(252:252,250:250,"&lt;="&amp;GY$255,250:250,"&gt;"&amp;EOMONTH(GY$255,-1))/(EOMONTH($N$255,11)-$N$255+1))</f>
        <v>0</v>
      </c>
      <c r="GZ267" s="34">
        <f t="shared" si="3577"/>
        <v>0</v>
      </c>
      <c r="HA267" s="34">
        <f t="shared" si="3577"/>
        <v>0</v>
      </c>
      <c r="HB267" s="34">
        <f t="shared" si="3577"/>
        <v>0</v>
      </c>
      <c r="HC267" s="34">
        <f t="shared" si="3577"/>
        <v>0</v>
      </c>
      <c r="HD267" s="34">
        <f t="shared" si="3577"/>
        <v>0</v>
      </c>
      <c r="HE267" s="34">
        <f t="shared" si="3577"/>
        <v>0</v>
      </c>
      <c r="HF267" s="34">
        <f t="shared" si="3577"/>
        <v>0</v>
      </c>
      <c r="HG267" s="34">
        <f t="shared" si="3577"/>
        <v>0</v>
      </c>
      <c r="HH267" s="34">
        <f t="shared" si="3577"/>
        <v>0</v>
      </c>
      <c r="HI267" s="34">
        <f t="shared" si="3577"/>
        <v>0</v>
      </c>
      <c r="HJ267" s="34">
        <f t="shared" si="3577"/>
        <v>0</v>
      </c>
      <c r="HK267" s="34">
        <f t="shared" si="3577"/>
        <v>0</v>
      </c>
      <c r="HL267" s="34">
        <f t="shared" si="3577"/>
        <v>0</v>
      </c>
      <c r="HM267" s="34">
        <f t="shared" si="3577"/>
        <v>0</v>
      </c>
      <c r="HN267" s="34">
        <f t="shared" si="3577"/>
        <v>0</v>
      </c>
      <c r="HO267" s="34">
        <f t="shared" si="3577"/>
        <v>0</v>
      </c>
      <c r="HP267" s="34">
        <f t="shared" si="3577"/>
        <v>0</v>
      </c>
      <c r="HQ267" s="34">
        <f t="shared" si="3577"/>
        <v>0</v>
      </c>
      <c r="HR267" s="34">
        <f t="shared" si="3577"/>
        <v>0</v>
      </c>
      <c r="HS267" s="34">
        <f t="shared" si="3577"/>
        <v>0</v>
      </c>
      <c r="HT267" s="34">
        <f t="shared" si="3577"/>
        <v>0</v>
      </c>
      <c r="HU267" s="34">
        <f t="shared" si="3577"/>
        <v>0</v>
      </c>
      <c r="HV267" s="34">
        <f t="shared" si="3577"/>
        <v>0</v>
      </c>
      <c r="HW267" s="34">
        <f t="shared" si="3577"/>
        <v>0</v>
      </c>
      <c r="HX267" s="34">
        <f t="shared" si="3577"/>
        <v>0</v>
      </c>
      <c r="HY267" s="34">
        <f t="shared" si="3577"/>
        <v>0</v>
      </c>
      <c r="HZ267" s="34">
        <f t="shared" si="3577"/>
        <v>0</v>
      </c>
      <c r="IA267" s="34">
        <f t="shared" si="3577"/>
        <v>0</v>
      </c>
      <c r="IB267" s="34">
        <f t="shared" si="3577"/>
        <v>0</v>
      </c>
      <c r="IC267" s="34">
        <f t="shared" si="3577"/>
        <v>0</v>
      </c>
      <c r="ID267" s="34">
        <f t="shared" si="3577"/>
        <v>0</v>
      </c>
      <c r="IE267" s="34">
        <f t="shared" si="3577"/>
        <v>0</v>
      </c>
      <c r="IF267" s="34">
        <f t="shared" si="3577"/>
        <v>0</v>
      </c>
      <c r="IG267" s="34">
        <f t="shared" si="3577"/>
        <v>0</v>
      </c>
      <c r="IH267" s="34">
        <f t="shared" si="3577"/>
        <v>0</v>
      </c>
      <c r="II267" s="34">
        <f t="shared" si="3577"/>
        <v>0</v>
      </c>
      <c r="IJ267" s="34">
        <f t="shared" si="3577"/>
        <v>0</v>
      </c>
      <c r="IK267" s="34">
        <f t="shared" si="3577"/>
        <v>0</v>
      </c>
      <c r="IL267" s="34">
        <f t="shared" si="3577"/>
        <v>0</v>
      </c>
      <c r="IM267" s="34">
        <f t="shared" si="3577"/>
        <v>0</v>
      </c>
      <c r="IN267" s="34">
        <f t="shared" si="3577"/>
        <v>0</v>
      </c>
      <c r="IO267" s="34">
        <f t="shared" si="3577"/>
        <v>0</v>
      </c>
      <c r="IP267" s="34">
        <f t="shared" si="3577"/>
        <v>0</v>
      </c>
      <c r="IQ267" s="34">
        <f t="shared" si="3577"/>
        <v>0</v>
      </c>
      <c r="IR267" s="34">
        <f t="shared" si="3577"/>
        <v>0</v>
      </c>
      <c r="IS267" s="34">
        <f t="shared" si="3577"/>
        <v>0</v>
      </c>
      <c r="IT267" s="34">
        <f t="shared" si="3577"/>
        <v>0</v>
      </c>
      <c r="IU267" s="34">
        <f t="shared" si="3577"/>
        <v>0</v>
      </c>
      <c r="IV267" s="34">
        <f t="shared" si="3577"/>
        <v>0</v>
      </c>
      <c r="IW267" s="34">
        <f t="shared" si="3577"/>
        <v>0</v>
      </c>
      <c r="IX267" s="34">
        <f t="shared" si="3577"/>
        <v>0</v>
      </c>
      <c r="IY267" s="34">
        <f t="shared" si="3577"/>
        <v>0</v>
      </c>
      <c r="IZ267" s="34">
        <f t="shared" si="3577"/>
        <v>0</v>
      </c>
      <c r="JA267" s="34">
        <f t="shared" si="3577"/>
        <v>0</v>
      </c>
      <c r="JB267" s="34">
        <f t="shared" si="3577"/>
        <v>0</v>
      </c>
      <c r="JC267" s="34">
        <f t="shared" si="3577"/>
        <v>0</v>
      </c>
      <c r="JD267" s="34">
        <f t="shared" si="3577"/>
        <v>0</v>
      </c>
      <c r="JE267" s="34">
        <f t="shared" si="3577"/>
        <v>0</v>
      </c>
      <c r="JF267" s="34">
        <f t="shared" si="3577"/>
        <v>0</v>
      </c>
      <c r="JG267" s="34">
        <f t="shared" si="3577"/>
        <v>0</v>
      </c>
      <c r="JH267" s="34">
        <f t="shared" si="3577"/>
        <v>0</v>
      </c>
      <c r="JI267" s="34">
        <f t="shared" si="3577"/>
        <v>0</v>
      </c>
      <c r="JJ267" s="34">
        <f t="shared" si="3577"/>
        <v>0</v>
      </c>
      <c r="JK267" s="34">
        <f t="shared" ref="JK267:LV267" si="3578">IF(JK255="",0,(JJ265+JK259)*SUMIFS(252:252,250:250,"&lt;="&amp;JK$255,250:250,"&gt;"&amp;EOMONTH(JK$255,-1))/(EOMONTH($N$255,11)-$N$255+1))</f>
        <v>0</v>
      </c>
      <c r="JL267" s="34">
        <f t="shared" si="3578"/>
        <v>0</v>
      </c>
      <c r="JM267" s="34">
        <f t="shared" si="3578"/>
        <v>0</v>
      </c>
      <c r="JN267" s="34">
        <f t="shared" si="3578"/>
        <v>0</v>
      </c>
      <c r="JO267" s="34">
        <f t="shared" si="3578"/>
        <v>0</v>
      </c>
      <c r="JP267" s="34">
        <f t="shared" si="3578"/>
        <v>0</v>
      </c>
      <c r="JQ267" s="34">
        <f t="shared" si="3578"/>
        <v>0</v>
      </c>
      <c r="JR267" s="34">
        <f t="shared" si="3578"/>
        <v>0</v>
      </c>
      <c r="JS267" s="34">
        <f t="shared" si="3578"/>
        <v>0</v>
      </c>
      <c r="JT267" s="34">
        <f t="shared" si="3578"/>
        <v>0</v>
      </c>
      <c r="JU267" s="34">
        <f t="shared" si="3578"/>
        <v>0</v>
      </c>
      <c r="JV267" s="34">
        <f t="shared" si="3578"/>
        <v>0</v>
      </c>
      <c r="JW267" s="34">
        <f t="shared" si="3578"/>
        <v>0</v>
      </c>
      <c r="JX267" s="34">
        <f t="shared" si="3578"/>
        <v>0</v>
      </c>
      <c r="JY267" s="34">
        <f t="shared" si="3578"/>
        <v>0</v>
      </c>
      <c r="JZ267" s="34">
        <f t="shared" si="3578"/>
        <v>0</v>
      </c>
      <c r="KA267" s="34">
        <f t="shared" si="3578"/>
        <v>0</v>
      </c>
      <c r="KB267" s="34">
        <f t="shared" si="3578"/>
        <v>0</v>
      </c>
      <c r="KC267" s="34">
        <f t="shared" si="3578"/>
        <v>0</v>
      </c>
      <c r="KD267" s="34">
        <f t="shared" si="3578"/>
        <v>0</v>
      </c>
      <c r="KE267" s="34">
        <f t="shared" si="3578"/>
        <v>0</v>
      </c>
      <c r="KF267" s="34">
        <f t="shared" si="3578"/>
        <v>0</v>
      </c>
      <c r="KG267" s="34">
        <f t="shared" si="3578"/>
        <v>0</v>
      </c>
      <c r="KH267" s="34">
        <f t="shared" si="3578"/>
        <v>0</v>
      </c>
      <c r="KI267" s="34">
        <f t="shared" si="3578"/>
        <v>0</v>
      </c>
      <c r="KJ267" s="34">
        <f t="shared" si="3578"/>
        <v>0</v>
      </c>
      <c r="KK267" s="34">
        <f t="shared" si="3578"/>
        <v>0</v>
      </c>
      <c r="KL267" s="34">
        <f t="shared" si="3578"/>
        <v>0</v>
      </c>
      <c r="KM267" s="34">
        <f t="shared" si="3578"/>
        <v>0</v>
      </c>
      <c r="KN267" s="34">
        <f t="shared" si="3578"/>
        <v>0</v>
      </c>
      <c r="KO267" s="34">
        <f t="shared" si="3578"/>
        <v>0</v>
      </c>
      <c r="KP267" s="34">
        <f t="shared" si="3578"/>
        <v>0</v>
      </c>
      <c r="KQ267" s="34">
        <f t="shared" si="3578"/>
        <v>0</v>
      </c>
      <c r="KR267" s="34">
        <f t="shared" si="3578"/>
        <v>0</v>
      </c>
      <c r="KS267" s="34">
        <f t="shared" si="3578"/>
        <v>0</v>
      </c>
      <c r="KT267" s="34">
        <f t="shared" si="3578"/>
        <v>0</v>
      </c>
      <c r="KU267" s="34">
        <f t="shared" si="3578"/>
        <v>0</v>
      </c>
      <c r="KV267" s="34">
        <f t="shared" si="3578"/>
        <v>0</v>
      </c>
      <c r="KW267" s="34">
        <f t="shared" si="3578"/>
        <v>0</v>
      </c>
      <c r="KX267" s="34">
        <f t="shared" si="3578"/>
        <v>0</v>
      </c>
      <c r="KY267" s="34">
        <f t="shared" si="3578"/>
        <v>0</v>
      </c>
      <c r="KZ267" s="34">
        <f t="shared" si="3578"/>
        <v>0</v>
      </c>
      <c r="LA267" s="34">
        <f t="shared" si="3578"/>
        <v>0</v>
      </c>
      <c r="LB267" s="34">
        <f t="shared" si="3578"/>
        <v>0</v>
      </c>
      <c r="LC267" s="34">
        <f t="shared" si="3578"/>
        <v>0</v>
      </c>
      <c r="LD267" s="34">
        <f t="shared" si="3578"/>
        <v>0</v>
      </c>
      <c r="LE267" s="34">
        <f t="shared" si="3578"/>
        <v>0</v>
      </c>
      <c r="LF267" s="34">
        <f t="shared" si="3578"/>
        <v>0</v>
      </c>
      <c r="LG267" s="34">
        <f t="shared" si="3578"/>
        <v>0</v>
      </c>
      <c r="LH267" s="34">
        <f t="shared" si="3578"/>
        <v>0</v>
      </c>
      <c r="LI267" s="34">
        <f t="shared" si="3578"/>
        <v>0</v>
      </c>
      <c r="LJ267" s="34">
        <f t="shared" si="3578"/>
        <v>0</v>
      </c>
      <c r="LK267" s="34">
        <f t="shared" si="3578"/>
        <v>0</v>
      </c>
      <c r="LL267" s="34">
        <f t="shared" si="3578"/>
        <v>0</v>
      </c>
      <c r="LM267" s="34">
        <f t="shared" si="3578"/>
        <v>0</v>
      </c>
      <c r="LN267" s="34">
        <f t="shared" si="3578"/>
        <v>0</v>
      </c>
      <c r="LO267" s="34">
        <f t="shared" si="3578"/>
        <v>0</v>
      </c>
      <c r="LP267" s="34">
        <f t="shared" si="3578"/>
        <v>0</v>
      </c>
      <c r="LQ267" s="34">
        <f t="shared" si="3578"/>
        <v>0</v>
      </c>
      <c r="LR267" s="34">
        <f t="shared" si="3578"/>
        <v>0</v>
      </c>
      <c r="LS267" s="34">
        <f t="shared" si="3578"/>
        <v>0</v>
      </c>
      <c r="LT267" s="34">
        <f t="shared" si="3578"/>
        <v>0</v>
      </c>
      <c r="LU267" s="34">
        <f t="shared" si="3578"/>
        <v>0</v>
      </c>
      <c r="LV267" s="34">
        <f t="shared" si="3578"/>
        <v>0</v>
      </c>
      <c r="LW267" s="34">
        <f t="shared" ref="LW267:NO267" si="3579">IF(LW255="",0,(LV265+LW259)*SUMIFS(252:252,250:250,"&lt;="&amp;LW$255,250:250,"&gt;"&amp;EOMONTH(LW$255,-1))/(EOMONTH($N$255,11)-$N$255+1))</f>
        <v>0</v>
      </c>
      <c r="LX267" s="34">
        <f t="shared" si="3579"/>
        <v>0</v>
      </c>
      <c r="LY267" s="34">
        <f t="shared" si="3579"/>
        <v>0</v>
      </c>
      <c r="LZ267" s="34">
        <f t="shared" si="3579"/>
        <v>0</v>
      </c>
      <c r="MA267" s="34">
        <f t="shared" si="3579"/>
        <v>0</v>
      </c>
      <c r="MB267" s="34">
        <f t="shared" si="3579"/>
        <v>0</v>
      </c>
      <c r="MC267" s="34">
        <f t="shared" si="3579"/>
        <v>0</v>
      </c>
      <c r="MD267" s="34">
        <f t="shared" si="3579"/>
        <v>0</v>
      </c>
      <c r="ME267" s="34">
        <f t="shared" si="3579"/>
        <v>0</v>
      </c>
      <c r="MF267" s="34">
        <f t="shared" si="3579"/>
        <v>0</v>
      </c>
      <c r="MG267" s="34">
        <f t="shared" si="3579"/>
        <v>0</v>
      </c>
      <c r="MH267" s="34">
        <f t="shared" si="3579"/>
        <v>0</v>
      </c>
      <c r="MI267" s="34">
        <f t="shared" si="3579"/>
        <v>0</v>
      </c>
      <c r="MJ267" s="34">
        <f t="shared" si="3579"/>
        <v>0</v>
      </c>
      <c r="MK267" s="34">
        <f t="shared" si="3579"/>
        <v>0</v>
      </c>
      <c r="ML267" s="34">
        <f t="shared" si="3579"/>
        <v>0</v>
      </c>
      <c r="MM267" s="34">
        <f t="shared" si="3579"/>
        <v>0</v>
      </c>
      <c r="MN267" s="34">
        <f t="shared" si="3579"/>
        <v>0</v>
      </c>
      <c r="MO267" s="34">
        <f t="shared" si="3579"/>
        <v>0</v>
      </c>
      <c r="MP267" s="34">
        <f t="shared" si="3579"/>
        <v>0</v>
      </c>
      <c r="MQ267" s="34">
        <f t="shared" si="3579"/>
        <v>0</v>
      </c>
      <c r="MR267" s="34">
        <f t="shared" si="3579"/>
        <v>0</v>
      </c>
      <c r="MS267" s="34">
        <f t="shared" si="3579"/>
        <v>0</v>
      </c>
      <c r="MT267" s="34">
        <f t="shared" si="3579"/>
        <v>0</v>
      </c>
      <c r="MU267" s="34">
        <f t="shared" si="3579"/>
        <v>0</v>
      </c>
      <c r="MV267" s="34">
        <f t="shared" si="3579"/>
        <v>0</v>
      </c>
      <c r="MW267" s="34">
        <f t="shared" si="3579"/>
        <v>0</v>
      </c>
      <c r="MX267" s="34">
        <f t="shared" si="3579"/>
        <v>0</v>
      </c>
      <c r="MY267" s="34">
        <f t="shared" si="3579"/>
        <v>0</v>
      </c>
      <c r="MZ267" s="34">
        <f t="shared" si="3579"/>
        <v>0</v>
      </c>
      <c r="NA267" s="34">
        <f t="shared" si="3579"/>
        <v>0</v>
      </c>
      <c r="NB267" s="34">
        <f t="shared" si="3579"/>
        <v>0</v>
      </c>
      <c r="NC267" s="34">
        <f t="shared" si="3579"/>
        <v>0</v>
      </c>
      <c r="ND267" s="34">
        <f t="shared" si="3579"/>
        <v>0</v>
      </c>
      <c r="NE267" s="34">
        <f t="shared" si="3579"/>
        <v>0</v>
      </c>
      <c r="NF267" s="34">
        <f t="shared" si="3579"/>
        <v>0</v>
      </c>
      <c r="NG267" s="34">
        <f t="shared" si="3579"/>
        <v>0</v>
      </c>
      <c r="NH267" s="34">
        <f t="shared" si="3579"/>
        <v>0</v>
      </c>
      <c r="NI267" s="34">
        <f t="shared" si="3579"/>
        <v>0</v>
      </c>
      <c r="NJ267" s="34">
        <f t="shared" si="3579"/>
        <v>0</v>
      </c>
      <c r="NK267" s="34">
        <f t="shared" si="3579"/>
        <v>0</v>
      </c>
      <c r="NL267" s="34">
        <f t="shared" si="3579"/>
        <v>0</v>
      </c>
      <c r="NM267" s="34">
        <f t="shared" si="3579"/>
        <v>0</v>
      </c>
      <c r="NN267" s="34">
        <f t="shared" si="3579"/>
        <v>0</v>
      </c>
      <c r="NO267" s="35">
        <f t="shared" si="3579"/>
        <v>0</v>
      </c>
      <c r="NP267" s="8"/>
      <c r="NQ267" s="8"/>
    </row>
    <row r="268" spans="1:381" x14ac:dyDescent="0.2">
      <c r="A268" s="1"/>
      <c r="B268" s="1"/>
      <c r="C268" s="1"/>
      <c r="D268" s="1"/>
      <c r="E268" s="1"/>
      <c r="F268" s="1"/>
      <c r="G268" s="1"/>
      <c r="H268" s="1"/>
      <c r="I268" s="1"/>
      <c r="J268" s="1"/>
      <c r="K268" s="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row>
    <row r="269" spans="1:381" s="10" customFormat="1" x14ac:dyDescent="0.2">
      <c r="A269" s="8"/>
      <c r="B269" s="8"/>
      <c r="C269" s="8" t="s">
        <v>101</v>
      </c>
      <c r="D269" s="8"/>
      <c r="E269" s="8" t="s">
        <v>110</v>
      </c>
      <c r="F269" s="8"/>
      <c r="G269" s="8"/>
      <c r="H269" s="8"/>
      <c r="I269" s="8"/>
      <c r="J269" s="8"/>
      <c r="K269" s="9" t="e">
        <f>SUM(N269:NO269)</f>
        <v>#VALUE!</v>
      </c>
      <c r="L269" s="8"/>
      <c r="M269" s="8"/>
      <c r="N269" s="33">
        <v>0</v>
      </c>
      <c r="O269" s="34" t="e">
        <f>IF(AND(O244&gt;0,O244&lt;SUM(N267:O267)-SUM(N269:N269)),O244,IF(AND(O244&gt;0,O244&gt;=SUM(N267:O267)-SUM(N269:N269)),SUM(N267:O267)-SUM(N269:N269),0))</f>
        <v>#VALUE!</v>
      </c>
      <c r="P269" s="34" t="e">
        <f>IF(AND(P244&gt;0,P244&lt;SUM(N267:P267)-SUM(N269:O269)),P244,IF(AND(P244&gt;0,P244&gt;=SUM(N267:P267)-SUM(N269:O269)),SUM(N267:P267)-SUM(N269:O269),0))</f>
        <v>#VALUE!</v>
      </c>
      <c r="Q269" s="34" t="e">
        <f>IF(AND(Q244&gt;0,Q244&lt;SUM(N267:Q267)-SUM(N269:P269)),Q244,IF(AND(Q244&gt;0,Q244&gt;=SUM(N267:Q267)-SUM(N269:P269)),SUM(N267:Q267)-SUM(N269:P269),0))</f>
        <v>#VALUE!</v>
      </c>
      <c r="R269" s="34" t="e">
        <f>IF(AND(R244&gt;0,R244&lt;SUM(N267:R267)-SUM(N269:Q269)),R244,IF(AND(R244&gt;0,R244&gt;=SUM(N267:R267)-SUM(N269:Q269)),SUM(N267:R267)-SUM(N269:Q269),0))</f>
        <v>#VALUE!</v>
      </c>
      <c r="S269" s="34" t="e">
        <f>IF(AND(S244&gt;0,S244&lt;SUM(N267:S267)-SUM(N269:R269)),S244,IF(AND(S244&gt;0,S244&gt;=SUM(N267:S267)-SUM(N269:R269)),SUM(N267:S267)-SUM(N269:R269),0))</f>
        <v>#VALUE!</v>
      </c>
      <c r="T269" s="34" t="e">
        <f>IF(AND(T244&gt;0,T244&lt;SUM(N267:T267)-SUM(N269:S269)),T244,IF(AND(T244&gt;0,T244&gt;=SUM(N267:T267)-SUM(N269:S269)),SUM(N267:T267)-SUM(N269:S269),0))</f>
        <v>#VALUE!</v>
      </c>
      <c r="U269" s="34" t="e">
        <f>IF(AND(U244&gt;0,U244&lt;SUM(N267:U267)-SUM(N269:T269)),U244,IF(AND(U244&gt;0,U244&gt;=SUM(N267:U267)-SUM(N269:T269)),SUM(N267:U267)-SUM(N269:T269),0))</f>
        <v>#VALUE!</v>
      </c>
      <c r="V269" s="34" t="e">
        <f>IF(AND(V244&gt;0,V244&lt;SUM(N267:V267)-SUM(N269:U269)),V244,IF(AND(V244&gt;0,V244&gt;=SUM(N267:V267)-SUM(N269:U269)),SUM(N267:V267)-SUM(N269:U269),0))</f>
        <v>#VALUE!</v>
      </c>
      <c r="W269" s="34" t="e">
        <f>IF(AND(W244&gt;0,W244&lt;SUM(N267:W267)-SUM(N269:V269)),W244,IF(AND(W244&gt;0,W244&gt;=SUM(N267:W267)-SUM(N269:V269)),SUM(N267:W267)-SUM(N269:V269),0))</f>
        <v>#VALUE!</v>
      </c>
      <c r="X269" s="34" t="e">
        <f>IF(AND(X244&gt;0,X244&lt;SUM(N267:X267)-SUM(N269:W269)),X244,IF(AND(X244&gt;0,X244&gt;=SUM(N267:X267)-SUM(N269:W269)),SUM(N267:X267)-SUM(N269:W269),0))</f>
        <v>#VALUE!</v>
      </c>
      <c r="Y269" s="34" t="e">
        <f>IF(AND(Y244&gt;0,Y244&lt;SUM(N267:Y267)-SUM(N269:X269)),Y244,IF(AND(Y244&gt;0,Y244&gt;=SUM(N267:Y267)-SUM(N269:X269)),SUM(N267:Y267)-SUM(N269:X269),0))</f>
        <v>#VALUE!</v>
      </c>
      <c r="Z269" s="34" t="e">
        <f>IF(AND(Z244&gt;0,Z244&lt;SUM(N267:Z267)-SUM(N269:Y269)),Z244,IF(AND(Z244&gt;0,Z244&gt;=SUM(N267:Z267)-SUM(N269:Y269)),SUM(N267:Z267)-SUM(N269:Y269),0))</f>
        <v>#VALUE!</v>
      </c>
      <c r="AA269" s="34" t="e">
        <f>IF(AND(AA244&gt;0,AA244&lt;SUM(N267:AA267)-SUM(N269:Z269)),AA244,IF(AND(AA244&gt;0,AA244&gt;=SUM(N267:AA267)-SUM(N269:Z269)),SUM(N267:AA267)-SUM(N269:Z269),0))</f>
        <v>#VALUE!</v>
      </c>
      <c r="AB269" s="34" t="e">
        <f>IF(AND(AB244&gt;0,AB244&lt;SUM(N267:AB267)-SUM(N269:AA269)),AB244,IF(AND(AB244&gt;0,AB244&gt;=SUM(N267:AB267)-SUM(N269:AA269)),SUM(N267:AB267)-SUM(N269:AA269),0))</f>
        <v>#VALUE!</v>
      </c>
      <c r="AC269" s="34" t="e">
        <f>IF(AND(AC244&gt;0,AC244&lt;SUM(N267:AC267)-SUM(N269:AB269)),AC244,IF(AND(AC244&gt;0,AC244&gt;=SUM(N267:AC267)-SUM(N269:AB269)),SUM(N267:AC267)-SUM(N269:AB269),0))</f>
        <v>#VALUE!</v>
      </c>
      <c r="AD269" s="34" t="e">
        <f>IF(AND(AD244&gt;0,AD244&lt;SUM(N267:AD267)-SUM(N269:AC269)),AD244,IF(AND(AD244&gt;0,AD244&gt;=SUM(N267:AD267)-SUM(N269:AC269)),SUM(N267:AD267)-SUM(N269:AC269),0))</f>
        <v>#VALUE!</v>
      </c>
      <c r="AE269" s="34" t="e">
        <f>IF(AND(AE244&gt;0,AE244&lt;SUM(N267:AE267)-SUM(N269:AD269)),AE244,IF(AND(AE244&gt;0,AE244&gt;=SUM(N267:AE267)-SUM(N269:AD269)),SUM(N267:AE267)-SUM(N269:AD269),0))</f>
        <v>#VALUE!</v>
      </c>
      <c r="AF269" s="34" t="e">
        <f>IF(AND(AF244&gt;0,AF244&lt;SUM(N267:AF267)-SUM(N269:AE269)),AF244,IF(AND(AF244&gt;0,AF244&gt;=SUM(N267:AF267)-SUM(N269:AE269)),SUM(N267:AF267)-SUM(N269:AE269),0))</f>
        <v>#VALUE!</v>
      </c>
      <c r="AG269" s="34" t="e">
        <f>IF(AND(AG244&gt;0,AG244&lt;SUM(N267:AG267)-SUM(N269:AF269)),AG244,IF(AND(AG244&gt;0,AG244&gt;=SUM(N267:AG267)-SUM(N269:AF269)),SUM(N267:AG267)-SUM(N269:AF269),0))</f>
        <v>#VALUE!</v>
      </c>
      <c r="AH269" s="34" t="e">
        <f>IF(AND(AH244&gt;0,AH244&lt;SUM(N267:AH267)-SUM(N269:AG269)),AH244,IF(AND(AH244&gt;0,AH244&gt;=SUM(N267:AH267)-SUM(N269:AG269)),SUM(N267:AH267)-SUM(N269:AG269),0))</f>
        <v>#VALUE!</v>
      </c>
      <c r="AI269" s="34" t="e">
        <f>IF(AND(AI244&gt;0,AI244&lt;SUM(N267:AI267)-SUM(N269:AH269)),AI244,IF(AND(AI244&gt;0,AI244&gt;=SUM(N267:AI267)-SUM(N269:AH269)),SUM(N267:AI267)-SUM(N269:AH269),0))</f>
        <v>#VALUE!</v>
      </c>
      <c r="AJ269" s="34" t="e">
        <f>IF(AND(AJ244&gt;0,AJ244&lt;SUM(N267:AJ267)-SUM(N269:AI269)),AJ244,IF(AND(AJ244&gt;0,AJ244&gt;=SUM(N267:AJ267)-SUM(N269:AI269)),SUM(N267:AJ267)-SUM(N269:AI269),0))</f>
        <v>#VALUE!</v>
      </c>
      <c r="AK269" s="34" t="e">
        <f>IF(AND(AK244&gt;0,AK244&lt;SUM(N267:AK267)-SUM(N269:AJ269)),AK244,IF(AND(AK244&gt;0,AK244&gt;=SUM(N267:AK267)-SUM(N269:AJ269)),SUM(N267:AK267)-SUM(N269:AJ269),0))</f>
        <v>#VALUE!</v>
      </c>
      <c r="AL269" s="34" t="e">
        <f>IF(AND(AL244&gt;0,AL244&lt;SUM(N267:AL267)-SUM(N269:AK269)),AL244,IF(AND(AL244&gt;0,AL244&gt;=SUM(N267:AL267)-SUM(N269:AK269)),SUM(N267:AL267)-SUM(N269:AK269),0))</f>
        <v>#VALUE!</v>
      </c>
      <c r="AM269" s="34" t="e">
        <f>IF(AND(AM244&gt;0,AM244&lt;SUM(N267:AM267)-SUM(N269:AL269)),AM244,IF(AND(AM244&gt;0,AM244&gt;=SUM(N267:AM267)-SUM(N269:AL269)),SUM(N267:AM267)-SUM(N269:AL269),0))</f>
        <v>#VALUE!</v>
      </c>
      <c r="AN269" s="34" t="e">
        <f>IF(AND(AN244&gt;0,AN244&lt;SUM(N267:AN267)-SUM(N269:AM269)),AN244,IF(AND(AN244&gt;0,AN244&gt;=SUM(N267:AN267)-SUM(N269:AM269)),SUM(N267:AN267)-SUM(N269:AM269),0))</f>
        <v>#VALUE!</v>
      </c>
      <c r="AO269" s="34" t="e">
        <f>IF(AND(AO244&gt;0,AO244&lt;SUM(N267:AO267)-SUM(N269:AN269)),AO244,IF(AND(AO244&gt;0,AO244&gt;=SUM(N267:AO267)-SUM(N269:AN269)),SUM(N267:AO267)-SUM(N269:AN269),0))</f>
        <v>#VALUE!</v>
      </c>
      <c r="AP269" s="34" t="e">
        <f>IF(AND(AP244&gt;0,AP244&lt;SUM(N267:AP267)-SUM(N269:AO269)),AP244,IF(AND(AP244&gt;0,AP244&gt;=SUM(N267:AP267)-SUM(N269:AO269)),SUM(N267:AP267)-SUM(N269:AO269),0))</f>
        <v>#VALUE!</v>
      </c>
      <c r="AQ269" s="34" t="e">
        <f>IF(AND(AQ244&gt;0,AQ244&lt;SUM(N267:AQ267)-SUM(N269:AP269)),AQ244,IF(AND(AQ244&gt;0,AQ244&gt;=SUM(N267:AQ267)-SUM(N269:AP269)),SUM(N267:AQ267)-SUM(N269:AP269),0))</f>
        <v>#VALUE!</v>
      </c>
      <c r="AR269" s="34" t="e">
        <f>IF(AND(AR244&gt;0,AR244&lt;SUM(N267:AR267)-SUM(N269:AQ269)),AR244,IF(AND(AR244&gt;0,AR244&gt;=SUM(N267:AR267)-SUM(N269:AQ269)),SUM(N267:AR267)-SUM(N269:AQ269),0))</f>
        <v>#VALUE!</v>
      </c>
      <c r="AS269" s="34" t="e">
        <f>IF(AND(AS244&gt;0,AS244&lt;SUM(N267:AS267)-SUM(N269:AR269)),AS244,IF(AND(AS244&gt;0,AS244&gt;=SUM(N267:AS267)-SUM(N269:AR269)),SUM(N267:AS267)-SUM(N269:AR269),0))</f>
        <v>#VALUE!</v>
      </c>
      <c r="AT269" s="34" t="e">
        <f>IF(AND(AT244&gt;0,AT244&lt;SUM(N267:AT267)-SUM(N269:AS269)),AT244,IF(AND(AT244&gt;0,AT244&gt;=SUM(N267:AT267)-SUM(N269:AS269)),SUM(N267:AT267)-SUM(N269:AS269),0))</f>
        <v>#VALUE!</v>
      </c>
      <c r="AU269" s="34" t="e">
        <f>IF(AND(AU244&gt;0,AU244&lt;SUM(N267:AU267)-SUM(N269:AT269)),AU244,IF(AND(AU244&gt;0,AU244&gt;=SUM(N267:AU267)-SUM(N269:AT269)),SUM(N267:AU267)-SUM(N269:AT269),0))</f>
        <v>#VALUE!</v>
      </c>
      <c r="AV269" s="34" t="e">
        <f>IF(AND(AV244&gt;0,AV244&lt;SUM(N267:AV267)-SUM(N269:AU269)),AV244,IF(AND(AV244&gt;0,AV244&gt;=SUM(N267:AV267)-SUM(N269:AU269)),SUM(N267:AV267)-SUM(N269:AU269),0))</f>
        <v>#VALUE!</v>
      </c>
      <c r="AW269" s="34" t="e">
        <f>IF(AND(AW244&gt;0,AW244&lt;SUM(N267:AW267)-SUM(N269:AV269)),AW244,IF(AND(AW244&gt;0,AW244&gt;=SUM(N267:AW267)-SUM(N269:AV269)),SUM(N267:AW267)-SUM(N269:AV269),0))</f>
        <v>#VALUE!</v>
      </c>
      <c r="AX269" s="34" t="e">
        <f>IF(AND(AX244&gt;0,AX244&lt;SUM(N267:AX267)-SUM(N269:AW269)),AX244,IF(AND(AX244&gt;0,AX244&gt;=SUM(N267:AX267)-SUM(N269:AW269)),SUM(N267:AX267)-SUM(N269:AW269),0))</f>
        <v>#VALUE!</v>
      </c>
      <c r="AY269" s="34" t="e">
        <f>IF(AND(AY244&gt;0,AY244&lt;SUM(N267:AY267)-SUM(N269:AX269)),AY244,IF(AND(AY244&gt;0,AY244&gt;=SUM(N267:AY267)-SUM(N269:AX269)),SUM(N267:AY267)-SUM(N269:AX269),0))</f>
        <v>#VALUE!</v>
      </c>
      <c r="AZ269" s="34" t="e">
        <f>IF(AND(AZ244&gt;0,AZ244&lt;SUM(N267:AZ267)-SUM(N269:AY269)),AZ244,IF(AND(AZ244&gt;0,AZ244&gt;=SUM(N267:AZ267)-SUM(N269:AY269)),SUM(N267:AZ267)-SUM(N269:AY269),0))</f>
        <v>#VALUE!</v>
      </c>
      <c r="BA269" s="34" t="e">
        <f>IF(AND(BA244&gt;0,BA244&lt;SUM(N267:BA267)-SUM(N269:AZ269)),BA244,IF(AND(BA244&gt;0,BA244&gt;=SUM(N267:BA267)-SUM(N269:AZ269)),SUM(N267:BA267)-SUM(N269:AZ269),0))</f>
        <v>#VALUE!</v>
      </c>
      <c r="BB269" s="34" t="e">
        <f>IF(AND(BB244&gt;0,BB244&lt;SUM(N267:BB267)-SUM(N269:BA269)),BB244,IF(AND(BB244&gt;0,BB244&gt;=SUM(N267:BB267)-SUM(N269:BA269)),SUM(N267:BB267)-SUM(N269:BA269),0))</f>
        <v>#VALUE!</v>
      </c>
      <c r="BC269" s="34" t="e">
        <f>IF(AND(BC244&gt;0,BC244&lt;SUM(N267:BC267)-SUM(N269:BB269)),BC244,IF(AND(BC244&gt;0,BC244&gt;=SUM(N267:BC267)-SUM(N269:BB269)),SUM(N267:BC267)-SUM(N269:BB269),0))</f>
        <v>#VALUE!</v>
      </c>
      <c r="BD269" s="34" t="e">
        <f>IF(AND(BD244&gt;0,BD244&lt;SUM(N267:BD267)-SUM(N269:BC269)),BD244,IF(AND(BD244&gt;0,BD244&gt;=SUM(N267:BD267)-SUM(N269:BC269)),SUM(N267:BD267)-SUM(N269:BC269),0))</f>
        <v>#VALUE!</v>
      </c>
      <c r="BE269" s="34" t="e">
        <f>IF(AND(BE244&gt;0,BE244&lt;SUM(N267:BE267)-SUM(N269:BD269)),BE244,IF(AND(BE244&gt;0,BE244&gt;=SUM(N267:BE267)-SUM(N269:BD269)),SUM(N267:BE267)-SUM(N269:BD269),0))</f>
        <v>#VALUE!</v>
      </c>
      <c r="BF269" s="34" t="e">
        <f>IF(AND(BF244&gt;0,BF244&lt;SUM(N267:BF267)-SUM(N269:BE269)),BF244,IF(AND(BF244&gt;0,BF244&gt;=SUM(N267:BF267)-SUM(N269:BE269)),SUM(N267:BF267)-SUM(N269:BE269),0))</f>
        <v>#VALUE!</v>
      </c>
      <c r="BG269" s="34" t="e">
        <f>IF(AND(BG244&gt;0,BG244&lt;SUM(N267:BG267)-SUM(N269:BF269)),BG244,IF(AND(BG244&gt;0,BG244&gt;=SUM(N267:BG267)-SUM(N269:BF269)),SUM(N267:BG267)-SUM(N269:BF269),0))</f>
        <v>#VALUE!</v>
      </c>
      <c r="BH269" s="34" t="e">
        <f>IF(AND(BH244&gt;0,BH244&lt;SUM(N267:BH267)-SUM(N269:BG269)),BH244,IF(AND(BH244&gt;0,BH244&gt;=SUM(N267:BH267)-SUM(N269:BG269)),SUM(N267:BH267)-SUM(N269:BG269),0))</f>
        <v>#VALUE!</v>
      </c>
      <c r="BI269" s="34" t="e">
        <f>IF(AND(BI244&gt;0,BI244&lt;SUM(N267:BI267)-SUM(N269:BH269)),BI244,IF(AND(BI244&gt;0,BI244&gt;=SUM(N267:BI267)-SUM(N269:BH269)),SUM(N267:BI267)-SUM(N269:BH269),0))</f>
        <v>#VALUE!</v>
      </c>
      <c r="BJ269" s="34" t="e">
        <f>IF(AND(BJ244&gt;0,BJ244&lt;SUM(N267:BJ267)-SUM(N269:BI269)),BJ244,IF(AND(BJ244&gt;0,BJ244&gt;=SUM(N267:BJ267)-SUM(N269:BI269)),SUM(N267:BJ267)-SUM(N269:BI269),0))</f>
        <v>#VALUE!</v>
      </c>
      <c r="BK269" s="34" t="e">
        <f>IF(AND(BK244&gt;0,BK244&lt;SUM(N267:BK267)-SUM(N269:BJ269)),BK244,IF(AND(BK244&gt;0,BK244&gt;=SUM(N267:BK267)-SUM(N269:BJ269)),SUM(N267:BK267)-SUM(N269:BJ269),0))</f>
        <v>#VALUE!</v>
      </c>
      <c r="BL269" s="34" t="e">
        <f>IF(AND(BL244&gt;0,BL244&lt;SUM(N267:BL267)-SUM(N269:BK269)),BL244,IF(AND(BL244&gt;0,BL244&gt;=SUM(N267:BL267)-SUM(N269:BK269)),SUM(N267:BL267)-SUM(N269:BK269),0))</f>
        <v>#VALUE!</v>
      </c>
      <c r="BM269" s="34" t="e">
        <f>IF(AND(BM244&gt;0,BM244&lt;SUM(N267:BM267)-SUM(N269:BL269)),BM244,IF(AND(BM244&gt;0,BM244&gt;=SUM(N267:BM267)-SUM(N269:BL269)),SUM(N267:BM267)-SUM(N269:BL269),0))</f>
        <v>#VALUE!</v>
      </c>
      <c r="BN269" s="34" t="e">
        <f>IF(AND(BN244&gt;0,BN244&lt;SUM(N267:BN267)-SUM(N269:BM269)),BN244,IF(AND(BN244&gt;0,BN244&gt;=SUM(N267:BN267)-SUM(N269:BM269)),SUM(N267:BN267)-SUM(N269:BM269),0))</f>
        <v>#VALUE!</v>
      </c>
      <c r="BO269" s="34" t="e">
        <f>IF(AND(BO244&gt;0,BO244&lt;SUM(N267:BO267)-SUM(N269:BN269)),BO244,IF(AND(BO244&gt;0,BO244&gt;=SUM(N267:BO267)-SUM(N269:BN269)),SUM(N267:BO267)-SUM(N269:BN269),0))</f>
        <v>#VALUE!</v>
      </c>
      <c r="BP269" s="34" t="e">
        <f>IF(AND(BP244&gt;0,BP244&lt;SUM(N267:BP267)-SUM(N269:BO269)),BP244,IF(AND(BP244&gt;0,BP244&gt;=SUM(N267:BP267)-SUM(N269:BO269)),SUM(N267:BP267)-SUM(N269:BO269),0))</f>
        <v>#VALUE!</v>
      </c>
      <c r="BQ269" s="34" t="e">
        <f>IF(AND(BQ244&gt;0,BQ244&lt;SUM(N267:BQ267)-SUM(N269:BP269)),BQ244,IF(AND(BQ244&gt;0,BQ244&gt;=SUM(N267:BQ267)-SUM(N269:BP269)),SUM(N267:BQ267)-SUM(N269:BP269),0))</f>
        <v>#VALUE!</v>
      </c>
      <c r="BR269" s="34" t="e">
        <f>IF(AND(BR244&gt;0,BR244&lt;SUM(N267:BR267)-SUM(N269:BQ269)),BR244,IF(AND(BR244&gt;0,BR244&gt;=SUM(N267:BR267)-SUM(N269:BQ269)),SUM(N267:BR267)-SUM(N269:BQ269),0))</f>
        <v>#VALUE!</v>
      </c>
      <c r="BS269" s="34" t="e">
        <f>IF(AND(BS244&gt;0,BS244&lt;SUM(N267:BS267)-SUM(N269:BR269)),BS244,IF(AND(BS244&gt;0,BS244&gt;=SUM(N267:BS267)-SUM(N269:BR269)),SUM(N267:BS267)-SUM(N269:BR269),0))</f>
        <v>#VALUE!</v>
      </c>
      <c r="BT269" s="34" t="e">
        <f>IF(AND(BT244&gt;0,BT244&lt;SUM(N267:BT267)-SUM(N269:BS269)),BT244,IF(AND(BT244&gt;0,BT244&gt;=SUM(N267:BT267)-SUM(N269:BS269)),SUM(N267:BT267)-SUM(N269:BS269),0))</f>
        <v>#VALUE!</v>
      </c>
      <c r="BU269" s="34" t="e">
        <f>IF(AND(BU244&gt;0,BU244&lt;SUM(N267:BU267)-SUM(N269:BT269)),BU244,IF(AND(BU244&gt;0,BU244&gt;=SUM(N267:BU267)-SUM(N269:BT269)),SUM(N267:BU267)-SUM(N269:BT269),0))</f>
        <v>#VALUE!</v>
      </c>
      <c r="BV269" s="34" t="e">
        <f>IF(AND(BV244&gt;0,BV244&lt;SUM(N267:BV267)-SUM(N269:BU269)),BV244,IF(AND(BV244&gt;0,BV244&gt;=SUM(N267:BV267)-SUM(N269:BU269)),SUM(N267:BV267)-SUM(N269:BU269),0))</f>
        <v>#VALUE!</v>
      </c>
      <c r="BW269" s="34" t="e">
        <f>IF(AND(BW244&gt;0,BW244&lt;SUM(N267:BW267)-SUM(N269:BV269)),BW244,IF(AND(BW244&gt;0,BW244&gt;=SUM(N267:BW267)-SUM(N269:BV269)),SUM(N267:BW267)-SUM(N269:BV269),0))</f>
        <v>#VALUE!</v>
      </c>
      <c r="BX269" s="34" t="e">
        <f>IF(AND(BX244&gt;0,BX244&lt;SUM(N267:BX267)-SUM(N269:BW269)),BX244,IF(AND(BX244&gt;0,BX244&gt;=SUM(N267:BX267)-SUM(N269:BW269)),SUM(N267:BX267)-SUM(N269:BW269),0))</f>
        <v>#VALUE!</v>
      </c>
      <c r="BY269" s="34" t="e">
        <f>IF(AND(BY244&gt;0,BY244&lt;SUM(N267:BY267)-SUM(N269:BX269)),BY244,IF(AND(BY244&gt;0,BY244&gt;=SUM(N267:BY267)-SUM(N269:BX269)),SUM(N267:BY267)-SUM(N269:BX269),0))</f>
        <v>#VALUE!</v>
      </c>
      <c r="BZ269" s="34" t="e">
        <f>IF(AND(BZ244&gt;0,BZ244&lt;SUM(N267:BZ267)-SUM(N269:BY269)),BZ244,IF(AND(BZ244&gt;0,BZ244&gt;=SUM(N267:BZ267)-SUM(N269:BY269)),SUM(N267:BZ267)-SUM(N269:BY269),0))</f>
        <v>#VALUE!</v>
      </c>
      <c r="CA269" s="34" t="e">
        <f>IF(AND(CA244&gt;0,CA244&lt;SUM(N267:CA267)-SUM(N269:BZ269)),CA244,IF(AND(CA244&gt;0,CA244&gt;=SUM(N267:CA267)-SUM(N269:BZ269)),SUM(N267:CA267)-SUM(N269:BZ269),0))</f>
        <v>#VALUE!</v>
      </c>
      <c r="CB269" s="34" t="e">
        <f>IF(AND(CB244&gt;0,CB244&lt;SUM(N267:CB267)-SUM(N269:CA269)),CB244,IF(AND(CB244&gt;0,CB244&gt;=SUM(N267:CB267)-SUM(N269:CA269)),SUM(N267:CB267)-SUM(N269:CA269),0))</f>
        <v>#VALUE!</v>
      </c>
      <c r="CC269" s="34" t="e">
        <f>IF(AND(CC244&gt;0,CC244&lt;SUM(N267:CC267)-SUM(N269:CB269)),CC244,IF(AND(CC244&gt;0,CC244&gt;=SUM(N267:CC267)-SUM(N269:CB269)),SUM(N267:CC267)-SUM(N269:CB269),0))</f>
        <v>#VALUE!</v>
      </c>
      <c r="CD269" s="34" t="e">
        <f>IF(AND(CD244&gt;0,CD244&lt;SUM(N267:CD267)-SUM(N269:CC269)),CD244,IF(AND(CD244&gt;0,CD244&gt;=SUM(N267:CD267)-SUM(N269:CC269)),SUM(N267:CD267)-SUM(N269:CC269),0))</f>
        <v>#VALUE!</v>
      </c>
      <c r="CE269" s="34" t="e">
        <f>IF(AND(CE244&gt;0,CE244&lt;SUM(N267:CE267)-SUM(N269:CD269)),CE244,IF(AND(CE244&gt;0,CE244&gt;=SUM(N267:CE267)-SUM(N269:CD269)),SUM(N267:CE267)-SUM(N269:CD269),0))</f>
        <v>#VALUE!</v>
      </c>
      <c r="CF269" s="34" t="e">
        <f>IF(AND(CF244&gt;0,CF244&lt;SUM(N267:CF267)-SUM(N269:CE269)),CF244,IF(AND(CF244&gt;0,CF244&gt;=SUM(N267:CF267)-SUM(N269:CE269)),SUM(N267:CF267)-SUM(N269:CE269),0))</f>
        <v>#VALUE!</v>
      </c>
      <c r="CG269" s="34" t="e">
        <f>IF(AND(CG244&gt;0,CG244&lt;SUM(N267:CG267)-SUM(N269:CF269)),CG244,IF(AND(CG244&gt;0,CG244&gt;=SUM(N267:CG267)-SUM(N269:CF269)),SUM(N267:CG267)-SUM(N269:CF269),0))</f>
        <v>#VALUE!</v>
      </c>
      <c r="CH269" s="34" t="e">
        <f>IF(AND(CH244&gt;0,CH244&lt;SUM(N267:CH267)-SUM(N269:CG269)),CH244,IF(AND(CH244&gt;0,CH244&gt;=SUM(N267:CH267)-SUM(N269:CG269)),SUM(N267:CH267)-SUM(N269:CG269),0))</f>
        <v>#VALUE!</v>
      </c>
      <c r="CI269" s="34" t="e">
        <f>IF(AND(CI244&gt;0,CI244&lt;SUM(N267:CI267)-SUM(N269:CH269)),CI244,IF(AND(CI244&gt;0,CI244&gt;=SUM(N267:CI267)-SUM(N269:CH269)),SUM(N267:CI267)-SUM(N269:CH269),0))</f>
        <v>#VALUE!</v>
      </c>
      <c r="CJ269" s="34" t="e">
        <f>IF(AND(CJ244&gt;0,CJ244&lt;SUM(N267:CJ267)-SUM(N269:CI269)),CJ244,IF(AND(CJ244&gt;0,CJ244&gt;=SUM(N267:CJ267)-SUM(N269:CI269)),SUM(N267:CJ267)-SUM(N269:CI269),0))</f>
        <v>#VALUE!</v>
      </c>
      <c r="CK269" s="34" t="e">
        <f>IF(AND(CK244&gt;0,CK244&lt;SUM(N267:CK267)-SUM(N269:CJ269)),CK244,IF(AND(CK244&gt;0,CK244&gt;=SUM(N267:CK267)-SUM(N269:CJ269)),SUM(N267:CK267)-SUM(N269:CJ269),0))</f>
        <v>#VALUE!</v>
      </c>
      <c r="CL269" s="34" t="e">
        <f>IF(AND(CL244&gt;0,CL244&lt;SUM(N267:CL267)-SUM(N269:CK269)),CL244,IF(AND(CL244&gt;0,CL244&gt;=SUM(N267:CL267)-SUM(N269:CK269)),SUM(N267:CL267)-SUM(N269:CK269),0))</f>
        <v>#VALUE!</v>
      </c>
      <c r="CM269" s="34" t="e">
        <f>IF(AND(CM244&gt;0,CM244&lt;SUM(N267:CM267)-SUM(N269:CL269)),CM244,IF(AND(CM244&gt;0,CM244&gt;=SUM(N267:CM267)-SUM(N269:CL269)),SUM(N267:CM267)-SUM(N269:CL269),0))</f>
        <v>#VALUE!</v>
      </c>
      <c r="CN269" s="34" t="e">
        <f>IF(AND(CN244&gt;0,CN244&lt;SUM(N267:CN267)-SUM(N269:CM269)),CN244,IF(AND(CN244&gt;0,CN244&gt;=SUM(N267:CN267)-SUM(N269:CM269)),SUM(N267:CN267)-SUM(N269:CM269),0))</f>
        <v>#VALUE!</v>
      </c>
      <c r="CO269" s="34" t="e">
        <f>IF(AND(CO244&gt;0,CO244&lt;SUM(N267:CO267)-SUM(N269:CN269)),CO244,IF(AND(CO244&gt;0,CO244&gt;=SUM(N267:CO267)-SUM(N269:CN269)),SUM(N267:CO267)-SUM(N269:CN269),0))</f>
        <v>#VALUE!</v>
      </c>
      <c r="CP269" s="34" t="e">
        <f>IF(AND(CP244&gt;0,CP244&lt;SUM(N267:CP267)-SUM(N269:CO269)),CP244,IF(AND(CP244&gt;0,CP244&gt;=SUM(N267:CP267)-SUM(N269:CO269)),SUM(N267:CP267)-SUM(N269:CO269),0))</f>
        <v>#VALUE!</v>
      </c>
      <c r="CQ269" s="34" t="e">
        <f>IF(AND(CQ244&gt;0,CQ244&lt;SUM(N267:CQ267)-SUM(N269:CP269)),CQ244,IF(AND(CQ244&gt;0,CQ244&gt;=SUM(N267:CQ267)-SUM(N269:CP269)),SUM(N267:CQ267)-SUM(N269:CP269),0))</f>
        <v>#VALUE!</v>
      </c>
      <c r="CR269" s="34" t="e">
        <f>IF(AND(CR244&gt;0,CR244&lt;SUM(N267:CR267)-SUM(N269:CQ269)),CR244,IF(AND(CR244&gt;0,CR244&gt;=SUM(N267:CR267)-SUM(N269:CQ269)),SUM(N267:CR267)-SUM(N269:CQ269),0))</f>
        <v>#VALUE!</v>
      </c>
      <c r="CS269" s="34" t="e">
        <f>IF(AND(CS244&gt;0,CS244&lt;SUM(N267:CS267)-SUM(N269:CR269)),CS244,IF(AND(CS244&gt;0,CS244&gt;=SUM(N267:CS267)-SUM(N269:CR269)),SUM(N267:CS267)-SUM(N269:CR269),0))</f>
        <v>#VALUE!</v>
      </c>
      <c r="CT269" s="34" t="e">
        <f>IF(AND(CT244&gt;0,CT244&lt;SUM(N267:CT267)-SUM(N269:CS269)),CT244,IF(AND(CT244&gt;0,CT244&gt;=SUM(N267:CT267)-SUM(N269:CS269)),SUM(N267:CT267)-SUM(N269:CS269),0))</f>
        <v>#VALUE!</v>
      </c>
      <c r="CU269" s="34" t="e">
        <f>IF(AND(CU244&gt;0,CU244&lt;SUM(N267:CU267)-SUM(N269:CT269)),CU244,IF(AND(CU244&gt;0,CU244&gt;=SUM(N267:CU267)-SUM(N269:CT269)),SUM(N267:CU267)-SUM(N269:CT269),0))</f>
        <v>#VALUE!</v>
      </c>
      <c r="CV269" s="34" t="e">
        <f>IF(AND(CV244&gt;0,CV244&lt;SUM(N267:CV267)-SUM(N269:CU269)),CV244,IF(AND(CV244&gt;0,CV244&gt;=SUM(N267:CV267)-SUM(N269:CU269)),SUM(N267:CV267)-SUM(N269:CU269),0))</f>
        <v>#VALUE!</v>
      </c>
      <c r="CW269" s="34" t="e">
        <f>IF(AND(CW244&gt;0,CW244&lt;SUM(N267:CW267)-SUM(N269:CV269)),CW244,IF(AND(CW244&gt;0,CW244&gt;=SUM(N267:CW267)-SUM(N269:CV269)),SUM(N267:CW267)-SUM(N269:CV269),0))</f>
        <v>#VALUE!</v>
      </c>
      <c r="CX269" s="34" t="e">
        <f>IF(AND(CX244&gt;0,CX244&lt;SUM(N267:CX267)-SUM(N269:CW269)),CX244,IF(AND(CX244&gt;0,CX244&gt;=SUM(N267:CX267)-SUM(N269:CW269)),SUM(N267:CX267)-SUM(N269:CW269),0))</f>
        <v>#VALUE!</v>
      </c>
      <c r="CY269" s="34" t="e">
        <f>IF(AND(CY244&gt;0,CY244&lt;SUM(N267:CY267)-SUM(N269:CX269)),CY244,IF(AND(CY244&gt;0,CY244&gt;=SUM(N267:CY267)-SUM(N269:CX269)),SUM(N267:CY267)-SUM(N269:CX269),0))</f>
        <v>#VALUE!</v>
      </c>
      <c r="CZ269" s="34" t="e">
        <f>IF(AND(CZ244&gt;0,CZ244&lt;SUM(N267:CZ267)-SUM(N269:CY269)),CZ244,IF(AND(CZ244&gt;0,CZ244&gt;=SUM(N267:CZ267)-SUM(N269:CY269)),SUM(N267:CZ267)-SUM(N269:CY269),0))</f>
        <v>#VALUE!</v>
      </c>
      <c r="DA269" s="34" t="e">
        <f>IF(AND(DA244&gt;0,DA244&lt;SUM(N267:DA267)-SUM(N269:CZ269)),DA244,IF(AND(DA244&gt;0,DA244&gt;=SUM(N267:DA267)-SUM(N269:CZ269)),SUM(N267:DA267)-SUM(N269:CZ269),0))</f>
        <v>#VALUE!</v>
      </c>
      <c r="DB269" s="34" t="e">
        <f>IF(AND(DB244&gt;0,DB244&lt;SUM(N267:DB267)-SUM(N269:DA269)),DB244,IF(AND(DB244&gt;0,DB244&gt;=SUM(N267:DB267)-SUM(N269:DA269)),SUM(N267:DB267)-SUM(N269:DA269),0))</f>
        <v>#VALUE!</v>
      </c>
      <c r="DC269" s="34" t="e">
        <f>IF(AND(DC244&gt;0,DC244&lt;SUM(N267:DC267)-SUM(N269:DB269)),DC244,IF(AND(DC244&gt;0,DC244&gt;=SUM(N267:DC267)-SUM(N269:DB269)),SUM(N267:DC267)-SUM(N269:DB269),0))</f>
        <v>#VALUE!</v>
      </c>
      <c r="DD269" s="34" t="e">
        <f>IF(AND(DD244&gt;0,DD244&lt;SUM(N267:DD267)-SUM(N269:DC269)),DD244,IF(AND(DD244&gt;0,DD244&gt;=SUM(N267:DD267)-SUM(N269:DC269)),SUM(N267:DD267)-SUM(N269:DC269),0))</f>
        <v>#VALUE!</v>
      </c>
      <c r="DE269" s="34" t="e">
        <f>IF(AND(DE244&gt;0,DE244&lt;SUM(N267:DE267)-SUM(N269:DD269)),DE244,IF(AND(DE244&gt;0,DE244&gt;=SUM(N267:DE267)-SUM(N269:DD269)),SUM(N267:DE267)-SUM(N269:DD269),0))</f>
        <v>#VALUE!</v>
      </c>
      <c r="DF269" s="34" t="e">
        <f>IF(AND(DF244&gt;0,DF244&lt;SUM(N267:DF267)-SUM(N269:DE269)),DF244,IF(AND(DF244&gt;0,DF244&gt;=SUM(N267:DF267)-SUM(N269:DE269)),SUM(N267:DF267)-SUM(N269:DE269),0))</f>
        <v>#VALUE!</v>
      </c>
      <c r="DG269" s="34" t="e">
        <f>IF(AND(DG244&gt;0,DG244&lt;SUM(N267:DG267)-SUM(N269:DF269)),DG244,IF(AND(DG244&gt;0,DG244&gt;=SUM(N267:DG267)-SUM(N269:DF269)),SUM(N267:DG267)-SUM(N269:DF269),0))</f>
        <v>#VALUE!</v>
      </c>
      <c r="DH269" s="34" t="e">
        <f>IF(AND(DH244&gt;0,DH244&lt;SUM(N267:DH267)-SUM(N269:DG269)),DH244,IF(AND(DH244&gt;0,DH244&gt;=SUM(N267:DH267)-SUM(N269:DG269)),SUM(N267:DH267)-SUM(N269:DG269),0))</f>
        <v>#VALUE!</v>
      </c>
      <c r="DI269" s="34" t="e">
        <f>IF(AND(DI244&gt;0,DI244&lt;SUM(N267:DI267)-SUM(N269:DH269)),DI244,IF(AND(DI244&gt;0,DI244&gt;=SUM(N267:DI267)-SUM(N269:DH269)),SUM(N267:DI267)-SUM(N269:DH269),0))</f>
        <v>#VALUE!</v>
      </c>
      <c r="DJ269" s="34" t="e">
        <f>IF(AND(DJ244&gt;0,DJ244&lt;SUM(N267:DJ267)-SUM(N269:DI269)),DJ244,IF(AND(DJ244&gt;0,DJ244&gt;=SUM(N267:DJ267)-SUM(N269:DI269)),SUM(N267:DJ267)-SUM(N269:DI269),0))</f>
        <v>#VALUE!</v>
      </c>
      <c r="DK269" s="34" t="e">
        <f>IF(AND(DK244&gt;0,DK244&lt;SUM(N267:DK267)-SUM(N269:DJ269)),DK244,IF(AND(DK244&gt;0,DK244&gt;=SUM(N267:DK267)-SUM(N269:DJ269)),SUM(N267:DK267)-SUM(N269:DJ269),0))</f>
        <v>#VALUE!</v>
      </c>
      <c r="DL269" s="34" t="e">
        <f>IF(AND(DL244&gt;0,DL244&lt;SUM(N267:DL267)-SUM(N269:DK269)),DL244,IF(AND(DL244&gt;0,DL244&gt;=SUM(N267:DL267)-SUM(N269:DK269)),SUM(N267:DL267)-SUM(N269:DK269),0))</f>
        <v>#VALUE!</v>
      </c>
      <c r="DM269" s="34" t="e">
        <f>IF(AND(DM244&gt;0,DM244&lt;SUM(N267:DM267)-SUM(N269:DL269)),DM244,IF(AND(DM244&gt;0,DM244&gt;=SUM(N267:DM267)-SUM(N269:DL269)),SUM(N267:DM267)-SUM(N269:DL269),0))</f>
        <v>#VALUE!</v>
      </c>
      <c r="DN269" s="34" t="e">
        <f>IF(AND(DN244&gt;0,DN244&lt;SUM(N267:DN267)-SUM(N269:DM269)),DN244,IF(AND(DN244&gt;0,DN244&gt;=SUM(N267:DN267)-SUM(N269:DM269)),SUM(N267:DN267)-SUM(N269:DM269),0))</f>
        <v>#VALUE!</v>
      </c>
      <c r="DO269" s="34" t="e">
        <f>IF(AND(DO244&gt;0,DO244&lt;SUM(N267:DO267)-SUM(N269:DN269)),DO244,IF(AND(DO244&gt;0,DO244&gt;=SUM(N267:DO267)-SUM(N269:DN269)),SUM(N267:DO267)-SUM(N269:DN269),0))</f>
        <v>#VALUE!</v>
      </c>
      <c r="DP269" s="34" t="e">
        <f>IF(AND(DP244&gt;0,DP244&lt;SUM(N267:DP267)-SUM(N269:DO269)),DP244,IF(AND(DP244&gt;0,DP244&gt;=SUM(N267:DP267)-SUM(N269:DO269)),SUM(N267:DP267)-SUM(N269:DO269),0))</f>
        <v>#VALUE!</v>
      </c>
      <c r="DQ269" s="34" t="e">
        <f>IF(AND(DQ244&gt;0,DQ244&lt;SUM(N267:DQ267)-SUM(N269:DP269)),DQ244,IF(AND(DQ244&gt;0,DQ244&gt;=SUM(N267:DQ267)-SUM(N269:DP269)),SUM(N267:DQ267)-SUM(N269:DP269),0))</f>
        <v>#VALUE!</v>
      </c>
      <c r="DR269" s="34" t="e">
        <f>IF(AND(DR244&gt;0,DR244&lt;SUM(N267:DR267)-SUM(N269:DQ269)),DR244,IF(AND(DR244&gt;0,DR244&gt;=SUM(N267:DR267)-SUM(N269:DQ269)),SUM(N267:DR267)-SUM(N269:DQ269),0))</f>
        <v>#VALUE!</v>
      </c>
      <c r="DS269" s="34" t="e">
        <f>IF(AND(DS244&gt;0,DS244&lt;SUM(N267:DS267)-SUM(N269:DR269)),DS244,IF(AND(DS244&gt;0,DS244&gt;=SUM(N267:DS267)-SUM(N269:DR269)),SUM(N267:DS267)-SUM(N269:DR269),0))</f>
        <v>#VALUE!</v>
      </c>
      <c r="DT269" s="34" t="e">
        <f>IF(AND(DT244&gt;0,DT244&lt;SUM(N267:DT267)-SUM(N269:DS269)),DT244,IF(AND(DT244&gt;0,DT244&gt;=SUM(N267:DT267)-SUM(N269:DS269)),SUM(N267:DT267)-SUM(N269:DS269),0))</f>
        <v>#VALUE!</v>
      </c>
      <c r="DU269" s="34" t="e">
        <f>IF(AND(DU244&gt;0,DU244&lt;SUM(N267:DU267)-SUM(N269:DT269)),DU244,IF(AND(DU244&gt;0,DU244&gt;=SUM(N267:DU267)-SUM(N269:DT269)),SUM(N267:DU267)-SUM(N269:DT269),0))</f>
        <v>#VALUE!</v>
      </c>
      <c r="DV269" s="34" t="e">
        <f>IF(AND(DV244&gt;0,DV244&lt;SUM(N267:DV267)-SUM(N269:DU269)),DV244,IF(AND(DV244&gt;0,DV244&gt;=SUM(N267:DV267)-SUM(N269:DU269)),SUM(N267:DV267)-SUM(N269:DU269),0))</f>
        <v>#VALUE!</v>
      </c>
      <c r="DW269" s="34" t="e">
        <f>IF(AND(DW244&gt;0,DW244&lt;SUM(N267:DW267)-SUM(N269:DV269)),DW244,IF(AND(DW244&gt;0,DW244&gt;=SUM(N267:DW267)-SUM(N269:DV269)),SUM(N267:DW267)-SUM(N269:DV269),0))</f>
        <v>#VALUE!</v>
      </c>
      <c r="DX269" s="34" t="e">
        <f>IF(AND(DX244&gt;0,DX244&lt;SUM(N267:DX267)-SUM(N269:DW269)),DX244,IF(AND(DX244&gt;0,DX244&gt;=SUM(N267:DX267)-SUM(N269:DW269)),SUM(N267:DX267)-SUM(N269:DW269),0))</f>
        <v>#VALUE!</v>
      </c>
      <c r="DY269" s="34" t="e">
        <f>IF(AND(DY244&gt;0,DY244&lt;SUM(N267:DY267)-SUM(N269:DX269)),DY244,IF(AND(DY244&gt;0,DY244&gt;=SUM(N267:DY267)-SUM(N269:DX269)),SUM(N267:DY267)-SUM(N269:DX269),0))</f>
        <v>#VALUE!</v>
      </c>
      <c r="DZ269" s="34" t="e">
        <f>IF(AND(DZ244&gt;0,DZ244&lt;SUM(N267:DZ267)-SUM(N269:DY269)),DZ244,IF(AND(DZ244&gt;0,DZ244&gt;=SUM(N267:DZ267)-SUM(N269:DY269)),SUM(N267:DZ267)-SUM(N269:DY269),0))</f>
        <v>#VALUE!</v>
      </c>
      <c r="EA269" s="34" t="e">
        <f>IF(AND(EA244&gt;0,EA244&lt;SUM(N267:EA267)-SUM(N269:DZ269)),EA244,IF(AND(EA244&gt;0,EA244&gt;=SUM(N267:EA267)-SUM(N269:DZ269)),SUM(N267:EA267)-SUM(N269:DZ269),0))</f>
        <v>#VALUE!</v>
      </c>
      <c r="EB269" s="34" t="e">
        <f>IF(AND(EB244&gt;0,EB244&lt;SUM(N267:EB267)-SUM(N269:EA269)),EB244,IF(AND(EB244&gt;0,EB244&gt;=SUM(N267:EB267)-SUM(N269:EA269)),SUM(N267:EB267)-SUM(N269:EA269),0))</f>
        <v>#VALUE!</v>
      </c>
      <c r="EC269" s="34" t="e">
        <f>IF(AND(EC244&gt;0,EC244&lt;SUM(N267:EC267)-SUM(N269:EB269)),EC244,IF(AND(EC244&gt;0,EC244&gt;=SUM(N267:EC267)-SUM(N269:EB269)),SUM(N267:EC267)-SUM(N269:EB269),0))</f>
        <v>#VALUE!</v>
      </c>
      <c r="ED269" s="34" t="e">
        <f>IF(AND(ED244&gt;0,ED244&lt;SUM(N267:ED267)-SUM(N269:EC269)),ED244,IF(AND(ED244&gt;0,ED244&gt;=SUM(N267:ED267)-SUM(N269:EC269)),SUM(N267:ED267)-SUM(N269:EC269),0))</f>
        <v>#VALUE!</v>
      </c>
      <c r="EE269" s="34" t="e">
        <f>IF(AND(EE244&gt;0,EE244&lt;SUM(N267:EE267)-SUM(N269:ED269)),EE244,IF(AND(EE244&gt;0,EE244&gt;=SUM(N267:EE267)-SUM(N269:ED269)),SUM(N267:EE267)-SUM(N269:ED269),0))</f>
        <v>#VALUE!</v>
      </c>
      <c r="EF269" s="34" t="e">
        <f>IF(AND(EF244&gt;0,EF244&lt;SUM(N267:EF267)-SUM(N269:EE269)),EF244,IF(AND(EF244&gt;0,EF244&gt;=SUM(N267:EF267)-SUM(N269:EE269)),SUM(N267:EF267)-SUM(N269:EE269),0))</f>
        <v>#VALUE!</v>
      </c>
      <c r="EG269" s="34" t="e">
        <f>IF(AND(EG244&gt;0,EG244&lt;SUM(N267:EG267)-SUM(N269:EF269)),EG244,IF(AND(EG244&gt;0,EG244&gt;=SUM(N267:EG267)-SUM(N269:EF269)),SUM(N267:EG267)-SUM(N269:EF269),0))</f>
        <v>#VALUE!</v>
      </c>
      <c r="EH269" s="34" t="e">
        <f>IF(AND(EH244&gt;0,EH244&lt;SUM(N267:EH267)-SUM(N269:EG269)),EH244,IF(AND(EH244&gt;0,EH244&gt;=SUM(N267:EH267)-SUM(N269:EG269)),SUM(N267:EH267)-SUM(N269:EG269),0))</f>
        <v>#VALUE!</v>
      </c>
      <c r="EI269" s="34" t="e">
        <f>IF(AND(EI244&gt;0,EI244&lt;SUM(N267:EI267)-SUM(N269:EH269)),EI244,IF(AND(EI244&gt;0,EI244&gt;=SUM(N267:EI267)-SUM(N269:EH269)),SUM(N267:EI267)-SUM(N269:EH269),0))</f>
        <v>#VALUE!</v>
      </c>
      <c r="EJ269" s="34" t="e">
        <f>IF(AND(EJ244&gt;0,EJ244&lt;SUM(N267:EJ267)-SUM(N269:EI269)),EJ244,IF(AND(EJ244&gt;0,EJ244&gt;=SUM(N267:EJ267)-SUM(N269:EI269)),SUM(N267:EJ267)-SUM(N269:EI269),0))</f>
        <v>#VALUE!</v>
      </c>
      <c r="EK269" s="34" t="e">
        <f>IF(AND(EK244&gt;0,EK244&lt;SUM(N267:EK267)-SUM(N269:EJ269)),EK244,IF(AND(EK244&gt;0,EK244&gt;=SUM(N267:EK267)-SUM(N269:EJ269)),SUM(N267:EK267)-SUM(N269:EJ269),0))</f>
        <v>#VALUE!</v>
      </c>
      <c r="EL269" s="34" t="e">
        <f>IF(AND(EL244&gt;0,EL244&lt;SUM(N267:EL267)-SUM(N269:EK269)),EL244,IF(AND(EL244&gt;0,EL244&gt;=SUM(N267:EL267)-SUM(N269:EK269)),SUM(N267:EL267)-SUM(N269:EK269),0))</f>
        <v>#VALUE!</v>
      </c>
      <c r="EM269" s="34" t="e">
        <f>IF(AND(EM244&gt;0,EM244&lt;SUM(N267:EM267)-SUM(N269:EL269)),EM244,IF(AND(EM244&gt;0,EM244&gt;=SUM(N267:EM267)-SUM(N269:EL269)),SUM(N267:EM267)-SUM(N269:EL269),0))</f>
        <v>#VALUE!</v>
      </c>
      <c r="EN269" s="34" t="e">
        <f>IF(AND(EN244&gt;0,EN244&lt;SUM(N267:EN267)-SUM(N269:EM269)),EN244,IF(AND(EN244&gt;0,EN244&gt;=SUM(N267:EN267)-SUM(N269:EM269)),SUM(N267:EN267)-SUM(N269:EM269),0))</f>
        <v>#VALUE!</v>
      </c>
      <c r="EO269" s="34" t="e">
        <f>IF(AND(EO244&gt;0,EO244&lt;SUM(N267:EO267)-SUM(N269:EN269)),EO244,IF(AND(EO244&gt;0,EO244&gt;=SUM(N267:EO267)-SUM(N269:EN269)),SUM(N267:EO267)-SUM(N269:EN269),0))</f>
        <v>#VALUE!</v>
      </c>
      <c r="EP269" s="34" t="e">
        <f>IF(AND(EP244&gt;0,EP244&lt;SUM(N267:EP267)-SUM(N269:EO269)),EP244,IF(AND(EP244&gt;0,EP244&gt;=SUM(N267:EP267)-SUM(N269:EO269)),SUM(N267:EP267)-SUM(N269:EO269),0))</f>
        <v>#VALUE!</v>
      </c>
      <c r="EQ269" s="34" t="e">
        <f>IF(AND(EQ244&gt;0,EQ244&lt;SUM(N267:EQ267)-SUM(N269:EP269)),EQ244,IF(AND(EQ244&gt;0,EQ244&gt;=SUM(N267:EQ267)-SUM(N269:EP269)),SUM(N267:EQ267)-SUM(N269:EP269),0))</f>
        <v>#VALUE!</v>
      </c>
      <c r="ER269" s="34" t="e">
        <f>IF(AND(ER244&gt;0,ER244&lt;SUM(N267:ER267)-SUM(N269:EQ269)),ER244,IF(AND(ER244&gt;0,ER244&gt;=SUM(N267:ER267)-SUM(N269:EQ269)),SUM(N267:ER267)-SUM(N269:EQ269),0))</f>
        <v>#VALUE!</v>
      </c>
      <c r="ES269" s="34" t="e">
        <f>IF(AND(ES244&gt;0,ES244&lt;SUM(N267:ES267)-SUM(N269:ER269)),ES244,IF(AND(ES244&gt;0,ES244&gt;=SUM(N267:ES267)-SUM(N269:ER269)),SUM(N267:ES267)-SUM(N269:ER269),0))</f>
        <v>#VALUE!</v>
      </c>
      <c r="ET269" s="34" t="e">
        <f>IF(AND(ET244&gt;0,ET244&lt;SUM(N267:ET267)-SUM(N269:ES269)),ET244,IF(AND(ET244&gt;0,ET244&gt;=SUM(N267:ET267)-SUM(N269:ES269)),SUM(N267:ET267)-SUM(N269:ES269),0))</f>
        <v>#VALUE!</v>
      </c>
      <c r="EU269" s="34" t="e">
        <f>IF(AND(EU244&gt;0,EU244&lt;SUM(N267:EU267)-SUM(N269:ET269)),EU244,IF(AND(EU244&gt;0,EU244&gt;=SUM(N267:EU267)-SUM(N269:ET269)),SUM(N267:EU267)-SUM(N269:ET269),0))</f>
        <v>#VALUE!</v>
      </c>
      <c r="EV269" s="34" t="e">
        <f>IF(AND(EV244&gt;0,EV244&lt;SUM(N267:EV267)-SUM(N269:EU269)),EV244,IF(AND(EV244&gt;0,EV244&gt;=SUM(N267:EV267)-SUM(N269:EU269)),SUM(N267:EV267)-SUM(N269:EU269),0))</f>
        <v>#VALUE!</v>
      </c>
      <c r="EW269" s="34" t="e">
        <f>IF(AND(EW244&gt;0,EW244&lt;SUM(N267:EW267)-SUM(N269:EV269)),EW244,IF(AND(EW244&gt;0,EW244&gt;=SUM(N267:EW267)-SUM(N269:EV269)),SUM(N267:EW267)-SUM(N269:EV269),0))</f>
        <v>#VALUE!</v>
      </c>
      <c r="EX269" s="34" t="e">
        <f>IF(AND(EX244&gt;0,EX244&lt;SUM(N267:EX267)-SUM(N269:EW269)),EX244,IF(AND(EX244&gt;0,EX244&gt;=SUM(N267:EX267)-SUM(N269:EW269)),SUM(N267:EX267)-SUM(N269:EW269),0))</f>
        <v>#VALUE!</v>
      </c>
      <c r="EY269" s="34" t="e">
        <f>IF(AND(EY244&gt;0,EY244&lt;SUM(N267:EY267)-SUM(N269:EX269)),EY244,IF(AND(EY244&gt;0,EY244&gt;=SUM(N267:EY267)-SUM(N269:EX269)),SUM(N267:EY267)-SUM(N269:EX269),0))</f>
        <v>#VALUE!</v>
      </c>
      <c r="EZ269" s="34" t="e">
        <f>IF(AND(EZ244&gt;0,EZ244&lt;SUM(N267:EZ267)-SUM(N269:EY269)),EZ244,IF(AND(EZ244&gt;0,EZ244&gt;=SUM(N267:EZ267)-SUM(N269:EY269)),SUM(N267:EZ267)-SUM(N269:EY269),0))</f>
        <v>#VALUE!</v>
      </c>
      <c r="FA269" s="34" t="e">
        <f>IF(AND(FA244&gt;0,FA244&lt;SUM(N267:FA267)-SUM(N269:EZ269)),FA244,IF(AND(FA244&gt;0,FA244&gt;=SUM(N267:FA267)-SUM(N269:EZ269)),SUM(N267:FA267)-SUM(N269:EZ269),0))</f>
        <v>#VALUE!</v>
      </c>
      <c r="FB269" s="34" t="e">
        <f>IF(AND(FB244&gt;0,FB244&lt;SUM(N267:FB267)-SUM(N269:FA269)),FB244,IF(AND(FB244&gt;0,FB244&gt;=SUM(N267:FB267)-SUM(N269:FA269)),SUM(N267:FB267)-SUM(N269:FA269),0))</f>
        <v>#VALUE!</v>
      </c>
      <c r="FC269" s="34" t="e">
        <f>IF(AND(FC244&gt;0,FC244&lt;SUM(N267:FC267)-SUM(N269:FB269)),FC244,IF(AND(FC244&gt;0,FC244&gt;=SUM(N267:FC267)-SUM(N269:FB269)),SUM(N267:FC267)-SUM(N269:FB269),0))</f>
        <v>#VALUE!</v>
      </c>
      <c r="FD269" s="34" t="e">
        <f>IF(AND(FD244&gt;0,FD244&lt;SUM(N267:FD267)-SUM(N269:FC269)),FD244,IF(AND(FD244&gt;0,FD244&gt;=SUM(N267:FD267)-SUM(N269:FC269)),SUM(N267:FD267)-SUM(N269:FC269),0))</f>
        <v>#VALUE!</v>
      </c>
      <c r="FE269" s="34" t="e">
        <f>IF(AND(FE244&gt;0,FE244&lt;SUM(N267:FE267)-SUM(N269:FD269)),FE244,IF(AND(FE244&gt;0,FE244&gt;=SUM(N267:FE267)-SUM(N269:FD269)),SUM(N267:FE267)-SUM(N269:FD269),0))</f>
        <v>#VALUE!</v>
      </c>
      <c r="FF269" s="34" t="e">
        <f>IF(AND(FF244&gt;0,FF244&lt;SUM(N267:FF267)-SUM(N269:FE269)),FF244,IF(AND(FF244&gt;0,FF244&gt;=SUM(N267:FF267)-SUM(N269:FE269)),SUM(N267:FF267)-SUM(N269:FE269),0))</f>
        <v>#VALUE!</v>
      </c>
      <c r="FG269" s="34" t="e">
        <f>IF(AND(FG244&gt;0,FG244&lt;SUM(N267:FG267)-SUM(N269:FF269)),FG244,IF(AND(FG244&gt;0,FG244&gt;=SUM(N267:FG267)-SUM(N269:FF269)),SUM(N267:FG267)-SUM(N269:FF269),0))</f>
        <v>#VALUE!</v>
      </c>
      <c r="FH269" s="34" t="e">
        <f>IF(AND(FH244&gt;0,FH244&lt;SUM(N267:FH267)-SUM(N269:FG269)),FH244,IF(AND(FH244&gt;0,FH244&gt;=SUM(N267:FH267)-SUM(N269:FG269)),SUM(N267:FH267)-SUM(N269:FG269),0))</f>
        <v>#VALUE!</v>
      </c>
      <c r="FI269" s="34" t="e">
        <f>IF(AND(FI244&gt;0,FI244&lt;SUM(N267:FI267)-SUM(N269:FH269)),FI244,IF(AND(FI244&gt;0,FI244&gt;=SUM(N267:FI267)-SUM(N269:FH269)),SUM(N267:FI267)-SUM(N269:FH269),0))</f>
        <v>#VALUE!</v>
      </c>
      <c r="FJ269" s="34" t="e">
        <f>IF(AND(FJ244&gt;0,FJ244&lt;SUM(N267:FJ267)-SUM(N269:FI269)),FJ244,IF(AND(FJ244&gt;0,FJ244&gt;=SUM(N267:FJ267)-SUM(N269:FI269)),SUM(N267:FJ267)-SUM(N269:FI269),0))</f>
        <v>#VALUE!</v>
      </c>
      <c r="FK269" s="34" t="e">
        <f>IF(AND(FK244&gt;0,FK244&lt;SUM(N267:FK267)-SUM(N269:FJ269)),FK244,IF(AND(FK244&gt;0,FK244&gt;=SUM(N267:FK267)-SUM(N269:FJ269)),SUM(N267:FK267)-SUM(N269:FJ269),0))</f>
        <v>#VALUE!</v>
      </c>
      <c r="FL269" s="34" t="e">
        <f>IF(AND(FL244&gt;0,FL244&lt;SUM(N267:FL267)-SUM(N269:FK269)),FL244,IF(AND(FL244&gt;0,FL244&gt;=SUM(N267:FL267)-SUM(N269:FK269)),SUM(N267:FL267)-SUM(N269:FK269),0))</f>
        <v>#VALUE!</v>
      </c>
      <c r="FM269" s="34" t="e">
        <f>IF(AND(FM244&gt;0,FM244&lt;SUM(N267:FM267)-SUM(N269:FL269)),FM244,IF(AND(FM244&gt;0,FM244&gt;=SUM(N267:FM267)-SUM(N269:FL269)),SUM(N267:FM267)-SUM(N269:FL269),0))</f>
        <v>#VALUE!</v>
      </c>
      <c r="FN269" s="34" t="e">
        <f>IF(AND(FN244&gt;0,FN244&lt;SUM(N267:FN267)-SUM(N269:FM269)),FN244,IF(AND(FN244&gt;0,FN244&gt;=SUM(N267:FN267)-SUM(N269:FM269)),SUM(N267:FN267)-SUM(N269:FM269),0))</f>
        <v>#VALUE!</v>
      </c>
      <c r="FO269" s="34" t="e">
        <f>IF(AND(FO244&gt;0,FO244&lt;SUM(N267:FO267)-SUM(N269:FN269)),FO244,IF(AND(FO244&gt;0,FO244&gt;=SUM(N267:FO267)-SUM(N269:FN269)),SUM(N267:FO267)-SUM(N269:FN269),0))</f>
        <v>#VALUE!</v>
      </c>
      <c r="FP269" s="34" t="e">
        <f>IF(AND(FP244&gt;0,FP244&lt;SUM(N267:FP267)-SUM(N269:FO269)),FP244,IF(AND(FP244&gt;0,FP244&gt;=SUM(N267:FP267)-SUM(N269:FO269)),SUM(N267:FP267)-SUM(N269:FO269),0))</f>
        <v>#VALUE!</v>
      </c>
      <c r="FQ269" s="34" t="e">
        <f>IF(AND(FQ244&gt;0,FQ244&lt;SUM(N267:FQ267)-SUM(N269:FP269)),FQ244,IF(AND(FQ244&gt;0,FQ244&gt;=SUM(N267:FQ267)-SUM(N269:FP269)),SUM(N267:FQ267)-SUM(N269:FP269),0))</f>
        <v>#VALUE!</v>
      </c>
      <c r="FR269" s="34" t="e">
        <f>IF(AND(FR244&gt;0,FR244&lt;SUM(N267:FR267)-SUM(N269:FQ269)),FR244,IF(AND(FR244&gt;0,FR244&gt;=SUM(N267:FR267)-SUM(N269:FQ269)),SUM(N267:FR267)-SUM(N269:FQ269),0))</f>
        <v>#VALUE!</v>
      </c>
      <c r="FS269" s="34" t="e">
        <f>IF(AND(FS244&gt;0,FS244&lt;SUM(N267:FS267)-SUM(N269:FR269)),FS244,IF(AND(FS244&gt;0,FS244&gt;=SUM(N267:FS267)-SUM(N269:FR269)),SUM(N267:FS267)-SUM(N269:FR269),0))</f>
        <v>#VALUE!</v>
      </c>
      <c r="FT269" s="34" t="e">
        <f>IF(AND(FT244&gt;0,FT244&lt;SUM(N267:FT267)-SUM(N269:FS269)),FT244,IF(AND(FT244&gt;0,FT244&gt;=SUM(N267:FT267)-SUM(N269:FS269)),SUM(N267:FT267)-SUM(N269:FS269),0))</f>
        <v>#VALUE!</v>
      </c>
      <c r="FU269" s="34" t="e">
        <f>IF(AND(FU244&gt;0,FU244&lt;SUM(N267:FU267)-SUM(N269:FT269)),FU244,IF(AND(FU244&gt;0,FU244&gt;=SUM(N267:FU267)-SUM(N269:FT269)),SUM(N267:FU267)-SUM(N269:FT269),0))</f>
        <v>#VALUE!</v>
      </c>
      <c r="FV269" s="34" t="e">
        <f>IF(AND(FV244&gt;0,FV244&lt;SUM(N267:FV267)-SUM(N269:FU269)),FV244,IF(AND(FV244&gt;0,FV244&gt;=SUM(N267:FV267)-SUM(N269:FU269)),SUM(N267:FV267)-SUM(N269:FU269),0))</f>
        <v>#VALUE!</v>
      </c>
      <c r="FW269" s="34" t="e">
        <f>IF(AND(FW244&gt;0,FW244&lt;SUM(N267:FW267)-SUM(N269:FV269)),FW244,IF(AND(FW244&gt;0,FW244&gt;=SUM(N267:FW267)-SUM(N269:FV269)),SUM(N267:FW267)-SUM(N269:FV269),0))</f>
        <v>#VALUE!</v>
      </c>
      <c r="FX269" s="34" t="e">
        <f>IF(AND(FX244&gt;0,FX244&lt;SUM(N267:FX267)-SUM(N269:FW269)),FX244,IF(AND(FX244&gt;0,FX244&gt;=SUM(N267:FX267)-SUM(N269:FW269)),SUM(N267:FX267)-SUM(N269:FW269),0))</f>
        <v>#VALUE!</v>
      </c>
      <c r="FY269" s="34" t="e">
        <f>IF(AND(FY244&gt;0,FY244&lt;SUM(N267:FY267)-SUM(N269:FX269)),FY244,IF(AND(FY244&gt;0,FY244&gt;=SUM(N267:FY267)-SUM(N269:FX269)),SUM(N267:FY267)-SUM(N269:FX269),0))</f>
        <v>#VALUE!</v>
      </c>
      <c r="FZ269" s="34" t="e">
        <f>IF(AND(FZ244&gt;0,FZ244&lt;SUM(N267:FZ267)-SUM(N269:FY269)),FZ244,IF(AND(FZ244&gt;0,FZ244&gt;=SUM(N267:FZ267)-SUM(N269:FY269)),SUM(N267:FZ267)-SUM(N269:FY269),0))</f>
        <v>#VALUE!</v>
      </c>
      <c r="GA269" s="34" t="e">
        <f>IF(AND(GA244&gt;0,GA244&lt;SUM(N267:GA267)-SUM(N269:FZ269)),GA244,IF(AND(GA244&gt;0,GA244&gt;=SUM(N267:GA267)-SUM(N269:FZ269)),SUM(N267:GA267)-SUM(N269:FZ269),0))</f>
        <v>#VALUE!</v>
      </c>
      <c r="GB269" s="34" t="e">
        <f>IF(AND(GB244&gt;0,GB244&lt;SUM(N267:GB267)-SUM(N269:GA269)),GB244,IF(AND(GB244&gt;0,GB244&gt;=SUM(N267:GB267)-SUM(N269:GA269)),SUM(N267:GB267)-SUM(N269:GA269),0))</f>
        <v>#VALUE!</v>
      </c>
      <c r="GC269" s="34" t="e">
        <f>IF(AND(GC244&gt;0,GC244&lt;SUM(N267:GC267)-SUM(N269:GB269)),GC244,IF(AND(GC244&gt;0,GC244&gt;=SUM(N267:GC267)-SUM(N269:GB269)),SUM(N267:GC267)-SUM(N269:GB269),0))</f>
        <v>#VALUE!</v>
      </c>
      <c r="GD269" s="34" t="e">
        <f>IF(AND(GD244&gt;0,GD244&lt;SUM(N267:GD267)-SUM(N269:GC269)),GD244,IF(AND(GD244&gt;0,GD244&gt;=SUM(N267:GD267)-SUM(N269:GC269)),SUM(N267:GD267)-SUM(N269:GC269),0))</f>
        <v>#VALUE!</v>
      </c>
      <c r="GE269" s="34" t="e">
        <f>IF(AND(GE244&gt;0,GE244&lt;SUM(N267:GE267)-SUM(N269:GD269)),GE244,IF(AND(GE244&gt;0,GE244&gt;=SUM(N267:GE267)-SUM(N269:GD269)),SUM(N267:GE267)-SUM(N269:GD269),0))</f>
        <v>#VALUE!</v>
      </c>
      <c r="GF269" s="34" t="e">
        <f>IF(AND(GF244&gt;0,GF244&lt;SUM(N267:GF267)-SUM(N269:GE269)),GF244,IF(AND(GF244&gt;0,GF244&gt;=SUM(N267:GF267)-SUM(N269:GE269)),SUM(N267:GF267)-SUM(N269:GE269),0))</f>
        <v>#VALUE!</v>
      </c>
      <c r="GG269" s="34" t="e">
        <f>IF(AND(GG244&gt;0,GG244&lt;SUM(N267:GG267)-SUM(N269:GF269)),GG244,IF(AND(GG244&gt;0,GG244&gt;=SUM(N267:GG267)-SUM(N269:GF269)),SUM(N267:GG267)-SUM(N269:GF269),0))</f>
        <v>#VALUE!</v>
      </c>
      <c r="GH269" s="34" t="e">
        <f>IF(AND(GH244&gt;0,GH244&lt;SUM(N267:GH267)-SUM(N269:GG269)),GH244,IF(AND(GH244&gt;0,GH244&gt;=SUM(N267:GH267)-SUM(N269:GG269)),SUM(N267:GH267)-SUM(N269:GG269),0))</f>
        <v>#VALUE!</v>
      </c>
      <c r="GI269" s="34" t="e">
        <f>IF(AND(GI244&gt;0,GI244&lt;SUM(N267:GI267)-SUM(N269:GH269)),GI244,IF(AND(GI244&gt;0,GI244&gt;=SUM(N267:GI267)-SUM(N269:GH269)),SUM(N267:GI267)-SUM(N269:GH269),0))</f>
        <v>#VALUE!</v>
      </c>
      <c r="GJ269" s="34" t="e">
        <f>IF(AND(GJ244&gt;0,GJ244&lt;SUM(N267:GJ267)-SUM(N269:GI269)),GJ244,IF(AND(GJ244&gt;0,GJ244&gt;=SUM(N267:GJ267)-SUM(N269:GI269)),SUM(N267:GJ267)-SUM(N269:GI269),0))</f>
        <v>#VALUE!</v>
      </c>
      <c r="GK269" s="34" t="e">
        <f>IF(AND(GK244&gt;0,GK244&lt;SUM(N267:GK267)-SUM(N269:GJ269)),GK244,IF(AND(GK244&gt;0,GK244&gt;=SUM(N267:GK267)-SUM(N269:GJ269)),SUM(N267:GK267)-SUM(N269:GJ269),0))</f>
        <v>#VALUE!</v>
      </c>
      <c r="GL269" s="34" t="e">
        <f>IF(AND(GL244&gt;0,GL244&lt;SUM(N267:GL267)-SUM(N269:GK269)),GL244,IF(AND(GL244&gt;0,GL244&gt;=SUM(N267:GL267)-SUM(N269:GK269)),SUM(N267:GL267)-SUM(N269:GK269),0))</f>
        <v>#VALUE!</v>
      </c>
      <c r="GM269" s="34" t="e">
        <f>IF(AND(GM244&gt;0,GM244&lt;SUM(N267:GM267)-SUM(N269:GL269)),GM244,IF(AND(GM244&gt;0,GM244&gt;=SUM(N267:GM267)-SUM(N269:GL269)),SUM(N267:GM267)-SUM(N269:GL269),0))</f>
        <v>#VALUE!</v>
      </c>
      <c r="GN269" s="34" t="e">
        <f>IF(AND(GN244&gt;0,GN244&lt;SUM(N267:GN267)-SUM(N269:GM269)),GN244,IF(AND(GN244&gt;0,GN244&gt;=SUM(N267:GN267)-SUM(N269:GM269)),SUM(N267:GN267)-SUM(N269:GM269),0))</f>
        <v>#VALUE!</v>
      </c>
      <c r="GO269" s="34" t="e">
        <f>IF(AND(GO244&gt;0,GO244&lt;SUM(N267:GO267)-SUM(N269:GN269)),GO244,IF(AND(GO244&gt;0,GO244&gt;=SUM(N267:GO267)-SUM(N269:GN269)),SUM(N267:GO267)-SUM(N269:GN269),0))</f>
        <v>#VALUE!</v>
      </c>
      <c r="GP269" s="34" t="e">
        <f>IF(AND(GP244&gt;0,GP244&lt;SUM(N267:GP267)-SUM(N269:GO269)),GP244,IF(AND(GP244&gt;0,GP244&gt;=SUM(N267:GP267)-SUM(N269:GO269)),SUM(N267:GP267)-SUM(N269:GO269),0))</f>
        <v>#VALUE!</v>
      </c>
      <c r="GQ269" s="34" t="e">
        <f>IF(AND(GQ244&gt;0,GQ244&lt;SUM(N267:GQ267)-SUM(N269:GP269)),GQ244,IF(AND(GQ244&gt;0,GQ244&gt;=SUM(N267:GQ267)-SUM(N269:GP269)),SUM(N267:GQ267)-SUM(N269:GP269),0))</f>
        <v>#VALUE!</v>
      </c>
      <c r="GR269" s="34" t="e">
        <f>IF(AND(GR244&gt;0,GR244&lt;SUM(N267:GR267)-SUM(N269:GQ269)),GR244,IF(AND(GR244&gt;0,GR244&gt;=SUM(N267:GR267)-SUM(N269:GQ269)),SUM(N267:GR267)-SUM(N269:GQ269),0))</f>
        <v>#VALUE!</v>
      </c>
      <c r="GS269" s="34" t="e">
        <f>IF(AND(GS244&gt;0,GS244&lt;SUM(N267:GS267)-SUM(N269:GR269)),GS244,IF(AND(GS244&gt;0,GS244&gt;=SUM(N267:GS267)-SUM(N269:GR269)),SUM(N267:GS267)-SUM(N269:GR269),0))</f>
        <v>#VALUE!</v>
      </c>
      <c r="GT269" s="34" t="e">
        <f>IF(AND(GT244&gt;0,GT244&lt;SUM(N267:GT267)-SUM(N269:GS269)),GT244,IF(AND(GT244&gt;0,GT244&gt;=SUM(N267:GT267)-SUM(N269:GS269)),SUM(N267:GT267)-SUM(N269:GS269),0))</f>
        <v>#VALUE!</v>
      </c>
      <c r="GU269" s="34" t="e">
        <f>IF(AND(GU244&gt;0,GU244&lt;SUM(N267:GU267)-SUM(N269:GT269)),GU244,IF(AND(GU244&gt;0,GU244&gt;=SUM(N267:GU267)-SUM(N269:GT269)),SUM(N267:GU267)-SUM(N269:GT269),0))</f>
        <v>#VALUE!</v>
      </c>
      <c r="GV269" s="34" t="e">
        <f>IF(AND(GV244&gt;0,GV244&lt;SUM(N267:GV267)-SUM(N269:GU269)),GV244,IF(AND(GV244&gt;0,GV244&gt;=SUM(N267:GV267)-SUM(N269:GU269)),SUM(N267:GV267)-SUM(N269:GU269),0))</f>
        <v>#VALUE!</v>
      </c>
      <c r="GW269" s="34" t="e">
        <f>IF(AND(GW244&gt;0,GW244&lt;SUM(N267:GW267)-SUM(N269:GV269)),GW244,IF(AND(GW244&gt;0,GW244&gt;=SUM(N267:GW267)-SUM(N269:GV269)),SUM(N267:GW267)-SUM(N269:GV269),0))</f>
        <v>#VALUE!</v>
      </c>
      <c r="GX269" s="34" t="e">
        <f>IF(AND(GX244&gt;0,GX244&lt;SUM(N267:GX267)-SUM(N269:GW269)),GX244,IF(AND(GX244&gt;0,GX244&gt;=SUM(N267:GX267)-SUM(N269:GW269)),SUM(N267:GX267)-SUM(N269:GW269),0))</f>
        <v>#VALUE!</v>
      </c>
      <c r="GY269" s="34" t="e">
        <f>IF(AND(GY244&gt;0,GY244&lt;SUM(N267:GY267)-SUM(N269:GX269)),GY244,IF(AND(GY244&gt;0,GY244&gt;=SUM(N267:GY267)-SUM(N269:GX269)),SUM(N267:GY267)-SUM(N269:GX269),0))</f>
        <v>#VALUE!</v>
      </c>
      <c r="GZ269" s="34" t="e">
        <f>IF(AND(GZ244&gt;0,GZ244&lt;SUM(N267:GZ267)-SUM(N269:GY269)),GZ244,IF(AND(GZ244&gt;0,GZ244&gt;=SUM(N267:GZ267)-SUM(N269:GY269)),SUM(N267:GZ267)-SUM(N269:GY269),0))</f>
        <v>#VALUE!</v>
      </c>
      <c r="HA269" s="34" t="e">
        <f>IF(AND(HA244&gt;0,HA244&lt;SUM(N267:HA267)-SUM(N269:GZ269)),HA244,IF(AND(HA244&gt;0,HA244&gt;=SUM(N267:HA267)-SUM(N269:GZ269)),SUM(N267:HA267)-SUM(N269:GZ269),0))</f>
        <v>#VALUE!</v>
      </c>
      <c r="HB269" s="34" t="e">
        <f>IF(AND(HB244&gt;0,HB244&lt;SUM(N267:HB267)-SUM(N269:HA269)),HB244,IF(AND(HB244&gt;0,HB244&gt;=SUM(N267:HB267)-SUM(N269:HA269)),SUM(N267:HB267)-SUM(N269:HA269),0))</f>
        <v>#VALUE!</v>
      </c>
      <c r="HC269" s="34" t="e">
        <f>IF(AND(HC244&gt;0,HC244&lt;SUM(N267:HC267)-SUM(N269:HB269)),HC244,IF(AND(HC244&gt;0,HC244&gt;=SUM(N267:HC267)-SUM(N269:HB269)),SUM(N267:HC267)-SUM(N269:HB269),0))</f>
        <v>#VALUE!</v>
      </c>
      <c r="HD269" s="34" t="e">
        <f>IF(AND(HD244&gt;0,HD244&lt;SUM(N267:HD267)-SUM(N269:HC269)),HD244,IF(AND(HD244&gt;0,HD244&gt;=SUM(N267:HD267)-SUM(N269:HC269)),SUM(N267:HD267)-SUM(N269:HC269),0))</f>
        <v>#VALUE!</v>
      </c>
      <c r="HE269" s="34" t="e">
        <f>IF(AND(HE244&gt;0,HE244&lt;SUM(N267:HE267)-SUM(N269:HD269)),HE244,IF(AND(HE244&gt;0,HE244&gt;=SUM(N267:HE267)-SUM(N269:HD269)),SUM(N267:HE267)-SUM(N269:HD269),0))</f>
        <v>#VALUE!</v>
      </c>
      <c r="HF269" s="34" t="e">
        <f>IF(AND(HF244&gt;0,HF244&lt;SUM(N267:HF267)-SUM(N269:HE269)),HF244,IF(AND(HF244&gt;0,HF244&gt;=SUM(N267:HF267)-SUM(N269:HE269)),SUM(N267:HF267)-SUM(N269:HE269),0))</f>
        <v>#VALUE!</v>
      </c>
      <c r="HG269" s="34" t="e">
        <f>IF(AND(HG244&gt;0,HG244&lt;SUM(N267:HG267)-SUM(N269:HF269)),HG244,IF(AND(HG244&gt;0,HG244&gt;=SUM(N267:HG267)-SUM(N269:HF269)),SUM(N267:HG267)-SUM(N269:HF269),0))</f>
        <v>#VALUE!</v>
      </c>
      <c r="HH269" s="34" t="e">
        <f>IF(AND(HH244&gt;0,HH244&lt;SUM(N267:HH267)-SUM(N269:HG269)),HH244,IF(AND(HH244&gt;0,HH244&gt;=SUM(N267:HH267)-SUM(N269:HG269)),SUM(N267:HH267)-SUM(N269:HG269),0))</f>
        <v>#VALUE!</v>
      </c>
      <c r="HI269" s="34" t="e">
        <f>IF(AND(HI244&gt;0,HI244&lt;SUM(N267:HI267)-SUM(N269:HH269)),HI244,IF(AND(HI244&gt;0,HI244&gt;=SUM(N267:HI267)-SUM(N269:HH269)),SUM(N267:HI267)-SUM(N269:HH269),0))</f>
        <v>#VALUE!</v>
      </c>
      <c r="HJ269" s="34" t="e">
        <f>IF(AND(HJ244&gt;0,HJ244&lt;SUM(N267:HJ267)-SUM(N269:HI269)),HJ244,IF(AND(HJ244&gt;0,HJ244&gt;=SUM(N267:HJ267)-SUM(N269:HI269)),SUM(N267:HJ267)-SUM(N269:HI269),0))</f>
        <v>#VALUE!</v>
      </c>
      <c r="HK269" s="34" t="e">
        <f>IF(AND(HK244&gt;0,HK244&lt;SUM(N267:HK267)-SUM(N269:HJ269)),HK244,IF(AND(HK244&gt;0,HK244&gt;=SUM(N267:HK267)-SUM(N269:HJ269)),SUM(N267:HK267)-SUM(N269:HJ269),0))</f>
        <v>#VALUE!</v>
      </c>
      <c r="HL269" s="34" t="e">
        <f>IF(AND(HL244&gt;0,HL244&lt;SUM(N267:HL267)-SUM(N269:HK269)),HL244,IF(AND(HL244&gt;0,HL244&gt;=SUM(N267:HL267)-SUM(N269:HK269)),SUM(N267:HL267)-SUM(N269:HK269),0))</f>
        <v>#VALUE!</v>
      </c>
      <c r="HM269" s="34" t="e">
        <f>IF(AND(HM244&gt;0,HM244&lt;SUM(N267:HM267)-SUM(N269:HL269)),HM244,IF(AND(HM244&gt;0,HM244&gt;=SUM(N267:HM267)-SUM(N269:HL269)),SUM(N267:HM267)-SUM(N269:HL269),0))</f>
        <v>#VALUE!</v>
      </c>
      <c r="HN269" s="34" t="e">
        <f>IF(AND(HN244&gt;0,HN244&lt;SUM(N267:HN267)-SUM(N269:HM269)),HN244,IF(AND(HN244&gt;0,HN244&gt;=SUM(N267:HN267)-SUM(N269:HM269)),SUM(N267:HN267)-SUM(N269:HM269),0))</f>
        <v>#VALUE!</v>
      </c>
      <c r="HO269" s="34" t="e">
        <f>IF(AND(HO244&gt;0,HO244&lt;SUM(N267:HO267)-SUM(N269:HN269)),HO244,IF(AND(HO244&gt;0,HO244&gt;=SUM(N267:HO267)-SUM(N269:HN269)),SUM(N267:HO267)-SUM(N269:HN269),0))</f>
        <v>#VALUE!</v>
      </c>
      <c r="HP269" s="34" t="e">
        <f>IF(AND(HP244&gt;0,HP244&lt;SUM(N267:HP267)-SUM(N269:HO269)),HP244,IF(AND(HP244&gt;0,HP244&gt;=SUM(N267:HP267)-SUM(N269:HO269)),SUM(N267:HP267)-SUM(N269:HO269),0))</f>
        <v>#VALUE!</v>
      </c>
      <c r="HQ269" s="34" t="e">
        <f>IF(AND(HQ244&gt;0,HQ244&lt;SUM(N267:HQ267)-SUM(N269:HP269)),HQ244,IF(AND(HQ244&gt;0,HQ244&gt;=SUM(N267:HQ267)-SUM(N269:HP269)),SUM(N267:HQ267)-SUM(N269:HP269),0))</f>
        <v>#VALUE!</v>
      </c>
      <c r="HR269" s="34" t="e">
        <f>IF(AND(HR244&gt;0,HR244&lt;SUM(N267:HR267)-SUM(N269:HQ269)),HR244,IF(AND(HR244&gt;0,HR244&gt;=SUM(N267:HR267)-SUM(N269:HQ269)),SUM(N267:HR267)-SUM(N269:HQ269),0))</f>
        <v>#VALUE!</v>
      </c>
      <c r="HS269" s="34" t="e">
        <f>IF(AND(HS244&gt;0,HS244&lt;SUM(N267:HS267)-SUM(N269:HR269)),HS244,IF(AND(HS244&gt;0,HS244&gt;=SUM(N267:HS267)-SUM(N269:HR269)),SUM(N267:HS267)-SUM(N269:HR269),0))</f>
        <v>#VALUE!</v>
      </c>
      <c r="HT269" s="34" t="e">
        <f>IF(AND(HT244&gt;0,HT244&lt;SUM(N267:HT267)-SUM(N269:HS269)),HT244,IF(AND(HT244&gt;0,HT244&gt;=SUM(N267:HT267)-SUM(N269:HS269)),SUM(N267:HT267)-SUM(N269:HS269),0))</f>
        <v>#VALUE!</v>
      </c>
      <c r="HU269" s="34" t="e">
        <f>IF(AND(HU244&gt;0,HU244&lt;SUM(N267:HU267)-SUM(N269:HT269)),HU244,IF(AND(HU244&gt;0,HU244&gt;=SUM(N267:HU267)-SUM(N269:HT269)),SUM(N267:HU267)-SUM(N269:HT269),0))</f>
        <v>#VALUE!</v>
      </c>
      <c r="HV269" s="34" t="e">
        <f>IF(AND(HV244&gt;0,HV244&lt;SUM(N267:HV267)-SUM(N269:HU269)),HV244,IF(AND(HV244&gt;0,HV244&gt;=SUM(N267:HV267)-SUM(N269:HU269)),SUM(N267:HV267)-SUM(N269:HU269),0))</f>
        <v>#VALUE!</v>
      </c>
      <c r="HW269" s="34" t="e">
        <f>IF(AND(HW244&gt;0,HW244&lt;SUM(N267:HW267)-SUM(N269:HV269)),HW244,IF(AND(HW244&gt;0,HW244&gt;=SUM(N267:HW267)-SUM(N269:HV269)),SUM(N267:HW267)-SUM(N269:HV269),0))</f>
        <v>#VALUE!</v>
      </c>
      <c r="HX269" s="34" t="e">
        <f>IF(AND(HX244&gt;0,HX244&lt;SUM(N267:HX267)-SUM(N269:HW269)),HX244,IF(AND(HX244&gt;0,HX244&gt;=SUM(N267:HX267)-SUM(N269:HW269)),SUM(N267:HX267)-SUM(N269:HW269),0))</f>
        <v>#VALUE!</v>
      </c>
      <c r="HY269" s="34" t="e">
        <f>IF(AND(HY244&gt;0,HY244&lt;SUM(N267:HY267)-SUM(N269:HX269)),HY244,IF(AND(HY244&gt;0,HY244&gt;=SUM(N267:HY267)-SUM(N269:HX269)),SUM(N267:HY267)-SUM(N269:HX269),0))</f>
        <v>#VALUE!</v>
      </c>
      <c r="HZ269" s="34" t="e">
        <f>IF(AND(HZ244&gt;0,HZ244&lt;SUM(N267:HZ267)-SUM(N269:HY269)),HZ244,IF(AND(HZ244&gt;0,HZ244&gt;=SUM(N267:HZ267)-SUM(N269:HY269)),SUM(N267:HZ267)-SUM(N269:HY269),0))</f>
        <v>#VALUE!</v>
      </c>
      <c r="IA269" s="34" t="e">
        <f>IF(AND(IA244&gt;0,IA244&lt;SUM(N267:IA267)-SUM(N269:HZ269)),IA244,IF(AND(IA244&gt;0,IA244&gt;=SUM(N267:IA267)-SUM(N269:HZ269)),SUM(N267:IA267)-SUM(N269:HZ269),0))</f>
        <v>#VALUE!</v>
      </c>
      <c r="IB269" s="34" t="e">
        <f>IF(AND(IB244&gt;0,IB244&lt;SUM(N267:IB267)-SUM(N269:IA269)),IB244,IF(AND(IB244&gt;0,IB244&gt;=SUM(N267:IB267)-SUM(N269:IA269)),SUM(N267:IB267)-SUM(N269:IA269),0))</f>
        <v>#VALUE!</v>
      </c>
      <c r="IC269" s="34" t="e">
        <f>IF(AND(IC244&gt;0,IC244&lt;SUM(N267:IC267)-SUM(N269:IB269)),IC244,IF(AND(IC244&gt;0,IC244&gt;=SUM(N267:IC267)-SUM(N269:IB269)),SUM(N267:IC267)-SUM(N269:IB269),0))</f>
        <v>#VALUE!</v>
      </c>
      <c r="ID269" s="34" t="e">
        <f>IF(AND(ID244&gt;0,ID244&lt;SUM(N267:ID267)-SUM(N269:IC269)),ID244,IF(AND(ID244&gt;0,ID244&gt;=SUM(N267:ID267)-SUM(N269:IC269)),SUM(N267:ID267)-SUM(N269:IC269),0))</f>
        <v>#VALUE!</v>
      </c>
      <c r="IE269" s="34" t="e">
        <f>IF(AND(IE244&gt;0,IE244&lt;SUM(N267:IE267)-SUM(N269:ID269)),IE244,IF(AND(IE244&gt;0,IE244&gt;=SUM(N267:IE267)-SUM(N269:ID269)),SUM(N267:IE267)-SUM(N269:ID269),0))</f>
        <v>#VALUE!</v>
      </c>
      <c r="IF269" s="34" t="e">
        <f>IF(AND(IF244&gt;0,IF244&lt;SUM(N267:IF267)-SUM(N269:IE269)),IF244,IF(AND(IF244&gt;0,IF244&gt;=SUM(N267:IF267)-SUM(N269:IE269)),SUM(N267:IF267)-SUM(N269:IE269),0))</f>
        <v>#VALUE!</v>
      </c>
      <c r="IG269" s="34" t="e">
        <f>IF(AND(IG244&gt;0,IG244&lt;SUM(N267:IG267)-SUM(N269:IF269)),IG244,IF(AND(IG244&gt;0,IG244&gt;=SUM(N267:IG267)-SUM(N269:IF269)),SUM(N267:IG267)-SUM(N269:IF269),0))</f>
        <v>#VALUE!</v>
      </c>
      <c r="IH269" s="34" t="e">
        <f>IF(AND(IH244&gt;0,IH244&lt;SUM(N267:IH267)-SUM(N269:IG269)),IH244,IF(AND(IH244&gt;0,IH244&gt;=SUM(N267:IH267)-SUM(N269:IG269)),SUM(N267:IH267)-SUM(N269:IG269),0))</f>
        <v>#VALUE!</v>
      </c>
      <c r="II269" s="34" t="e">
        <f>IF(AND(II244&gt;0,II244&lt;SUM(N267:II267)-SUM(N269:IH269)),II244,IF(AND(II244&gt;0,II244&gt;=SUM(N267:II267)-SUM(N269:IH269)),SUM(N267:II267)-SUM(N269:IH269),0))</f>
        <v>#VALUE!</v>
      </c>
      <c r="IJ269" s="34" t="e">
        <f>IF(AND(IJ244&gt;0,IJ244&lt;SUM(N267:IJ267)-SUM(N269:II269)),IJ244,IF(AND(IJ244&gt;0,IJ244&gt;=SUM(N267:IJ267)-SUM(N269:II269)),SUM(N267:IJ267)-SUM(N269:II269),0))</f>
        <v>#VALUE!</v>
      </c>
      <c r="IK269" s="34" t="e">
        <f>IF(AND(IK244&gt;0,IK244&lt;SUM(N267:IK267)-SUM(N269:IJ269)),IK244,IF(AND(IK244&gt;0,IK244&gt;=SUM(N267:IK267)-SUM(N269:IJ269)),SUM(N267:IK267)-SUM(N269:IJ269),0))</f>
        <v>#VALUE!</v>
      </c>
      <c r="IL269" s="34" t="e">
        <f>IF(AND(IL244&gt;0,IL244&lt;SUM(N267:IL267)-SUM(N269:IK269)),IL244,IF(AND(IL244&gt;0,IL244&gt;=SUM(N267:IL267)-SUM(N269:IK269)),SUM(N267:IL267)-SUM(N269:IK269),0))</f>
        <v>#VALUE!</v>
      </c>
      <c r="IM269" s="34" t="e">
        <f>IF(AND(IM244&gt;0,IM244&lt;SUM(N267:IM267)-SUM(N269:IL269)),IM244,IF(AND(IM244&gt;0,IM244&gt;=SUM(N267:IM267)-SUM(N269:IL269)),SUM(N267:IM267)-SUM(N269:IL269),0))</f>
        <v>#VALUE!</v>
      </c>
      <c r="IN269" s="34" t="e">
        <f>IF(AND(IN244&gt;0,IN244&lt;SUM(N267:IN267)-SUM(N269:IM269)),IN244,IF(AND(IN244&gt;0,IN244&gt;=SUM(N267:IN267)-SUM(N269:IM269)),SUM(N267:IN267)-SUM(N269:IM269),0))</f>
        <v>#VALUE!</v>
      </c>
      <c r="IO269" s="34" t="e">
        <f>IF(AND(IO244&gt;0,IO244&lt;SUM(N267:IO267)-SUM(N269:IN269)),IO244,IF(AND(IO244&gt;0,IO244&gt;=SUM(N267:IO267)-SUM(N269:IN269)),SUM(N267:IO267)-SUM(N269:IN269),0))</f>
        <v>#VALUE!</v>
      </c>
      <c r="IP269" s="34" t="e">
        <f>IF(AND(IP244&gt;0,IP244&lt;SUM(N267:IP267)-SUM(N269:IO269)),IP244,IF(AND(IP244&gt;0,IP244&gt;=SUM(N267:IP267)-SUM(N269:IO269)),SUM(N267:IP267)-SUM(N269:IO269),0))</f>
        <v>#VALUE!</v>
      </c>
      <c r="IQ269" s="34" t="e">
        <f>IF(AND(IQ244&gt;0,IQ244&lt;SUM(N267:IQ267)-SUM(N269:IP269)),IQ244,IF(AND(IQ244&gt;0,IQ244&gt;=SUM(N267:IQ267)-SUM(N269:IP269)),SUM(N267:IQ267)-SUM(N269:IP269),0))</f>
        <v>#VALUE!</v>
      </c>
      <c r="IR269" s="34" t="e">
        <f>IF(AND(IR244&gt;0,IR244&lt;SUM(N267:IR267)-SUM(N269:IQ269)),IR244,IF(AND(IR244&gt;0,IR244&gt;=SUM(N267:IR267)-SUM(N269:IQ269)),SUM(N267:IR267)-SUM(N269:IQ269),0))</f>
        <v>#VALUE!</v>
      </c>
      <c r="IS269" s="34" t="e">
        <f>IF(AND(IS244&gt;0,IS244&lt;SUM(N267:IS267)-SUM(N269:IR269)),IS244,IF(AND(IS244&gt;0,IS244&gt;=SUM(N267:IS267)-SUM(N269:IR269)),SUM(N267:IS267)-SUM(N269:IR269),0))</f>
        <v>#VALUE!</v>
      </c>
      <c r="IT269" s="34" t="e">
        <f>IF(AND(IT244&gt;0,IT244&lt;SUM(N267:IT267)-SUM(N269:IS269)),IT244,IF(AND(IT244&gt;0,IT244&gt;=SUM(N267:IT267)-SUM(N269:IS269)),SUM(N267:IT267)-SUM(N269:IS269),0))</f>
        <v>#VALUE!</v>
      </c>
      <c r="IU269" s="34" t="e">
        <f>IF(AND(IU244&gt;0,IU244&lt;SUM(N267:IU267)-SUM(N269:IT269)),IU244,IF(AND(IU244&gt;0,IU244&gt;=SUM(N267:IU267)-SUM(N269:IT269)),SUM(N267:IU267)-SUM(N269:IT269),0))</f>
        <v>#VALUE!</v>
      </c>
      <c r="IV269" s="34" t="e">
        <f>IF(AND(IV244&gt;0,IV244&lt;SUM(N267:IV267)-SUM(N269:IU269)),IV244,IF(AND(IV244&gt;0,IV244&gt;=SUM(N267:IV267)-SUM(N269:IU269)),SUM(N267:IV267)-SUM(N269:IU269),0))</f>
        <v>#VALUE!</v>
      </c>
      <c r="IW269" s="34" t="e">
        <f>IF(AND(IW244&gt;0,IW244&lt;SUM(N267:IW267)-SUM(N269:IV269)),IW244,IF(AND(IW244&gt;0,IW244&gt;=SUM(N267:IW267)-SUM(N269:IV269)),SUM(N267:IW267)-SUM(N269:IV269),0))</f>
        <v>#VALUE!</v>
      </c>
      <c r="IX269" s="34" t="e">
        <f>IF(AND(IX244&gt;0,IX244&lt;SUM(N267:IX267)-SUM(N269:IW269)),IX244,IF(AND(IX244&gt;0,IX244&gt;=SUM(N267:IX267)-SUM(N269:IW269)),SUM(N267:IX267)-SUM(N269:IW269),0))</f>
        <v>#VALUE!</v>
      </c>
      <c r="IY269" s="34" t="e">
        <f>IF(AND(IY244&gt;0,IY244&lt;SUM(N267:IY267)-SUM(N269:IX269)),IY244,IF(AND(IY244&gt;0,IY244&gt;=SUM(N267:IY267)-SUM(N269:IX269)),SUM(N267:IY267)-SUM(N269:IX269),0))</f>
        <v>#VALUE!</v>
      </c>
      <c r="IZ269" s="34" t="e">
        <f>IF(AND(IZ244&gt;0,IZ244&lt;SUM(N267:IZ267)-SUM(N269:IY269)),IZ244,IF(AND(IZ244&gt;0,IZ244&gt;=SUM(N267:IZ267)-SUM(N269:IY269)),SUM(N267:IZ267)-SUM(N269:IY269),0))</f>
        <v>#VALUE!</v>
      </c>
      <c r="JA269" s="34" t="e">
        <f>IF(AND(JA244&gt;0,JA244&lt;SUM(N267:JA267)-SUM(N269:IZ269)),JA244,IF(AND(JA244&gt;0,JA244&gt;=SUM(N267:JA267)-SUM(N269:IZ269)),SUM(N267:JA267)-SUM(N269:IZ269),0))</f>
        <v>#VALUE!</v>
      </c>
      <c r="JB269" s="34" t="e">
        <f>IF(AND(JB244&gt;0,JB244&lt;SUM(N267:JB267)-SUM(N269:JA269)),JB244,IF(AND(JB244&gt;0,JB244&gt;=SUM(N267:JB267)-SUM(N269:JA269)),SUM(N267:JB267)-SUM(N269:JA269),0))</f>
        <v>#VALUE!</v>
      </c>
      <c r="JC269" s="34" t="e">
        <f>IF(AND(JC244&gt;0,JC244&lt;SUM(N267:JC267)-SUM(N269:JB269)),JC244,IF(AND(JC244&gt;0,JC244&gt;=SUM(N267:JC267)-SUM(N269:JB269)),SUM(N267:JC267)-SUM(N269:JB269),0))</f>
        <v>#VALUE!</v>
      </c>
      <c r="JD269" s="34" t="e">
        <f>IF(AND(JD244&gt;0,JD244&lt;SUM(N267:JD267)-SUM(N269:JC269)),JD244,IF(AND(JD244&gt;0,JD244&gt;=SUM(N267:JD267)-SUM(N269:JC269)),SUM(N267:JD267)-SUM(N269:JC269),0))</f>
        <v>#VALUE!</v>
      </c>
      <c r="JE269" s="34" t="e">
        <f>IF(AND(JE244&gt;0,JE244&lt;SUM(N267:JE267)-SUM(N269:JD269)),JE244,IF(AND(JE244&gt;0,JE244&gt;=SUM(N267:JE267)-SUM(N269:JD269)),SUM(N267:JE267)-SUM(N269:JD269),0))</f>
        <v>#VALUE!</v>
      </c>
      <c r="JF269" s="34" t="e">
        <f>IF(AND(JF244&gt;0,JF244&lt;SUM(N267:JF267)-SUM(N269:JE269)),JF244,IF(AND(JF244&gt;0,JF244&gt;=SUM(N267:JF267)-SUM(N269:JE269)),SUM(N267:JF267)-SUM(N269:JE269),0))</f>
        <v>#VALUE!</v>
      </c>
      <c r="JG269" s="34" t="e">
        <f>IF(AND(JG244&gt;0,JG244&lt;SUM(N267:JG267)-SUM(N269:JF269)),JG244,IF(AND(JG244&gt;0,JG244&gt;=SUM(N267:JG267)-SUM(N269:JF269)),SUM(N267:JG267)-SUM(N269:JF269),0))</f>
        <v>#VALUE!</v>
      </c>
      <c r="JH269" s="34" t="e">
        <f>IF(AND(JH244&gt;0,JH244&lt;SUM(N267:JH267)-SUM(N269:JG269)),JH244,IF(AND(JH244&gt;0,JH244&gt;=SUM(N267:JH267)-SUM(N269:JG269)),SUM(N267:JH267)-SUM(N269:JG269),0))</f>
        <v>#VALUE!</v>
      </c>
      <c r="JI269" s="34" t="e">
        <f>IF(AND(JI244&gt;0,JI244&lt;SUM(N267:JI267)-SUM(N269:JH269)),JI244,IF(AND(JI244&gt;0,JI244&gt;=SUM(N267:JI267)-SUM(N269:JH269)),SUM(N267:JI267)-SUM(N269:JH269),0))</f>
        <v>#VALUE!</v>
      </c>
      <c r="JJ269" s="34" t="e">
        <f>IF(AND(JJ244&gt;0,JJ244&lt;SUM(N267:JJ267)-SUM(N269:JI269)),JJ244,IF(AND(JJ244&gt;0,JJ244&gt;=SUM(N267:JJ267)-SUM(N269:JI269)),SUM(N267:JJ267)-SUM(N269:JI269),0))</f>
        <v>#VALUE!</v>
      </c>
      <c r="JK269" s="34" t="e">
        <f>IF(AND(JK244&gt;0,JK244&lt;SUM(N267:JK267)-SUM(N269:JJ269)),JK244,IF(AND(JK244&gt;0,JK244&gt;=SUM(N267:JK267)-SUM(N269:JJ269)),SUM(N267:JK267)-SUM(N269:JJ269),0))</f>
        <v>#VALUE!</v>
      </c>
      <c r="JL269" s="34" t="e">
        <f>IF(AND(JL244&gt;0,JL244&lt;SUM(N267:JL267)-SUM(N269:JK269)),JL244,IF(AND(JL244&gt;0,JL244&gt;=SUM(N267:JL267)-SUM(N269:JK269)),SUM(N267:JL267)-SUM(N269:JK269),0))</f>
        <v>#VALUE!</v>
      </c>
      <c r="JM269" s="34" t="e">
        <f>IF(AND(JM244&gt;0,JM244&lt;SUM(N267:JM267)-SUM(N269:JL269)),JM244,IF(AND(JM244&gt;0,JM244&gt;=SUM(N267:JM267)-SUM(N269:JL269)),SUM(N267:JM267)-SUM(N269:JL269),0))</f>
        <v>#VALUE!</v>
      </c>
      <c r="JN269" s="34" t="e">
        <f>IF(AND(JN244&gt;0,JN244&lt;SUM(N267:JN267)-SUM(N269:JM269)),JN244,IF(AND(JN244&gt;0,JN244&gt;=SUM(N267:JN267)-SUM(N269:JM269)),SUM(N267:JN267)-SUM(N269:JM269),0))</f>
        <v>#VALUE!</v>
      </c>
      <c r="JO269" s="34" t="e">
        <f>IF(AND(JO244&gt;0,JO244&lt;SUM(N267:JO267)-SUM(N269:JN269)),JO244,IF(AND(JO244&gt;0,JO244&gt;=SUM(N267:JO267)-SUM(N269:JN269)),SUM(N267:JO267)-SUM(N269:JN269),0))</f>
        <v>#VALUE!</v>
      </c>
      <c r="JP269" s="34" t="e">
        <f>IF(AND(JP244&gt;0,JP244&lt;SUM(N267:JP267)-SUM(N269:JO269)),JP244,IF(AND(JP244&gt;0,JP244&gt;=SUM(N267:JP267)-SUM(N269:JO269)),SUM(N267:JP267)-SUM(N269:JO269),0))</f>
        <v>#VALUE!</v>
      </c>
      <c r="JQ269" s="34" t="e">
        <f>IF(AND(JQ244&gt;0,JQ244&lt;SUM(N267:JQ267)-SUM(N269:JP269)),JQ244,IF(AND(JQ244&gt;0,JQ244&gt;=SUM(N267:JQ267)-SUM(N269:JP269)),SUM(N267:JQ267)-SUM(N269:JP269),0))</f>
        <v>#VALUE!</v>
      </c>
      <c r="JR269" s="34" t="e">
        <f>IF(AND(JR244&gt;0,JR244&lt;SUM(N267:JR267)-SUM(N269:JQ269)),JR244,IF(AND(JR244&gt;0,JR244&gt;=SUM(N267:JR267)-SUM(N269:JQ269)),SUM(N267:JR267)-SUM(N269:JQ269),0))</f>
        <v>#VALUE!</v>
      </c>
      <c r="JS269" s="34" t="e">
        <f>IF(AND(JS244&gt;0,JS244&lt;SUM(N267:JS267)-SUM(N269:JR269)),JS244,IF(AND(JS244&gt;0,JS244&gt;=SUM(N267:JS267)-SUM(N269:JR269)),SUM(N267:JS267)-SUM(N269:JR269),0))</f>
        <v>#VALUE!</v>
      </c>
      <c r="JT269" s="34" t="e">
        <f>IF(AND(JT244&gt;0,JT244&lt;SUM(N267:JT267)-SUM(N269:JS269)),JT244,IF(AND(JT244&gt;0,JT244&gt;=SUM(N267:JT267)-SUM(N269:JS269)),SUM(N267:JT267)-SUM(N269:JS269),0))</f>
        <v>#VALUE!</v>
      </c>
      <c r="JU269" s="34" t="e">
        <f>IF(AND(JU244&gt;0,JU244&lt;SUM(N267:JU267)-SUM(N269:JT269)),JU244,IF(AND(JU244&gt;0,JU244&gt;=SUM(N267:JU267)-SUM(N269:JT269)),SUM(N267:JU267)-SUM(N269:JT269),0))</f>
        <v>#VALUE!</v>
      </c>
      <c r="JV269" s="34" t="e">
        <f>IF(AND(JV244&gt;0,JV244&lt;SUM(N267:JV267)-SUM(N269:JU269)),JV244,IF(AND(JV244&gt;0,JV244&gt;=SUM(N267:JV267)-SUM(N269:JU269)),SUM(N267:JV267)-SUM(N269:JU269),0))</f>
        <v>#VALUE!</v>
      </c>
      <c r="JW269" s="34" t="e">
        <f>IF(AND(JW244&gt;0,JW244&lt;SUM(N267:JW267)-SUM(N269:JV269)),JW244,IF(AND(JW244&gt;0,JW244&gt;=SUM(N267:JW267)-SUM(N269:JV269)),SUM(N267:JW267)-SUM(N269:JV269),0))</f>
        <v>#VALUE!</v>
      </c>
      <c r="JX269" s="34" t="e">
        <f>IF(AND(JX244&gt;0,JX244&lt;SUM(N267:JX267)-SUM(N269:JW269)),JX244,IF(AND(JX244&gt;0,JX244&gt;=SUM(N267:JX267)-SUM(N269:JW269)),SUM(N267:JX267)-SUM(N269:JW269),0))</f>
        <v>#VALUE!</v>
      </c>
      <c r="JY269" s="34" t="e">
        <f>IF(AND(JY244&gt;0,JY244&lt;SUM(N267:JY267)-SUM(N269:JX269)),JY244,IF(AND(JY244&gt;0,JY244&gt;=SUM(N267:JY267)-SUM(N269:JX269)),SUM(N267:JY267)-SUM(N269:JX269),0))</f>
        <v>#VALUE!</v>
      </c>
      <c r="JZ269" s="34" t="e">
        <f>IF(AND(JZ244&gt;0,JZ244&lt;SUM(N267:JZ267)-SUM(N269:JY269)),JZ244,IF(AND(JZ244&gt;0,JZ244&gt;=SUM(N267:JZ267)-SUM(N269:JY269)),SUM(N267:JZ267)-SUM(N269:JY269),0))</f>
        <v>#VALUE!</v>
      </c>
      <c r="KA269" s="34" t="e">
        <f>IF(AND(KA244&gt;0,KA244&lt;SUM(N267:KA267)-SUM(N269:JZ269)),KA244,IF(AND(KA244&gt;0,KA244&gt;=SUM(N267:KA267)-SUM(N269:JZ269)),SUM(N267:KA267)-SUM(N269:JZ269),0))</f>
        <v>#VALUE!</v>
      </c>
      <c r="KB269" s="34" t="e">
        <f>IF(AND(KB244&gt;0,KB244&lt;SUM(N267:KB267)-SUM(N269:KA269)),KB244,IF(AND(KB244&gt;0,KB244&gt;=SUM(N267:KB267)-SUM(N269:KA269)),SUM(N267:KB267)-SUM(N269:KA269),0))</f>
        <v>#VALUE!</v>
      </c>
      <c r="KC269" s="34" t="e">
        <f>IF(AND(KC244&gt;0,KC244&lt;SUM(N267:KC267)-SUM(N269:KB269)),KC244,IF(AND(KC244&gt;0,KC244&gt;=SUM(N267:KC267)-SUM(N269:KB269)),SUM(N267:KC267)-SUM(N269:KB269),0))</f>
        <v>#VALUE!</v>
      </c>
      <c r="KD269" s="34" t="e">
        <f>IF(AND(KD244&gt;0,KD244&lt;SUM(N267:KD267)-SUM(N269:KC269)),KD244,IF(AND(KD244&gt;0,KD244&gt;=SUM(N267:KD267)-SUM(N269:KC269)),SUM(N267:KD267)-SUM(N269:KC269),0))</f>
        <v>#VALUE!</v>
      </c>
      <c r="KE269" s="34" t="e">
        <f>IF(AND(KE244&gt;0,KE244&lt;SUM(N267:KE267)-SUM(N269:KD269)),KE244,IF(AND(KE244&gt;0,KE244&gt;=SUM(N267:KE267)-SUM(N269:KD269)),SUM(N267:KE267)-SUM(N269:KD269),0))</f>
        <v>#VALUE!</v>
      </c>
      <c r="KF269" s="34" t="e">
        <f>IF(AND(KF244&gt;0,KF244&lt;SUM(N267:KF267)-SUM(N269:KE269)),KF244,IF(AND(KF244&gt;0,KF244&gt;=SUM(N267:KF267)-SUM(N269:KE269)),SUM(N267:KF267)-SUM(N269:KE269),0))</f>
        <v>#VALUE!</v>
      </c>
      <c r="KG269" s="34" t="e">
        <f>IF(AND(KG244&gt;0,KG244&lt;SUM(N267:KG267)-SUM(N269:KF269)),KG244,IF(AND(KG244&gt;0,KG244&gt;=SUM(N267:KG267)-SUM(N269:KF269)),SUM(N267:KG267)-SUM(N269:KF269),0))</f>
        <v>#VALUE!</v>
      </c>
      <c r="KH269" s="34" t="e">
        <f>IF(AND(KH244&gt;0,KH244&lt;SUM(N267:KH267)-SUM(N269:KG269)),KH244,IF(AND(KH244&gt;0,KH244&gt;=SUM(N267:KH267)-SUM(N269:KG269)),SUM(N267:KH267)-SUM(N269:KG269),0))</f>
        <v>#VALUE!</v>
      </c>
      <c r="KI269" s="34" t="e">
        <f>IF(AND(KI244&gt;0,KI244&lt;SUM(N267:KI267)-SUM(N269:KH269)),KI244,IF(AND(KI244&gt;0,KI244&gt;=SUM(N267:KI267)-SUM(N269:KH269)),SUM(N267:KI267)-SUM(N269:KH269),0))</f>
        <v>#VALUE!</v>
      </c>
      <c r="KJ269" s="34" t="e">
        <f>IF(AND(KJ244&gt;0,KJ244&lt;SUM(N267:KJ267)-SUM(N269:KI269)),KJ244,IF(AND(KJ244&gt;0,KJ244&gt;=SUM(N267:KJ267)-SUM(N269:KI269)),SUM(N267:KJ267)-SUM(N269:KI269),0))</f>
        <v>#VALUE!</v>
      </c>
      <c r="KK269" s="34" t="e">
        <f>IF(AND(KK244&gt;0,KK244&lt;SUM(N267:KK267)-SUM(N269:KJ269)),KK244,IF(AND(KK244&gt;0,KK244&gt;=SUM(N267:KK267)-SUM(N269:KJ269)),SUM(N267:KK267)-SUM(N269:KJ269),0))</f>
        <v>#VALUE!</v>
      </c>
      <c r="KL269" s="34" t="e">
        <f>IF(AND(KL244&gt;0,KL244&lt;SUM(N267:KL267)-SUM(N269:KK269)),KL244,IF(AND(KL244&gt;0,KL244&gt;=SUM(N267:KL267)-SUM(N269:KK269)),SUM(N267:KL267)-SUM(N269:KK269),0))</f>
        <v>#VALUE!</v>
      </c>
      <c r="KM269" s="34" t="e">
        <f>IF(AND(KM244&gt;0,KM244&lt;SUM(N267:KM267)-SUM(N269:KL269)),KM244,IF(AND(KM244&gt;0,KM244&gt;=SUM(N267:KM267)-SUM(N269:KL269)),SUM(N267:KM267)-SUM(N269:KL269),0))</f>
        <v>#VALUE!</v>
      </c>
      <c r="KN269" s="34" t="e">
        <f>IF(AND(KN244&gt;0,KN244&lt;SUM(N267:KN267)-SUM(N269:KM269)),KN244,IF(AND(KN244&gt;0,KN244&gt;=SUM(N267:KN267)-SUM(N269:KM269)),SUM(N267:KN267)-SUM(N269:KM269),0))</f>
        <v>#VALUE!</v>
      </c>
      <c r="KO269" s="34" t="e">
        <f>IF(AND(KO244&gt;0,KO244&lt;SUM(N267:KO267)-SUM(N269:KN269)),KO244,IF(AND(KO244&gt;0,KO244&gt;=SUM(N267:KO267)-SUM(N269:KN269)),SUM(N267:KO267)-SUM(N269:KN269),0))</f>
        <v>#VALUE!</v>
      </c>
      <c r="KP269" s="34" t="e">
        <f>IF(AND(KP244&gt;0,KP244&lt;SUM(N267:KP267)-SUM(N269:KO269)),KP244,IF(AND(KP244&gt;0,KP244&gt;=SUM(N267:KP267)-SUM(N269:KO269)),SUM(N267:KP267)-SUM(N269:KO269),0))</f>
        <v>#VALUE!</v>
      </c>
      <c r="KQ269" s="34" t="e">
        <f>IF(AND(KQ244&gt;0,KQ244&lt;SUM(N267:KQ267)-SUM(N269:KP269)),KQ244,IF(AND(KQ244&gt;0,KQ244&gt;=SUM(N267:KQ267)-SUM(N269:KP269)),SUM(N267:KQ267)-SUM(N269:KP269),0))</f>
        <v>#VALUE!</v>
      </c>
      <c r="KR269" s="34" t="e">
        <f>IF(AND(KR244&gt;0,KR244&lt;SUM(N267:KR267)-SUM(N269:KQ269)),KR244,IF(AND(KR244&gt;0,KR244&gt;=SUM(N267:KR267)-SUM(N269:KQ269)),SUM(N267:KR267)-SUM(N269:KQ269),0))</f>
        <v>#VALUE!</v>
      </c>
      <c r="KS269" s="34" t="e">
        <f>IF(AND(KS244&gt;0,KS244&lt;SUM(N267:KS267)-SUM(N269:KR269)),KS244,IF(AND(KS244&gt;0,KS244&gt;=SUM(N267:KS267)-SUM(N269:KR269)),SUM(N267:KS267)-SUM(N269:KR269),0))</f>
        <v>#VALUE!</v>
      </c>
      <c r="KT269" s="34" t="e">
        <f>IF(AND(KT244&gt;0,KT244&lt;SUM(N267:KT267)-SUM(N269:KS269)),KT244,IF(AND(KT244&gt;0,KT244&gt;=SUM(N267:KT267)-SUM(N269:KS269)),SUM(N267:KT267)-SUM(N269:KS269),0))</f>
        <v>#VALUE!</v>
      </c>
      <c r="KU269" s="34" t="e">
        <f>IF(AND(KU244&gt;0,KU244&lt;SUM(N267:KU267)-SUM(N269:KT269)),KU244,IF(AND(KU244&gt;0,KU244&gt;=SUM(N267:KU267)-SUM(N269:KT269)),SUM(N267:KU267)-SUM(N269:KT269),0))</f>
        <v>#VALUE!</v>
      </c>
      <c r="KV269" s="34" t="e">
        <f>IF(AND(KV244&gt;0,KV244&lt;SUM(N267:KV267)-SUM(N269:KU269)),KV244,IF(AND(KV244&gt;0,KV244&gt;=SUM(N267:KV267)-SUM(N269:KU269)),SUM(N267:KV267)-SUM(N269:KU269),0))</f>
        <v>#VALUE!</v>
      </c>
      <c r="KW269" s="34" t="e">
        <f>IF(AND(KW244&gt;0,KW244&lt;SUM(N267:KW267)-SUM(N269:KV269)),KW244,IF(AND(KW244&gt;0,KW244&gt;=SUM(N267:KW267)-SUM(N269:KV269)),SUM(N267:KW267)-SUM(N269:KV269),0))</f>
        <v>#VALUE!</v>
      </c>
      <c r="KX269" s="34" t="e">
        <f>IF(AND(KX244&gt;0,KX244&lt;SUM(N267:KX267)-SUM(N269:KW269)),KX244,IF(AND(KX244&gt;0,KX244&gt;=SUM(N267:KX267)-SUM(N269:KW269)),SUM(N267:KX267)-SUM(N269:KW269),0))</f>
        <v>#VALUE!</v>
      </c>
      <c r="KY269" s="34" t="e">
        <f>IF(AND(KY244&gt;0,KY244&lt;SUM(N267:KY267)-SUM(N269:KX269)),KY244,IF(AND(KY244&gt;0,KY244&gt;=SUM(N267:KY267)-SUM(N269:KX269)),SUM(N267:KY267)-SUM(N269:KX269),0))</f>
        <v>#VALUE!</v>
      </c>
      <c r="KZ269" s="34" t="e">
        <f>IF(AND(KZ244&gt;0,KZ244&lt;SUM(N267:KZ267)-SUM(N269:KY269)),KZ244,IF(AND(KZ244&gt;0,KZ244&gt;=SUM(N267:KZ267)-SUM(N269:KY269)),SUM(N267:KZ267)-SUM(N269:KY269),0))</f>
        <v>#VALUE!</v>
      </c>
      <c r="LA269" s="34" t="e">
        <f>IF(AND(LA244&gt;0,LA244&lt;SUM(N267:LA267)-SUM(N269:KZ269)),LA244,IF(AND(LA244&gt;0,LA244&gt;=SUM(N267:LA267)-SUM(N269:KZ269)),SUM(N267:LA267)-SUM(N269:KZ269),0))</f>
        <v>#VALUE!</v>
      </c>
      <c r="LB269" s="34" t="e">
        <f>IF(AND(LB244&gt;0,LB244&lt;SUM(N267:LB267)-SUM(N269:LA269)),LB244,IF(AND(LB244&gt;0,LB244&gt;=SUM(N267:LB267)-SUM(N269:LA269)),SUM(N267:LB267)-SUM(N269:LA269),0))</f>
        <v>#VALUE!</v>
      </c>
      <c r="LC269" s="34" t="e">
        <f>IF(AND(LC244&gt;0,LC244&lt;SUM(N267:LC267)-SUM(N269:LB269)),LC244,IF(AND(LC244&gt;0,LC244&gt;=SUM(N267:LC267)-SUM(N269:LB269)),SUM(N267:LC267)-SUM(N269:LB269),0))</f>
        <v>#VALUE!</v>
      </c>
      <c r="LD269" s="34" t="e">
        <f>IF(AND(LD244&gt;0,LD244&lt;SUM(N267:LD267)-SUM(N269:LC269)),LD244,IF(AND(LD244&gt;0,LD244&gt;=SUM(N267:LD267)-SUM(N269:LC269)),SUM(N267:LD267)-SUM(N269:LC269),0))</f>
        <v>#VALUE!</v>
      </c>
      <c r="LE269" s="34" t="e">
        <f>IF(AND(LE244&gt;0,LE244&lt;SUM(N267:LE267)-SUM(N269:LD269)),LE244,IF(AND(LE244&gt;0,LE244&gt;=SUM(N267:LE267)-SUM(N269:LD269)),SUM(N267:LE267)-SUM(N269:LD269),0))</f>
        <v>#VALUE!</v>
      </c>
      <c r="LF269" s="34" t="e">
        <f>IF(AND(LF244&gt;0,LF244&lt;SUM(N267:LF267)-SUM(N269:LE269)),LF244,IF(AND(LF244&gt;0,LF244&gt;=SUM(N267:LF267)-SUM(N269:LE269)),SUM(N267:LF267)-SUM(N269:LE269),0))</f>
        <v>#VALUE!</v>
      </c>
      <c r="LG269" s="34" t="e">
        <f>IF(AND(LG244&gt;0,LG244&lt;SUM(N267:LG267)-SUM(N269:LF269)),LG244,IF(AND(LG244&gt;0,LG244&gt;=SUM(N267:LG267)-SUM(N269:LF269)),SUM(N267:LG267)-SUM(N269:LF269),0))</f>
        <v>#VALUE!</v>
      </c>
      <c r="LH269" s="34" t="e">
        <f>IF(AND(LH244&gt;0,LH244&lt;SUM(N267:LH267)-SUM(N269:LG269)),LH244,IF(AND(LH244&gt;0,LH244&gt;=SUM(N267:LH267)-SUM(N269:LG269)),SUM(N267:LH267)-SUM(N269:LG269),0))</f>
        <v>#VALUE!</v>
      </c>
      <c r="LI269" s="34" t="e">
        <f>IF(AND(LI244&gt;0,LI244&lt;SUM(N267:LI267)-SUM(N269:LH269)),LI244,IF(AND(LI244&gt;0,LI244&gt;=SUM(N267:LI267)-SUM(N269:LH269)),SUM(N267:LI267)-SUM(N269:LH269),0))</f>
        <v>#VALUE!</v>
      </c>
      <c r="LJ269" s="34" t="e">
        <f>IF(AND(LJ244&gt;0,LJ244&lt;SUM(N267:LJ267)-SUM(N269:LI269)),LJ244,IF(AND(LJ244&gt;0,LJ244&gt;=SUM(N267:LJ267)-SUM(N269:LI269)),SUM(N267:LJ267)-SUM(N269:LI269),0))</f>
        <v>#VALUE!</v>
      </c>
      <c r="LK269" s="34" t="e">
        <f>IF(AND(LK244&gt;0,LK244&lt;SUM(N267:LK267)-SUM(N269:LJ269)),LK244,IF(AND(LK244&gt;0,LK244&gt;=SUM(N267:LK267)-SUM(N269:LJ269)),SUM(N267:LK267)-SUM(N269:LJ269),0))</f>
        <v>#VALUE!</v>
      </c>
      <c r="LL269" s="34" t="e">
        <f>IF(AND(LL244&gt;0,LL244&lt;SUM(N267:LL267)-SUM(N269:LK269)),LL244,IF(AND(LL244&gt;0,LL244&gt;=SUM(N267:LL267)-SUM(N269:LK269)),SUM(N267:LL267)-SUM(N269:LK269),0))</f>
        <v>#VALUE!</v>
      </c>
      <c r="LM269" s="34" t="e">
        <f>IF(AND(LM244&gt;0,LM244&lt;SUM(N267:LM267)-SUM(N269:LL269)),LM244,IF(AND(LM244&gt;0,LM244&gt;=SUM(N267:LM267)-SUM(N269:LL269)),SUM(N267:LM267)-SUM(N269:LL269),0))</f>
        <v>#VALUE!</v>
      </c>
      <c r="LN269" s="34" t="e">
        <f>IF(AND(LN244&gt;0,LN244&lt;SUM(N267:LN267)-SUM(N269:LM269)),LN244,IF(AND(LN244&gt;0,LN244&gt;=SUM(N267:LN267)-SUM(N269:LM269)),SUM(N267:LN267)-SUM(N269:LM269),0))</f>
        <v>#VALUE!</v>
      </c>
      <c r="LO269" s="34" t="e">
        <f>IF(AND(LO244&gt;0,LO244&lt;SUM(N267:LO267)-SUM(N269:LN269)),LO244,IF(AND(LO244&gt;0,LO244&gt;=SUM(N267:LO267)-SUM(N269:LN269)),SUM(N267:LO267)-SUM(N269:LN269),0))</f>
        <v>#VALUE!</v>
      </c>
      <c r="LP269" s="34" t="e">
        <f>IF(AND(LP244&gt;0,LP244&lt;SUM(N267:LP267)-SUM(N269:LO269)),LP244,IF(AND(LP244&gt;0,LP244&gt;=SUM(N267:LP267)-SUM(N269:LO269)),SUM(N267:LP267)-SUM(N269:LO269),0))</f>
        <v>#VALUE!</v>
      </c>
      <c r="LQ269" s="34" t="e">
        <f>IF(AND(LQ244&gt;0,LQ244&lt;SUM(N267:LQ267)-SUM(N269:LP269)),LQ244,IF(AND(LQ244&gt;0,LQ244&gt;=SUM(N267:LQ267)-SUM(N269:LP269)),SUM(N267:LQ267)-SUM(N269:LP269),0))</f>
        <v>#VALUE!</v>
      </c>
      <c r="LR269" s="34" t="e">
        <f>IF(AND(LR244&gt;0,LR244&lt;SUM(N267:LR267)-SUM(N269:LQ269)),LR244,IF(AND(LR244&gt;0,LR244&gt;=SUM(N267:LR267)-SUM(N269:LQ269)),SUM(N267:LR267)-SUM(N269:LQ269),0))</f>
        <v>#VALUE!</v>
      </c>
      <c r="LS269" s="34" t="e">
        <f>IF(AND(LS244&gt;0,LS244&lt;SUM(N267:LS267)-SUM(N269:LR269)),LS244,IF(AND(LS244&gt;0,LS244&gt;=SUM(N267:LS267)-SUM(N269:LR269)),SUM(N267:LS267)-SUM(N269:LR269),0))</f>
        <v>#VALUE!</v>
      </c>
      <c r="LT269" s="34" t="e">
        <f>IF(AND(LT244&gt;0,LT244&lt;SUM(N267:LT267)-SUM(N269:LS269)),LT244,IF(AND(LT244&gt;0,LT244&gt;=SUM(N267:LT267)-SUM(N269:LS269)),SUM(N267:LT267)-SUM(N269:LS269),0))</f>
        <v>#VALUE!</v>
      </c>
      <c r="LU269" s="34" t="e">
        <f>IF(AND(LU244&gt;0,LU244&lt;SUM(N267:LU267)-SUM(N269:LT269)),LU244,IF(AND(LU244&gt;0,LU244&gt;=SUM(N267:LU267)-SUM(N269:LT269)),SUM(N267:LU267)-SUM(N269:LT269),0))</f>
        <v>#VALUE!</v>
      </c>
      <c r="LV269" s="34" t="e">
        <f>IF(AND(LV244&gt;0,LV244&lt;SUM(N267:LV267)-SUM(N269:LU269)),LV244,IF(AND(LV244&gt;0,LV244&gt;=SUM(N267:LV267)-SUM(N269:LU269)),SUM(N267:LV267)-SUM(N269:LU269),0))</f>
        <v>#VALUE!</v>
      </c>
      <c r="LW269" s="34" t="e">
        <f>IF(AND(LW244&gt;0,LW244&lt;SUM(N267:LW267)-SUM(N269:LV269)),LW244,IF(AND(LW244&gt;0,LW244&gt;=SUM(N267:LW267)-SUM(N269:LV269)),SUM(N267:LW267)-SUM(N269:LV269),0))</f>
        <v>#VALUE!</v>
      </c>
      <c r="LX269" s="34" t="e">
        <f>IF(AND(LX244&gt;0,LX244&lt;SUM(N267:LX267)-SUM(N269:LW269)),LX244,IF(AND(LX244&gt;0,LX244&gt;=SUM(N267:LX267)-SUM(N269:LW269)),SUM(N267:LX267)-SUM(N269:LW269),0))</f>
        <v>#VALUE!</v>
      </c>
      <c r="LY269" s="34" t="e">
        <f>IF(AND(LY244&gt;0,LY244&lt;SUM(N267:LY267)-SUM(N269:LX269)),LY244,IF(AND(LY244&gt;0,LY244&gt;=SUM(N267:LY267)-SUM(N269:LX269)),SUM(N267:LY267)-SUM(N269:LX269),0))</f>
        <v>#VALUE!</v>
      </c>
      <c r="LZ269" s="34" t="e">
        <f>IF(AND(LZ244&gt;0,LZ244&lt;SUM(N267:LZ267)-SUM(N269:LY269)),LZ244,IF(AND(LZ244&gt;0,LZ244&gt;=SUM(N267:LZ267)-SUM(N269:LY269)),SUM(N267:LZ267)-SUM(N269:LY269),0))</f>
        <v>#VALUE!</v>
      </c>
      <c r="MA269" s="34" t="e">
        <f>IF(AND(MA244&gt;0,MA244&lt;SUM(N267:MA267)-SUM(N269:LZ269)),MA244,IF(AND(MA244&gt;0,MA244&gt;=SUM(N267:MA267)-SUM(N269:LZ269)),SUM(N267:MA267)-SUM(N269:LZ269),0))</f>
        <v>#VALUE!</v>
      </c>
      <c r="MB269" s="34" t="e">
        <f>IF(AND(MB244&gt;0,MB244&lt;SUM(N267:MB267)-SUM(N269:MA269)),MB244,IF(AND(MB244&gt;0,MB244&gt;=SUM(N267:MB267)-SUM(N269:MA269)),SUM(N267:MB267)-SUM(N269:MA269),0))</f>
        <v>#VALUE!</v>
      </c>
      <c r="MC269" s="34" t="e">
        <f>IF(AND(MC244&gt;0,MC244&lt;SUM(N267:MC267)-SUM(N269:MB269)),MC244,IF(AND(MC244&gt;0,MC244&gt;=SUM(N267:MC267)-SUM(N269:MB269)),SUM(N267:MC267)-SUM(N269:MB269),0))</f>
        <v>#VALUE!</v>
      </c>
      <c r="MD269" s="34" t="e">
        <f>IF(AND(MD244&gt;0,MD244&lt;SUM(N267:MD267)-SUM(N269:MC269)),MD244,IF(AND(MD244&gt;0,MD244&gt;=SUM(N267:MD267)-SUM(N269:MC269)),SUM(N267:MD267)-SUM(N269:MC269),0))</f>
        <v>#VALUE!</v>
      </c>
      <c r="ME269" s="34" t="e">
        <f>IF(AND(ME244&gt;0,ME244&lt;SUM(N267:ME267)-SUM(N269:MD269)),ME244,IF(AND(ME244&gt;0,ME244&gt;=SUM(N267:ME267)-SUM(N269:MD269)),SUM(N267:ME267)-SUM(N269:MD269),0))</f>
        <v>#VALUE!</v>
      </c>
      <c r="MF269" s="34" t="e">
        <f>IF(AND(MF244&gt;0,MF244&lt;SUM(N267:MF267)-SUM(N269:ME269)),MF244,IF(AND(MF244&gt;0,MF244&gt;=SUM(N267:MF267)-SUM(N269:ME269)),SUM(N267:MF267)-SUM(N269:ME269),0))</f>
        <v>#VALUE!</v>
      </c>
      <c r="MG269" s="34" t="e">
        <f>IF(AND(MG244&gt;0,MG244&lt;SUM(N267:MG267)-SUM(N269:MF269)),MG244,IF(AND(MG244&gt;0,MG244&gt;=SUM(N267:MG267)-SUM(N269:MF269)),SUM(N267:MG267)-SUM(N269:MF269),0))</f>
        <v>#VALUE!</v>
      </c>
      <c r="MH269" s="34" t="e">
        <f>IF(AND(MH244&gt;0,MH244&lt;SUM(N267:MH267)-SUM(N269:MG269)),MH244,IF(AND(MH244&gt;0,MH244&gt;=SUM(N267:MH267)-SUM(N269:MG269)),SUM(N267:MH267)-SUM(N269:MG269),0))</f>
        <v>#VALUE!</v>
      </c>
      <c r="MI269" s="34" t="e">
        <f>IF(AND(MI244&gt;0,MI244&lt;SUM(N267:MI267)-SUM(N269:MH269)),MI244,IF(AND(MI244&gt;0,MI244&gt;=SUM(N267:MI267)-SUM(N269:MH269)),SUM(N267:MI267)-SUM(N269:MH269),0))</f>
        <v>#VALUE!</v>
      </c>
      <c r="MJ269" s="34" t="e">
        <f>IF(AND(MJ244&gt;0,MJ244&lt;SUM(N267:MJ267)-SUM(N269:MI269)),MJ244,IF(AND(MJ244&gt;0,MJ244&gt;=SUM(N267:MJ267)-SUM(N269:MI269)),SUM(N267:MJ267)-SUM(N269:MI269),0))</f>
        <v>#VALUE!</v>
      </c>
      <c r="MK269" s="34" t="e">
        <f>IF(AND(MK244&gt;0,MK244&lt;SUM(N267:MK267)-SUM(N269:MJ269)),MK244,IF(AND(MK244&gt;0,MK244&gt;=SUM(N267:MK267)-SUM(N269:MJ269)),SUM(N267:MK267)-SUM(N269:MJ269),0))</f>
        <v>#VALUE!</v>
      </c>
      <c r="ML269" s="34" t="e">
        <f>IF(AND(ML244&gt;0,ML244&lt;SUM(N267:ML267)-SUM(N269:MK269)),ML244,IF(AND(ML244&gt;0,ML244&gt;=SUM(N267:ML267)-SUM(N269:MK269)),SUM(N267:ML267)-SUM(N269:MK269),0))</f>
        <v>#VALUE!</v>
      </c>
      <c r="MM269" s="34" t="e">
        <f>IF(AND(MM244&gt;0,MM244&lt;SUM(N267:MM267)-SUM(N269:ML269)),MM244,IF(AND(MM244&gt;0,MM244&gt;=SUM(N267:MM267)-SUM(N269:ML269)),SUM(N267:MM267)-SUM(N269:ML269),0))</f>
        <v>#VALUE!</v>
      </c>
      <c r="MN269" s="34" t="e">
        <f>IF(AND(MN244&gt;0,MN244&lt;SUM(N267:MN267)-SUM(N269:MM269)),MN244,IF(AND(MN244&gt;0,MN244&gt;=SUM(N267:MN267)-SUM(N269:MM269)),SUM(N267:MN267)-SUM(N269:MM269),0))</f>
        <v>#VALUE!</v>
      </c>
      <c r="MO269" s="34" t="e">
        <f>IF(AND(MO244&gt;0,MO244&lt;SUM(N267:MO267)-SUM(N269:MN269)),MO244,IF(AND(MO244&gt;0,MO244&gt;=SUM(N267:MO267)-SUM(N269:MN269)),SUM(N267:MO267)-SUM(N269:MN269),0))</f>
        <v>#VALUE!</v>
      </c>
      <c r="MP269" s="34" t="e">
        <f>IF(AND(MP244&gt;0,MP244&lt;SUM(N267:MP267)-SUM(N269:MO269)),MP244,IF(AND(MP244&gt;0,MP244&gt;=SUM(N267:MP267)-SUM(N269:MO269)),SUM(N267:MP267)-SUM(N269:MO269),0))</f>
        <v>#VALUE!</v>
      </c>
      <c r="MQ269" s="34" t="e">
        <f>IF(AND(MQ244&gt;0,MQ244&lt;SUM(N267:MQ267)-SUM(N269:MP269)),MQ244,IF(AND(MQ244&gt;0,MQ244&gt;=SUM(N267:MQ267)-SUM(N269:MP269)),SUM(N267:MQ267)-SUM(N269:MP269),0))</f>
        <v>#VALUE!</v>
      </c>
      <c r="MR269" s="34" t="e">
        <f>IF(AND(MR244&gt;0,MR244&lt;SUM(N267:MR267)-SUM(N269:MQ269)),MR244,IF(AND(MR244&gt;0,MR244&gt;=SUM(N267:MR267)-SUM(N269:MQ269)),SUM(N267:MR267)-SUM(N269:MQ269),0))</f>
        <v>#VALUE!</v>
      </c>
      <c r="MS269" s="34" t="e">
        <f>IF(AND(MS244&gt;0,MS244&lt;SUM(N267:MS267)-SUM(N269:MR269)),MS244,IF(AND(MS244&gt;0,MS244&gt;=SUM(N267:MS267)-SUM(N269:MR269)),SUM(N267:MS267)-SUM(N269:MR269),0))</f>
        <v>#VALUE!</v>
      </c>
      <c r="MT269" s="34" t="e">
        <f>IF(AND(MT244&gt;0,MT244&lt;SUM(N267:MT267)-SUM(N269:MS269)),MT244,IF(AND(MT244&gt;0,MT244&gt;=SUM(N267:MT267)-SUM(N269:MS269)),SUM(N267:MT267)-SUM(N269:MS269),0))</f>
        <v>#VALUE!</v>
      </c>
      <c r="MU269" s="34" t="e">
        <f>IF(AND(MU244&gt;0,MU244&lt;SUM(N267:MU267)-SUM(N269:MT269)),MU244,IF(AND(MU244&gt;0,MU244&gt;=SUM(N267:MU267)-SUM(N269:MT269)),SUM(N267:MU267)-SUM(N269:MT269),0))</f>
        <v>#VALUE!</v>
      </c>
      <c r="MV269" s="34" t="e">
        <f>IF(AND(MV244&gt;0,MV244&lt;SUM(N267:MV267)-SUM(N269:MU269)),MV244,IF(AND(MV244&gt;0,MV244&gt;=SUM(N267:MV267)-SUM(N269:MU269)),SUM(N267:MV267)-SUM(N269:MU269),0))</f>
        <v>#VALUE!</v>
      </c>
      <c r="MW269" s="34" t="e">
        <f>IF(AND(MW244&gt;0,MW244&lt;SUM(N267:MW267)-SUM(N269:MV269)),MW244,IF(AND(MW244&gt;0,MW244&gt;=SUM(N267:MW267)-SUM(N269:MV269)),SUM(N267:MW267)-SUM(N269:MV269),0))</f>
        <v>#VALUE!</v>
      </c>
      <c r="MX269" s="34" t="e">
        <f>IF(AND(MX244&gt;0,MX244&lt;SUM(N267:MX267)-SUM(N269:MW269)),MX244,IF(AND(MX244&gt;0,MX244&gt;=SUM(N267:MX267)-SUM(N269:MW269)),SUM(N267:MX267)-SUM(N269:MW269),0))</f>
        <v>#VALUE!</v>
      </c>
      <c r="MY269" s="34" t="e">
        <f>IF(AND(MY244&gt;0,MY244&lt;SUM(N267:MY267)-SUM(N269:MX269)),MY244,IF(AND(MY244&gt;0,MY244&gt;=SUM(N267:MY267)-SUM(N269:MX269)),SUM(N267:MY267)-SUM(N269:MX269),0))</f>
        <v>#VALUE!</v>
      </c>
      <c r="MZ269" s="34" t="e">
        <f>IF(AND(MZ244&gt;0,MZ244&lt;SUM(N267:MZ267)-SUM(N269:MY269)),MZ244,IF(AND(MZ244&gt;0,MZ244&gt;=SUM(N267:MZ267)-SUM(N269:MY269)),SUM(N267:MZ267)-SUM(N269:MY269),0))</f>
        <v>#VALUE!</v>
      </c>
      <c r="NA269" s="34" t="e">
        <f>IF(AND(NA244&gt;0,NA244&lt;SUM(N267:NA267)-SUM(N269:MZ269)),NA244,IF(AND(NA244&gt;0,NA244&gt;=SUM(N267:NA267)-SUM(N269:MZ269)),SUM(N267:NA267)-SUM(N269:MZ269),0))</f>
        <v>#VALUE!</v>
      </c>
      <c r="NB269" s="34" t="e">
        <f>IF(AND(NB244&gt;0,NB244&lt;SUM(N267:NB267)-SUM(N269:NA269)),NB244,IF(AND(NB244&gt;0,NB244&gt;=SUM(N267:NB267)-SUM(N269:NA269)),SUM(N267:NB267)-SUM(N269:NA269),0))</f>
        <v>#VALUE!</v>
      </c>
      <c r="NC269" s="34" t="e">
        <f>IF(AND(NC244&gt;0,NC244&lt;SUM(N267:NC267)-SUM(N269:NB269)),NC244,IF(AND(NC244&gt;0,NC244&gt;=SUM(N267:NC267)-SUM(N269:NB269)),SUM(N267:NC267)-SUM(N269:NB269),0))</f>
        <v>#VALUE!</v>
      </c>
      <c r="ND269" s="34" t="e">
        <f>IF(AND(ND244&gt;0,ND244&lt;SUM(N267:ND267)-SUM(N269:NC269)),ND244,IF(AND(ND244&gt;0,ND244&gt;=SUM(N267:ND267)-SUM(N269:NC269)),SUM(N267:ND267)-SUM(N269:NC269),0))</f>
        <v>#VALUE!</v>
      </c>
      <c r="NE269" s="34" t="e">
        <f>IF(AND(NE244&gt;0,NE244&lt;SUM(N267:NE267)-SUM(N269:ND269)),NE244,IF(AND(NE244&gt;0,NE244&gt;=SUM(N267:NE267)-SUM(N269:ND269)),SUM(N267:NE267)-SUM(N269:ND269),0))</f>
        <v>#VALUE!</v>
      </c>
      <c r="NF269" s="34" t="e">
        <f>IF(AND(NF244&gt;0,NF244&lt;SUM(N267:NF267)-SUM(N269:NE269)),NF244,IF(AND(NF244&gt;0,NF244&gt;=SUM(N267:NF267)-SUM(N269:NE269)),SUM(N267:NF267)-SUM(N269:NE269),0))</f>
        <v>#VALUE!</v>
      </c>
      <c r="NG269" s="34" t="e">
        <f>IF(AND(NG244&gt;0,NG244&lt;SUM(N267:NG267)-SUM(N269:NF269)),NG244,IF(AND(NG244&gt;0,NG244&gt;=SUM(N267:NG267)-SUM(N269:NF269)),SUM(N267:NG267)-SUM(N269:NF269),0))</f>
        <v>#VALUE!</v>
      </c>
      <c r="NH269" s="34" t="e">
        <f>IF(AND(NH244&gt;0,NH244&lt;SUM(N267:NH267)-SUM(N269:NG269)),NH244,IF(AND(NH244&gt;0,NH244&gt;=SUM(N267:NH267)-SUM(N269:NG269)),SUM(N267:NH267)-SUM(N269:NG269),0))</f>
        <v>#VALUE!</v>
      </c>
      <c r="NI269" s="34" t="e">
        <f>IF(AND(NI244&gt;0,NI244&lt;SUM(N267:NI267)-SUM(N269:NH269)),NI244,IF(AND(NI244&gt;0,NI244&gt;=SUM(N267:NI267)-SUM(N269:NH269)),SUM(N267:NI267)-SUM(N269:NH269),0))</f>
        <v>#VALUE!</v>
      </c>
      <c r="NJ269" s="34" t="e">
        <f>IF(AND(NJ244&gt;0,NJ244&lt;SUM(N267:NJ267)-SUM(N269:NI269)),NJ244,IF(AND(NJ244&gt;0,NJ244&gt;=SUM(N267:NJ267)-SUM(N269:NI269)),SUM(N267:NJ267)-SUM(N269:NI269),0))</f>
        <v>#VALUE!</v>
      </c>
      <c r="NK269" s="34" t="e">
        <f>IF(AND(NK244&gt;0,NK244&lt;SUM(N267:NK267)-SUM(N269:NJ269)),NK244,IF(AND(NK244&gt;0,NK244&gt;=SUM(N267:NK267)-SUM(N269:NJ269)),SUM(N267:NK267)-SUM(N269:NJ269),0))</f>
        <v>#VALUE!</v>
      </c>
      <c r="NL269" s="34" t="e">
        <f>IF(AND(NL244&gt;0,NL244&lt;SUM(N267:NL267)-SUM(N269:NK269)),NL244,IF(AND(NL244&gt;0,NL244&gt;=SUM(N267:NL267)-SUM(N269:NK269)),SUM(N267:NL267)-SUM(N269:NK269),0))</f>
        <v>#VALUE!</v>
      </c>
      <c r="NM269" s="34" t="e">
        <f>IF(AND(NM244&gt;0,NM244&lt;SUM(N267:NM267)-SUM(N269:NL269)),NM244,IF(AND(NM244&gt;0,NM244&gt;=SUM(N267:NM267)-SUM(N269:NL269)),SUM(N267:NM267)-SUM(N269:NL269),0))</f>
        <v>#VALUE!</v>
      </c>
      <c r="NN269" s="34" t="e">
        <f>IF(AND(NN244&gt;0,NN244&lt;SUM(N267:NN267)-SUM(N269:NM269)),NN244,IF(AND(NN244&gt;0,NN244&gt;=SUM(N267:NN267)-SUM(N269:NM269)),SUM(N267:NN267)-SUM(N269:NM269),0))</f>
        <v>#VALUE!</v>
      </c>
      <c r="NO269" s="35" t="e">
        <f>IF(AND(NO244&gt;0,NO244&lt;SUM(N267:NO267)-SUM(N269:NN269)),NO244,IF(AND(NO244&gt;0,NO244&gt;=SUM(N267:NO267)-SUM(N269:NN269)),SUM(N267:NO267)-SUM(N269:NN269),0))</f>
        <v>#VALUE!</v>
      </c>
      <c r="NP269" s="8"/>
      <c r="NQ269" s="8"/>
    </row>
    <row r="270" spans="1:381" x14ac:dyDescent="0.2">
      <c r="A270" s="1"/>
      <c r="B270" s="1"/>
      <c r="C270" s="1"/>
      <c r="D270" s="1"/>
      <c r="E270" s="1"/>
      <c r="F270" s="1"/>
      <c r="G270" s="1"/>
      <c r="H270" s="1"/>
      <c r="I270" s="1"/>
      <c r="J270" s="1"/>
      <c r="K270" s="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row>
    <row r="271" spans="1:381" s="10" customFormat="1" x14ac:dyDescent="0.2">
      <c r="A271" s="8"/>
      <c r="B271" s="8"/>
      <c r="C271" s="8" t="s">
        <v>44</v>
      </c>
      <c r="D271" s="8"/>
      <c r="E271" s="8" t="s">
        <v>111</v>
      </c>
      <c r="F271" s="8"/>
      <c r="G271" s="8"/>
      <c r="H271" s="8"/>
      <c r="I271" s="8"/>
      <c r="J271" s="8"/>
      <c r="K271" s="9"/>
      <c r="L271" s="8"/>
      <c r="M271" s="8">
        <v>0</v>
      </c>
      <c r="N271" s="33" t="e">
        <f>M271+N244+N263-N269</f>
        <v>#VALUE!</v>
      </c>
      <c r="O271" s="34" t="e">
        <f>N271+O244+O263-O269</f>
        <v>#VALUE!</v>
      </c>
      <c r="P271" s="34" t="e">
        <f t="shared" ref="P271:BZ271" si="3580">O271+P244+P263-P269</f>
        <v>#VALUE!</v>
      </c>
      <c r="Q271" s="34" t="e">
        <f t="shared" si="3580"/>
        <v>#VALUE!</v>
      </c>
      <c r="R271" s="34" t="e">
        <f t="shared" si="3580"/>
        <v>#VALUE!</v>
      </c>
      <c r="S271" s="34" t="e">
        <f t="shared" si="3580"/>
        <v>#VALUE!</v>
      </c>
      <c r="T271" s="34" t="e">
        <f t="shared" si="3580"/>
        <v>#VALUE!</v>
      </c>
      <c r="U271" s="34" t="e">
        <f t="shared" si="3580"/>
        <v>#VALUE!</v>
      </c>
      <c r="V271" s="34" t="e">
        <f t="shared" si="3580"/>
        <v>#VALUE!</v>
      </c>
      <c r="W271" s="34" t="e">
        <f t="shared" si="3580"/>
        <v>#VALUE!</v>
      </c>
      <c r="X271" s="34" t="e">
        <f t="shared" si="3580"/>
        <v>#VALUE!</v>
      </c>
      <c r="Y271" s="34" t="e">
        <f t="shared" si="3580"/>
        <v>#VALUE!</v>
      </c>
      <c r="Z271" s="34" t="e">
        <f t="shared" si="3580"/>
        <v>#VALUE!</v>
      </c>
      <c r="AA271" s="34" t="e">
        <f t="shared" si="3580"/>
        <v>#VALUE!</v>
      </c>
      <c r="AB271" s="34" t="e">
        <f t="shared" si="3580"/>
        <v>#VALUE!</v>
      </c>
      <c r="AC271" s="34" t="e">
        <f t="shared" si="3580"/>
        <v>#VALUE!</v>
      </c>
      <c r="AD271" s="34" t="e">
        <f t="shared" si="3580"/>
        <v>#VALUE!</v>
      </c>
      <c r="AE271" s="34" t="e">
        <f t="shared" si="3580"/>
        <v>#VALUE!</v>
      </c>
      <c r="AF271" s="34" t="e">
        <f t="shared" si="3580"/>
        <v>#VALUE!</v>
      </c>
      <c r="AG271" s="34" t="e">
        <f t="shared" si="3580"/>
        <v>#VALUE!</v>
      </c>
      <c r="AH271" s="34" t="e">
        <f t="shared" si="3580"/>
        <v>#VALUE!</v>
      </c>
      <c r="AI271" s="34" t="e">
        <f t="shared" si="3580"/>
        <v>#VALUE!</v>
      </c>
      <c r="AJ271" s="34" t="e">
        <f t="shared" si="3580"/>
        <v>#VALUE!</v>
      </c>
      <c r="AK271" s="34" t="e">
        <f t="shared" si="3580"/>
        <v>#VALUE!</v>
      </c>
      <c r="AL271" s="34" t="e">
        <f t="shared" si="3580"/>
        <v>#VALUE!</v>
      </c>
      <c r="AM271" s="34" t="e">
        <f t="shared" si="3580"/>
        <v>#VALUE!</v>
      </c>
      <c r="AN271" s="34" t="e">
        <f t="shared" si="3580"/>
        <v>#VALUE!</v>
      </c>
      <c r="AO271" s="34" t="e">
        <f t="shared" si="3580"/>
        <v>#VALUE!</v>
      </c>
      <c r="AP271" s="34" t="e">
        <f t="shared" si="3580"/>
        <v>#VALUE!</v>
      </c>
      <c r="AQ271" s="34" t="e">
        <f t="shared" si="3580"/>
        <v>#VALUE!</v>
      </c>
      <c r="AR271" s="34" t="e">
        <f t="shared" si="3580"/>
        <v>#VALUE!</v>
      </c>
      <c r="AS271" s="34" t="e">
        <f t="shared" si="3580"/>
        <v>#VALUE!</v>
      </c>
      <c r="AT271" s="34" t="e">
        <f t="shared" si="3580"/>
        <v>#VALUE!</v>
      </c>
      <c r="AU271" s="34" t="e">
        <f t="shared" si="3580"/>
        <v>#VALUE!</v>
      </c>
      <c r="AV271" s="34" t="e">
        <f t="shared" si="3580"/>
        <v>#VALUE!</v>
      </c>
      <c r="AW271" s="34" t="e">
        <f t="shared" si="3580"/>
        <v>#VALUE!</v>
      </c>
      <c r="AX271" s="34" t="e">
        <f t="shared" si="3580"/>
        <v>#VALUE!</v>
      </c>
      <c r="AY271" s="34" t="e">
        <f t="shared" si="3580"/>
        <v>#VALUE!</v>
      </c>
      <c r="AZ271" s="34" t="e">
        <f t="shared" si="3580"/>
        <v>#VALUE!</v>
      </c>
      <c r="BA271" s="34" t="e">
        <f t="shared" si="3580"/>
        <v>#VALUE!</v>
      </c>
      <c r="BB271" s="34" t="e">
        <f t="shared" si="3580"/>
        <v>#VALUE!</v>
      </c>
      <c r="BC271" s="34" t="e">
        <f t="shared" si="3580"/>
        <v>#VALUE!</v>
      </c>
      <c r="BD271" s="34" t="e">
        <f t="shared" si="3580"/>
        <v>#VALUE!</v>
      </c>
      <c r="BE271" s="34" t="e">
        <f t="shared" si="3580"/>
        <v>#VALUE!</v>
      </c>
      <c r="BF271" s="34" t="e">
        <f t="shared" si="3580"/>
        <v>#VALUE!</v>
      </c>
      <c r="BG271" s="34" t="e">
        <f t="shared" si="3580"/>
        <v>#VALUE!</v>
      </c>
      <c r="BH271" s="34" t="e">
        <f t="shared" si="3580"/>
        <v>#VALUE!</v>
      </c>
      <c r="BI271" s="34" t="e">
        <f t="shared" si="3580"/>
        <v>#VALUE!</v>
      </c>
      <c r="BJ271" s="34" t="e">
        <f t="shared" si="3580"/>
        <v>#VALUE!</v>
      </c>
      <c r="BK271" s="34" t="e">
        <f t="shared" si="3580"/>
        <v>#VALUE!</v>
      </c>
      <c r="BL271" s="34" t="e">
        <f t="shared" si="3580"/>
        <v>#VALUE!</v>
      </c>
      <c r="BM271" s="34" t="e">
        <f t="shared" si="3580"/>
        <v>#VALUE!</v>
      </c>
      <c r="BN271" s="34" t="e">
        <f t="shared" si="3580"/>
        <v>#VALUE!</v>
      </c>
      <c r="BO271" s="34" t="e">
        <f t="shared" si="3580"/>
        <v>#VALUE!</v>
      </c>
      <c r="BP271" s="34" t="e">
        <f t="shared" si="3580"/>
        <v>#VALUE!</v>
      </c>
      <c r="BQ271" s="34" t="e">
        <f t="shared" si="3580"/>
        <v>#VALUE!</v>
      </c>
      <c r="BR271" s="34" t="e">
        <f t="shared" si="3580"/>
        <v>#VALUE!</v>
      </c>
      <c r="BS271" s="34" t="e">
        <f t="shared" si="3580"/>
        <v>#VALUE!</v>
      </c>
      <c r="BT271" s="34" t="e">
        <f t="shared" si="3580"/>
        <v>#VALUE!</v>
      </c>
      <c r="BU271" s="34" t="e">
        <f t="shared" si="3580"/>
        <v>#VALUE!</v>
      </c>
      <c r="BV271" s="34" t="e">
        <f t="shared" si="3580"/>
        <v>#VALUE!</v>
      </c>
      <c r="BW271" s="34" t="e">
        <f t="shared" si="3580"/>
        <v>#VALUE!</v>
      </c>
      <c r="BX271" s="34" t="e">
        <f t="shared" si="3580"/>
        <v>#VALUE!</v>
      </c>
      <c r="BY271" s="34" t="e">
        <f t="shared" si="3580"/>
        <v>#VALUE!</v>
      </c>
      <c r="BZ271" s="34" t="e">
        <f t="shared" si="3580"/>
        <v>#VALUE!</v>
      </c>
      <c r="CA271" s="34" t="e">
        <f t="shared" ref="CA271:EL271" si="3581">BZ271+CA244+CA263-CA269</f>
        <v>#VALUE!</v>
      </c>
      <c r="CB271" s="34" t="e">
        <f t="shared" si="3581"/>
        <v>#VALUE!</v>
      </c>
      <c r="CC271" s="34" t="e">
        <f t="shared" si="3581"/>
        <v>#VALUE!</v>
      </c>
      <c r="CD271" s="34" t="e">
        <f t="shared" si="3581"/>
        <v>#VALUE!</v>
      </c>
      <c r="CE271" s="34" t="e">
        <f t="shared" si="3581"/>
        <v>#VALUE!</v>
      </c>
      <c r="CF271" s="34" t="e">
        <f t="shared" si="3581"/>
        <v>#VALUE!</v>
      </c>
      <c r="CG271" s="34" t="e">
        <f t="shared" si="3581"/>
        <v>#VALUE!</v>
      </c>
      <c r="CH271" s="34" t="e">
        <f t="shared" si="3581"/>
        <v>#VALUE!</v>
      </c>
      <c r="CI271" s="34" t="e">
        <f t="shared" si="3581"/>
        <v>#VALUE!</v>
      </c>
      <c r="CJ271" s="34" t="e">
        <f t="shared" si="3581"/>
        <v>#VALUE!</v>
      </c>
      <c r="CK271" s="34" t="e">
        <f t="shared" si="3581"/>
        <v>#VALUE!</v>
      </c>
      <c r="CL271" s="34" t="e">
        <f t="shared" si="3581"/>
        <v>#VALUE!</v>
      </c>
      <c r="CM271" s="34" t="e">
        <f t="shared" si="3581"/>
        <v>#VALUE!</v>
      </c>
      <c r="CN271" s="34" t="e">
        <f t="shared" si="3581"/>
        <v>#VALUE!</v>
      </c>
      <c r="CO271" s="34" t="e">
        <f t="shared" si="3581"/>
        <v>#VALUE!</v>
      </c>
      <c r="CP271" s="34" t="e">
        <f t="shared" si="3581"/>
        <v>#VALUE!</v>
      </c>
      <c r="CQ271" s="34" t="e">
        <f t="shared" si="3581"/>
        <v>#VALUE!</v>
      </c>
      <c r="CR271" s="34" t="e">
        <f t="shared" si="3581"/>
        <v>#VALUE!</v>
      </c>
      <c r="CS271" s="34" t="e">
        <f t="shared" si="3581"/>
        <v>#VALUE!</v>
      </c>
      <c r="CT271" s="34" t="e">
        <f t="shared" si="3581"/>
        <v>#VALUE!</v>
      </c>
      <c r="CU271" s="34" t="e">
        <f t="shared" si="3581"/>
        <v>#VALUE!</v>
      </c>
      <c r="CV271" s="34" t="e">
        <f t="shared" si="3581"/>
        <v>#VALUE!</v>
      </c>
      <c r="CW271" s="34" t="e">
        <f t="shared" si="3581"/>
        <v>#VALUE!</v>
      </c>
      <c r="CX271" s="34" t="e">
        <f t="shared" si="3581"/>
        <v>#VALUE!</v>
      </c>
      <c r="CY271" s="34" t="e">
        <f t="shared" si="3581"/>
        <v>#VALUE!</v>
      </c>
      <c r="CZ271" s="34" t="e">
        <f t="shared" si="3581"/>
        <v>#VALUE!</v>
      </c>
      <c r="DA271" s="34" t="e">
        <f t="shared" si="3581"/>
        <v>#VALUE!</v>
      </c>
      <c r="DB271" s="34" t="e">
        <f t="shared" si="3581"/>
        <v>#VALUE!</v>
      </c>
      <c r="DC271" s="34" t="e">
        <f t="shared" si="3581"/>
        <v>#VALUE!</v>
      </c>
      <c r="DD271" s="34" t="e">
        <f t="shared" si="3581"/>
        <v>#VALUE!</v>
      </c>
      <c r="DE271" s="34" t="e">
        <f t="shared" si="3581"/>
        <v>#VALUE!</v>
      </c>
      <c r="DF271" s="34" t="e">
        <f t="shared" si="3581"/>
        <v>#VALUE!</v>
      </c>
      <c r="DG271" s="34" t="e">
        <f t="shared" si="3581"/>
        <v>#VALUE!</v>
      </c>
      <c r="DH271" s="34" t="e">
        <f t="shared" si="3581"/>
        <v>#VALUE!</v>
      </c>
      <c r="DI271" s="34" t="e">
        <f t="shared" si="3581"/>
        <v>#VALUE!</v>
      </c>
      <c r="DJ271" s="34" t="e">
        <f t="shared" si="3581"/>
        <v>#VALUE!</v>
      </c>
      <c r="DK271" s="34" t="e">
        <f t="shared" si="3581"/>
        <v>#VALUE!</v>
      </c>
      <c r="DL271" s="34" t="e">
        <f t="shared" si="3581"/>
        <v>#VALUE!</v>
      </c>
      <c r="DM271" s="34" t="e">
        <f t="shared" si="3581"/>
        <v>#VALUE!</v>
      </c>
      <c r="DN271" s="34" t="e">
        <f t="shared" si="3581"/>
        <v>#VALUE!</v>
      </c>
      <c r="DO271" s="34" t="e">
        <f t="shared" si="3581"/>
        <v>#VALUE!</v>
      </c>
      <c r="DP271" s="34" t="e">
        <f t="shared" si="3581"/>
        <v>#VALUE!</v>
      </c>
      <c r="DQ271" s="34" t="e">
        <f t="shared" si="3581"/>
        <v>#VALUE!</v>
      </c>
      <c r="DR271" s="34" t="e">
        <f t="shared" si="3581"/>
        <v>#VALUE!</v>
      </c>
      <c r="DS271" s="34" t="e">
        <f t="shared" si="3581"/>
        <v>#VALUE!</v>
      </c>
      <c r="DT271" s="34" t="e">
        <f t="shared" si="3581"/>
        <v>#VALUE!</v>
      </c>
      <c r="DU271" s="34" t="e">
        <f t="shared" si="3581"/>
        <v>#VALUE!</v>
      </c>
      <c r="DV271" s="34" t="e">
        <f t="shared" si="3581"/>
        <v>#VALUE!</v>
      </c>
      <c r="DW271" s="34" t="e">
        <f t="shared" si="3581"/>
        <v>#VALUE!</v>
      </c>
      <c r="DX271" s="34" t="e">
        <f t="shared" si="3581"/>
        <v>#VALUE!</v>
      </c>
      <c r="DY271" s="34" t="e">
        <f t="shared" si="3581"/>
        <v>#VALUE!</v>
      </c>
      <c r="DZ271" s="34" t="e">
        <f t="shared" si="3581"/>
        <v>#VALUE!</v>
      </c>
      <c r="EA271" s="34" t="e">
        <f t="shared" si="3581"/>
        <v>#VALUE!</v>
      </c>
      <c r="EB271" s="34" t="e">
        <f t="shared" si="3581"/>
        <v>#VALUE!</v>
      </c>
      <c r="EC271" s="34" t="e">
        <f t="shared" si="3581"/>
        <v>#VALUE!</v>
      </c>
      <c r="ED271" s="34" t="e">
        <f t="shared" si="3581"/>
        <v>#VALUE!</v>
      </c>
      <c r="EE271" s="34" t="e">
        <f t="shared" si="3581"/>
        <v>#VALUE!</v>
      </c>
      <c r="EF271" s="34" t="e">
        <f t="shared" si="3581"/>
        <v>#VALUE!</v>
      </c>
      <c r="EG271" s="34" t="e">
        <f t="shared" si="3581"/>
        <v>#VALUE!</v>
      </c>
      <c r="EH271" s="34" t="e">
        <f t="shared" si="3581"/>
        <v>#VALUE!</v>
      </c>
      <c r="EI271" s="34" t="e">
        <f t="shared" si="3581"/>
        <v>#VALUE!</v>
      </c>
      <c r="EJ271" s="34" t="e">
        <f t="shared" si="3581"/>
        <v>#VALUE!</v>
      </c>
      <c r="EK271" s="34" t="e">
        <f t="shared" si="3581"/>
        <v>#VALUE!</v>
      </c>
      <c r="EL271" s="34" t="e">
        <f t="shared" si="3581"/>
        <v>#VALUE!</v>
      </c>
      <c r="EM271" s="34" t="e">
        <f t="shared" ref="EM271:GX271" si="3582">EL271+EM244+EM263-EM269</f>
        <v>#VALUE!</v>
      </c>
      <c r="EN271" s="34" t="e">
        <f t="shared" si="3582"/>
        <v>#VALUE!</v>
      </c>
      <c r="EO271" s="34" t="e">
        <f t="shared" si="3582"/>
        <v>#VALUE!</v>
      </c>
      <c r="EP271" s="34" t="e">
        <f t="shared" si="3582"/>
        <v>#VALUE!</v>
      </c>
      <c r="EQ271" s="34" t="e">
        <f t="shared" si="3582"/>
        <v>#VALUE!</v>
      </c>
      <c r="ER271" s="34" t="e">
        <f t="shared" si="3582"/>
        <v>#VALUE!</v>
      </c>
      <c r="ES271" s="34" t="e">
        <f t="shared" si="3582"/>
        <v>#VALUE!</v>
      </c>
      <c r="ET271" s="34" t="e">
        <f t="shared" si="3582"/>
        <v>#VALUE!</v>
      </c>
      <c r="EU271" s="34" t="e">
        <f t="shared" si="3582"/>
        <v>#VALUE!</v>
      </c>
      <c r="EV271" s="34" t="e">
        <f t="shared" si="3582"/>
        <v>#VALUE!</v>
      </c>
      <c r="EW271" s="34" t="e">
        <f t="shared" si="3582"/>
        <v>#VALUE!</v>
      </c>
      <c r="EX271" s="34" t="e">
        <f t="shared" si="3582"/>
        <v>#VALUE!</v>
      </c>
      <c r="EY271" s="34" t="e">
        <f t="shared" si="3582"/>
        <v>#VALUE!</v>
      </c>
      <c r="EZ271" s="34" t="e">
        <f t="shared" si="3582"/>
        <v>#VALUE!</v>
      </c>
      <c r="FA271" s="34" t="e">
        <f t="shared" si="3582"/>
        <v>#VALUE!</v>
      </c>
      <c r="FB271" s="34" t="e">
        <f t="shared" si="3582"/>
        <v>#VALUE!</v>
      </c>
      <c r="FC271" s="34" t="e">
        <f t="shared" si="3582"/>
        <v>#VALUE!</v>
      </c>
      <c r="FD271" s="34" t="e">
        <f t="shared" si="3582"/>
        <v>#VALUE!</v>
      </c>
      <c r="FE271" s="34" t="e">
        <f t="shared" si="3582"/>
        <v>#VALUE!</v>
      </c>
      <c r="FF271" s="34" t="e">
        <f t="shared" si="3582"/>
        <v>#VALUE!</v>
      </c>
      <c r="FG271" s="34" t="e">
        <f t="shared" si="3582"/>
        <v>#VALUE!</v>
      </c>
      <c r="FH271" s="34" t="e">
        <f t="shared" si="3582"/>
        <v>#VALUE!</v>
      </c>
      <c r="FI271" s="34" t="e">
        <f t="shared" si="3582"/>
        <v>#VALUE!</v>
      </c>
      <c r="FJ271" s="34" t="e">
        <f t="shared" si="3582"/>
        <v>#VALUE!</v>
      </c>
      <c r="FK271" s="34" t="e">
        <f t="shared" si="3582"/>
        <v>#VALUE!</v>
      </c>
      <c r="FL271" s="34" t="e">
        <f t="shared" si="3582"/>
        <v>#VALUE!</v>
      </c>
      <c r="FM271" s="34" t="e">
        <f t="shared" si="3582"/>
        <v>#VALUE!</v>
      </c>
      <c r="FN271" s="34" t="e">
        <f t="shared" si="3582"/>
        <v>#VALUE!</v>
      </c>
      <c r="FO271" s="34" t="e">
        <f t="shared" si="3582"/>
        <v>#VALUE!</v>
      </c>
      <c r="FP271" s="34" t="e">
        <f t="shared" si="3582"/>
        <v>#VALUE!</v>
      </c>
      <c r="FQ271" s="34" t="e">
        <f t="shared" si="3582"/>
        <v>#VALUE!</v>
      </c>
      <c r="FR271" s="34" t="e">
        <f t="shared" si="3582"/>
        <v>#VALUE!</v>
      </c>
      <c r="FS271" s="34" t="e">
        <f t="shared" si="3582"/>
        <v>#VALUE!</v>
      </c>
      <c r="FT271" s="34" t="e">
        <f t="shared" si="3582"/>
        <v>#VALUE!</v>
      </c>
      <c r="FU271" s="34" t="e">
        <f t="shared" si="3582"/>
        <v>#VALUE!</v>
      </c>
      <c r="FV271" s="34" t="e">
        <f t="shared" si="3582"/>
        <v>#VALUE!</v>
      </c>
      <c r="FW271" s="34" t="e">
        <f t="shared" si="3582"/>
        <v>#VALUE!</v>
      </c>
      <c r="FX271" s="34" t="e">
        <f t="shared" si="3582"/>
        <v>#VALUE!</v>
      </c>
      <c r="FY271" s="34" t="e">
        <f t="shared" si="3582"/>
        <v>#VALUE!</v>
      </c>
      <c r="FZ271" s="34" t="e">
        <f t="shared" si="3582"/>
        <v>#VALUE!</v>
      </c>
      <c r="GA271" s="34" t="e">
        <f t="shared" si="3582"/>
        <v>#VALUE!</v>
      </c>
      <c r="GB271" s="34" t="e">
        <f t="shared" si="3582"/>
        <v>#VALUE!</v>
      </c>
      <c r="GC271" s="34" t="e">
        <f t="shared" si="3582"/>
        <v>#VALUE!</v>
      </c>
      <c r="GD271" s="34" t="e">
        <f t="shared" si="3582"/>
        <v>#VALUE!</v>
      </c>
      <c r="GE271" s="34" t="e">
        <f t="shared" si="3582"/>
        <v>#VALUE!</v>
      </c>
      <c r="GF271" s="34" t="e">
        <f t="shared" si="3582"/>
        <v>#VALUE!</v>
      </c>
      <c r="GG271" s="34" t="e">
        <f t="shared" si="3582"/>
        <v>#VALUE!</v>
      </c>
      <c r="GH271" s="34" t="e">
        <f t="shared" si="3582"/>
        <v>#VALUE!</v>
      </c>
      <c r="GI271" s="34" t="e">
        <f t="shared" si="3582"/>
        <v>#VALUE!</v>
      </c>
      <c r="GJ271" s="34" t="e">
        <f t="shared" si="3582"/>
        <v>#VALUE!</v>
      </c>
      <c r="GK271" s="34" t="e">
        <f t="shared" si="3582"/>
        <v>#VALUE!</v>
      </c>
      <c r="GL271" s="34" t="e">
        <f t="shared" si="3582"/>
        <v>#VALUE!</v>
      </c>
      <c r="GM271" s="34" t="e">
        <f t="shared" si="3582"/>
        <v>#VALUE!</v>
      </c>
      <c r="GN271" s="34" t="e">
        <f t="shared" si="3582"/>
        <v>#VALUE!</v>
      </c>
      <c r="GO271" s="34" t="e">
        <f t="shared" si="3582"/>
        <v>#VALUE!</v>
      </c>
      <c r="GP271" s="34" t="e">
        <f t="shared" si="3582"/>
        <v>#VALUE!</v>
      </c>
      <c r="GQ271" s="34" t="e">
        <f t="shared" si="3582"/>
        <v>#VALUE!</v>
      </c>
      <c r="GR271" s="34" t="e">
        <f t="shared" si="3582"/>
        <v>#VALUE!</v>
      </c>
      <c r="GS271" s="34" t="e">
        <f t="shared" si="3582"/>
        <v>#VALUE!</v>
      </c>
      <c r="GT271" s="34" t="e">
        <f t="shared" si="3582"/>
        <v>#VALUE!</v>
      </c>
      <c r="GU271" s="34" t="e">
        <f t="shared" si="3582"/>
        <v>#VALUE!</v>
      </c>
      <c r="GV271" s="34" t="e">
        <f t="shared" si="3582"/>
        <v>#VALUE!</v>
      </c>
      <c r="GW271" s="34" t="e">
        <f t="shared" si="3582"/>
        <v>#VALUE!</v>
      </c>
      <c r="GX271" s="34" t="e">
        <f t="shared" si="3582"/>
        <v>#VALUE!</v>
      </c>
      <c r="GY271" s="34" t="e">
        <f t="shared" ref="GY271:JJ271" si="3583">GX271+GY244+GY263-GY269</f>
        <v>#VALUE!</v>
      </c>
      <c r="GZ271" s="34" t="e">
        <f t="shared" si="3583"/>
        <v>#VALUE!</v>
      </c>
      <c r="HA271" s="34" t="e">
        <f t="shared" si="3583"/>
        <v>#VALUE!</v>
      </c>
      <c r="HB271" s="34" t="e">
        <f t="shared" si="3583"/>
        <v>#VALUE!</v>
      </c>
      <c r="HC271" s="34" t="e">
        <f t="shared" si="3583"/>
        <v>#VALUE!</v>
      </c>
      <c r="HD271" s="34" t="e">
        <f t="shared" si="3583"/>
        <v>#VALUE!</v>
      </c>
      <c r="HE271" s="34" t="e">
        <f t="shared" si="3583"/>
        <v>#VALUE!</v>
      </c>
      <c r="HF271" s="34" t="e">
        <f t="shared" si="3583"/>
        <v>#VALUE!</v>
      </c>
      <c r="HG271" s="34" t="e">
        <f t="shared" si="3583"/>
        <v>#VALUE!</v>
      </c>
      <c r="HH271" s="34" t="e">
        <f t="shared" si="3583"/>
        <v>#VALUE!</v>
      </c>
      <c r="HI271" s="34" t="e">
        <f t="shared" si="3583"/>
        <v>#VALUE!</v>
      </c>
      <c r="HJ271" s="34" t="e">
        <f t="shared" si="3583"/>
        <v>#VALUE!</v>
      </c>
      <c r="HK271" s="34" t="e">
        <f t="shared" si="3583"/>
        <v>#VALUE!</v>
      </c>
      <c r="HL271" s="34" t="e">
        <f t="shared" si="3583"/>
        <v>#VALUE!</v>
      </c>
      <c r="HM271" s="34" t="e">
        <f t="shared" si="3583"/>
        <v>#VALUE!</v>
      </c>
      <c r="HN271" s="34" t="e">
        <f t="shared" si="3583"/>
        <v>#VALUE!</v>
      </c>
      <c r="HO271" s="34" t="e">
        <f t="shared" si="3583"/>
        <v>#VALUE!</v>
      </c>
      <c r="HP271" s="34" t="e">
        <f t="shared" si="3583"/>
        <v>#VALUE!</v>
      </c>
      <c r="HQ271" s="34" t="e">
        <f t="shared" si="3583"/>
        <v>#VALUE!</v>
      </c>
      <c r="HR271" s="34" t="e">
        <f t="shared" si="3583"/>
        <v>#VALUE!</v>
      </c>
      <c r="HS271" s="34" t="e">
        <f t="shared" si="3583"/>
        <v>#VALUE!</v>
      </c>
      <c r="HT271" s="34" t="e">
        <f t="shared" si="3583"/>
        <v>#VALUE!</v>
      </c>
      <c r="HU271" s="34" t="e">
        <f t="shared" si="3583"/>
        <v>#VALUE!</v>
      </c>
      <c r="HV271" s="34" t="e">
        <f t="shared" si="3583"/>
        <v>#VALUE!</v>
      </c>
      <c r="HW271" s="34" t="e">
        <f t="shared" si="3583"/>
        <v>#VALUE!</v>
      </c>
      <c r="HX271" s="34" t="e">
        <f t="shared" si="3583"/>
        <v>#VALUE!</v>
      </c>
      <c r="HY271" s="34" t="e">
        <f t="shared" si="3583"/>
        <v>#VALUE!</v>
      </c>
      <c r="HZ271" s="34" t="e">
        <f t="shared" si="3583"/>
        <v>#VALUE!</v>
      </c>
      <c r="IA271" s="34" t="e">
        <f t="shared" si="3583"/>
        <v>#VALUE!</v>
      </c>
      <c r="IB271" s="34" t="e">
        <f t="shared" si="3583"/>
        <v>#VALUE!</v>
      </c>
      <c r="IC271" s="34" t="e">
        <f t="shared" si="3583"/>
        <v>#VALUE!</v>
      </c>
      <c r="ID271" s="34" t="e">
        <f t="shared" si="3583"/>
        <v>#VALUE!</v>
      </c>
      <c r="IE271" s="34" t="e">
        <f t="shared" si="3583"/>
        <v>#VALUE!</v>
      </c>
      <c r="IF271" s="34" t="e">
        <f t="shared" si="3583"/>
        <v>#VALUE!</v>
      </c>
      <c r="IG271" s="34" t="e">
        <f t="shared" si="3583"/>
        <v>#VALUE!</v>
      </c>
      <c r="IH271" s="34" t="e">
        <f t="shared" si="3583"/>
        <v>#VALUE!</v>
      </c>
      <c r="II271" s="34" t="e">
        <f t="shared" si="3583"/>
        <v>#VALUE!</v>
      </c>
      <c r="IJ271" s="34" t="e">
        <f t="shared" si="3583"/>
        <v>#VALUE!</v>
      </c>
      <c r="IK271" s="34" t="e">
        <f t="shared" si="3583"/>
        <v>#VALUE!</v>
      </c>
      <c r="IL271" s="34" t="e">
        <f t="shared" si="3583"/>
        <v>#VALUE!</v>
      </c>
      <c r="IM271" s="34" t="e">
        <f t="shared" si="3583"/>
        <v>#VALUE!</v>
      </c>
      <c r="IN271" s="34" t="e">
        <f t="shared" si="3583"/>
        <v>#VALUE!</v>
      </c>
      <c r="IO271" s="34" t="e">
        <f t="shared" si="3583"/>
        <v>#VALUE!</v>
      </c>
      <c r="IP271" s="34" t="e">
        <f t="shared" si="3583"/>
        <v>#VALUE!</v>
      </c>
      <c r="IQ271" s="34" t="e">
        <f t="shared" si="3583"/>
        <v>#VALUE!</v>
      </c>
      <c r="IR271" s="34" t="e">
        <f t="shared" si="3583"/>
        <v>#VALUE!</v>
      </c>
      <c r="IS271" s="34" t="e">
        <f t="shared" si="3583"/>
        <v>#VALUE!</v>
      </c>
      <c r="IT271" s="34" t="e">
        <f t="shared" si="3583"/>
        <v>#VALUE!</v>
      </c>
      <c r="IU271" s="34" t="e">
        <f t="shared" si="3583"/>
        <v>#VALUE!</v>
      </c>
      <c r="IV271" s="34" t="e">
        <f t="shared" si="3583"/>
        <v>#VALUE!</v>
      </c>
      <c r="IW271" s="34" t="e">
        <f t="shared" si="3583"/>
        <v>#VALUE!</v>
      </c>
      <c r="IX271" s="34" t="e">
        <f t="shared" si="3583"/>
        <v>#VALUE!</v>
      </c>
      <c r="IY271" s="34" t="e">
        <f t="shared" si="3583"/>
        <v>#VALUE!</v>
      </c>
      <c r="IZ271" s="34" t="e">
        <f t="shared" si="3583"/>
        <v>#VALUE!</v>
      </c>
      <c r="JA271" s="34" t="e">
        <f t="shared" si="3583"/>
        <v>#VALUE!</v>
      </c>
      <c r="JB271" s="34" t="e">
        <f t="shared" si="3583"/>
        <v>#VALUE!</v>
      </c>
      <c r="JC271" s="34" t="e">
        <f t="shared" si="3583"/>
        <v>#VALUE!</v>
      </c>
      <c r="JD271" s="34" t="e">
        <f t="shared" si="3583"/>
        <v>#VALUE!</v>
      </c>
      <c r="JE271" s="34" t="e">
        <f t="shared" si="3583"/>
        <v>#VALUE!</v>
      </c>
      <c r="JF271" s="34" t="e">
        <f t="shared" si="3583"/>
        <v>#VALUE!</v>
      </c>
      <c r="JG271" s="34" t="e">
        <f t="shared" si="3583"/>
        <v>#VALUE!</v>
      </c>
      <c r="JH271" s="34" t="e">
        <f t="shared" si="3583"/>
        <v>#VALUE!</v>
      </c>
      <c r="JI271" s="34" t="e">
        <f t="shared" si="3583"/>
        <v>#VALUE!</v>
      </c>
      <c r="JJ271" s="34" t="e">
        <f t="shared" si="3583"/>
        <v>#VALUE!</v>
      </c>
      <c r="JK271" s="34" t="e">
        <f t="shared" ref="JK271:LV271" si="3584">JJ271+JK244+JK263-JK269</f>
        <v>#VALUE!</v>
      </c>
      <c r="JL271" s="34" t="e">
        <f t="shared" si="3584"/>
        <v>#VALUE!</v>
      </c>
      <c r="JM271" s="34" t="e">
        <f t="shared" si="3584"/>
        <v>#VALUE!</v>
      </c>
      <c r="JN271" s="34" t="e">
        <f t="shared" si="3584"/>
        <v>#VALUE!</v>
      </c>
      <c r="JO271" s="34" t="e">
        <f t="shared" si="3584"/>
        <v>#VALUE!</v>
      </c>
      <c r="JP271" s="34" t="e">
        <f t="shared" si="3584"/>
        <v>#VALUE!</v>
      </c>
      <c r="JQ271" s="34" t="e">
        <f t="shared" si="3584"/>
        <v>#VALUE!</v>
      </c>
      <c r="JR271" s="34" t="e">
        <f t="shared" si="3584"/>
        <v>#VALUE!</v>
      </c>
      <c r="JS271" s="34" t="e">
        <f t="shared" si="3584"/>
        <v>#VALUE!</v>
      </c>
      <c r="JT271" s="34" t="e">
        <f t="shared" si="3584"/>
        <v>#VALUE!</v>
      </c>
      <c r="JU271" s="34" t="e">
        <f t="shared" si="3584"/>
        <v>#VALUE!</v>
      </c>
      <c r="JV271" s="34" t="e">
        <f t="shared" si="3584"/>
        <v>#VALUE!</v>
      </c>
      <c r="JW271" s="34" t="e">
        <f t="shared" si="3584"/>
        <v>#VALUE!</v>
      </c>
      <c r="JX271" s="34" t="e">
        <f t="shared" si="3584"/>
        <v>#VALUE!</v>
      </c>
      <c r="JY271" s="34" t="e">
        <f t="shared" si="3584"/>
        <v>#VALUE!</v>
      </c>
      <c r="JZ271" s="34" t="e">
        <f t="shared" si="3584"/>
        <v>#VALUE!</v>
      </c>
      <c r="KA271" s="34" t="e">
        <f t="shared" si="3584"/>
        <v>#VALUE!</v>
      </c>
      <c r="KB271" s="34" t="e">
        <f t="shared" si="3584"/>
        <v>#VALUE!</v>
      </c>
      <c r="KC271" s="34" t="e">
        <f t="shared" si="3584"/>
        <v>#VALUE!</v>
      </c>
      <c r="KD271" s="34" t="e">
        <f t="shared" si="3584"/>
        <v>#VALUE!</v>
      </c>
      <c r="KE271" s="34" t="e">
        <f t="shared" si="3584"/>
        <v>#VALUE!</v>
      </c>
      <c r="KF271" s="34" t="e">
        <f t="shared" si="3584"/>
        <v>#VALUE!</v>
      </c>
      <c r="KG271" s="34" t="e">
        <f t="shared" si="3584"/>
        <v>#VALUE!</v>
      </c>
      <c r="KH271" s="34" t="e">
        <f t="shared" si="3584"/>
        <v>#VALUE!</v>
      </c>
      <c r="KI271" s="34" t="e">
        <f t="shared" si="3584"/>
        <v>#VALUE!</v>
      </c>
      <c r="KJ271" s="34" t="e">
        <f t="shared" si="3584"/>
        <v>#VALUE!</v>
      </c>
      <c r="KK271" s="34" t="e">
        <f t="shared" si="3584"/>
        <v>#VALUE!</v>
      </c>
      <c r="KL271" s="34" t="e">
        <f t="shared" si="3584"/>
        <v>#VALUE!</v>
      </c>
      <c r="KM271" s="34" t="e">
        <f t="shared" si="3584"/>
        <v>#VALUE!</v>
      </c>
      <c r="KN271" s="34" t="e">
        <f t="shared" si="3584"/>
        <v>#VALUE!</v>
      </c>
      <c r="KO271" s="34" t="e">
        <f t="shared" si="3584"/>
        <v>#VALUE!</v>
      </c>
      <c r="KP271" s="34" t="e">
        <f t="shared" si="3584"/>
        <v>#VALUE!</v>
      </c>
      <c r="KQ271" s="34" t="e">
        <f t="shared" si="3584"/>
        <v>#VALUE!</v>
      </c>
      <c r="KR271" s="34" t="e">
        <f t="shared" si="3584"/>
        <v>#VALUE!</v>
      </c>
      <c r="KS271" s="34" t="e">
        <f t="shared" si="3584"/>
        <v>#VALUE!</v>
      </c>
      <c r="KT271" s="34" t="e">
        <f t="shared" si="3584"/>
        <v>#VALUE!</v>
      </c>
      <c r="KU271" s="34" t="e">
        <f t="shared" si="3584"/>
        <v>#VALUE!</v>
      </c>
      <c r="KV271" s="34" t="e">
        <f t="shared" si="3584"/>
        <v>#VALUE!</v>
      </c>
      <c r="KW271" s="34" t="e">
        <f t="shared" si="3584"/>
        <v>#VALUE!</v>
      </c>
      <c r="KX271" s="34" t="e">
        <f t="shared" si="3584"/>
        <v>#VALUE!</v>
      </c>
      <c r="KY271" s="34" t="e">
        <f t="shared" si="3584"/>
        <v>#VALUE!</v>
      </c>
      <c r="KZ271" s="34" t="e">
        <f t="shared" si="3584"/>
        <v>#VALUE!</v>
      </c>
      <c r="LA271" s="34" t="e">
        <f t="shared" si="3584"/>
        <v>#VALUE!</v>
      </c>
      <c r="LB271" s="34" t="e">
        <f t="shared" si="3584"/>
        <v>#VALUE!</v>
      </c>
      <c r="LC271" s="34" t="e">
        <f t="shared" si="3584"/>
        <v>#VALUE!</v>
      </c>
      <c r="LD271" s="34" t="e">
        <f t="shared" si="3584"/>
        <v>#VALUE!</v>
      </c>
      <c r="LE271" s="34" t="e">
        <f t="shared" si="3584"/>
        <v>#VALUE!</v>
      </c>
      <c r="LF271" s="34" t="e">
        <f t="shared" si="3584"/>
        <v>#VALUE!</v>
      </c>
      <c r="LG271" s="34" t="e">
        <f t="shared" si="3584"/>
        <v>#VALUE!</v>
      </c>
      <c r="LH271" s="34" t="e">
        <f t="shared" si="3584"/>
        <v>#VALUE!</v>
      </c>
      <c r="LI271" s="34" t="e">
        <f t="shared" si="3584"/>
        <v>#VALUE!</v>
      </c>
      <c r="LJ271" s="34" t="e">
        <f t="shared" si="3584"/>
        <v>#VALUE!</v>
      </c>
      <c r="LK271" s="34" t="e">
        <f t="shared" si="3584"/>
        <v>#VALUE!</v>
      </c>
      <c r="LL271" s="34" t="e">
        <f t="shared" si="3584"/>
        <v>#VALUE!</v>
      </c>
      <c r="LM271" s="34" t="e">
        <f t="shared" si="3584"/>
        <v>#VALUE!</v>
      </c>
      <c r="LN271" s="34" t="e">
        <f t="shared" si="3584"/>
        <v>#VALUE!</v>
      </c>
      <c r="LO271" s="34" t="e">
        <f t="shared" si="3584"/>
        <v>#VALUE!</v>
      </c>
      <c r="LP271" s="34" t="e">
        <f t="shared" si="3584"/>
        <v>#VALUE!</v>
      </c>
      <c r="LQ271" s="34" t="e">
        <f t="shared" si="3584"/>
        <v>#VALUE!</v>
      </c>
      <c r="LR271" s="34" t="e">
        <f t="shared" si="3584"/>
        <v>#VALUE!</v>
      </c>
      <c r="LS271" s="34" t="e">
        <f t="shared" si="3584"/>
        <v>#VALUE!</v>
      </c>
      <c r="LT271" s="34" t="e">
        <f t="shared" si="3584"/>
        <v>#VALUE!</v>
      </c>
      <c r="LU271" s="34" t="e">
        <f t="shared" si="3584"/>
        <v>#VALUE!</v>
      </c>
      <c r="LV271" s="34" t="e">
        <f t="shared" si="3584"/>
        <v>#VALUE!</v>
      </c>
      <c r="LW271" s="34" t="e">
        <f t="shared" ref="LW271:NO271" si="3585">LV271+LW244+LW263-LW269</f>
        <v>#VALUE!</v>
      </c>
      <c r="LX271" s="34" t="e">
        <f t="shared" si="3585"/>
        <v>#VALUE!</v>
      </c>
      <c r="LY271" s="34" t="e">
        <f t="shared" si="3585"/>
        <v>#VALUE!</v>
      </c>
      <c r="LZ271" s="34" t="e">
        <f t="shared" si="3585"/>
        <v>#VALUE!</v>
      </c>
      <c r="MA271" s="34" t="e">
        <f t="shared" si="3585"/>
        <v>#VALUE!</v>
      </c>
      <c r="MB271" s="34" t="e">
        <f t="shared" si="3585"/>
        <v>#VALUE!</v>
      </c>
      <c r="MC271" s="34" t="e">
        <f t="shared" si="3585"/>
        <v>#VALUE!</v>
      </c>
      <c r="MD271" s="34" t="e">
        <f t="shared" si="3585"/>
        <v>#VALUE!</v>
      </c>
      <c r="ME271" s="34" t="e">
        <f t="shared" si="3585"/>
        <v>#VALUE!</v>
      </c>
      <c r="MF271" s="34" t="e">
        <f t="shared" si="3585"/>
        <v>#VALUE!</v>
      </c>
      <c r="MG271" s="34" t="e">
        <f t="shared" si="3585"/>
        <v>#VALUE!</v>
      </c>
      <c r="MH271" s="34" t="e">
        <f t="shared" si="3585"/>
        <v>#VALUE!</v>
      </c>
      <c r="MI271" s="34" t="e">
        <f t="shared" si="3585"/>
        <v>#VALUE!</v>
      </c>
      <c r="MJ271" s="34" t="e">
        <f t="shared" si="3585"/>
        <v>#VALUE!</v>
      </c>
      <c r="MK271" s="34" t="e">
        <f t="shared" si="3585"/>
        <v>#VALUE!</v>
      </c>
      <c r="ML271" s="34" t="e">
        <f t="shared" si="3585"/>
        <v>#VALUE!</v>
      </c>
      <c r="MM271" s="34" t="e">
        <f t="shared" si="3585"/>
        <v>#VALUE!</v>
      </c>
      <c r="MN271" s="34" t="e">
        <f t="shared" si="3585"/>
        <v>#VALUE!</v>
      </c>
      <c r="MO271" s="34" t="e">
        <f t="shared" si="3585"/>
        <v>#VALUE!</v>
      </c>
      <c r="MP271" s="34" t="e">
        <f t="shared" si="3585"/>
        <v>#VALUE!</v>
      </c>
      <c r="MQ271" s="34" t="e">
        <f t="shared" si="3585"/>
        <v>#VALUE!</v>
      </c>
      <c r="MR271" s="34" t="e">
        <f t="shared" si="3585"/>
        <v>#VALUE!</v>
      </c>
      <c r="MS271" s="34" t="e">
        <f t="shared" si="3585"/>
        <v>#VALUE!</v>
      </c>
      <c r="MT271" s="34" t="e">
        <f t="shared" si="3585"/>
        <v>#VALUE!</v>
      </c>
      <c r="MU271" s="34" t="e">
        <f t="shared" si="3585"/>
        <v>#VALUE!</v>
      </c>
      <c r="MV271" s="34" t="e">
        <f t="shared" si="3585"/>
        <v>#VALUE!</v>
      </c>
      <c r="MW271" s="34" t="e">
        <f t="shared" si="3585"/>
        <v>#VALUE!</v>
      </c>
      <c r="MX271" s="34" t="e">
        <f t="shared" si="3585"/>
        <v>#VALUE!</v>
      </c>
      <c r="MY271" s="34" t="e">
        <f t="shared" si="3585"/>
        <v>#VALUE!</v>
      </c>
      <c r="MZ271" s="34" t="e">
        <f t="shared" si="3585"/>
        <v>#VALUE!</v>
      </c>
      <c r="NA271" s="34" t="e">
        <f t="shared" si="3585"/>
        <v>#VALUE!</v>
      </c>
      <c r="NB271" s="34" t="e">
        <f t="shared" si="3585"/>
        <v>#VALUE!</v>
      </c>
      <c r="NC271" s="34" t="e">
        <f t="shared" si="3585"/>
        <v>#VALUE!</v>
      </c>
      <c r="ND271" s="34" t="e">
        <f t="shared" si="3585"/>
        <v>#VALUE!</v>
      </c>
      <c r="NE271" s="34" t="e">
        <f t="shared" si="3585"/>
        <v>#VALUE!</v>
      </c>
      <c r="NF271" s="34" t="e">
        <f t="shared" si="3585"/>
        <v>#VALUE!</v>
      </c>
      <c r="NG271" s="34" t="e">
        <f t="shared" si="3585"/>
        <v>#VALUE!</v>
      </c>
      <c r="NH271" s="34" t="e">
        <f t="shared" si="3585"/>
        <v>#VALUE!</v>
      </c>
      <c r="NI271" s="34" t="e">
        <f t="shared" si="3585"/>
        <v>#VALUE!</v>
      </c>
      <c r="NJ271" s="34" t="e">
        <f t="shared" si="3585"/>
        <v>#VALUE!</v>
      </c>
      <c r="NK271" s="34" t="e">
        <f t="shared" si="3585"/>
        <v>#VALUE!</v>
      </c>
      <c r="NL271" s="34" t="e">
        <f t="shared" si="3585"/>
        <v>#VALUE!</v>
      </c>
      <c r="NM271" s="34" t="e">
        <f t="shared" si="3585"/>
        <v>#VALUE!</v>
      </c>
      <c r="NN271" s="34" t="e">
        <f t="shared" si="3585"/>
        <v>#VALUE!</v>
      </c>
      <c r="NO271" s="35" t="e">
        <f t="shared" si="3585"/>
        <v>#VALUE!</v>
      </c>
      <c r="NP271" s="8"/>
      <c r="NQ271" s="8"/>
    </row>
    <row r="272" spans="1:381" x14ac:dyDescent="0.2">
      <c r="A272" s="1"/>
      <c r="B272" s="1"/>
      <c r="C272" s="1"/>
      <c r="D272" s="1"/>
      <c r="E272" s="1"/>
      <c r="F272" s="1"/>
      <c r="G272" s="1"/>
      <c r="H272" s="1"/>
      <c r="I272" s="1"/>
      <c r="J272" s="1"/>
      <c r="K272" s="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row>
    <row r="273" spans="1:381" x14ac:dyDescent="0.2">
      <c r="A273" s="1"/>
      <c r="B273" s="1"/>
      <c r="C273" s="1" t="s">
        <v>101</v>
      </c>
      <c r="D273" s="1"/>
      <c r="E273" s="1" t="s">
        <v>112</v>
      </c>
      <c r="F273" s="1"/>
      <c r="G273" s="1"/>
      <c r="H273" s="1"/>
      <c r="I273" s="1"/>
      <c r="J273" s="1"/>
      <c r="K273" s="30"/>
      <c r="L273" s="14"/>
      <c r="M273" s="14"/>
      <c r="N273" s="69">
        <f>SUM(N267:N267)-SUM(N269:N269)</f>
        <v>0</v>
      </c>
      <c r="O273" s="70" t="e">
        <f>SUM(N267:O267)-SUM(N269:O269)</f>
        <v>#VALUE!</v>
      </c>
      <c r="P273" s="70" t="e">
        <f>SUM(N267:P267)-SUM(N269:P269)</f>
        <v>#VALUE!</v>
      </c>
      <c r="Q273" s="70" t="e">
        <f>SUM(N267:Q267)-SUM(N269:Q269)</f>
        <v>#VALUE!</v>
      </c>
      <c r="R273" s="70" t="e">
        <f>SUM(N267:R267)-SUM(N269:R269)</f>
        <v>#VALUE!</v>
      </c>
      <c r="S273" s="70" t="e">
        <f>SUM(N267:S267)-SUM(N269:S269)</f>
        <v>#VALUE!</v>
      </c>
      <c r="T273" s="70" t="e">
        <f>SUM(N267:T267)-SUM(N269:T269)</f>
        <v>#VALUE!</v>
      </c>
      <c r="U273" s="70" t="e">
        <f>SUM(N267:U267)-SUM(N269:U269)</f>
        <v>#VALUE!</v>
      </c>
      <c r="V273" s="70" t="e">
        <f>SUM(N267:V267)-SUM(N269:V269)</f>
        <v>#VALUE!</v>
      </c>
      <c r="W273" s="70" t="e">
        <f>SUM(N267:W267)-SUM(N269:W269)</f>
        <v>#VALUE!</v>
      </c>
      <c r="X273" s="70" t="e">
        <f>SUM(N267:X267)-SUM(N269:X269)</f>
        <v>#VALUE!</v>
      </c>
      <c r="Y273" s="70" t="e">
        <f>SUM(N267:Y267)-SUM(N269:Y269)</f>
        <v>#VALUE!</v>
      </c>
      <c r="Z273" s="70" t="e">
        <f>SUM(N267:Z267)-SUM(N269:Z269)</f>
        <v>#VALUE!</v>
      </c>
      <c r="AA273" s="70" t="e">
        <f>SUM(N267:AA267)-SUM(N269:AA269)</f>
        <v>#VALUE!</v>
      </c>
      <c r="AB273" s="70" t="e">
        <f>SUM(N267:AB267)-SUM(N269:AB269)</f>
        <v>#VALUE!</v>
      </c>
      <c r="AC273" s="70" t="e">
        <f>SUM(N267:AC267)-SUM(N269:AC269)</f>
        <v>#VALUE!</v>
      </c>
      <c r="AD273" s="70" t="e">
        <f>SUM(N267:AD267)-SUM(N269:AD269)</f>
        <v>#VALUE!</v>
      </c>
      <c r="AE273" s="70" t="e">
        <f>SUM(N267:AE267)-SUM(N269:AE269)</f>
        <v>#VALUE!</v>
      </c>
      <c r="AF273" s="70" t="e">
        <f>SUM(N267:AF267)-SUM(N269:AF269)</f>
        <v>#VALUE!</v>
      </c>
      <c r="AG273" s="70" t="e">
        <f>SUM(N267:AG267)-SUM(N269:AG269)</f>
        <v>#VALUE!</v>
      </c>
      <c r="AH273" s="70" t="e">
        <f>SUM(N267:AH267)-SUM(N269:AH269)</f>
        <v>#VALUE!</v>
      </c>
      <c r="AI273" s="70" t="e">
        <f>SUM(N267:AI267)-SUM(N269:AI269)</f>
        <v>#VALUE!</v>
      </c>
      <c r="AJ273" s="70" t="e">
        <f>SUM(N267:AJ267)-SUM(N269:AJ269)</f>
        <v>#VALUE!</v>
      </c>
      <c r="AK273" s="70" t="e">
        <f>SUM(N267:AK267)-SUM(N269:AK269)</f>
        <v>#VALUE!</v>
      </c>
      <c r="AL273" s="70" t="e">
        <f>SUM(N267:AL267)-SUM(N269:AL269)</f>
        <v>#VALUE!</v>
      </c>
      <c r="AM273" s="70" t="e">
        <f>SUM(N267:AM267)-SUM(N269:AM269)</f>
        <v>#VALUE!</v>
      </c>
      <c r="AN273" s="70" t="e">
        <f>SUM(N267:AN267)-SUM(N269:AN269)</f>
        <v>#VALUE!</v>
      </c>
      <c r="AO273" s="70" t="e">
        <f>SUM(N267:AO267)-SUM(N269:AO269)</f>
        <v>#VALUE!</v>
      </c>
      <c r="AP273" s="70" t="e">
        <f>SUM(N267:AP267)-SUM(N269:AP269)</f>
        <v>#VALUE!</v>
      </c>
      <c r="AQ273" s="70" t="e">
        <f>SUM(N267:AQ267)-SUM(N269:AQ269)</f>
        <v>#VALUE!</v>
      </c>
      <c r="AR273" s="70" t="e">
        <f>SUM(N267:AR267)-SUM(N269:AR269)</f>
        <v>#VALUE!</v>
      </c>
      <c r="AS273" s="70" t="e">
        <f>SUM(N267:AS267)-SUM(N269:AS269)</f>
        <v>#VALUE!</v>
      </c>
      <c r="AT273" s="70" t="e">
        <f>SUM(N267:AT267)-SUM(N269:AT269)</f>
        <v>#VALUE!</v>
      </c>
      <c r="AU273" s="70" t="e">
        <f>SUM(N267:AU267)-SUM(N269:AU269)</f>
        <v>#VALUE!</v>
      </c>
      <c r="AV273" s="70" t="e">
        <f>SUM(N267:AV267)-SUM(N269:AV269)</f>
        <v>#VALUE!</v>
      </c>
      <c r="AW273" s="70" t="e">
        <f>SUM(N267:AW267)-SUM(N269:AW269)</f>
        <v>#VALUE!</v>
      </c>
      <c r="AX273" s="70" t="e">
        <f>SUM(N267:AX267)-SUM(N269:AX269)</f>
        <v>#VALUE!</v>
      </c>
      <c r="AY273" s="70" t="e">
        <f>SUM(N267:AY267)-SUM(N269:AY269)</f>
        <v>#VALUE!</v>
      </c>
      <c r="AZ273" s="70" t="e">
        <f>SUM(N267:AZ267)-SUM(N269:AZ269)</f>
        <v>#VALUE!</v>
      </c>
      <c r="BA273" s="70" t="e">
        <f>SUM(N267:BA267)-SUM(N269:BA269)</f>
        <v>#VALUE!</v>
      </c>
      <c r="BB273" s="70" t="e">
        <f>SUM(N267:BB267)-SUM(N269:BB269)</f>
        <v>#VALUE!</v>
      </c>
      <c r="BC273" s="70" t="e">
        <f>SUM(N267:BC267)-SUM(N269:BC269)</f>
        <v>#VALUE!</v>
      </c>
      <c r="BD273" s="70" t="e">
        <f>SUM(N267:BD267)-SUM(N269:BD269)</f>
        <v>#VALUE!</v>
      </c>
      <c r="BE273" s="70" t="e">
        <f>SUM(N267:BE267)-SUM(N269:BE269)</f>
        <v>#VALUE!</v>
      </c>
      <c r="BF273" s="70" t="e">
        <f>SUM(N267:BF267)-SUM(N269:BF269)</f>
        <v>#VALUE!</v>
      </c>
      <c r="BG273" s="70" t="e">
        <f>SUM(N267:BG267)-SUM(N269:BG269)</f>
        <v>#VALUE!</v>
      </c>
      <c r="BH273" s="70" t="e">
        <f>SUM(N267:BH267)-SUM(N269:BH269)</f>
        <v>#VALUE!</v>
      </c>
      <c r="BI273" s="70" t="e">
        <f>SUM(N267:BI267)-SUM(N269:BI269)</f>
        <v>#VALUE!</v>
      </c>
      <c r="BJ273" s="70" t="e">
        <f>SUM(N267:BJ267)-SUM(N269:BJ269)</f>
        <v>#VALUE!</v>
      </c>
      <c r="BK273" s="70" t="e">
        <f>SUM(N267:BK267)-SUM(N269:BK269)</f>
        <v>#VALUE!</v>
      </c>
      <c r="BL273" s="70" t="e">
        <f>SUM(N267:BL267)-SUM(N269:BL269)</f>
        <v>#VALUE!</v>
      </c>
      <c r="BM273" s="70" t="e">
        <f>SUM(N267:BM267)-SUM(N269:BM269)</f>
        <v>#VALUE!</v>
      </c>
      <c r="BN273" s="70" t="e">
        <f>SUM(N267:BN267)-SUM(N269:BN269)</f>
        <v>#VALUE!</v>
      </c>
      <c r="BO273" s="70" t="e">
        <f>SUM(N267:BO267)-SUM(N269:BO269)</f>
        <v>#VALUE!</v>
      </c>
      <c r="BP273" s="70" t="e">
        <f>SUM(N267:BP267)-SUM(N269:BP269)</f>
        <v>#VALUE!</v>
      </c>
      <c r="BQ273" s="70" t="e">
        <f>SUM(N267:BQ267)-SUM(N269:BQ269)</f>
        <v>#VALUE!</v>
      </c>
      <c r="BR273" s="70" t="e">
        <f>SUM(N267:BR267)-SUM(N269:BR269)</f>
        <v>#VALUE!</v>
      </c>
      <c r="BS273" s="70" t="e">
        <f>SUM(N267:BS267)-SUM(N269:BS269)</f>
        <v>#VALUE!</v>
      </c>
      <c r="BT273" s="70" t="e">
        <f>SUM(N267:BT267)-SUM(N269:BT269)</f>
        <v>#VALUE!</v>
      </c>
      <c r="BU273" s="70" t="e">
        <f>SUM(N267:BU267)-SUM(N269:BU269)</f>
        <v>#VALUE!</v>
      </c>
      <c r="BV273" s="70" t="e">
        <f>SUM(N267:BV267)-SUM(N269:BV269)</f>
        <v>#VALUE!</v>
      </c>
      <c r="BW273" s="70" t="e">
        <f>SUM(N267:BW267)-SUM(N269:BW269)</f>
        <v>#VALUE!</v>
      </c>
      <c r="BX273" s="70" t="e">
        <f>SUM(N267:BX267)-SUM(N269:BX269)</f>
        <v>#VALUE!</v>
      </c>
      <c r="BY273" s="70" t="e">
        <f>SUM(N267:BY267)-SUM(N269:BY269)</f>
        <v>#VALUE!</v>
      </c>
      <c r="BZ273" s="70" t="e">
        <f>SUM(N267:BZ267)-SUM(N269:BZ269)</f>
        <v>#VALUE!</v>
      </c>
      <c r="CA273" s="70" t="e">
        <f>SUM(N267:CA267)-SUM(N269:CA269)</f>
        <v>#VALUE!</v>
      </c>
      <c r="CB273" s="70" t="e">
        <f>SUM(N267:CB267)-SUM(N269:CB269)</f>
        <v>#VALUE!</v>
      </c>
      <c r="CC273" s="70" t="e">
        <f>SUM(N267:CC267)-SUM(N269:CC269)</f>
        <v>#VALUE!</v>
      </c>
      <c r="CD273" s="70" t="e">
        <f>SUM(N267:CD267)-SUM(N269:CD269)</f>
        <v>#VALUE!</v>
      </c>
      <c r="CE273" s="70" t="e">
        <f>SUM(N267:CE267)-SUM(N269:CE269)</f>
        <v>#VALUE!</v>
      </c>
      <c r="CF273" s="70" t="e">
        <f>SUM(N267:CF267)-SUM(N269:CF269)</f>
        <v>#VALUE!</v>
      </c>
      <c r="CG273" s="70" t="e">
        <f>SUM(N267:CG267)-SUM(N269:CG269)</f>
        <v>#VALUE!</v>
      </c>
      <c r="CH273" s="70" t="e">
        <f>SUM(N267:CH267)-SUM(N269:CH269)</f>
        <v>#VALUE!</v>
      </c>
      <c r="CI273" s="70" t="e">
        <f>SUM(N267:CI267)-SUM(N269:CI269)</f>
        <v>#VALUE!</v>
      </c>
      <c r="CJ273" s="70" t="e">
        <f>SUM(N267:CJ267)-SUM(N269:CJ269)</f>
        <v>#VALUE!</v>
      </c>
      <c r="CK273" s="70" t="e">
        <f>SUM(N267:CK267)-SUM(N269:CK269)</f>
        <v>#VALUE!</v>
      </c>
      <c r="CL273" s="70" t="e">
        <f>SUM(N267:CL267)-SUM(N269:CL269)</f>
        <v>#VALUE!</v>
      </c>
      <c r="CM273" s="70" t="e">
        <f>SUM(N267:CM267)-SUM(N269:CM269)</f>
        <v>#VALUE!</v>
      </c>
      <c r="CN273" s="70" t="e">
        <f>SUM(N267:CN267)-SUM(N269:CN269)</f>
        <v>#VALUE!</v>
      </c>
      <c r="CO273" s="70" t="e">
        <f>SUM(N267:CO267)-SUM(N269:CO269)</f>
        <v>#VALUE!</v>
      </c>
      <c r="CP273" s="70" t="e">
        <f>SUM(N267:CP267)-SUM(N269:CP269)</f>
        <v>#VALUE!</v>
      </c>
      <c r="CQ273" s="70" t="e">
        <f>SUM(N267:CQ267)-SUM(N269:CQ269)</f>
        <v>#VALUE!</v>
      </c>
      <c r="CR273" s="70" t="e">
        <f>SUM(N267:CR267)-SUM(N269:CR269)</f>
        <v>#VALUE!</v>
      </c>
      <c r="CS273" s="70" t="e">
        <f>SUM(N267:CS267)-SUM(N269:CS269)</f>
        <v>#VALUE!</v>
      </c>
      <c r="CT273" s="70" t="e">
        <f>SUM(N267:CT267)-SUM(N269:CT269)</f>
        <v>#VALUE!</v>
      </c>
      <c r="CU273" s="70" t="e">
        <f>SUM(N267:CU267)-SUM(N269:CU269)</f>
        <v>#VALUE!</v>
      </c>
      <c r="CV273" s="70" t="e">
        <f>SUM(N267:CV267)-SUM(N269:CV269)</f>
        <v>#VALUE!</v>
      </c>
      <c r="CW273" s="70" t="e">
        <f>SUM(N267:CW267)-SUM(N269:CW269)</f>
        <v>#VALUE!</v>
      </c>
      <c r="CX273" s="70" t="e">
        <f>SUM(N267:CX267)-SUM(N269:CX269)</f>
        <v>#VALUE!</v>
      </c>
      <c r="CY273" s="70" t="e">
        <f>SUM(N267:CY267)-SUM(N269:CY269)</f>
        <v>#VALUE!</v>
      </c>
      <c r="CZ273" s="70" t="e">
        <f>SUM(N267:CZ267)-SUM(N269:CZ269)</f>
        <v>#VALUE!</v>
      </c>
      <c r="DA273" s="70" t="e">
        <f>SUM(N267:DA267)-SUM(N269:DA269)</f>
        <v>#VALUE!</v>
      </c>
      <c r="DB273" s="70" t="e">
        <f>SUM(N267:DB267)-SUM(N269:DB269)</f>
        <v>#VALUE!</v>
      </c>
      <c r="DC273" s="70" t="e">
        <f>SUM(N267:DC267)-SUM(N269:DC269)</f>
        <v>#VALUE!</v>
      </c>
      <c r="DD273" s="70" t="e">
        <f>SUM(N267:DD267)-SUM(N269:DD269)</f>
        <v>#VALUE!</v>
      </c>
      <c r="DE273" s="70" t="e">
        <f>SUM(N267:DE267)-SUM(N269:DE269)</f>
        <v>#VALUE!</v>
      </c>
      <c r="DF273" s="70" t="e">
        <f>SUM(N267:DF267)-SUM(N269:DF269)</f>
        <v>#VALUE!</v>
      </c>
      <c r="DG273" s="70" t="e">
        <f>SUM(N267:DG267)-SUM(N269:DG269)</f>
        <v>#VALUE!</v>
      </c>
      <c r="DH273" s="70" t="e">
        <f>SUM(N267:DH267)-SUM(N269:DH269)</f>
        <v>#VALUE!</v>
      </c>
      <c r="DI273" s="70" t="e">
        <f>SUM(N267:DI267)-SUM(N269:DI269)</f>
        <v>#VALUE!</v>
      </c>
      <c r="DJ273" s="70" t="e">
        <f>SUM(N267:DJ267)-SUM(N269:DJ269)</f>
        <v>#VALUE!</v>
      </c>
      <c r="DK273" s="70" t="e">
        <f>SUM(N267:DK267)-SUM(N269:DK269)</f>
        <v>#VALUE!</v>
      </c>
      <c r="DL273" s="70" t="e">
        <f>SUM(N267:DL267)-SUM(N269:DL269)</f>
        <v>#VALUE!</v>
      </c>
      <c r="DM273" s="70" t="e">
        <f>SUM(N267:DM267)-SUM(N269:DM269)</f>
        <v>#VALUE!</v>
      </c>
      <c r="DN273" s="70" t="e">
        <f>SUM(N267:DN267)-SUM(N269:DN269)</f>
        <v>#VALUE!</v>
      </c>
      <c r="DO273" s="70" t="e">
        <f>SUM(N267:DO267)-SUM(N269:DO269)</f>
        <v>#VALUE!</v>
      </c>
      <c r="DP273" s="70" t="e">
        <f>SUM(N267:DP267)-SUM(N269:DP269)</f>
        <v>#VALUE!</v>
      </c>
      <c r="DQ273" s="70" t="e">
        <f>SUM(N267:DQ267)-SUM(N269:DQ269)</f>
        <v>#VALUE!</v>
      </c>
      <c r="DR273" s="70" t="e">
        <f>SUM(N267:DR267)-SUM(N269:DR269)</f>
        <v>#VALUE!</v>
      </c>
      <c r="DS273" s="70" t="e">
        <f>SUM(N267:DS267)-SUM(N269:DS269)</f>
        <v>#VALUE!</v>
      </c>
      <c r="DT273" s="70" t="e">
        <f>SUM(N267:DT267)-SUM(N269:DT269)</f>
        <v>#VALUE!</v>
      </c>
      <c r="DU273" s="70" t="e">
        <f>SUM(N267:DU267)-SUM(N269:DU269)</f>
        <v>#VALUE!</v>
      </c>
      <c r="DV273" s="70" t="e">
        <f>SUM(N267:DV267)-SUM(N269:DV269)</f>
        <v>#VALUE!</v>
      </c>
      <c r="DW273" s="70" t="e">
        <f>SUM(N267:DW267)-SUM(N269:DW269)</f>
        <v>#VALUE!</v>
      </c>
      <c r="DX273" s="70" t="e">
        <f>SUM(N267:DX267)-SUM(N269:DX269)</f>
        <v>#VALUE!</v>
      </c>
      <c r="DY273" s="70" t="e">
        <f>SUM(N267:DY267)-SUM(N269:DY269)</f>
        <v>#VALUE!</v>
      </c>
      <c r="DZ273" s="70" t="e">
        <f>SUM(N267:DZ267)-SUM(N269:DZ269)</f>
        <v>#VALUE!</v>
      </c>
      <c r="EA273" s="70" t="e">
        <f>SUM(N267:EA267)-SUM(N269:EA269)</f>
        <v>#VALUE!</v>
      </c>
      <c r="EB273" s="70" t="e">
        <f>SUM(N267:EB267)-SUM(N269:EB269)</f>
        <v>#VALUE!</v>
      </c>
      <c r="EC273" s="70" t="e">
        <f>SUM(N267:EC267)-SUM(N269:EC269)</f>
        <v>#VALUE!</v>
      </c>
      <c r="ED273" s="70" t="e">
        <f>SUM(N267:ED267)-SUM(N269:ED269)</f>
        <v>#VALUE!</v>
      </c>
      <c r="EE273" s="70" t="e">
        <f>SUM(N267:EE267)-SUM(N269:EE269)</f>
        <v>#VALUE!</v>
      </c>
      <c r="EF273" s="70" t="e">
        <f>SUM(N267:EF267)-SUM(N269:EF269)</f>
        <v>#VALUE!</v>
      </c>
      <c r="EG273" s="70" t="e">
        <f>SUM(N267:EG267)-SUM(N269:EG269)</f>
        <v>#VALUE!</v>
      </c>
      <c r="EH273" s="70" t="e">
        <f>SUM(N267:EH267)-SUM(N269:EH269)</f>
        <v>#VALUE!</v>
      </c>
      <c r="EI273" s="70" t="e">
        <f>SUM(N267:EI267)-SUM(N269:EI269)</f>
        <v>#VALUE!</v>
      </c>
      <c r="EJ273" s="70" t="e">
        <f>SUM(N267:EJ267)-SUM(N269:EJ269)</f>
        <v>#VALUE!</v>
      </c>
      <c r="EK273" s="70" t="e">
        <f>SUM(N267:EK267)-SUM(N269:EK269)</f>
        <v>#VALUE!</v>
      </c>
      <c r="EL273" s="70" t="e">
        <f>SUM(N267:EL267)-SUM(N269:EL269)</f>
        <v>#VALUE!</v>
      </c>
      <c r="EM273" s="70" t="e">
        <f>SUM(N267:EM267)-SUM(N269:EM269)</f>
        <v>#VALUE!</v>
      </c>
      <c r="EN273" s="70" t="e">
        <f>SUM(N267:EN267)-SUM(N269:EN269)</f>
        <v>#VALUE!</v>
      </c>
      <c r="EO273" s="70" t="e">
        <f>SUM(N267:EO267)-SUM(N269:EO269)</f>
        <v>#VALUE!</v>
      </c>
      <c r="EP273" s="70" t="e">
        <f>SUM(N267:EP267)-SUM(N269:EP269)</f>
        <v>#VALUE!</v>
      </c>
      <c r="EQ273" s="70" t="e">
        <f>SUM(N267:EQ267)-SUM(N269:EQ269)</f>
        <v>#VALUE!</v>
      </c>
      <c r="ER273" s="70" t="e">
        <f>SUM(N267:ER267)-SUM(N269:ER269)</f>
        <v>#VALUE!</v>
      </c>
      <c r="ES273" s="70" t="e">
        <f>SUM(N267:ES267)-SUM(N269:ES269)</f>
        <v>#VALUE!</v>
      </c>
      <c r="ET273" s="70" t="e">
        <f>SUM(N267:ET267)-SUM(N269:ET269)</f>
        <v>#VALUE!</v>
      </c>
      <c r="EU273" s="70" t="e">
        <f>SUM(N267:EU267)-SUM(N269:EU269)</f>
        <v>#VALUE!</v>
      </c>
      <c r="EV273" s="70" t="e">
        <f>SUM(N267:EV267)-SUM(N269:EV269)</f>
        <v>#VALUE!</v>
      </c>
      <c r="EW273" s="70" t="e">
        <f>SUM(N267:EW267)-SUM(N269:EW269)</f>
        <v>#VALUE!</v>
      </c>
      <c r="EX273" s="70" t="e">
        <f>SUM(N267:EX267)-SUM(N269:EX269)</f>
        <v>#VALUE!</v>
      </c>
      <c r="EY273" s="70" t="e">
        <f>SUM(N267:EY267)-SUM(N269:EY269)</f>
        <v>#VALUE!</v>
      </c>
      <c r="EZ273" s="70" t="e">
        <f>SUM(N267:EZ267)-SUM(N269:EZ269)</f>
        <v>#VALUE!</v>
      </c>
      <c r="FA273" s="70" t="e">
        <f>SUM(N267:FA267)-SUM(N269:FA269)</f>
        <v>#VALUE!</v>
      </c>
      <c r="FB273" s="70" t="e">
        <f>SUM(N267:FB267)-SUM(N269:FB269)</f>
        <v>#VALUE!</v>
      </c>
      <c r="FC273" s="70" t="e">
        <f>SUM(N267:FC267)-SUM(N269:FC269)</f>
        <v>#VALUE!</v>
      </c>
      <c r="FD273" s="70" t="e">
        <f>SUM(N267:FD267)-SUM(N269:FD269)</f>
        <v>#VALUE!</v>
      </c>
      <c r="FE273" s="70" t="e">
        <f>SUM(N267:FE267)-SUM(N269:FE269)</f>
        <v>#VALUE!</v>
      </c>
      <c r="FF273" s="70" t="e">
        <f>SUM(N267:FF267)-SUM(N269:FF269)</f>
        <v>#VALUE!</v>
      </c>
      <c r="FG273" s="70" t="e">
        <f>SUM(N267:FG267)-SUM(N269:FG269)</f>
        <v>#VALUE!</v>
      </c>
      <c r="FH273" s="70" t="e">
        <f>SUM(N267:FH267)-SUM(N269:FH269)</f>
        <v>#VALUE!</v>
      </c>
      <c r="FI273" s="70" t="e">
        <f>SUM(N267:FI267)-SUM(N269:FI269)</f>
        <v>#VALUE!</v>
      </c>
      <c r="FJ273" s="70" t="e">
        <f>SUM(N267:FJ267)-SUM(N269:FJ269)</f>
        <v>#VALUE!</v>
      </c>
      <c r="FK273" s="70" t="e">
        <f>SUM(N267:FK267)-SUM(N269:FK269)</f>
        <v>#VALUE!</v>
      </c>
      <c r="FL273" s="70" t="e">
        <f>SUM(N267:FL267)-SUM(N269:FL269)</f>
        <v>#VALUE!</v>
      </c>
      <c r="FM273" s="70" t="e">
        <f>SUM(N267:FM267)-SUM(N269:FM269)</f>
        <v>#VALUE!</v>
      </c>
      <c r="FN273" s="70" t="e">
        <f>SUM(N267:FN267)-SUM(N269:FN269)</f>
        <v>#VALUE!</v>
      </c>
      <c r="FO273" s="70" t="e">
        <f>SUM(N267:FO267)-SUM(N269:FO269)</f>
        <v>#VALUE!</v>
      </c>
      <c r="FP273" s="70" t="e">
        <f>SUM(N267:FP267)-SUM(N269:FP269)</f>
        <v>#VALUE!</v>
      </c>
      <c r="FQ273" s="70" t="e">
        <f>SUM(N267:FQ267)-SUM(N269:FQ269)</f>
        <v>#VALUE!</v>
      </c>
      <c r="FR273" s="70" t="e">
        <f>SUM(N267:FR267)-SUM(N269:FR269)</f>
        <v>#VALUE!</v>
      </c>
      <c r="FS273" s="70" t="e">
        <f>SUM(N267:FS267)-SUM(N269:FS269)</f>
        <v>#VALUE!</v>
      </c>
      <c r="FT273" s="70" t="e">
        <f>SUM(N267:FT267)-SUM(N269:FT269)</f>
        <v>#VALUE!</v>
      </c>
      <c r="FU273" s="70" t="e">
        <f>SUM(N267:FU267)-SUM(N269:FU269)</f>
        <v>#VALUE!</v>
      </c>
      <c r="FV273" s="70" t="e">
        <f>SUM(N267:FV267)-SUM(N269:FV269)</f>
        <v>#VALUE!</v>
      </c>
      <c r="FW273" s="70" t="e">
        <f>SUM(N267:FW267)-SUM(N269:FW269)</f>
        <v>#VALUE!</v>
      </c>
      <c r="FX273" s="70" t="e">
        <f>SUM(N267:FX267)-SUM(N269:FX269)</f>
        <v>#VALUE!</v>
      </c>
      <c r="FY273" s="70" t="e">
        <f>SUM(N267:FY267)-SUM(N269:FY269)</f>
        <v>#VALUE!</v>
      </c>
      <c r="FZ273" s="70" t="e">
        <f>SUM(N267:FZ267)-SUM(N269:FZ269)</f>
        <v>#VALUE!</v>
      </c>
      <c r="GA273" s="70" t="e">
        <f>SUM(N267:GA267)-SUM(N269:GA269)</f>
        <v>#VALUE!</v>
      </c>
      <c r="GB273" s="70" t="e">
        <f>SUM(N267:GB267)-SUM(N269:GB269)</f>
        <v>#VALUE!</v>
      </c>
      <c r="GC273" s="70" t="e">
        <f>SUM(N267:GC267)-SUM(N269:GC269)</f>
        <v>#VALUE!</v>
      </c>
      <c r="GD273" s="70" t="e">
        <f>SUM(N267:GD267)-SUM(N269:GD269)</f>
        <v>#VALUE!</v>
      </c>
      <c r="GE273" s="70" t="e">
        <f>SUM(N267:GE267)-SUM(N269:GE269)</f>
        <v>#VALUE!</v>
      </c>
      <c r="GF273" s="70" t="e">
        <f>SUM(N267:GF267)-SUM(N269:GF269)</f>
        <v>#VALUE!</v>
      </c>
      <c r="GG273" s="70" t="e">
        <f>SUM(N267:GG267)-SUM(N269:GG269)</f>
        <v>#VALUE!</v>
      </c>
      <c r="GH273" s="70" t="e">
        <f>SUM(N267:GH267)-SUM(N269:GH269)</f>
        <v>#VALUE!</v>
      </c>
      <c r="GI273" s="70" t="e">
        <f>SUM(N267:GI267)-SUM(N269:GI269)</f>
        <v>#VALUE!</v>
      </c>
      <c r="GJ273" s="70" t="e">
        <f>SUM(N267:GJ267)-SUM(N269:GJ269)</f>
        <v>#VALUE!</v>
      </c>
      <c r="GK273" s="70" t="e">
        <f>SUM(N267:GK267)-SUM(N269:GK269)</f>
        <v>#VALUE!</v>
      </c>
      <c r="GL273" s="70" t="e">
        <f>SUM(N267:GL267)-SUM(N269:GL269)</f>
        <v>#VALUE!</v>
      </c>
      <c r="GM273" s="70" t="e">
        <f>SUM(N267:GM267)-SUM(N269:GM269)</f>
        <v>#VALUE!</v>
      </c>
      <c r="GN273" s="70" t="e">
        <f>SUM(N267:GN267)-SUM(N269:GN269)</f>
        <v>#VALUE!</v>
      </c>
      <c r="GO273" s="70" t="e">
        <f>SUM(N267:GO267)-SUM(N269:GO269)</f>
        <v>#VALUE!</v>
      </c>
      <c r="GP273" s="70" t="e">
        <f>SUM(N267:GP267)-SUM(N269:GP269)</f>
        <v>#VALUE!</v>
      </c>
      <c r="GQ273" s="70" t="e">
        <f>SUM(N267:GQ267)-SUM(N269:GQ269)</f>
        <v>#VALUE!</v>
      </c>
      <c r="GR273" s="70" t="e">
        <f>SUM(N267:GR267)-SUM(N269:GR269)</f>
        <v>#VALUE!</v>
      </c>
      <c r="GS273" s="70" t="e">
        <f>SUM(N267:GS267)-SUM(N269:GS269)</f>
        <v>#VALUE!</v>
      </c>
      <c r="GT273" s="70" t="e">
        <f>SUM(N267:GT267)-SUM(N269:GT269)</f>
        <v>#VALUE!</v>
      </c>
      <c r="GU273" s="70" t="e">
        <f>SUM(N267:GU267)-SUM(N269:GU269)</f>
        <v>#VALUE!</v>
      </c>
      <c r="GV273" s="70" t="e">
        <f>SUM(N267:GV267)-SUM(N269:GV269)</f>
        <v>#VALUE!</v>
      </c>
      <c r="GW273" s="70" t="e">
        <f>SUM(N267:GW267)-SUM(N269:GW269)</f>
        <v>#VALUE!</v>
      </c>
      <c r="GX273" s="70" t="e">
        <f>SUM(N267:GX267)-SUM(N269:GX269)</f>
        <v>#VALUE!</v>
      </c>
      <c r="GY273" s="70" t="e">
        <f>SUM(N267:GY267)-SUM(N269:GY269)</f>
        <v>#VALUE!</v>
      </c>
      <c r="GZ273" s="70" t="e">
        <f>SUM(N267:GZ267)-SUM(N269:GZ269)</f>
        <v>#VALUE!</v>
      </c>
      <c r="HA273" s="70" t="e">
        <f>SUM(N267:HA267)-SUM(N269:HA269)</f>
        <v>#VALUE!</v>
      </c>
      <c r="HB273" s="70" t="e">
        <f>SUM(N267:HB267)-SUM(N269:HB269)</f>
        <v>#VALUE!</v>
      </c>
      <c r="HC273" s="70" t="e">
        <f>SUM(N267:HC267)-SUM(N269:HC269)</f>
        <v>#VALUE!</v>
      </c>
      <c r="HD273" s="70" t="e">
        <f>SUM(N267:HD267)-SUM(N269:HD269)</f>
        <v>#VALUE!</v>
      </c>
      <c r="HE273" s="70" t="e">
        <f>SUM(N267:HE267)-SUM(N269:HE269)</f>
        <v>#VALUE!</v>
      </c>
      <c r="HF273" s="70" t="e">
        <f>SUM(N267:HF267)-SUM(N269:HF269)</f>
        <v>#VALUE!</v>
      </c>
      <c r="HG273" s="70" t="e">
        <f>SUM(N267:HG267)-SUM(N269:HG269)</f>
        <v>#VALUE!</v>
      </c>
      <c r="HH273" s="70" t="e">
        <f>SUM(N267:HH267)-SUM(N269:HH269)</f>
        <v>#VALUE!</v>
      </c>
      <c r="HI273" s="70" t="e">
        <f>SUM(N267:HI267)-SUM(N269:HI269)</f>
        <v>#VALUE!</v>
      </c>
      <c r="HJ273" s="70" t="e">
        <f>SUM(N267:HJ267)-SUM(N269:HJ269)</f>
        <v>#VALUE!</v>
      </c>
      <c r="HK273" s="70" t="e">
        <f>SUM(N267:HK267)-SUM(N269:HK269)</f>
        <v>#VALUE!</v>
      </c>
      <c r="HL273" s="70" t="e">
        <f>SUM(N267:HL267)-SUM(N269:HL269)</f>
        <v>#VALUE!</v>
      </c>
      <c r="HM273" s="70" t="e">
        <f>SUM(N267:HM267)-SUM(N269:HM269)</f>
        <v>#VALUE!</v>
      </c>
      <c r="HN273" s="70" t="e">
        <f>SUM(N267:HN267)-SUM(N269:HN269)</f>
        <v>#VALUE!</v>
      </c>
      <c r="HO273" s="70" t="e">
        <f>SUM(N267:HO267)-SUM(N269:HO269)</f>
        <v>#VALUE!</v>
      </c>
      <c r="HP273" s="70" t="e">
        <f>SUM(N267:HP267)-SUM(N269:HP269)</f>
        <v>#VALUE!</v>
      </c>
      <c r="HQ273" s="70" t="e">
        <f>SUM(N267:HQ267)-SUM(N269:HQ269)</f>
        <v>#VALUE!</v>
      </c>
      <c r="HR273" s="70" t="e">
        <f>SUM(N267:HR267)-SUM(N269:HR269)</f>
        <v>#VALUE!</v>
      </c>
      <c r="HS273" s="70" t="e">
        <f>SUM(N267:HS267)-SUM(N269:HS269)</f>
        <v>#VALUE!</v>
      </c>
      <c r="HT273" s="70" t="e">
        <f>SUM(N267:HT267)-SUM(N269:HT269)</f>
        <v>#VALUE!</v>
      </c>
      <c r="HU273" s="70" t="e">
        <f>SUM(N267:HU267)-SUM(N269:HU269)</f>
        <v>#VALUE!</v>
      </c>
      <c r="HV273" s="70" t="e">
        <f>SUM(N267:HV267)-SUM(N269:HV269)</f>
        <v>#VALUE!</v>
      </c>
      <c r="HW273" s="70" t="e">
        <f>SUM(N267:HW267)-SUM(N269:HW269)</f>
        <v>#VALUE!</v>
      </c>
      <c r="HX273" s="70" t="e">
        <f>SUM(N267:HX267)-SUM(N269:HX269)</f>
        <v>#VALUE!</v>
      </c>
      <c r="HY273" s="70" t="e">
        <f>SUM(N267:HY267)-SUM(N269:HY269)</f>
        <v>#VALUE!</v>
      </c>
      <c r="HZ273" s="70" t="e">
        <f>SUM(N267:HZ267)-SUM(N269:HZ269)</f>
        <v>#VALUE!</v>
      </c>
      <c r="IA273" s="70" t="e">
        <f>SUM(N267:IA267)-SUM(N269:IA269)</f>
        <v>#VALUE!</v>
      </c>
      <c r="IB273" s="70" t="e">
        <f>SUM(N267:IB267)-SUM(N269:IB269)</f>
        <v>#VALUE!</v>
      </c>
      <c r="IC273" s="70" t="e">
        <f>SUM(N267:IC267)-SUM(N269:IC269)</f>
        <v>#VALUE!</v>
      </c>
      <c r="ID273" s="70" t="e">
        <f>SUM(N267:ID267)-SUM(N269:ID269)</f>
        <v>#VALUE!</v>
      </c>
      <c r="IE273" s="70" t="e">
        <f>SUM(N267:IE267)-SUM(N269:IE269)</f>
        <v>#VALUE!</v>
      </c>
      <c r="IF273" s="70" t="e">
        <f>SUM(N267:IF267)-SUM(N269:IF269)</f>
        <v>#VALUE!</v>
      </c>
      <c r="IG273" s="70" t="e">
        <f>SUM(N267:IG267)-SUM(N269:IG269)</f>
        <v>#VALUE!</v>
      </c>
      <c r="IH273" s="70" t="e">
        <f>SUM(N267:IH267)-SUM(N269:IH269)</f>
        <v>#VALUE!</v>
      </c>
      <c r="II273" s="70" t="e">
        <f>SUM(N267:II267)-SUM(N269:II269)</f>
        <v>#VALUE!</v>
      </c>
      <c r="IJ273" s="70" t="e">
        <f>SUM(N267:IJ267)-SUM(N269:IJ269)</f>
        <v>#VALUE!</v>
      </c>
      <c r="IK273" s="70" t="e">
        <f>SUM(N267:IK267)-SUM(N269:IK269)</f>
        <v>#VALUE!</v>
      </c>
      <c r="IL273" s="70" t="e">
        <f>SUM(N267:IL267)-SUM(N269:IL269)</f>
        <v>#VALUE!</v>
      </c>
      <c r="IM273" s="70" t="e">
        <f>SUM(N267:IM267)-SUM(N269:IM269)</f>
        <v>#VALUE!</v>
      </c>
      <c r="IN273" s="70" t="e">
        <f>SUM(N267:IN267)-SUM(N269:IN269)</f>
        <v>#VALUE!</v>
      </c>
      <c r="IO273" s="70" t="e">
        <f>SUM(N267:IO267)-SUM(N269:IO269)</f>
        <v>#VALUE!</v>
      </c>
      <c r="IP273" s="70" t="e">
        <f>SUM(N267:IP267)-SUM(N269:IP269)</f>
        <v>#VALUE!</v>
      </c>
      <c r="IQ273" s="70" t="e">
        <f>SUM(N267:IQ267)-SUM(N269:IQ269)</f>
        <v>#VALUE!</v>
      </c>
      <c r="IR273" s="70" t="e">
        <f>SUM(N267:IR267)-SUM(N269:IR269)</f>
        <v>#VALUE!</v>
      </c>
      <c r="IS273" s="70" t="e">
        <f>SUM(N267:IS267)-SUM(N269:IS269)</f>
        <v>#VALUE!</v>
      </c>
      <c r="IT273" s="70" t="e">
        <f>SUM(N267:IT267)-SUM(N269:IT269)</f>
        <v>#VALUE!</v>
      </c>
      <c r="IU273" s="70" t="e">
        <f>SUM(N267:IU267)-SUM(N269:IU269)</f>
        <v>#VALUE!</v>
      </c>
      <c r="IV273" s="70" t="e">
        <f>SUM(N267:IV267)-SUM(N269:IV269)</f>
        <v>#VALUE!</v>
      </c>
      <c r="IW273" s="70" t="e">
        <f>SUM(N267:IW267)-SUM(N269:IW269)</f>
        <v>#VALUE!</v>
      </c>
      <c r="IX273" s="70" t="e">
        <f>SUM(N267:IX267)-SUM(N269:IX269)</f>
        <v>#VALUE!</v>
      </c>
      <c r="IY273" s="70" t="e">
        <f>SUM(N267:IY267)-SUM(N269:IY269)</f>
        <v>#VALUE!</v>
      </c>
      <c r="IZ273" s="70" t="e">
        <f>SUM(N267:IZ267)-SUM(N269:IZ269)</f>
        <v>#VALUE!</v>
      </c>
      <c r="JA273" s="70" t="e">
        <f>SUM(N267:JA267)-SUM(N269:JA269)</f>
        <v>#VALUE!</v>
      </c>
      <c r="JB273" s="70" t="e">
        <f>SUM(N267:JB267)-SUM(N269:JB269)</f>
        <v>#VALUE!</v>
      </c>
      <c r="JC273" s="70" t="e">
        <f>SUM(N267:JC267)-SUM(N269:JC269)</f>
        <v>#VALUE!</v>
      </c>
      <c r="JD273" s="70" t="e">
        <f>SUM(N267:JD267)-SUM(N269:JD269)</f>
        <v>#VALUE!</v>
      </c>
      <c r="JE273" s="70" t="e">
        <f>SUM(N267:JE267)-SUM(N269:JE269)</f>
        <v>#VALUE!</v>
      </c>
      <c r="JF273" s="70" t="e">
        <f>SUM(N267:JF267)-SUM(N269:JF269)</f>
        <v>#VALUE!</v>
      </c>
      <c r="JG273" s="70" t="e">
        <f>SUM(N267:JG267)-SUM(N269:JG269)</f>
        <v>#VALUE!</v>
      </c>
      <c r="JH273" s="70" t="e">
        <f>SUM(N267:JH267)-SUM(N269:JH269)</f>
        <v>#VALUE!</v>
      </c>
      <c r="JI273" s="70" t="e">
        <f>SUM(N267:JI267)-SUM(N269:JI269)</f>
        <v>#VALUE!</v>
      </c>
      <c r="JJ273" s="70" t="e">
        <f>SUM(N267:JJ267)-SUM(N269:JJ269)</f>
        <v>#VALUE!</v>
      </c>
      <c r="JK273" s="70" t="e">
        <f>SUM(N267:JK267)-SUM(N269:JK269)</f>
        <v>#VALUE!</v>
      </c>
      <c r="JL273" s="70" t="e">
        <f>SUM(N267:JL267)-SUM(N269:JL269)</f>
        <v>#VALUE!</v>
      </c>
      <c r="JM273" s="70" t="e">
        <f>SUM(N267:JM267)-SUM(N269:JM269)</f>
        <v>#VALUE!</v>
      </c>
      <c r="JN273" s="70" t="e">
        <f>SUM(N267:JN267)-SUM(N269:JN269)</f>
        <v>#VALUE!</v>
      </c>
      <c r="JO273" s="70" t="e">
        <f>SUM(N267:JO267)-SUM(N269:JO269)</f>
        <v>#VALUE!</v>
      </c>
      <c r="JP273" s="70" t="e">
        <f>SUM(N267:JP267)-SUM(N269:JP269)</f>
        <v>#VALUE!</v>
      </c>
      <c r="JQ273" s="70" t="e">
        <f>SUM(N267:JQ267)-SUM(N269:JQ269)</f>
        <v>#VALUE!</v>
      </c>
      <c r="JR273" s="70" t="e">
        <f>SUM(N267:JR267)-SUM(N269:JR269)</f>
        <v>#VALUE!</v>
      </c>
      <c r="JS273" s="70" t="e">
        <f>SUM(N267:JS267)-SUM(N269:JS269)</f>
        <v>#VALUE!</v>
      </c>
      <c r="JT273" s="70" t="e">
        <f>SUM(N267:JT267)-SUM(N269:JT269)</f>
        <v>#VALUE!</v>
      </c>
      <c r="JU273" s="70" t="e">
        <f>SUM(N267:JU267)-SUM(N269:JU269)</f>
        <v>#VALUE!</v>
      </c>
      <c r="JV273" s="70" t="e">
        <f>SUM(N267:JV267)-SUM(N269:JV269)</f>
        <v>#VALUE!</v>
      </c>
      <c r="JW273" s="70" t="e">
        <f>SUM(N267:JW267)-SUM(N269:JW269)</f>
        <v>#VALUE!</v>
      </c>
      <c r="JX273" s="70" t="e">
        <f>SUM(N267:JX267)-SUM(N269:JX269)</f>
        <v>#VALUE!</v>
      </c>
      <c r="JY273" s="70" t="e">
        <f>SUM(N267:JY267)-SUM(N269:JY269)</f>
        <v>#VALUE!</v>
      </c>
      <c r="JZ273" s="70" t="e">
        <f>SUM(N267:JZ267)-SUM(N269:JZ269)</f>
        <v>#VALUE!</v>
      </c>
      <c r="KA273" s="70" t="e">
        <f>SUM(N267:KA267)-SUM(N269:KA269)</f>
        <v>#VALUE!</v>
      </c>
      <c r="KB273" s="70" t="e">
        <f>SUM(N267:KB267)-SUM(N269:KB269)</f>
        <v>#VALUE!</v>
      </c>
      <c r="KC273" s="70" t="e">
        <f>SUM(N267:KC267)-SUM(N269:KC269)</f>
        <v>#VALUE!</v>
      </c>
      <c r="KD273" s="70" t="e">
        <f>SUM(N267:KD267)-SUM(N269:KD269)</f>
        <v>#VALUE!</v>
      </c>
      <c r="KE273" s="70" t="e">
        <f>SUM(N267:KE267)-SUM(N269:KE269)</f>
        <v>#VALUE!</v>
      </c>
      <c r="KF273" s="70" t="e">
        <f>SUM(N267:KF267)-SUM(N269:KF269)</f>
        <v>#VALUE!</v>
      </c>
      <c r="KG273" s="70" t="e">
        <f>SUM(N267:KG267)-SUM(N269:KG269)</f>
        <v>#VALUE!</v>
      </c>
      <c r="KH273" s="70" t="e">
        <f>SUM(N267:KH267)-SUM(N269:KH269)</f>
        <v>#VALUE!</v>
      </c>
      <c r="KI273" s="70" t="e">
        <f>SUM(N267:KI267)-SUM(N269:KI269)</f>
        <v>#VALUE!</v>
      </c>
      <c r="KJ273" s="70" t="e">
        <f>SUM(N267:KJ267)-SUM(N269:KJ269)</f>
        <v>#VALUE!</v>
      </c>
      <c r="KK273" s="70" t="e">
        <f>SUM(N267:KK267)-SUM(N269:KK269)</f>
        <v>#VALUE!</v>
      </c>
      <c r="KL273" s="70" t="e">
        <f>SUM(N267:KL267)-SUM(N269:KL269)</f>
        <v>#VALUE!</v>
      </c>
      <c r="KM273" s="70" t="e">
        <f>SUM(N267:KM267)-SUM(N269:KM269)</f>
        <v>#VALUE!</v>
      </c>
      <c r="KN273" s="70" t="e">
        <f>SUM(N267:KN267)-SUM(N269:KN269)</f>
        <v>#VALUE!</v>
      </c>
      <c r="KO273" s="70" t="e">
        <f>SUM(N267:KO267)-SUM(N269:KO269)</f>
        <v>#VALUE!</v>
      </c>
      <c r="KP273" s="70" t="e">
        <f>SUM(N267:KP267)-SUM(N269:KP269)</f>
        <v>#VALUE!</v>
      </c>
      <c r="KQ273" s="70" t="e">
        <f>SUM(N267:KQ267)-SUM(N269:KQ269)</f>
        <v>#VALUE!</v>
      </c>
      <c r="KR273" s="70" t="e">
        <f>SUM(N267:KR267)-SUM(N269:KR269)</f>
        <v>#VALUE!</v>
      </c>
      <c r="KS273" s="70" t="e">
        <f>SUM(N267:KS267)-SUM(N269:KS269)</f>
        <v>#VALUE!</v>
      </c>
      <c r="KT273" s="70" t="e">
        <f>SUM(N267:KT267)-SUM(N269:KT269)</f>
        <v>#VALUE!</v>
      </c>
      <c r="KU273" s="70" t="e">
        <f>SUM(N267:KU267)-SUM(N269:KU269)</f>
        <v>#VALUE!</v>
      </c>
      <c r="KV273" s="70" t="e">
        <f>SUM(N267:KV267)-SUM(N269:KV269)</f>
        <v>#VALUE!</v>
      </c>
      <c r="KW273" s="70" t="e">
        <f>SUM(N267:KW267)-SUM(N269:KW269)</f>
        <v>#VALUE!</v>
      </c>
      <c r="KX273" s="70" t="e">
        <f>SUM(N267:KX267)-SUM(N269:KX269)</f>
        <v>#VALUE!</v>
      </c>
      <c r="KY273" s="70" t="e">
        <f>SUM(N267:KY267)-SUM(N269:KY269)</f>
        <v>#VALUE!</v>
      </c>
      <c r="KZ273" s="70" t="e">
        <f>SUM(N267:KZ267)-SUM(N269:KZ269)</f>
        <v>#VALUE!</v>
      </c>
      <c r="LA273" s="70" t="e">
        <f>SUM(N267:LA267)-SUM(N269:LA269)</f>
        <v>#VALUE!</v>
      </c>
      <c r="LB273" s="70" t="e">
        <f>SUM(N267:LB267)-SUM(N269:LB269)</f>
        <v>#VALUE!</v>
      </c>
      <c r="LC273" s="70" t="e">
        <f>SUM(N267:LC267)-SUM(N269:LC269)</f>
        <v>#VALUE!</v>
      </c>
      <c r="LD273" s="70" t="e">
        <f>SUM(N267:LD267)-SUM(N269:LD269)</f>
        <v>#VALUE!</v>
      </c>
      <c r="LE273" s="70" t="e">
        <f>SUM(N267:LE267)-SUM(N269:LE269)</f>
        <v>#VALUE!</v>
      </c>
      <c r="LF273" s="70" t="e">
        <f>SUM(N267:LF267)-SUM(N269:LF269)</f>
        <v>#VALUE!</v>
      </c>
      <c r="LG273" s="70" t="e">
        <f>SUM(N267:LG267)-SUM(N269:LG269)</f>
        <v>#VALUE!</v>
      </c>
      <c r="LH273" s="70" t="e">
        <f>SUM(N267:LH267)-SUM(N269:LH269)</f>
        <v>#VALUE!</v>
      </c>
      <c r="LI273" s="70" t="e">
        <f>SUM(N267:LI267)-SUM(N269:LI269)</f>
        <v>#VALUE!</v>
      </c>
      <c r="LJ273" s="70" t="e">
        <f>SUM(N267:LJ267)-SUM(N269:LJ269)</f>
        <v>#VALUE!</v>
      </c>
      <c r="LK273" s="70" t="e">
        <f>SUM(N267:LK267)-SUM(N269:LK269)</f>
        <v>#VALUE!</v>
      </c>
      <c r="LL273" s="70" t="e">
        <f>SUM(N267:LL267)-SUM(N269:LL269)</f>
        <v>#VALUE!</v>
      </c>
      <c r="LM273" s="70" t="e">
        <f>SUM(N267:LM267)-SUM(N269:LM269)</f>
        <v>#VALUE!</v>
      </c>
      <c r="LN273" s="70" t="e">
        <f>SUM(N267:LN267)-SUM(N269:LN269)</f>
        <v>#VALUE!</v>
      </c>
      <c r="LO273" s="70" t="e">
        <f>SUM(N267:LO267)-SUM(N269:LO269)</f>
        <v>#VALUE!</v>
      </c>
      <c r="LP273" s="70" t="e">
        <f>SUM(N267:LP267)-SUM(N269:LP269)</f>
        <v>#VALUE!</v>
      </c>
      <c r="LQ273" s="70" t="e">
        <f>SUM(N267:LQ267)-SUM(N269:LQ269)</f>
        <v>#VALUE!</v>
      </c>
      <c r="LR273" s="70" t="e">
        <f>SUM(N267:LR267)-SUM(N269:LR269)</f>
        <v>#VALUE!</v>
      </c>
      <c r="LS273" s="70" t="e">
        <f>SUM(N267:LS267)-SUM(N269:LS269)</f>
        <v>#VALUE!</v>
      </c>
      <c r="LT273" s="70" t="e">
        <f>SUM(N267:LT267)-SUM(N269:LT269)</f>
        <v>#VALUE!</v>
      </c>
      <c r="LU273" s="70" t="e">
        <f>SUM(N267:LU267)-SUM(N269:LU269)</f>
        <v>#VALUE!</v>
      </c>
      <c r="LV273" s="70" t="e">
        <f>SUM(N267:LV267)-SUM(N269:LV269)</f>
        <v>#VALUE!</v>
      </c>
      <c r="LW273" s="70" t="e">
        <f>SUM(N267:LW267)-SUM(N269:LW269)</f>
        <v>#VALUE!</v>
      </c>
      <c r="LX273" s="70" t="e">
        <f>SUM(N267:LX267)-SUM(N269:LX269)</f>
        <v>#VALUE!</v>
      </c>
      <c r="LY273" s="70" t="e">
        <f>SUM(N267:LY267)-SUM(N269:LY269)</f>
        <v>#VALUE!</v>
      </c>
      <c r="LZ273" s="70" t="e">
        <f>SUM(N267:LZ267)-SUM(N269:LZ269)</f>
        <v>#VALUE!</v>
      </c>
      <c r="MA273" s="70" t="e">
        <f>SUM(N267:MA267)-SUM(N269:MA269)</f>
        <v>#VALUE!</v>
      </c>
      <c r="MB273" s="70" t="e">
        <f>SUM(N267:MB267)-SUM(N269:MB269)</f>
        <v>#VALUE!</v>
      </c>
      <c r="MC273" s="70" t="e">
        <f>SUM(N267:MC267)-SUM(N269:MC269)</f>
        <v>#VALUE!</v>
      </c>
      <c r="MD273" s="70" t="e">
        <f>SUM(N267:MD267)-SUM(N269:MD269)</f>
        <v>#VALUE!</v>
      </c>
      <c r="ME273" s="70" t="e">
        <f>SUM(N267:ME267)-SUM(N269:ME269)</f>
        <v>#VALUE!</v>
      </c>
      <c r="MF273" s="70" t="e">
        <f>SUM(N267:MF267)-SUM(N269:MF269)</f>
        <v>#VALUE!</v>
      </c>
      <c r="MG273" s="70" t="e">
        <f>SUM(N267:MG267)-SUM(N269:MG269)</f>
        <v>#VALUE!</v>
      </c>
      <c r="MH273" s="70" t="e">
        <f>SUM(N267:MH267)-SUM(N269:MH269)</f>
        <v>#VALUE!</v>
      </c>
      <c r="MI273" s="70" t="e">
        <f>SUM(N267:MI267)-SUM(N269:MI269)</f>
        <v>#VALUE!</v>
      </c>
      <c r="MJ273" s="70" t="e">
        <f>SUM(N267:MJ267)-SUM(N269:MJ269)</f>
        <v>#VALUE!</v>
      </c>
      <c r="MK273" s="70" t="e">
        <f>SUM(N267:MK267)-SUM(N269:MK269)</f>
        <v>#VALUE!</v>
      </c>
      <c r="ML273" s="70" t="e">
        <f>SUM(N267:ML267)-SUM(N269:ML269)</f>
        <v>#VALUE!</v>
      </c>
      <c r="MM273" s="70" t="e">
        <f>SUM(N267:MM267)-SUM(N269:MM269)</f>
        <v>#VALUE!</v>
      </c>
      <c r="MN273" s="70" t="e">
        <f>SUM(N267:MN267)-SUM(N269:MN269)</f>
        <v>#VALUE!</v>
      </c>
      <c r="MO273" s="70" t="e">
        <f>SUM(N267:MO267)-SUM(N269:MO269)</f>
        <v>#VALUE!</v>
      </c>
      <c r="MP273" s="70" t="e">
        <f>SUM(N267:MP267)-SUM(N269:MP269)</f>
        <v>#VALUE!</v>
      </c>
      <c r="MQ273" s="70" t="e">
        <f>SUM(N267:MQ267)-SUM(N269:MQ269)</f>
        <v>#VALUE!</v>
      </c>
      <c r="MR273" s="70" t="e">
        <f>SUM(N267:MR267)-SUM(N269:MR269)</f>
        <v>#VALUE!</v>
      </c>
      <c r="MS273" s="70" t="e">
        <f>SUM(N267:MS267)-SUM(N269:MS269)</f>
        <v>#VALUE!</v>
      </c>
      <c r="MT273" s="70" t="e">
        <f>SUM(N267:MT267)-SUM(N269:MT269)</f>
        <v>#VALUE!</v>
      </c>
      <c r="MU273" s="70" t="e">
        <f>SUM(N267:MU267)-SUM(N269:MU269)</f>
        <v>#VALUE!</v>
      </c>
      <c r="MV273" s="70" t="e">
        <f>SUM(N267:MV267)-SUM(N269:MV269)</f>
        <v>#VALUE!</v>
      </c>
      <c r="MW273" s="70" t="e">
        <f>SUM(N267:MW267)-SUM(N269:MW269)</f>
        <v>#VALUE!</v>
      </c>
      <c r="MX273" s="70" t="e">
        <f>SUM(N267:MX267)-SUM(N269:MX269)</f>
        <v>#VALUE!</v>
      </c>
      <c r="MY273" s="70" t="e">
        <f>SUM(N267:MY267)-SUM(N269:MY269)</f>
        <v>#VALUE!</v>
      </c>
      <c r="MZ273" s="70" t="e">
        <f>SUM(N267:MZ267)-SUM(N269:MZ269)</f>
        <v>#VALUE!</v>
      </c>
      <c r="NA273" s="70" t="e">
        <f>SUM(N267:NA267)-SUM(N269:NA269)</f>
        <v>#VALUE!</v>
      </c>
      <c r="NB273" s="70" t="e">
        <f>SUM(N267:NB267)-SUM(N269:NB269)</f>
        <v>#VALUE!</v>
      </c>
      <c r="NC273" s="70" t="e">
        <f>SUM(N267:NC267)-SUM(N269:NC269)</f>
        <v>#VALUE!</v>
      </c>
      <c r="ND273" s="70" t="e">
        <f>SUM(N267:ND267)-SUM(N269:ND269)</f>
        <v>#VALUE!</v>
      </c>
      <c r="NE273" s="70" t="e">
        <f>SUM(N267:NE267)-SUM(N269:NE269)</f>
        <v>#VALUE!</v>
      </c>
      <c r="NF273" s="70" t="e">
        <f>SUM(N267:NF267)-SUM(N269:NF269)</f>
        <v>#VALUE!</v>
      </c>
      <c r="NG273" s="70" t="e">
        <f>SUM(N267:NG267)-SUM(N269:NG269)</f>
        <v>#VALUE!</v>
      </c>
      <c r="NH273" s="70" t="e">
        <f>SUM(N267:NH267)-SUM(N269:NH269)</f>
        <v>#VALUE!</v>
      </c>
      <c r="NI273" s="70" t="e">
        <f>SUM(N267:NI267)-SUM(N269:NI269)</f>
        <v>#VALUE!</v>
      </c>
      <c r="NJ273" s="70" t="e">
        <f>SUM(N267:NJ267)-SUM(N269:NJ269)</f>
        <v>#VALUE!</v>
      </c>
      <c r="NK273" s="70" t="e">
        <f>SUM(N267:NK267)-SUM(N269:NK269)</f>
        <v>#VALUE!</v>
      </c>
      <c r="NL273" s="70" t="e">
        <f>SUM(N267:NL267)-SUM(N269:NL269)</f>
        <v>#VALUE!</v>
      </c>
      <c r="NM273" s="70" t="e">
        <f>SUM(N267:NM267)-SUM(N269:NM269)</f>
        <v>#VALUE!</v>
      </c>
      <c r="NN273" s="70" t="e">
        <f>SUM(N267:NN267)-SUM(N269:NN269)</f>
        <v>#VALUE!</v>
      </c>
      <c r="NO273" s="71" t="e">
        <f>SUM(N267:NO267)-SUM(N269:NO269)</f>
        <v>#VALUE!</v>
      </c>
      <c r="NP273" s="1"/>
      <c r="NQ273" s="1"/>
    </row>
    <row r="274" spans="1:381" x14ac:dyDescent="0.2">
      <c r="A274" s="1"/>
      <c r="B274" s="1"/>
      <c r="C274" s="1"/>
      <c r="D274" s="1"/>
      <c r="E274" s="1"/>
      <c r="F274" s="1"/>
      <c r="G274" s="1"/>
      <c r="H274" s="1"/>
      <c r="I274" s="1"/>
      <c r="J274" s="1"/>
      <c r="K274" s="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row>
    <row r="275" spans="1:381" x14ac:dyDescent="0.2">
      <c r="A275" s="1"/>
      <c r="B275" s="1"/>
      <c r="C275" s="1"/>
      <c r="D275" s="1"/>
      <c r="E275" s="1"/>
      <c r="F275" s="1"/>
      <c r="G275" s="1"/>
      <c r="H275" s="1"/>
      <c r="I275" s="1"/>
      <c r="J275" s="1"/>
      <c r="K275" s="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row>
    <row r="276" spans="1:381" x14ac:dyDescent="0.2">
      <c r="A276" s="1"/>
      <c r="B276" s="1"/>
      <c r="C276" s="1"/>
      <c r="D276" s="1"/>
      <c r="E276" s="1"/>
      <c r="F276" s="1"/>
      <c r="G276" s="1"/>
      <c r="H276" s="1"/>
      <c r="I276" s="1"/>
      <c r="J276" s="1"/>
      <c r="K276" s="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row>
    <row r="277" spans="1:381" x14ac:dyDescent="0.2">
      <c r="A277" s="1"/>
      <c r="B277" s="1"/>
      <c r="C277" s="1"/>
      <c r="D277" s="1"/>
      <c r="E277" s="1"/>
      <c r="F277" s="1"/>
      <c r="G277" s="1"/>
      <c r="H277" s="1"/>
      <c r="I277" s="1"/>
      <c r="J277" s="1"/>
      <c r="K277" s="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row>
  </sheetData>
  <conditionalFormatting sqref="N19:Y19">
    <cfRule type="containsBlanks" dxfId="234" priority="42">
      <formula>LEN(TRIM(N19))=0</formula>
    </cfRule>
  </conditionalFormatting>
  <conditionalFormatting sqref="I13">
    <cfRule type="containsBlanks" dxfId="233" priority="41">
      <formula>LEN(TRIM(I13))=0</formula>
    </cfRule>
  </conditionalFormatting>
  <conditionalFormatting sqref="I14">
    <cfRule type="containsBlanks" dxfId="232" priority="40">
      <formula>LEN(TRIM(I14))=0</formula>
    </cfRule>
  </conditionalFormatting>
  <conditionalFormatting sqref="N11:NO11">
    <cfRule type="containsBlanks" dxfId="231" priority="38">
      <formula>LEN(TRIM(N11))=0</formula>
    </cfRule>
  </conditionalFormatting>
  <conditionalFormatting sqref="N156:Y156">
    <cfRule type="containsBlanks" dxfId="230" priority="37">
      <formula>LEN(TRIM(N156))=0</formula>
    </cfRule>
  </conditionalFormatting>
  <conditionalFormatting sqref="N174:Y174">
    <cfRule type="containsBlanks" dxfId="229" priority="36">
      <formula>LEN(TRIM(N174))=0</formula>
    </cfRule>
  </conditionalFormatting>
  <conditionalFormatting sqref="N178:Y178">
    <cfRule type="containsBlanks" dxfId="228" priority="35">
      <formula>LEN(TRIM(N178))=0</formula>
    </cfRule>
  </conditionalFormatting>
  <conditionalFormatting sqref="N180:Y180">
    <cfRule type="containsBlanks" dxfId="227" priority="34">
      <formula>LEN(TRIM(N180))=0</formula>
    </cfRule>
  </conditionalFormatting>
  <conditionalFormatting sqref="N182:Y182">
    <cfRule type="containsBlanks" dxfId="226" priority="33">
      <formula>LEN(TRIM(N182))=0</formula>
    </cfRule>
  </conditionalFormatting>
  <conditionalFormatting sqref="N186:Y186">
    <cfRule type="containsBlanks" dxfId="225" priority="31">
      <formula>LEN(TRIM(N186))=0</formula>
    </cfRule>
  </conditionalFormatting>
  <conditionalFormatting sqref="N244:NO244">
    <cfRule type="cellIs" dxfId="224" priority="29" operator="lessThan">
      <formula>0</formula>
    </cfRule>
    <cfRule type="cellIs" dxfId="223" priority="30" operator="greaterThan">
      <formula>0</formula>
    </cfRule>
  </conditionalFormatting>
  <conditionalFormatting sqref="N246:NO246">
    <cfRule type="cellIs" dxfId="222" priority="27" operator="lessThan">
      <formula>0</formula>
    </cfRule>
    <cfRule type="cellIs" dxfId="221" priority="28" operator="greaterThan">
      <formula>0</formula>
    </cfRule>
  </conditionalFormatting>
  <conditionalFormatting sqref="N7:Y7">
    <cfRule type="cellIs" dxfId="220" priority="25" operator="greaterThan">
      <formula>0</formula>
    </cfRule>
    <cfRule type="cellIs" dxfId="219" priority="26" operator="lessThan">
      <formula>0</formula>
    </cfRule>
  </conditionalFormatting>
  <conditionalFormatting sqref="N21:Y21">
    <cfRule type="containsBlanks" dxfId="218" priority="24">
      <formula>LEN(TRIM(N21))=0</formula>
    </cfRule>
  </conditionalFormatting>
  <conditionalFormatting sqref="N158:Y158">
    <cfRule type="containsBlanks" dxfId="217" priority="16">
      <formula>LEN(TRIM(N158))=0</formula>
    </cfRule>
  </conditionalFormatting>
  <conditionalFormatting sqref="N9:NO9">
    <cfRule type="containsBlanks" dxfId="216" priority="22">
      <formula>LEN(TRIM(N9))=0</formula>
    </cfRule>
  </conditionalFormatting>
  <conditionalFormatting sqref="E1:XFD1 A2:XFD6 A7 F7:XFD7 A8:XFD30 A35:XFD237 A244:XFD1048576">
    <cfRule type="cellIs" dxfId="215" priority="21" operator="equal">
      <formula>0</formula>
    </cfRule>
  </conditionalFormatting>
  <conditionalFormatting sqref="N252:Y252">
    <cfRule type="containsBlanks" dxfId="214" priority="20">
      <formula>LEN(TRIM(N252))=0</formula>
    </cfRule>
  </conditionalFormatting>
  <conditionalFormatting sqref="N271:NO271">
    <cfRule type="cellIs" dxfId="213" priority="18" operator="lessThan">
      <formula>0</formula>
    </cfRule>
    <cfRule type="cellIs" dxfId="212" priority="19" operator="greaterThan">
      <formula>0</formula>
    </cfRule>
  </conditionalFormatting>
  <conditionalFormatting sqref="N85:AQ93">
    <cfRule type="containsBlanks" dxfId="211" priority="17">
      <formula>LEN(TRIM(N85))=0</formula>
    </cfRule>
  </conditionalFormatting>
  <conditionalFormatting sqref="N75:AQ83">
    <cfRule type="containsBlanks" dxfId="210" priority="15">
      <formula>LEN(TRIM(N75))=0</formula>
    </cfRule>
  </conditionalFormatting>
  <conditionalFormatting sqref="A31:XFD34">
    <cfRule type="cellIs" dxfId="209" priority="13" operator="equal">
      <formula>0</formula>
    </cfRule>
  </conditionalFormatting>
  <conditionalFormatting sqref="A238:XFD238 A243:XFD243 A242:D242 F242:XFD242 A241:XFD241">
    <cfRule type="cellIs" dxfId="208" priority="12" operator="equal">
      <formula>0</formula>
    </cfRule>
  </conditionalFormatting>
  <conditionalFormatting sqref="E242">
    <cfRule type="cellIs" dxfId="207" priority="11" operator="equal">
      <formula>0</formula>
    </cfRule>
  </conditionalFormatting>
  <conditionalFormatting sqref="B7 D7:E7">
    <cfRule type="cellIs" dxfId="206" priority="10" operator="equal">
      <formula>0</formula>
    </cfRule>
  </conditionalFormatting>
  <conditionalFormatting sqref="N21:Y21">
    <cfRule type="containsBlanks" dxfId="205" priority="9">
      <formula>LEN(TRIM(N21))=0</formula>
    </cfRule>
  </conditionalFormatting>
  <conditionalFormatting sqref="N158:Y158">
    <cfRule type="containsBlanks" dxfId="204" priority="8">
      <formula>LEN(TRIM(N158))=0</formula>
    </cfRule>
  </conditionalFormatting>
  <conditionalFormatting sqref="N178:Y178">
    <cfRule type="containsBlanks" dxfId="203" priority="7">
      <formula>LEN(TRIM(N178))=0</formula>
    </cfRule>
  </conditionalFormatting>
  <conditionalFormatting sqref="N180:Y180">
    <cfRule type="containsBlanks" dxfId="202" priority="6">
      <formula>LEN(TRIM(N180))=0</formula>
    </cfRule>
  </conditionalFormatting>
  <conditionalFormatting sqref="N252:Y252">
    <cfRule type="containsBlanks" dxfId="201" priority="5">
      <formula>LEN(TRIM(N252))=0</formula>
    </cfRule>
  </conditionalFormatting>
  <conditionalFormatting sqref="N252:Y252">
    <cfRule type="containsBlanks" dxfId="200" priority="4">
      <formula>LEN(TRIM(N252))=0</formula>
    </cfRule>
  </conditionalFormatting>
  <conditionalFormatting sqref="A1:D1">
    <cfRule type="cellIs" dxfId="199" priority="3" operator="equal">
      <formula>0</formula>
    </cfRule>
  </conditionalFormatting>
  <conditionalFormatting sqref="A239:XFD239">
    <cfRule type="cellIs" dxfId="198" priority="2" operator="equal">
      <formula>0</formula>
    </cfRule>
  </conditionalFormatting>
  <conditionalFormatting sqref="A240:XFD240">
    <cfRule type="cellIs" dxfId="197"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Q153"/>
  <sheetViews>
    <sheetView showGridLines="0" workbookViewId="0">
      <pane xSplit="12" ySplit="9" topLeftCell="M10" activePane="bottomRight" state="frozen"/>
      <selection pane="topRight" activeCell="M1" sqref="M1"/>
      <selection pane="bottomLeft" activeCell="A10" sqref="A10"/>
      <selection pane="bottomRight" activeCell="A10" sqref="A10"/>
    </sheetView>
  </sheetViews>
  <sheetFormatPr defaultColWidth="9.109375" defaultRowHeight="10.199999999999999" x14ac:dyDescent="0.2"/>
  <cols>
    <col min="1" max="2" width="1.6640625" style="2" customWidth="1"/>
    <col min="3" max="3" width="11.5546875" style="2" customWidth="1"/>
    <col min="4" max="4" width="1.6640625" style="2" customWidth="1"/>
    <col min="5" max="5" width="60" style="2" bestFit="1" customWidth="1"/>
    <col min="6" max="6" width="1.6640625" style="2" customWidth="1"/>
    <col min="7" max="7" width="8.44140625" style="2" bestFit="1" customWidth="1"/>
    <col min="8" max="8" width="1.6640625" style="2" customWidth="1"/>
    <col min="9" max="9" width="20.33203125" style="2" bestFit="1" customWidth="1"/>
    <col min="10" max="10" width="1.6640625" style="2" customWidth="1"/>
    <col min="11" max="11" width="6.6640625" style="10" bestFit="1" customWidth="1"/>
    <col min="12" max="13" width="1.6640625" style="2" customWidth="1"/>
    <col min="14" max="14" width="9.109375" style="2" customWidth="1"/>
    <col min="15" max="379" width="9.109375" style="2"/>
    <col min="380" max="381" width="1.6640625" style="2" customWidth="1"/>
    <col min="382" max="16384" width="9.109375" style="2"/>
  </cols>
  <sheetData>
    <row r="1" spans="1:381" ht="12" x14ac:dyDescent="0.25">
      <c r="A1" s="343" t="s">
        <v>358</v>
      </c>
      <c r="B1" s="343"/>
      <c r="C1" s="343"/>
      <c r="D1" s="343"/>
      <c r="E1" s="1"/>
      <c r="F1" s="1"/>
      <c r="G1" s="1"/>
      <c r="H1" s="1"/>
      <c r="I1" s="1"/>
      <c r="J1" s="1"/>
      <c r="K1" s="8"/>
      <c r="L1" s="1"/>
      <c r="M1" s="1"/>
      <c r="N1" s="21" t="str">
        <f>IF($N$9="","",$N$9)</f>
        <v/>
      </c>
      <c r="O1" s="21" t="str">
        <f t="shared" ref="O1:Y1" si="0">IF(N1="","",EOMONTH(N1,0)+1)</f>
        <v/>
      </c>
      <c r="P1" s="21" t="str">
        <f t="shared" si="0"/>
        <v/>
      </c>
      <c r="Q1" s="21" t="str">
        <f t="shared" si="0"/>
        <v/>
      </c>
      <c r="R1" s="21" t="str">
        <f t="shared" si="0"/>
        <v/>
      </c>
      <c r="S1" s="21" t="str">
        <f t="shared" si="0"/>
        <v/>
      </c>
      <c r="T1" s="21" t="str">
        <f t="shared" si="0"/>
        <v/>
      </c>
      <c r="U1" s="21" t="str">
        <f t="shared" si="0"/>
        <v/>
      </c>
      <c r="V1" s="21" t="str">
        <f t="shared" si="0"/>
        <v/>
      </c>
      <c r="W1" s="21" t="str">
        <f t="shared" si="0"/>
        <v/>
      </c>
      <c r="X1" s="21" t="str">
        <f t="shared" si="0"/>
        <v/>
      </c>
      <c r="Y1" s="21" t="str">
        <f t="shared" si="0"/>
        <v/>
      </c>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row>
    <row r="2" spans="1:381" x14ac:dyDescent="0.2">
      <c r="A2" s="1"/>
      <c r="B2" s="1"/>
      <c r="C2" s="1"/>
      <c r="D2" s="1"/>
      <c r="E2" s="1"/>
      <c r="F2" s="1"/>
      <c r="G2" s="1"/>
      <c r="H2" s="1"/>
      <c r="I2" s="49" t="s">
        <v>337</v>
      </c>
      <c r="J2" s="50"/>
      <c r="K2" s="51" t="s">
        <v>332</v>
      </c>
      <c r="L2" s="1"/>
      <c r="M2" s="1"/>
      <c r="N2" s="36">
        <f>отчеты!N26</f>
        <v>0</v>
      </c>
      <c r="O2" s="37">
        <f>отчеты!O26</f>
        <v>0</v>
      </c>
      <c r="P2" s="37">
        <f>отчеты!P26</f>
        <v>0</v>
      </c>
      <c r="Q2" s="37">
        <f>отчеты!Q26</f>
        <v>0</v>
      </c>
      <c r="R2" s="37">
        <f>отчеты!R26</f>
        <v>0</v>
      </c>
      <c r="S2" s="37">
        <f>отчеты!S26</f>
        <v>0</v>
      </c>
      <c r="T2" s="37">
        <f>отчеты!T26</f>
        <v>0</v>
      </c>
      <c r="U2" s="37">
        <f>отчеты!U26</f>
        <v>0</v>
      </c>
      <c r="V2" s="37">
        <f>отчеты!V26</f>
        <v>0</v>
      </c>
      <c r="W2" s="37">
        <f>отчеты!W26</f>
        <v>0</v>
      </c>
      <c r="X2" s="37">
        <f>отчеты!X26</f>
        <v>0</v>
      </c>
      <c r="Y2" s="38">
        <f>отчеты!Y26</f>
        <v>0</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row>
    <row r="3" spans="1:381" x14ac:dyDescent="0.2">
      <c r="A3" s="1"/>
      <c r="B3" s="1"/>
      <c r="C3" s="1"/>
      <c r="D3" s="1"/>
      <c r="E3" s="1" t="str">
        <f>фин_рсч!E3</f>
        <v>в деньгах и в заказах</v>
      </c>
      <c r="F3" s="1"/>
      <c r="G3" s="1"/>
      <c r="H3" s="1"/>
      <c r="I3" s="52" t="s">
        <v>333</v>
      </c>
      <c r="J3" s="53"/>
      <c r="K3" s="54" t="s">
        <v>263</v>
      </c>
      <c r="L3" s="1"/>
      <c r="M3" s="1"/>
      <c r="N3" s="42">
        <f>отчеты!N27</f>
        <v>0</v>
      </c>
      <c r="O3" s="43">
        <f>отчеты!O27</f>
        <v>0</v>
      </c>
      <c r="P3" s="43">
        <f>отчеты!P27</f>
        <v>0</v>
      </c>
      <c r="Q3" s="43">
        <f>отчеты!Q27</f>
        <v>0</v>
      </c>
      <c r="R3" s="43">
        <f>отчеты!R27</f>
        <v>0</v>
      </c>
      <c r="S3" s="43">
        <f>отчеты!S27</f>
        <v>0</v>
      </c>
      <c r="T3" s="43">
        <f>отчеты!T27</f>
        <v>0</v>
      </c>
      <c r="U3" s="43">
        <f>отчеты!U27</f>
        <v>0</v>
      </c>
      <c r="V3" s="43">
        <f>отчеты!V27</f>
        <v>0</v>
      </c>
      <c r="W3" s="43">
        <f>отчеты!W27</f>
        <v>0</v>
      </c>
      <c r="X3" s="43">
        <f>отчеты!X27</f>
        <v>0</v>
      </c>
      <c r="Y3" s="44">
        <f>отчеты!Y27</f>
        <v>0</v>
      </c>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row>
    <row r="4" spans="1:381" s="10" customFormat="1" x14ac:dyDescent="0.2">
      <c r="A4" s="8"/>
      <c r="B4" s="8"/>
      <c r="C4" s="8" t="str">
        <f>фин_рсч!C4</f>
        <v>Операционно-финансовая модель интернет-магазина</v>
      </c>
      <c r="D4" s="8"/>
      <c r="E4" s="8"/>
      <c r="F4" s="8"/>
      <c r="G4" s="8"/>
      <c r="H4" s="8"/>
      <c r="I4" s="49" t="s">
        <v>338</v>
      </c>
      <c r="J4" s="50"/>
      <c r="K4" s="51" t="s">
        <v>332</v>
      </c>
      <c r="L4" s="8"/>
      <c r="M4" s="8"/>
      <c r="N4" s="36">
        <f>отчеты!N44</f>
        <v>0</v>
      </c>
      <c r="O4" s="37">
        <f>отчеты!O44</f>
        <v>0</v>
      </c>
      <c r="P4" s="37">
        <f>отчеты!P44</f>
        <v>0</v>
      </c>
      <c r="Q4" s="37">
        <f>отчеты!Q44</f>
        <v>0</v>
      </c>
      <c r="R4" s="37">
        <f>отчеты!R44</f>
        <v>0</v>
      </c>
      <c r="S4" s="37">
        <f>отчеты!S44</f>
        <v>0</v>
      </c>
      <c r="T4" s="37">
        <f>отчеты!T44</f>
        <v>0</v>
      </c>
      <c r="U4" s="37">
        <f>отчеты!U44</f>
        <v>0</v>
      </c>
      <c r="V4" s="37">
        <f>отчеты!V44</f>
        <v>0</v>
      </c>
      <c r="W4" s="37">
        <f>отчеты!W44</f>
        <v>0</v>
      </c>
      <c r="X4" s="37">
        <f>отчеты!X44</f>
        <v>0</v>
      </c>
      <c r="Y4" s="38">
        <f>отчеты!Y44</f>
        <v>0</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row>
    <row r="5" spans="1:381" s="10" customFormat="1" x14ac:dyDescent="0.2">
      <c r="A5" s="8"/>
      <c r="B5" s="8"/>
      <c r="C5" s="8"/>
      <c r="D5" s="8"/>
      <c r="E5" s="8"/>
      <c r="F5" s="8"/>
      <c r="G5" s="8"/>
      <c r="H5" s="8"/>
      <c r="I5" s="55" t="s">
        <v>334</v>
      </c>
      <c r="J5" s="56"/>
      <c r="K5" s="57" t="s">
        <v>263</v>
      </c>
      <c r="L5" s="8"/>
      <c r="M5" s="8"/>
      <c r="N5" s="39">
        <f>отчеты!N46</f>
        <v>0</v>
      </c>
      <c r="O5" s="40">
        <f>отчеты!O46</f>
        <v>0</v>
      </c>
      <c r="P5" s="40">
        <f>отчеты!P46</f>
        <v>0</v>
      </c>
      <c r="Q5" s="40">
        <f>отчеты!Q46</f>
        <v>0</v>
      </c>
      <c r="R5" s="40">
        <f>отчеты!R46</f>
        <v>0</v>
      </c>
      <c r="S5" s="40">
        <f>отчеты!S46</f>
        <v>0</v>
      </c>
      <c r="T5" s="40">
        <f>отчеты!T46</f>
        <v>0</v>
      </c>
      <c r="U5" s="40">
        <f>отчеты!U46</f>
        <v>0</v>
      </c>
      <c r="V5" s="40">
        <f>отчеты!V46</f>
        <v>0</v>
      </c>
      <c r="W5" s="40">
        <f>отчеты!W46</f>
        <v>0</v>
      </c>
      <c r="X5" s="40">
        <f>отчеты!X46</f>
        <v>0</v>
      </c>
      <c r="Y5" s="41">
        <f>отчеты!Y46</f>
        <v>0</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row>
    <row r="6" spans="1:381" x14ac:dyDescent="0.2">
      <c r="A6" s="1"/>
      <c r="B6" s="1"/>
      <c r="C6" s="1" t="str">
        <f>фин_рсч!C6</f>
        <v>С расчетом кредитования кассовых разрывов</v>
      </c>
      <c r="D6" s="1"/>
      <c r="E6" s="1"/>
      <c r="F6" s="1"/>
      <c r="G6" s="1"/>
      <c r="H6" s="1"/>
      <c r="I6" s="121" t="s">
        <v>335</v>
      </c>
      <c r="J6" s="122"/>
      <c r="K6" s="123" t="s">
        <v>1</v>
      </c>
      <c r="L6" s="75"/>
      <c r="M6" s="75"/>
      <c r="N6" s="45">
        <f>отчеты!N45</f>
        <v>0</v>
      </c>
      <c r="O6" s="46">
        <f>отчеты!O45</f>
        <v>0</v>
      </c>
      <c r="P6" s="46">
        <f>отчеты!P45</f>
        <v>0</v>
      </c>
      <c r="Q6" s="46">
        <f>отчеты!Q45</f>
        <v>0</v>
      </c>
      <c r="R6" s="46">
        <f>отчеты!R45</f>
        <v>0</v>
      </c>
      <c r="S6" s="46">
        <f>отчеты!S45</f>
        <v>0</v>
      </c>
      <c r="T6" s="46">
        <f>отчеты!T45</f>
        <v>0</v>
      </c>
      <c r="U6" s="46">
        <f>отчеты!U45</f>
        <v>0</v>
      </c>
      <c r="V6" s="46">
        <f>отчеты!V45</f>
        <v>0</v>
      </c>
      <c r="W6" s="46">
        <f>отчеты!W45</f>
        <v>0</v>
      </c>
      <c r="X6" s="46">
        <f>отчеты!X45</f>
        <v>0</v>
      </c>
      <c r="Y6" s="47">
        <f>отчеты!Y45</f>
        <v>0</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row>
    <row r="7" spans="1:381" s="10" customFormat="1" x14ac:dyDescent="0.2">
      <c r="A7" s="8"/>
      <c r="B7" s="8"/>
      <c r="C7" s="8"/>
      <c r="D7" s="8"/>
      <c r="E7" s="8"/>
      <c r="F7" s="8"/>
      <c r="G7" s="8"/>
      <c r="H7" s="8"/>
      <c r="I7" s="58" t="s">
        <v>336</v>
      </c>
      <c r="J7" s="59"/>
      <c r="K7" s="60" t="s">
        <v>263</v>
      </c>
      <c r="L7" s="8"/>
      <c r="M7" s="8"/>
      <c r="N7" s="33">
        <f>отчеты!N68</f>
        <v>0</v>
      </c>
      <c r="O7" s="34">
        <f>отчеты!O68</f>
        <v>0</v>
      </c>
      <c r="P7" s="34">
        <f>отчеты!P68</f>
        <v>0</v>
      </c>
      <c r="Q7" s="34">
        <f>отчеты!Q68</f>
        <v>0</v>
      </c>
      <c r="R7" s="34">
        <f>отчеты!R68</f>
        <v>0</v>
      </c>
      <c r="S7" s="34">
        <f>отчеты!S68</f>
        <v>0</v>
      </c>
      <c r="T7" s="34">
        <f>отчеты!T68</f>
        <v>0</v>
      </c>
      <c r="U7" s="34">
        <f>отчеты!U68</f>
        <v>0</v>
      </c>
      <c r="V7" s="34">
        <f>отчеты!V68</f>
        <v>0</v>
      </c>
      <c r="W7" s="34">
        <f>отчеты!W68</f>
        <v>0</v>
      </c>
      <c r="X7" s="34">
        <f>отчеты!X68</f>
        <v>0</v>
      </c>
      <c r="Y7" s="35">
        <f>отчеты!Y68</f>
        <v>0</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row>
    <row r="8" spans="1:381" x14ac:dyDescent="0.2">
      <c r="A8" s="1"/>
      <c r="B8" s="1"/>
      <c r="C8" s="8" t="str">
        <f>оглавление!E39</f>
        <v>Операционная модель фулфилмента</v>
      </c>
      <c r="D8" s="1"/>
      <c r="E8" s="1"/>
      <c r="F8" s="1"/>
      <c r="G8" s="1"/>
      <c r="H8" s="1"/>
      <c r="I8" s="1"/>
      <c r="J8" s="1"/>
      <c r="K8" s="14"/>
      <c r="L8" s="1"/>
      <c r="M8" s="1"/>
      <c r="N8" s="15" t="str">
        <f>IF(N9="","",IF(WEEKDAY(N9)=2,"пн",IF(WEEKDAY(N9)=3,"вт",IF(WEEKDAY(N9)=4,"ср",IF(WEEKDAY(N9)=5,"чт",IF(WEEKDAY(N9)=6,"пт",IF(WEEKDAY(N9)=7,"сб",IF(WEEKDAY(N9)=1,"вс",0))))))))</f>
        <v/>
      </c>
      <c r="O8" s="15" t="str">
        <f t="shared" ref="O8:BZ8" si="1">IF(O9="","",IF(WEEKDAY(O9)=2,"пн",IF(WEEKDAY(O9)=3,"вт",IF(WEEKDAY(O9)=4,"ср",IF(WEEKDAY(O9)=5,"чт",IF(WEEKDAY(O9)=6,"пт",IF(WEEKDAY(O9)=7,"сб",IF(WEEKDAY(O9)=1,"вс",0))))))))</f>
        <v/>
      </c>
      <c r="P8" s="15" t="str">
        <f t="shared" si="1"/>
        <v/>
      </c>
      <c r="Q8" s="15" t="str">
        <f t="shared" si="1"/>
        <v/>
      </c>
      <c r="R8" s="15" t="str">
        <f t="shared" si="1"/>
        <v/>
      </c>
      <c r="S8" s="15" t="str">
        <f t="shared" si="1"/>
        <v/>
      </c>
      <c r="T8" s="15" t="str">
        <f t="shared" si="1"/>
        <v/>
      </c>
      <c r="U8" s="15" t="str">
        <f t="shared" si="1"/>
        <v/>
      </c>
      <c r="V8" s="15" t="str">
        <f t="shared" si="1"/>
        <v/>
      </c>
      <c r="W8" s="15" t="str">
        <f t="shared" si="1"/>
        <v/>
      </c>
      <c r="X8" s="15" t="str">
        <f t="shared" si="1"/>
        <v/>
      </c>
      <c r="Y8" s="15" t="str">
        <f t="shared" si="1"/>
        <v/>
      </c>
      <c r="Z8" s="15" t="str">
        <f t="shared" si="1"/>
        <v/>
      </c>
      <c r="AA8" s="15" t="str">
        <f t="shared" si="1"/>
        <v/>
      </c>
      <c r="AB8" s="15" t="str">
        <f t="shared" si="1"/>
        <v/>
      </c>
      <c r="AC8" s="15" t="str">
        <f t="shared" si="1"/>
        <v/>
      </c>
      <c r="AD8" s="15" t="str">
        <f t="shared" si="1"/>
        <v/>
      </c>
      <c r="AE8" s="15" t="str">
        <f t="shared" si="1"/>
        <v/>
      </c>
      <c r="AF8" s="15" t="str">
        <f t="shared" si="1"/>
        <v/>
      </c>
      <c r="AG8" s="15" t="str">
        <f t="shared" si="1"/>
        <v/>
      </c>
      <c r="AH8" s="15" t="str">
        <f t="shared" si="1"/>
        <v/>
      </c>
      <c r="AI8" s="15" t="str">
        <f t="shared" si="1"/>
        <v/>
      </c>
      <c r="AJ8" s="15" t="str">
        <f t="shared" si="1"/>
        <v/>
      </c>
      <c r="AK8" s="15" t="str">
        <f t="shared" si="1"/>
        <v/>
      </c>
      <c r="AL8" s="15" t="str">
        <f t="shared" si="1"/>
        <v/>
      </c>
      <c r="AM8" s="15" t="str">
        <f t="shared" si="1"/>
        <v/>
      </c>
      <c r="AN8" s="15" t="str">
        <f t="shared" si="1"/>
        <v/>
      </c>
      <c r="AO8" s="15" t="str">
        <f t="shared" si="1"/>
        <v/>
      </c>
      <c r="AP8" s="15" t="str">
        <f t="shared" si="1"/>
        <v/>
      </c>
      <c r="AQ8" s="15" t="str">
        <f t="shared" si="1"/>
        <v/>
      </c>
      <c r="AR8" s="15" t="str">
        <f t="shared" si="1"/>
        <v/>
      </c>
      <c r="AS8" s="15" t="str">
        <f t="shared" si="1"/>
        <v/>
      </c>
      <c r="AT8" s="15" t="str">
        <f t="shared" si="1"/>
        <v/>
      </c>
      <c r="AU8" s="15" t="str">
        <f t="shared" si="1"/>
        <v/>
      </c>
      <c r="AV8" s="15" t="str">
        <f t="shared" si="1"/>
        <v/>
      </c>
      <c r="AW8" s="15" t="str">
        <f t="shared" si="1"/>
        <v/>
      </c>
      <c r="AX8" s="15" t="str">
        <f t="shared" si="1"/>
        <v/>
      </c>
      <c r="AY8" s="15" t="str">
        <f t="shared" si="1"/>
        <v/>
      </c>
      <c r="AZ8" s="15" t="str">
        <f t="shared" si="1"/>
        <v/>
      </c>
      <c r="BA8" s="15" t="str">
        <f t="shared" si="1"/>
        <v/>
      </c>
      <c r="BB8" s="15" t="str">
        <f t="shared" si="1"/>
        <v/>
      </c>
      <c r="BC8" s="15" t="str">
        <f t="shared" si="1"/>
        <v/>
      </c>
      <c r="BD8" s="15" t="str">
        <f t="shared" si="1"/>
        <v/>
      </c>
      <c r="BE8" s="15" t="str">
        <f t="shared" si="1"/>
        <v/>
      </c>
      <c r="BF8" s="15" t="str">
        <f t="shared" si="1"/>
        <v/>
      </c>
      <c r="BG8" s="15" t="str">
        <f t="shared" si="1"/>
        <v/>
      </c>
      <c r="BH8" s="15" t="str">
        <f t="shared" si="1"/>
        <v/>
      </c>
      <c r="BI8" s="15" t="str">
        <f t="shared" si="1"/>
        <v/>
      </c>
      <c r="BJ8" s="15" t="str">
        <f t="shared" si="1"/>
        <v/>
      </c>
      <c r="BK8" s="15" t="str">
        <f t="shared" si="1"/>
        <v/>
      </c>
      <c r="BL8" s="15" t="str">
        <f t="shared" si="1"/>
        <v/>
      </c>
      <c r="BM8" s="15" t="str">
        <f t="shared" si="1"/>
        <v/>
      </c>
      <c r="BN8" s="15" t="str">
        <f t="shared" si="1"/>
        <v/>
      </c>
      <c r="BO8" s="15" t="str">
        <f t="shared" si="1"/>
        <v/>
      </c>
      <c r="BP8" s="15" t="str">
        <f t="shared" si="1"/>
        <v/>
      </c>
      <c r="BQ8" s="15" t="str">
        <f t="shared" si="1"/>
        <v/>
      </c>
      <c r="BR8" s="15" t="str">
        <f t="shared" si="1"/>
        <v/>
      </c>
      <c r="BS8" s="15" t="str">
        <f t="shared" si="1"/>
        <v/>
      </c>
      <c r="BT8" s="15" t="str">
        <f t="shared" si="1"/>
        <v/>
      </c>
      <c r="BU8" s="15" t="str">
        <f t="shared" si="1"/>
        <v/>
      </c>
      <c r="BV8" s="15" t="str">
        <f t="shared" si="1"/>
        <v/>
      </c>
      <c r="BW8" s="15" t="str">
        <f t="shared" si="1"/>
        <v/>
      </c>
      <c r="BX8" s="15" t="str">
        <f t="shared" si="1"/>
        <v/>
      </c>
      <c r="BY8" s="15" t="str">
        <f t="shared" si="1"/>
        <v/>
      </c>
      <c r="BZ8" s="15" t="str">
        <f t="shared" si="1"/>
        <v/>
      </c>
      <c r="CA8" s="15" t="str">
        <f t="shared" ref="CA8:EL8" si="2">IF(CA9="","",IF(WEEKDAY(CA9)=2,"пн",IF(WEEKDAY(CA9)=3,"вт",IF(WEEKDAY(CA9)=4,"ср",IF(WEEKDAY(CA9)=5,"чт",IF(WEEKDAY(CA9)=6,"пт",IF(WEEKDAY(CA9)=7,"сб",IF(WEEKDAY(CA9)=1,"вс",0))))))))</f>
        <v/>
      </c>
      <c r="CB8" s="15" t="str">
        <f t="shared" si="2"/>
        <v/>
      </c>
      <c r="CC8" s="15" t="str">
        <f t="shared" si="2"/>
        <v/>
      </c>
      <c r="CD8" s="15" t="str">
        <f t="shared" si="2"/>
        <v/>
      </c>
      <c r="CE8" s="15" t="str">
        <f t="shared" si="2"/>
        <v/>
      </c>
      <c r="CF8" s="15" t="str">
        <f t="shared" si="2"/>
        <v/>
      </c>
      <c r="CG8" s="15" t="str">
        <f t="shared" si="2"/>
        <v/>
      </c>
      <c r="CH8" s="15" t="str">
        <f t="shared" si="2"/>
        <v/>
      </c>
      <c r="CI8" s="15" t="str">
        <f t="shared" si="2"/>
        <v/>
      </c>
      <c r="CJ8" s="15" t="str">
        <f t="shared" si="2"/>
        <v/>
      </c>
      <c r="CK8" s="15" t="str">
        <f t="shared" si="2"/>
        <v/>
      </c>
      <c r="CL8" s="15" t="str">
        <f t="shared" si="2"/>
        <v/>
      </c>
      <c r="CM8" s="15" t="str">
        <f t="shared" si="2"/>
        <v/>
      </c>
      <c r="CN8" s="15" t="str">
        <f t="shared" si="2"/>
        <v/>
      </c>
      <c r="CO8" s="15" t="str">
        <f t="shared" si="2"/>
        <v/>
      </c>
      <c r="CP8" s="15" t="str">
        <f t="shared" si="2"/>
        <v/>
      </c>
      <c r="CQ8" s="15" t="str">
        <f t="shared" si="2"/>
        <v/>
      </c>
      <c r="CR8" s="15" t="str">
        <f t="shared" si="2"/>
        <v/>
      </c>
      <c r="CS8" s="15" t="str">
        <f t="shared" si="2"/>
        <v/>
      </c>
      <c r="CT8" s="15" t="str">
        <f t="shared" si="2"/>
        <v/>
      </c>
      <c r="CU8" s="15" t="str">
        <f t="shared" si="2"/>
        <v/>
      </c>
      <c r="CV8" s="15" t="str">
        <f t="shared" si="2"/>
        <v/>
      </c>
      <c r="CW8" s="15" t="str">
        <f t="shared" si="2"/>
        <v/>
      </c>
      <c r="CX8" s="15" t="str">
        <f t="shared" si="2"/>
        <v/>
      </c>
      <c r="CY8" s="15" t="str">
        <f t="shared" si="2"/>
        <v/>
      </c>
      <c r="CZ8" s="15" t="str">
        <f t="shared" si="2"/>
        <v/>
      </c>
      <c r="DA8" s="15" t="str">
        <f t="shared" si="2"/>
        <v/>
      </c>
      <c r="DB8" s="15" t="str">
        <f t="shared" si="2"/>
        <v/>
      </c>
      <c r="DC8" s="15" t="str">
        <f t="shared" si="2"/>
        <v/>
      </c>
      <c r="DD8" s="15" t="str">
        <f t="shared" si="2"/>
        <v/>
      </c>
      <c r="DE8" s="15" t="str">
        <f t="shared" si="2"/>
        <v/>
      </c>
      <c r="DF8" s="15" t="str">
        <f t="shared" si="2"/>
        <v/>
      </c>
      <c r="DG8" s="15" t="str">
        <f t="shared" si="2"/>
        <v/>
      </c>
      <c r="DH8" s="15" t="str">
        <f t="shared" si="2"/>
        <v/>
      </c>
      <c r="DI8" s="15" t="str">
        <f t="shared" si="2"/>
        <v/>
      </c>
      <c r="DJ8" s="15" t="str">
        <f t="shared" si="2"/>
        <v/>
      </c>
      <c r="DK8" s="15" t="str">
        <f t="shared" si="2"/>
        <v/>
      </c>
      <c r="DL8" s="15" t="str">
        <f t="shared" si="2"/>
        <v/>
      </c>
      <c r="DM8" s="15" t="str">
        <f t="shared" si="2"/>
        <v/>
      </c>
      <c r="DN8" s="15" t="str">
        <f t="shared" si="2"/>
        <v/>
      </c>
      <c r="DO8" s="15" t="str">
        <f t="shared" si="2"/>
        <v/>
      </c>
      <c r="DP8" s="15" t="str">
        <f t="shared" si="2"/>
        <v/>
      </c>
      <c r="DQ8" s="15" t="str">
        <f t="shared" si="2"/>
        <v/>
      </c>
      <c r="DR8" s="15" t="str">
        <f t="shared" si="2"/>
        <v/>
      </c>
      <c r="DS8" s="15" t="str">
        <f t="shared" si="2"/>
        <v/>
      </c>
      <c r="DT8" s="15" t="str">
        <f t="shared" si="2"/>
        <v/>
      </c>
      <c r="DU8" s="15" t="str">
        <f t="shared" si="2"/>
        <v/>
      </c>
      <c r="DV8" s="15" t="str">
        <f t="shared" si="2"/>
        <v/>
      </c>
      <c r="DW8" s="15" t="str">
        <f t="shared" si="2"/>
        <v/>
      </c>
      <c r="DX8" s="15" t="str">
        <f t="shared" si="2"/>
        <v/>
      </c>
      <c r="DY8" s="15" t="str">
        <f t="shared" si="2"/>
        <v/>
      </c>
      <c r="DZ8" s="15" t="str">
        <f t="shared" si="2"/>
        <v/>
      </c>
      <c r="EA8" s="15" t="str">
        <f t="shared" si="2"/>
        <v/>
      </c>
      <c r="EB8" s="15" t="str">
        <f t="shared" si="2"/>
        <v/>
      </c>
      <c r="EC8" s="15" t="str">
        <f t="shared" si="2"/>
        <v/>
      </c>
      <c r="ED8" s="15" t="str">
        <f t="shared" si="2"/>
        <v/>
      </c>
      <c r="EE8" s="15" t="str">
        <f t="shared" si="2"/>
        <v/>
      </c>
      <c r="EF8" s="15" t="str">
        <f t="shared" si="2"/>
        <v/>
      </c>
      <c r="EG8" s="15" t="str">
        <f t="shared" si="2"/>
        <v/>
      </c>
      <c r="EH8" s="15" t="str">
        <f t="shared" si="2"/>
        <v/>
      </c>
      <c r="EI8" s="15" t="str">
        <f t="shared" si="2"/>
        <v/>
      </c>
      <c r="EJ8" s="15" t="str">
        <f t="shared" si="2"/>
        <v/>
      </c>
      <c r="EK8" s="15" t="str">
        <f t="shared" si="2"/>
        <v/>
      </c>
      <c r="EL8" s="15" t="str">
        <f t="shared" si="2"/>
        <v/>
      </c>
      <c r="EM8" s="15" t="str">
        <f t="shared" ref="EM8:GX8" si="3">IF(EM9="","",IF(WEEKDAY(EM9)=2,"пн",IF(WEEKDAY(EM9)=3,"вт",IF(WEEKDAY(EM9)=4,"ср",IF(WEEKDAY(EM9)=5,"чт",IF(WEEKDAY(EM9)=6,"пт",IF(WEEKDAY(EM9)=7,"сб",IF(WEEKDAY(EM9)=1,"вс",0))))))))</f>
        <v/>
      </c>
      <c r="EN8" s="15" t="str">
        <f t="shared" si="3"/>
        <v/>
      </c>
      <c r="EO8" s="15" t="str">
        <f t="shared" si="3"/>
        <v/>
      </c>
      <c r="EP8" s="15" t="str">
        <f t="shared" si="3"/>
        <v/>
      </c>
      <c r="EQ8" s="15" t="str">
        <f t="shared" si="3"/>
        <v/>
      </c>
      <c r="ER8" s="15" t="str">
        <f t="shared" si="3"/>
        <v/>
      </c>
      <c r="ES8" s="15" t="str">
        <f t="shared" si="3"/>
        <v/>
      </c>
      <c r="ET8" s="15" t="str">
        <f t="shared" si="3"/>
        <v/>
      </c>
      <c r="EU8" s="15" t="str">
        <f t="shared" si="3"/>
        <v/>
      </c>
      <c r="EV8" s="15" t="str">
        <f t="shared" si="3"/>
        <v/>
      </c>
      <c r="EW8" s="15" t="str">
        <f t="shared" si="3"/>
        <v/>
      </c>
      <c r="EX8" s="15" t="str">
        <f t="shared" si="3"/>
        <v/>
      </c>
      <c r="EY8" s="15" t="str">
        <f t="shared" si="3"/>
        <v/>
      </c>
      <c r="EZ8" s="15" t="str">
        <f t="shared" si="3"/>
        <v/>
      </c>
      <c r="FA8" s="15" t="str">
        <f t="shared" si="3"/>
        <v/>
      </c>
      <c r="FB8" s="15" t="str">
        <f t="shared" si="3"/>
        <v/>
      </c>
      <c r="FC8" s="15" t="str">
        <f t="shared" si="3"/>
        <v/>
      </c>
      <c r="FD8" s="15" t="str">
        <f t="shared" si="3"/>
        <v/>
      </c>
      <c r="FE8" s="15" t="str">
        <f t="shared" si="3"/>
        <v/>
      </c>
      <c r="FF8" s="15" t="str">
        <f t="shared" si="3"/>
        <v/>
      </c>
      <c r="FG8" s="15" t="str">
        <f t="shared" si="3"/>
        <v/>
      </c>
      <c r="FH8" s="15" t="str">
        <f t="shared" si="3"/>
        <v/>
      </c>
      <c r="FI8" s="15" t="str">
        <f t="shared" si="3"/>
        <v/>
      </c>
      <c r="FJ8" s="15" t="str">
        <f t="shared" si="3"/>
        <v/>
      </c>
      <c r="FK8" s="15" t="str">
        <f t="shared" si="3"/>
        <v/>
      </c>
      <c r="FL8" s="15" t="str">
        <f t="shared" si="3"/>
        <v/>
      </c>
      <c r="FM8" s="15" t="str">
        <f t="shared" si="3"/>
        <v/>
      </c>
      <c r="FN8" s="15" t="str">
        <f t="shared" si="3"/>
        <v/>
      </c>
      <c r="FO8" s="15" t="str">
        <f t="shared" si="3"/>
        <v/>
      </c>
      <c r="FP8" s="15" t="str">
        <f t="shared" si="3"/>
        <v/>
      </c>
      <c r="FQ8" s="15" t="str">
        <f t="shared" si="3"/>
        <v/>
      </c>
      <c r="FR8" s="15" t="str">
        <f t="shared" si="3"/>
        <v/>
      </c>
      <c r="FS8" s="15" t="str">
        <f t="shared" si="3"/>
        <v/>
      </c>
      <c r="FT8" s="15" t="str">
        <f t="shared" si="3"/>
        <v/>
      </c>
      <c r="FU8" s="15" t="str">
        <f t="shared" si="3"/>
        <v/>
      </c>
      <c r="FV8" s="15" t="str">
        <f t="shared" si="3"/>
        <v/>
      </c>
      <c r="FW8" s="15" t="str">
        <f t="shared" si="3"/>
        <v/>
      </c>
      <c r="FX8" s="15" t="str">
        <f t="shared" si="3"/>
        <v/>
      </c>
      <c r="FY8" s="15" t="str">
        <f t="shared" si="3"/>
        <v/>
      </c>
      <c r="FZ8" s="15" t="str">
        <f t="shared" si="3"/>
        <v/>
      </c>
      <c r="GA8" s="15" t="str">
        <f t="shared" si="3"/>
        <v/>
      </c>
      <c r="GB8" s="15" t="str">
        <f t="shared" si="3"/>
        <v/>
      </c>
      <c r="GC8" s="15" t="str">
        <f t="shared" si="3"/>
        <v/>
      </c>
      <c r="GD8" s="15" t="str">
        <f t="shared" si="3"/>
        <v/>
      </c>
      <c r="GE8" s="15" t="str">
        <f t="shared" si="3"/>
        <v/>
      </c>
      <c r="GF8" s="15" t="str">
        <f t="shared" si="3"/>
        <v/>
      </c>
      <c r="GG8" s="15" t="str">
        <f t="shared" si="3"/>
        <v/>
      </c>
      <c r="GH8" s="15" t="str">
        <f t="shared" si="3"/>
        <v/>
      </c>
      <c r="GI8" s="15" t="str">
        <f t="shared" si="3"/>
        <v/>
      </c>
      <c r="GJ8" s="15" t="str">
        <f t="shared" si="3"/>
        <v/>
      </c>
      <c r="GK8" s="15" t="str">
        <f t="shared" si="3"/>
        <v/>
      </c>
      <c r="GL8" s="15" t="str">
        <f t="shared" si="3"/>
        <v/>
      </c>
      <c r="GM8" s="15" t="str">
        <f t="shared" si="3"/>
        <v/>
      </c>
      <c r="GN8" s="15" t="str">
        <f t="shared" si="3"/>
        <v/>
      </c>
      <c r="GO8" s="15" t="str">
        <f t="shared" si="3"/>
        <v/>
      </c>
      <c r="GP8" s="15" t="str">
        <f t="shared" si="3"/>
        <v/>
      </c>
      <c r="GQ8" s="15" t="str">
        <f t="shared" si="3"/>
        <v/>
      </c>
      <c r="GR8" s="15" t="str">
        <f t="shared" si="3"/>
        <v/>
      </c>
      <c r="GS8" s="15" t="str">
        <f t="shared" si="3"/>
        <v/>
      </c>
      <c r="GT8" s="15" t="str">
        <f t="shared" si="3"/>
        <v/>
      </c>
      <c r="GU8" s="15" t="str">
        <f t="shared" si="3"/>
        <v/>
      </c>
      <c r="GV8" s="15" t="str">
        <f t="shared" si="3"/>
        <v/>
      </c>
      <c r="GW8" s="15" t="str">
        <f t="shared" si="3"/>
        <v/>
      </c>
      <c r="GX8" s="15" t="str">
        <f t="shared" si="3"/>
        <v/>
      </c>
      <c r="GY8" s="15" t="str">
        <f t="shared" ref="GY8:JJ8" si="4">IF(GY9="","",IF(WEEKDAY(GY9)=2,"пн",IF(WEEKDAY(GY9)=3,"вт",IF(WEEKDAY(GY9)=4,"ср",IF(WEEKDAY(GY9)=5,"чт",IF(WEEKDAY(GY9)=6,"пт",IF(WEEKDAY(GY9)=7,"сб",IF(WEEKDAY(GY9)=1,"вс",0))))))))</f>
        <v/>
      </c>
      <c r="GZ8" s="15" t="str">
        <f t="shared" si="4"/>
        <v/>
      </c>
      <c r="HA8" s="15" t="str">
        <f t="shared" si="4"/>
        <v/>
      </c>
      <c r="HB8" s="15" t="str">
        <f t="shared" si="4"/>
        <v/>
      </c>
      <c r="HC8" s="15" t="str">
        <f t="shared" si="4"/>
        <v/>
      </c>
      <c r="HD8" s="15" t="str">
        <f t="shared" si="4"/>
        <v/>
      </c>
      <c r="HE8" s="15" t="str">
        <f t="shared" si="4"/>
        <v/>
      </c>
      <c r="HF8" s="15" t="str">
        <f t="shared" si="4"/>
        <v/>
      </c>
      <c r="HG8" s="15" t="str">
        <f t="shared" si="4"/>
        <v/>
      </c>
      <c r="HH8" s="15" t="str">
        <f t="shared" si="4"/>
        <v/>
      </c>
      <c r="HI8" s="15" t="str">
        <f t="shared" si="4"/>
        <v/>
      </c>
      <c r="HJ8" s="15" t="str">
        <f t="shared" si="4"/>
        <v/>
      </c>
      <c r="HK8" s="15" t="str">
        <f t="shared" si="4"/>
        <v/>
      </c>
      <c r="HL8" s="15" t="str">
        <f t="shared" si="4"/>
        <v/>
      </c>
      <c r="HM8" s="15" t="str">
        <f t="shared" si="4"/>
        <v/>
      </c>
      <c r="HN8" s="15" t="str">
        <f t="shared" si="4"/>
        <v/>
      </c>
      <c r="HO8" s="15" t="str">
        <f t="shared" si="4"/>
        <v/>
      </c>
      <c r="HP8" s="15" t="str">
        <f t="shared" si="4"/>
        <v/>
      </c>
      <c r="HQ8" s="15" t="str">
        <f t="shared" si="4"/>
        <v/>
      </c>
      <c r="HR8" s="15" t="str">
        <f t="shared" si="4"/>
        <v/>
      </c>
      <c r="HS8" s="15" t="str">
        <f t="shared" si="4"/>
        <v/>
      </c>
      <c r="HT8" s="15" t="str">
        <f t="shared" si="4"/>
        <v/>
      </c>
      <c r="HU8" s="15" t="str">
        <f t="shared" si="4"/>
        <v/>
      </c>
      <c r="HV8" s="15" t="str">
        <f t="shared" si="4"/>
        <v/>
      </c>
      <c r="HW8" s="15" t="str">
        <f t="shared" si="4"/>
        <v/>
      </c>
      <c r="HX8" s="15" t="str">
        <f t="shared" si="4"/>
        <v/>
      </c>
      <c r="HY8" s="15" t="str">
        <f t="shared" si="4"/>
        <v/>
      </c>
      <c r="HZ8" s="15" t="str">
        <f t="shared" si="4"/>
        <v/>
      </c>
      <c r="IA8" s="15" t="str">
        <f t="shared" si="4"/>
        <v/>
      </c>
      <c r="IB8" s="15" t="str">
        <f t="shared" si="4"/>
        <v/>
      </c>
      <c r="IC8" s="15" t="str">
        <f t="shared" si="4"/>
        <v/>
      </c>
      <c r="ID8" s="15" t="str">
        <f t="shared" si="4"/>
        <v/>
      </c>
      <c r="IE8" s="15" t="str">
        <f t="shared" si="4"/>
        <v/>
      </c>
      <c r="IF8" s="15" t="str">
        <f t="shared" si="4"/>
        <v/>
      </c>
      <c r="IG8" s="15" t="str">
        <f t="shared" si="4"/>
        <v/>
      </c>
      <c r="IH8" s="15" t="str">
        <f t="shared" si="4"/>
        <v/>
      </c>
      <c r="II8" s="15" t="str">
        <f t="shared" si="4"/>
        <v/>
      </c>
      <c r="IJ8" s="15" t="str">
        <f t="shared" si="4"/>
        <v/>
      </c>
      <c r="IK8" s="15" t="str">
        <f t="shared" si="4"/>
        <v/>
      </c>
      <c r="IL8" s="15" t="str">
        <f t="shared" si="4"/>
        <v/>
      </c>
      <c r="IM8" s="15" t="str">
        <f t="shared" si="4"/>
        <v/>
      </c>
      <c r="IN8" s="15" t="str">
        <f t="shared" si="4"/>
        <v/>
      </c>
      <c r="IO8" s="15" t="str">
        <f t="shared" si="4"/>
        <v/>
      </c>
      <c r="IP8" s="15" t="str">
        <f t="shared" si="4"/>
        <v/>
      </c>
      <c r="IQ8" s="15" t="str">
        <f t="shared" si="4"/>
        <v/>
      </c>
      <c r="IR8" s="15" t="str">
        <f t="shared" si="4"/>
        <v/>
      </c>
      <c r="IS8" s="15" t="str">
        <f t="shared" si="4"/>
        <v/>
      </c>
      <c r="IT8" s="15" t="str">
        <f t="shared" si="4"/>
        <v/>
      </c>
      <c r="IU8" s="15" t="str">
        <f t="shared" si="4"/>
        <v/>
      </c>
      <c r="IV8" s="15" t="str">
        <f t="shared" si="4"/>
        <v/>
      </c>
      <c r="IW8" s="15" t="str">
        <f t="shared" si="4"/>
        <v/>
      </c>
      <c r="IX8" s="15" t="str">
        <f t="shared" si="4"/>
        <v/>
      </c>
      <c r="IY8" s="15" t="str">
        <f t="shared" si="4"/>
        <v/>
      </c>
      <c r="IZ8" s="15" t="str">
        <f t="shared" si="4"/>
        <v/>
      </c>
      <c r="JA8" s="15" t="str">
        <f t="shared" si="4"/>
        <v/>
      </c>
      <c r="JB8" s="15" t="str">
        <f t="shared" si="4"/>
        <v/>
      </c>
      <c r="JC8" s="15" t="str">
        <f t="shared" si="4"/>
        <v/>
      </c>
      <c r="JD8" s="15" t="str">
        <f t="shared" si="4"/>
        <v/>
      </c>
      <c r="JE8" s="15" t="str">
        <f t="shared" si="4"/>
        <v/>
      </c>
      <c r="JF8" s="15" t="str">
        <f t="shared" si="4"/>
        <v/>
      </c>
      <c r="JG8" s="15" t="str">
        <f t="shared" si="4"/>
        <v/>
      </c>
      <c r="JH8" s="15" t="str">
        <f t="shared" si="4"/>
        <v/>
      </c>
      <c r="JI8" s="15" t="str">
        <f t="shared" si="4"/>
        <v/>
      </c>
      <c r="JJ8" s="15" t="str">
        <f t="shared" si="4"/>
        <v/>
      </c>
      <c r="JK8" s="15" t="str">
        <f t="shared" ref="JK8:LV8" si="5">IF(JK9="","",IF(WEEKDAY(JK9)=2,"пн",IF(WEEKDAY(JK9)=3,"вт",IF(WEEKDAY(JK9)=4,"ср",IF(WEEKDAY(JK9)=5,"чт",IF(WEEKDAY(JK9)=6,"пт",IF(WEEKDAY(JK9)=7,"сб",IF(WEEKDAY(JK9)=1,"вс",0))))))))</f>
        <v/>
      </c>
      <c r="JL8" s="15" t="str">
        <f t="shared" si="5"/>
        <v/>
      </c>
      <c r="JM8" s="15" t="str">
        <f t="shared" si="5"/>
        <v/>
      </c>
      <c r="JN8" s="15" t="str">
        <f t="shared" si="5"/>
        <v/>
      </c>
      <c r="JO8" s="15" t="str">
        <f t="shared" si="5"/>
        <v/>
      </c>
      <c r="JP8" s="15" t="str">
        <f t="shared" si="5"/>
        <v/>
      </c>
      <c r="JQ8" s="15" t="str">
        <f t="shared" si="5"/>
        <v/>
      </c>
      <c r="JR8" s="15" t="str">
        <f t="shared" si="5"/>
        <v/>
      </c>
      <c r="JS8" s="15" t="str">
        <f t="shared" si="5"/>
        <v/>
      </c>
      <c r="JT8" s="15" t="str">
        <f t="shared" si="5"/>
        <v/>
      </c>
      <c r="JU8" s="15" t="str">
        <f t="shared" si="5"/>
        <v/>
      </c>
      <c r="JV8" s="15" t="str">
        <f t="shared" si="5"/>
        <v/>
      </c>
      <c r="JW8" s="15" t="str">
        <f t="shared" si="5"/>
        <v/>
      </c>
      <c r="JX8" s="15" t="str">
        <f t="shared" si="5"/>
        <v/>
      </c>
      <c r="JY8" s="15" t="str">
        <f t="shared" si="5"/>
        <v/>
      </c>
      <c r="JZ8" s="15" t="str">
        <f t="shared" si="5"/>
        <v/>
      </c>
      <c r="KA8" s="15" t="str">
        <f t="shared" si="5"/>
        <v/>
      </c>
      <c r="KB8" s="15" t="str">
        <f t="shared" si="5"/>
        <v/>
      </c>
      <c r="KC8" s="15" t="str">
        <f t="shared" si="5"/>
        <v/>
      </c>
      <c r="KD8" s="15" t="str">
        <f t="shared" si="5"/>
        <v/>
      </c>
      <c r="KE8" s="15" t="str">
        <f t="shared" si="5"/>
        <v/>
      </c>
      <c r="KF8" s="15" t="str">
        <f t="shared" si="5"/>
        <v/>
      </c>
      <c r="KG8" s="15" t="str">
        <f t="shared" si="5"/>
        <v/>
      </c>
      <c r="KH8" s="15" t="str">
        <f t="shared" si="5"/>
        <v/>
      </c>
      <c r="KI8" s="15" t="str">
        <f t="shared" si="5"/>
        <v/>
      </c>
      <c r="KJ8" s="15" t="str">
        <f t="shared" si="5"/>
        <v/>
      </c>
      <c r="KK8" s="15" t="str">
        <f t="shared" si="5"/>
        <v/>
      </c>
      <c r="KL8" s="15" t="str">
        <f t="shared" si="5"/>
        <v/>
      </c>
      <c r="KM8" s="15" t="str">
        <f t="shared" si="5"/>
        <v/>
      </c>
      <c r="KN8" s="15" t="str">
        <f t="shared" si="5"/>
        <v/>
      </c>
      <c r="KO8" s="15" t="str">
        <f t="shared" si="5"/>
        <v/>
      </c>
      <c r="KP8" s="15" t="str">
        <f t="shared" si="5"/>
        <v/>
      </c>
      <c r="KQ8" s="15" t="str">
        <f t="shared" si="5"/>
        <v/>
      </c>
      <c r="KR8" s="15" t="str">
        <f t="shared" si="5"/>
        <v/>
      </c>
      <c r="KS8" s="15" t="str">
        <f t="shared" si="5"/>
        <v/>
      </c>
      <c r="KT8" s="15" t="str">
        <f t="shared" si="5"/>
        <v/>
      </c>
      <c r="KU8" s="15" t="str">
        <f t="shared" si="5"/>
        <v/>
      </c>
      <c r="KV8" s="15" t="str">
        <f t="shared" si="5"/>
        <v/>
      </c>
      <c r="KW8" s="15" t="str">
        <f t="shared" si="5"/>
        <v/>
      </c>
      <c r="KX8" s="15" t="str">
        <f t="shared" si="5"/>
        <v/>
      </c>
      <c r="KY8" s="15" t="str">
        <f t="shared" si="5"/>
        <v/>
      </c>
      <c r="KZ8" s="15" t="str">
        <f t="shared" si="5"/>
        <v/>
      </c>
      <c r="LA8" s="15" t="str">
        <f t="shared" si="5"/>
        <v/>
      </c>
      <c r="LB8" s="15" t="str">
        <f t="shared" si="5"/>
        <v/>
      </c>
      <c r="LC8" s="15" t="str">
        <f t="shared" si="5"/>
        <v/>
      </c>
      <c r="LD8" s="15" t="str">
        <f t="shared" si="5"/>
        <v/>
      </c>
      <c r="LE8" s="15" t="str">
        <f t="shared" si="5"/>
        <v/>
      </c>
      <c r="LF8" s="15" t="str">
        <f t="shared" si="5"/>
        <v/>
      </c>
      <c r="LG8" s="15" t="str">
        <f t="shared" si="5"/>
        <v/>
      </c>
      <c r="LH8" s="15" t="str">
        <f t="shared" si="5"/>
        <v/>
      </c>
      <c r="LI8" s="15" t="str">
        <f t="shared" si="5"/>
        <v/>
      </c>
      <c r="LJ8" s="15" t="str">
        <f t="shared" si="5"/>
        <v/>
      </c>
      <c r="LK8" s="15" t="str">
        <f t="shared" si="5"/>
        <v/>
      </c>
      <c r="LL8" s="15" t="str">
        <f t="shared" si="5"/>
        <v/>
      </c>
      <c r="LM8" s="15" t="str">
        <f t="shared" si="5"/>
        <v/>
      </c>
      <c r="LN8" s="15" t="str">
        <f t="shared" si="5"/>
        <v/>
      </c>
      <c r="LO8" s="15" t="str">
        <f t="shared" si="5"/>
        <v/>
      </c>
      <c r="LP8" s="15" t="str">
        <f t="shared" si="5"/>
        <v/>
      </c>
      <c r="LQ8" s="15" t="str">
        <f t="shared" si="5"/>
        <v/>
      </c>
      <c r="LR8" s="15" t="str">
        <f t="shared" si="5"/>
        <v/>
      </c>
      <c r="LS8" s="15" t="str">
        <f t="shared" si="5"/>
        <v/>
      </c>
      <c r="LT8" s="15" t="str">
        <f t="shared" si="5"/>
        <v/>
      </c>
      <c r="LU8" s="15" t="str">
        <f t="shared" si="5"/>
        <v/>
      </c>
      <c r="LV8" s="15" t="str">
        <f t="shared" si="5"/>
        <v/>
      </c>
      <c r="LW8" s="15" t="str">
        <f t="shared" ref="LW8:NO8" si="6">IF(LW9="","",IF(WEEKDAY(LW9)=2,"пн",IF(WEEKDAY(LW9)=3,"вт",IF(WEEKDAY(LW9)=4,"ср",IF(WEEKDAY(LW9)=5,"чт",IF(WEEKDAY(LW9)=6,"пт",IF(WEEKDAY(LW9)=7,"сб",IF(WEEKDAY(LW9)=1,"вс",0))))))))</f>
        <v/>
      </c>
      <c r="LX8" s="15" t="str">
        <f t="shared" si="6"/>
        <v/>
      </c>
      <c r="LY8" s="15" t="str">
        <f t="shared" si="6"/>
        <v/>
      </c>
      <c r="LZ8" s="15" t="str">
        <f t="shared" si="6"/>
        <v/>
      </c>
      <c r="MA8" s="15" t="str">
        <f t="shared" si="6"/>
        <v/>
      </c>
      <c r="MB8" s="15" t="str">
        <f t="shared" si="6"/>
        <v/>
      </c>
      <c r="MC8" s="15" t="str">
        <f t="shared" si="6"/>
        <v/>
      </c>
      <c r="MD8" s="15" t="str">
        <f t="shared" si="6"/>
        <v/>
      </c>
      <c r="ME8" s="15" t="str">
        <f t="shared" si="6"/>
        <v/>
      </c>
      <c r="MF8" s="15" t="str">
        <f t="shared" si="6"/>
        <v/>
      </c>
      <c r="MG8" s="15" t="str">
        <f t="shared" si="6"/>
        <v/>
      </c>
      <c r="MH8" s="15" t="str">
        <f t="shared" si="6"/>
        <v/>
      </c>
      <c r="MI8" s="15" t="str">
        <f t="shared" si="6"/>
        <v/>
      </c>
      <c r="MJ8" s="15" t="str">
        <f t="shared" si="6"/>
        <v/>
      </c>
      <c r="MK8" s="15" t="str">
        <f t="shared" si="6"/>
        <v/>
      </c>
      <c r="ML8" s="15" t="str">
        <f t="shared" si="6"/>
        <v/>
      </c>
      <c r="MM8" s="15" t="str">
        <f t="shared" si="6"/>
        <v/>
      </c>
      <c r="MN8" s="15" t="str">
        <f t="shared" si="6"/>
        <v/>
      </c>
      <c r="MO8" s="15" t="str">
        <f t="shared" si="6"/>
        <v/>
      </c>
      <c r="MP8" s="15" t="str">
        <f t="shared" si="6"/>
        <v/>
      </c>
      <c r="MQ8" s="15" t="str">
        <f t="shared" si="6"/>
        <v/>
      </c>
      <c r="MR8" s="15" t="str">
        <f t="shared" si="6"/>
        <v/>
      </c>
      <c r="MS8" s="15" t="str">
        <f t="shared" si="6"/>
        <v/>
      </c>
      <c r="MT8" s="15" t="str">
        <f t="shared" si="6"/>
        <v/>
      </c>
      <c r="MU8" s="15" t="str">
        <f t="shared" si="6"/>
        <v/>
      </c>
      <c r="MV8" s="15" t="str">
        <f t="shared" si="6"/>
        <v/>
      </c>
      <c r="MW8" s="15" t="str">
        <f t="shared" si="6"/>
        <v/>
      </c>
      <c r="MX8" s="15" t="str">
        <f t="shared" si="6"/>
        <v/>
      </c>
      <c r="MY8" s="15" t="str">
        <f t="shared" si="6"/>
        <v/>
      </c>
      <c r="MZ8" s="15" t="str">
        <f t="shared" si="6"/>
        <v/>
      </c>
      <c r="NA8" s="15" t="str">
        <f t="shared" si="6"/>
        <v/>
      </c>
      <c r="NB8" s="15" t="str">
        <f t="shared" si="6"/>
        <v/>
      </c>
      <c r="NC8" s="15" t="str">
        <f t="shared" si="6"/>
        <v/>
      </c>
      <c r="ND8" s="15" t="str">
        <f t="shared" si="6"/>
        <v/>
      </c>
      <c r="NE8" s="15" t="str">
        <f t="shared" si="6"/>
        <v/>
      </c>
      <c r="NF8" s="15" t="str">
        <f t="shared" si="6"/>
        <v/>
      </c>
      <c r="NG8" s="15" t="str">
        <f t="shared" si="6"/>
        <v/>
      </c>
      <c r="NH8" s="15" t="str">
        <f t="shared" si="6"/>
        <v/>
      </c>
      <c r="NI8" s="15" t="str">
        <f t="shared" si="6"/>
        <v/>
      </c>
      <c r="NJ8" s="15" t="str">
        <f t="shared" si="6"/>
        <v/>
      </c>
      <c r="NK8" s="15" t="str">
        <f t="shared" si="6"/>
        <v/>
      </c>
      <c r="NL8" s="15" t="str">
        <f t="shared" si="6"/>
        <v/>
      </c>
      <c r="NM8" s="15" t="str">
        <f t="shared" si="6"/>
        <v/>
      </c>
      <c r="NN8" s="15" t="str">
        <f t="shared" si="6"/>
        <v/>
      </c>
      <c r="NO8" s="15" t="str">
        <f t="shared" si="6"/>
        <v/>
      </c>
      <c r="NP8" s="1"/>
      <c r="NQ8" s="1"/>
    </row>
    <row r="9" spans="1:381" s="13" customFormat="1" x14ac:dyDescent="0.2">
      <c r="A9" s="12"/>
      <c r="B9" s="12"/>
      <c r="C9" s="16" t="s">
        <v>5</v>
      </c>
      <c r="D9" s="12"/>
      <c r="E9" s="16" t="s">
        <v>6</v>
      </c>
      <c r="F9" s="12"/>
      <c r="G9" s="16" t="s">
        <v>7</v>
      </c>
      <c r="H9" s="12"/>
      <c r="I9" s="16" t="s">
        <v>9</v>
      </c>
      <c r="J9" s="12"/>
      <c r="K9" s="18" t="s">
        <v>8</v>
      </c>
      <c r="L9" s="12"/>
      <c r="M9" s="1"/>
      <c r="N9" s="186" t="str">
        <f>IF(фин_рсч!N9="","",фин_рсч!N9)</f>
        <v/>
      </c>
      <c r="O9" s="72" t="str">
        <f>IF(N9="","",N9+1)</f>
        <v/>
      </c>
      <c r="P9" s="72" t="str">
        <f t="shared" ref="P9:CA9" si="7">IF(O9="","",O9+1)</f>
        <v/>
      </c>
      <c r="Q9" s="72" t="str">
        <f t="shared" si="7"/>
        <v/>
      </c>
      <c r="R9" s="72" t="str">
        <f t="shared" si="7"/>
        <v/>
      </c>
      <c r="S9" s="72" t="str">
        <f t="shared" si="7"/>
        <v/>
      </c>
      <c r="T9" s="72" t="str">
        <f t="shared" si="7"/>
        <v/>
      </c>
      <c r="U9" s="72" t="str">
        <f t="shared" si="7"/>
        <v/>
      </c>
      <c r="V9" s="72" t="str">
        <f t="shared" si="7"/>
        <v/>
      </c>
      <c r="W9" s="72" t="str">
        <f t="shared" si="7"/>
        <v/>
      </c>
      <c r="X9" s="72" t="str">
        <f t="shared" si="7"/>
        <v/>
      </c>
      <c r="Y9" s="72" t="str">
        <f t="shared" si="7"/>
        <v/>
      </c>
      <c r="Z9" s="72" t="str">
        <f t="shared" si="7"/>
        <v/>
      </c>
      <c r="AA9" s="72" t="str">
        <f t="shared" si="7"/>
        <v/>
      </c>
      <c r="AB9" s="72" t="str">
        <f t="shared" si="7"/>
        <v/>
      </c>
      <c r="AC9" s="72" t="str">
        <f t="shared" si="7"/>
        <v/>
      </c>
      <c r="AD9" s="72" t="str">
        <f t="shared" si="7"/>
        <v/>
      </c>
      <c r="AE9" s="72" t="str">
        <f t="shared" si="7"/>
        <v/>
      </c>
      <c r="AF9" s="72" t="str">
        <f t="shared" si="7"/>
        <v/>
      </c>
      <c r="AG9" s="72" t="str">
        <f t="shared" si="7"/>
        <v/>
      </c>
      <c r="AH9" s="72" t="str">
        <f t="shared" si="7"/>
        <v/>
      </c>
      <c r="AI9" s="72" t="str">
        <f t="shared" si="7"/>
        <v/>
      </c>
      <c r="AJ9" s="72" t="str">
        <f t="shared" si="7"/>
        <v/>
      </c>
      <c r="AK9" s="72" t="str">
        <f t="shared" si="7"/>
        <v/>
      </c>
      <c r="AL9" s="72" t="str">
        <f t="shared" si="7"/>
        <v/>
      </c>
      <c r="AM9" s="72" t="str">
        <f t="shared" si="7"/>
        <v/>
      </c>
      <c r="AN9" s="72" t="str">
        <f t="shared" si="7"/>
        <v/>
      </c>
      <c r="AO9" s="72" t="str">
        <f t="shared" si="7"/>
        <v/>
      </c>
      <c r="AP9" s="72" t="str">
        <f t="shared" si="7"/>
        <v/>
      </c>
      <c r="AQ9" s="72" t="str">
        <f t="shared" si="7"/>
        <v/>
      </c>
      <c r="AR9" s="72" t="str">
        <f t="shared" si="7"/>
        <v/>
      </c>
      <c r="AS9" s="72" t="str">
        <f t="shared" si="7"/>
        <v/>
      </c>
      <c r="AT9" s="72" t="str">
        <f t="shared" si="7"/>
        <v/>
      </c>
      <c r="AU9" s="72" t="str">
        <f t="shared" si="7"/>
        <v/>
      </c>
      <c r="AV9" s="72" t="str">
        <f t="shared" si="7"/>
        <v/>
      </c>
      <c r="AW9" s="72" t="str">
        <f t="shared" si="7"/>
        <v/>
      </c>
      <c r="AX9" s="72" t="str">
        <f t="shared" si="7"/>
        <v/>
      </c>
      <c r="AY9" s="72" t="str">
        <f t="shared" si="7"/>
        <v/>
      </c>
      <c r="AZ9" s="72" t="str">
        <f t="shared" si="7"/>
        <v/>
      </c>
      <c r="BA9" s="72" t="str">
        <f t="shared" si="7"/>
        <v/>
      </c>
      <c r="BB9" s="72" t="str">
        <f t="shared" si="7"/>
        <v/>
      </c>
      <c r="BC9" s="72" t="str">
        <f t="shared" si="7"/>
        <v/>
      </c>
      <c r="BD9" s="72" t="str">
        <f t="shared" si="7"/>
        <v/>
      </c>
      <c r="BE9" s="72" t="str">
        <f t="shared" si="7"/>
        <v/>
      </c>
      <c r="BF9" s="72" t="str">
        <f t="shared" si="7"/>
        <v/>
      </c>
      <c r="BG9" s="72" t="str">
        <f t="shared" si="7"/>
        <v/>
      </c>
      <c r="BH9" s="72" t="str">
        <f t="shared" si="7"/>
        <v/>
      </c>
      <c r="BI9" s="72" t="str">
        <f t="shared" si="7"/>
        <v/>
      </c>
      <c r="BJ9" s="72" t="str">
        <f t="shared" si="7"/>
        <v/>
      </c>
      <c r="BK9" s="72" t="str">
        <f t="shared" si="7"/>
        <v/>
      </c>
      <c r="BL9" s="72" t="str">
        <f t="shared" si="7"/>
        <v/>
      </c>
      <c r="BM9" s="72" t="str">
        <f t="shared" si="7"/>
        <v/>
      </c>
      <c r="BN9" s="72" t="str">
        <f t="shared" si="7"/>
        <v/>
      </c>
      <c r="BO9" s="72" t="str">
        <f t="shared" si="7"/>
        <v/>
      </c>
      <c r="BP9" s="72" t="str">
        <f t="shared" si="7"/>
        <v/>
      </c>
      <c r="BQ9" s="72" t="str">
        <f t="shared" si="7"/>
        <v/>
      </c>
      <c r="BR9" s="72" t="str">
        <f t="shared" si="7"/>
        <v/>
      </c>
      <c r="BS9" s="72" t="str">
        <f t="shared" si="7"/>
        <v/>
      </c>
      <c r="BT9" s="72" t="str">
        <f t="shared" si="7"/>
        <v/>
      </c>
      <c r="BU9" s="72" t="str">
        <f t="shared" si="7"/>
        <v/>
      </c>
      <c r="BV9" s="72" t="str">
        <f t="shared" si="7"/>
        <v/>
      </c>
      <c r="BW9" s="72" t="str">
        <f t="shared" si="7"/>
        <v/>
      </c>
      <c r="BX9" s="72" t="str">
        <f t="shared" si="7"/>
        <v/>
      </c>
      <c r="BY9" s="72" t="str">
        <f t="shared" si="7"/>
        <v/>
      </c>
      <c r="BZ9" s="72" t="str">
        <f t="shared" si="7"/>
        <v/>
      </c>
      <c r="CA9" s="72" t="str">
        <f t="shared" si="7"/>
        <v/>
      </c>
      <c r="CB9" s="72" t="str">
        <f t="shared" ref="CB9:EM9" si="8">IF(CA9="","",CA9+1)</f>
        <v/>
      </c>
      <c r="CC9" s="72" t="str">
        <f t="shared" si="8"/>
        <v/>
      </c>
      <c r="CD9" s="72" t="str">
        <f t="shared" si="8"/>
        <v/>
      </c>
      <c r="CE9" s="72" t="str">
        <f t="shared" si="8"/>
        <v/>
      </c>
      <c r="CF9" s="72" t="str">
        <f t="shared" si="8"/>
        <v/>
      </c>
      <c r="CG9" s="72" t="str">
        <f t="shared" si="8"/>
        <v/>
      </c>
      <c r="CH9" s="72" t="str">
        <f t="shared" si="8"/>
        <v/>
      </c>
      <c r="CI9" s="72" t="str">
        <f t="shared" si="8"/>
        <v/>
      </c>
      <c r="CJ9" s="72" t="str">
        <f t="shared" si="8"/>
        <v/>
      </c>
      <c r="CK9" s="72" t="str">
        <f t="shared" si="8"/>
        <v/>
      </c>
      <c r="CL9" s="72" t="str">
        <f t="shared" si="8"/>
        <v/>
      </c>
      <c r="CM9" s="72" t="str">
        <f t="shared" si="8"/>
        <v/>
      </c>
      <c r="CN9" s="72" t="str">
        <f t="shared" si="8"/>
        <v/>
      </c>
      <c r="CO9" s="72" t="str">
        <f t="shared" si="8"/>
        <v/>
      </c>
      <c r="CP9" s="72" t="str">
        <f t="shared" si="8"/>
        <v/>
      </c>
      <c r="CQ9" s="72" t="str">
        <f t="shared" si="8"/>
        <v/>
      </c>
      <c r="CR9" s="72" t="str">
        <f t="shared" si="8"/>
        <v/>
      </c>
      <c r="CS9" s="72" t="str">
        <f t="shared" si="8"/>
        <v/>
      </c>
      <c r="CT9" s="72" t="str">
        <f t="shared" si="8"/>
        <v/>
      </c>
      <c r="CU9" s="72" t="str">
        <f t="shared" si="8"/>
        <v/>
      </c>
      <c r="CV9" s="72" t="str">
        <f t="shared" si="8"/>
        <v/>
      </c>
      <c r="CW9" s="72" t="str">
        <f t="shared" si="8"/>
        <v/>
      </c>
      <c r="CX9" s="72" t="str">
        <f t="shared" si="8"/>
        <v/>
      </c>
      <c r="CY9" s="72" t="str">
        <f t="shared" si="8"/>
        <v/>
      </c>
      <c r="CZ9" s="72" t="str">
        <f t="shared" si="8"/>
        <v/>
      </c>
      <c r="DA9" s="72" t="str">
        <f t="shared" si="8"/>
        <v/>
      </c>
      <c r="DB9" s="72" t="str">
        <f t="shared" si="8"/>
        <v/>
      </c>
      <c r="DC9" s="72" t="str">
        <f t="shared" si="8"/>
        <v/>
      </c>
      <c r="DD9" s="72" t="str">
        <f t="shared" si="8"/>
        <v/>
      </c>
      <c r="DE9" s="72" t="str">
        <f t="shared" si="8"/>
        <v/>
      </c>
      <c r="DF9" s="72" t="str">
        <f t="shared" si="8"/>
        <v/>
      </c>
      <c r="DG9" s="72" t="str">
        <f t="shared" si="8"/>
        <v/>
      </c>
      <c r="DH9" s="72" t="str">
        <f t="shared" si="8"/>
        <v/>
      </c>
      <c r="DI9" s="72" t="str">
        <f t="shared" si="8"/>
        <v/>
      </c>
      <c r="DJ9" s="72" t="str">
        <f t="shared" si="8"/>
        <v/>
      </c>
      <c r="DK9" s="72" t="str">
        <f t="shared" si="8"/>
        <v/>
      </c>
      <c r="DL9" s="72" t="str">
        <f t="shared" si="8"/>
        <v/>
      </c>
      <c r="DM9" s="72" t="str">
        <f t="shared" si="8"/>
        <v/>
      </c>
      <c r="DN9" s="72" t="str">
        <f t="shared" si="8"/>
        <v/>
      </c>
      <c r="DO9" s="72" t="str">
        <f t="shared" si="8"/>
        <v/>
      </c>
      <c r="DP9" s="72" t="str">
        <f t="shared" si="8"/>
        <v/>
      </c>
      <c r="DQ9" s="72" t="str">
        <f t="shared" si="8"/>
        <v/>
      </c>
      <c r="DR9" s="72" t="str">
        <f t="shared" si="8"/>
        <v/>
      </c>
      <c r="DS9" s="72" t="str">
        <f t="shared" si="8"/>
        <v/>
      </c>
      <c r="DT9" s="72" t="str">
        <f t="shared" si="8"/>
        <v/>
      </c>
      <c r="DU9" s="72" t="str">
        <f t="shared" si="8"/>
        <v/>
      </c>
      <c r="DV9" s="72" t="str">
        <f t="shared" si="8"/>
        <v/>
      </c>
      <c r="DW9" s="72" t="str">
        <f t="shared" si="8"/>
        <v/>
      </c>
      <c r="DX9" s="72" t="str">
        <f t="shared" si="8"/>
        <v/>
      </c>
      <c r="DY9" s="72" t="str">
        <f t="shared" si="8"/>
        <v/>
      </c>
      <c r="DZ9" s="72" t="str">
        <f t="shared" si="8"/>
        <v/>
      </c>
      <c r="EA9" s="72" t="str">
        <f t="shared" si="8"/>
        <v/>
      </c>
      <c r="EB9" s="72" t="str">
        <f t="shared" si="8"/>
        <v/>
      </c>
      <c r="EC9" s="72" t="str">
        <f t="shared" si="8"/>
        <v/>
      </c>
      <c r="ED9" s="72" t="str">
        <f t="shared" si="8"/>
        <v/>
      </c>
      <c r="EE9" s="72" t="str">
        <f t="shared" si="8"/>
        <v/>
      </c>
      <c r="EF9" s="72" t="str">
        <f t="shared" si="8"/>
        <v/>
      </c>
      <c r="EG9" s="72" t="str">
        <f t="shared" si="8"/>
        <v/>
      </c>
      <c r="EH9" s="72" t="str">
        <f t="shared" si="8"/>
        <v/>
      </c>
      <c r="EI9" s="72" t="str">
        <f t="shared" si="8"/>
        <v/>
      </c>
      <c r="EJ9" s="72" t="str">
        <f t="shared" si="8"/>
        <v/>
      </c>
      <c r="EK9" s="72" t="str">
        <f t="shared" si="8"/>
        <v/>
      </c>
      <c r="EL9" s="72" t="str">
        <f t="shared" si="8"/>
        <v/>
      </c>
      <c r="EM9" s="72" t="str">
        <f t="shared" si="8"/>
        <v/>
      </c>
      <c r="EN9" s="72" t="str">
        <f t="shared" ref="EN9:GY9" si="9">IF(EM9="","",EM9+1)</f>
        <v/>
      </c>
      <c r="EO9" s="72" t="str">
        <f t="shared" si="9"/>
        <v/>
      </c>
      <c r="EP9" s="72" t="str">
        <f t="shared" si="9"/>
        <v/>
      </c>
      <c r="EQ9" s="72" t="str">
        <f t="shared" si="9"/>
        <v/>
      </c>
      <c r="ER9" s="72" t="str">
        <f t="shared" si="9"/>
        <v/>
      </c>
      <c r="ES9" s="72" t="str">
        <f t="shared" si="9"/>
        <v/>
      </c>
      <c r="ET9" s="72" t="str">
        <f t="shared" si="9"/>
        <v/>
      </c>
      <c r="EU9" s="72" t="str">
        <f t="shared" si="9"/>
        <v/>
      </c>
      <c r="EV9" s="72" t="str">
        <f t="shared" si="9"/>
        <v/>
      </c>
      <c r="EW9" s="72" t="str">
        <f t="shared" si="9"/>
        <v/>
      </c>
      <c r="EX9" s="72" t="str">
        <f t="shared" si="9"/>
        <v/>
      </c>
      <c r="EY9" s="72" t="str">
        <f t="shared" si="9"/>
        <v/>
      </c>
      <c r="EZ9" s="72" t="str">
        <f t="shared" si="9"/>
        <v/>
      </c>
      <c r="FA9" s="72" t="str">
        <f t="shared" si="9"/>
        <v/>
      </c>
      <c r="FB9" s="72" t="str">
        <f t="shared" si="9"/>
        <v/>
      </c>
      <c r="FC9" s="72" t="str">
        <f t="shared" si="9"/>
        <v/>
      </c>
      <c r="FD9" s="72" t="str">
        <f t="shared" si="9"/>
        <v/>
      </c>
      <c r="FE9" s="72" t="str">
        <f t="shared" si="9"/>
        <v/>
      </c>
      <c r="FF9" s="72" t="str">
        <f t="shared" si="9"/>
        <v/>
      </c>
      <c r="FG9" s="72" t="str">
        <f t="shared" si="9"/>
        <v/>
      </c>
      <c r="FH9" s="72" t="str">
        <f t="shared" si="9"/>
        <v/>
      </c>
      <c r="FI9" s="72" t="str">
        <f t="shared" si="9"/>
        <v/>
      </c>
      <c r="FJ9" s="72" t="str">
        <f t="shared" si="9"/>
        <v/>
      </c>
      <c r="FK9" s="72" t="str">
        <f t="shared" si="9"/>
        <v/>
      </c>
      <c r="FL9" s="72" t="str">
        <f t="shared" si="9"/>
        <v/>
      </c>
      <c r="FM9" s="72" t="str">
        <f t="shared" si="9"/>
        <v/>
      </c>
      <c r="FN9" s="72" t="str">
        <f t="shared" si="9"/>
        <v/>
      </c>
      <c r="FO9" s="72" t="str">
        <f t="shared" si="9"/>
        <v/>
      </c>
      <c r="FP9" s="72" t="str">
        <f t="shared" si="9"/>
        <v/>
      </c>
      <c r="FQ9" s="72" t="str">
        <f t="shared" si="9"/>
        <v/>
      </c>
      <c r="FR9" s="72" t="str">
        <f t="shared" si="9"/>
        <v/>
      </c>
      <c r="FS9" s="72" t="str">
        <f t="shared" si="9"/>
        <v/>
      </c>
      <c r="FT9" s="72" t="str">
        <f t="shared" si="9"/>
        <v/>
      </c>
      <c r="FU9" s="72" t="str">
        <f t="shared" si="9"/>
        <v/>
      </c>
      <c r="FV9" s="72" t="str">
        <f t="shared" si="9"/>
        <v/>
      </c>
      <c r="FW9" s="72" t="str">
        <f t="shared" si="9"/>
        <v/>
      </c>
      <c r="FX9" s="72" t="str">
        <f t="shared" si="9"/>
        <v/>
      </c>
      <c r="FY9" s="72" t="str">
        <f t="shared" si="9"/>
        <v/>
      </c>
      <c r="FZ9" s="72" t="str">
        <f t="shared" si="9"/>
        <v/>
      </c>
      <c r="GA9" s="72" t="str">
        <f t="shared" si="9"/>
        <v/>
      </c>
      <c r="GB9" s="72" t="str">
        <f t="shared" si="9"/>
        <v/>
      </c>
      <c r="GC9" s="72" t="str">
        <f t="shared" si="9"/>
        <v/>
      </c>
      <c r="GD9" s="72" t="str">
        <f t="shared" si="9"/>
        <v/>
      </c>
      <c r="GE9" s="72" t="str">
        <f t="shared" si="9"/>
        <v/>
      </c>
      <c r="GF9" s="72" t="str">
        <f t="shared" si="9"/>
        <v/>
      </c>
      <c r="GG9" s="72" t="str">
        <f t="shared" si="9"/>
        <v/>
      </c>
      <c r="GH9" s="72" t="str">
        <f t="shared" si="9"/>
        <v/>
      </c>
      <c r="GI9" s="72" t="str">
        <f t="shared" si="9"/>
        <v/>
      </c>
      <c r="GJ9" s="72" t="str">
        <f t="shared" si="9"/>
        <v/>
      </c>
      <c r="GK9" s="72" t="str">
        <f t="shared" si="9"/>
        <v/>
      </c>
      <c r="GL9" s="72" t="str">
        <f t="shared" si="9"/>
        <v/>
      </c>
      <c r="GM9" s="72" t="str">
        <f t="shared" si="9"/>
        <v/>
      </c>
      <c r="GN9" s="72" t="str">
        <f t="shared" si="9"/>
        <v/>
      </c>
      <c r="GO9" s="72" t="str">
        <f t="shared" si="9"/>
        <v/>
      </c>
      <c r="GP9" s="72" t="str">
        <f t="shared" si="9"/>
        <v/>
      </c>
      <c r="GQ9" s="72" t="str">
        <f t="shared" si="9"/>
        <v/>
      </c>
      <c r="GR9" s="72" t="str">
        <f t="shared" si="9"/>
        <v/>
      </c>
      <c r="GS9" s="72" t="str">
        <f t="shared" si="9"/>
        <v/>
      </c>
      <c r="GT9" s="72" t="str">
        <f t="shared" si="9"/>
        <v/>
      </c>
      <c r="GU9" s="72" t="str">
        <f t="shared" si="9"/>
        <v/>
      </c>
      <c r="GV9" s="72" t="str">
        <f t="shared" si="9"/>
        <v/>
      </c>
      <c r="GW9" s="72" t="str">
        <f t="shared" si="9"/>
        <v/>
      </c>
      <c r="GX9" s="72" t="str">
        <f t="shared" si="9"/>
        <v/>
      </c>
      <c r="GY9" s="72" t="str">
        <f t="shared" si="9"/>
        <v/>
      </c>
      <c r="GZ9" s="72" t="str">
        <f t="shared" ref="GZ9:JK9" si="10">IF(GY9="","",GY9+1)</f>
        <v/>
      </c>
      <c r="HA9" s="72" t="str">
        <f t="shared" si="10"/>
        <v/>
      </c>
      <c r="HB9" s="72" t="str">
        <f t="shared" si="10"/>
        <v/>
      </c>
      <c r="HC9" s="72" t="str">
        <f t="shared" si="10"/>
        <v/>
      </c>
      <c r="HD9" s="72" t="str">
        <f t="shared" si="10"/>
        <v/>
      </c>
      <c r="HE9" s="72" t="str">
        <f t="shared" si="10"/>
        <v/>
      </c>
      <c r="HF9" s="72" t="str">
        <f t="shared" si="10"/>
        <v/>
      </c>
      <c r="HG9" s="72" t="str">
        <f t="shared" si="10"/>
        <v/>
      </c>
      <c r="HH9" s="72" t="str">
        <f t="shared" si="10"/>
        <v/>
      </c>
      <c r="HI9" s="72" t="str">
        <f t="shared" si="10"/>
        <v/>
      </c>
      <c r="HJ9" s="72" t="str">
        <f t="shared" si="10"/>
        <v/>
      </c>
      <c r="HK9" s="72" t="str">
        <f t="shared" si="10"/>
        <v/>
      </c>
      <c r="HL9" s="72" t="str">
        <f t="shared" si="10"/>
        <v/>
      </c>
      <c r="HM9" s="72" t="str">
        <f t="shared" si="10"/>
        <v/>
      </c>
      <c r="HN9" s="72" t="str">
        <f t="shared" si="10"/>
        <v/>
      </c>
      <c r="HO9" s="72" t="str">
        <f t="shared" si="10"/>
        <v/>
      </c>
      <c r="HP9" s="72" t="str">
        <f t="shared" si="10"/>
        <v/>
      </c>
      <c r="HQ9" s="72" t="str">
        <f t="shared" si="10"/>
        <v/>
      </c>
      <c r="HR9" s="72" t="str">
        <f t="shared" si="10"/>
        <v/>
      </c>
      <c r="HS9" s="72" t="str">
        <f t="shared" si="10"/>
        <v/>
      </c>
      <c r="HT9" s="72" t="str">
        <f t="shared" si="10"/>
        <v/>
      </c>
      <c r="HU9" s="72" t="str">
        <f t="shared" si="10"/>
        <v/>
      </c>
      <c r="HV9" s="72" t="str">
        <f t="shared" si="10"/>
        <v/>
      </c>
      <c r="HW9" s="72" t="str">
        <f t="shared" si="10"/>
        <v/>
      </c>
      <c r="HX9" s="72" t="str">
        <f t="shared" si="10"/>
        <v/>
      </c>
      <c r="HY9" s="72" t="str">
        <f t="shared" si="10"/>
        <v/>
      </c>
      <c r="HZ9" s="72" t="str">
        <f t="shared" si="10"/>
        <v/>
      </c>
      <c r="IA9" s="72" t="str">
        <f t="shared" si="10"/>
        <v/>
      </c>
      <c r="IB9" s="72" t="str">
        <f t="shared" si="10"/>
        <v/>
      </c>
      <c r="IC9" s="72" t="str">
        <f t="shared" si="10"/>
        <v/>
      </c>
      <c r="ID9" s="72" t="str">
        <f t="shared" si="10"/>
        <v/>
      </c>
      <c r="IE9" s="72" t="str">
        <f t="shared" si="10"/>
        <v/>
      </c>
      <c r="IF9" s="72" t="str">
        <f t="shared" si="10"/>
        <v/>
      </c>
      <c r="IG9" s="72" t="str">
        <f t="shared" si="10"/>
        <v/>
      </c>
      <c r="IH9" s="72" t="str">
        <f t="shared" si="10"/>
        <v/>
      </c>
      <c r="II9" s="72" t="str">
        <f t="shared" si="10"/>
        <v/>
      </c>
      <c r="IJ9" s="72" t="str">
        <f t="shared" si="10"/>
        <v/>
      </c>
      <c r="IK9" s="72" t="str">
        <f t="shared" si="10"/>
        <v/>
      </c>
      <c r="IL9" s="72" t="str">
        <f t="shared" si="10"/>
        <v/>
      </c>
      <c r="IM9" s="72" t="str">
        <f t="shared" si="10"/>
        <v/>
      </c>
      <c r="IN9" s="72" t="str">
        <f t="shared" si="10"/>
        <v/>
      </c>
      <c r="IO9" s="72" t="str">
        <f t="shared" si="10"/>
        <v/>
      </c>
      <c r="IP9" s="72" t="str">
        <f t="shared" si="10"/>
        <v/>
      </c>
      <c r="IQ9" s="72" t="str">
        <f t="shared" si="10"/>
        <v/>
      </c>
      <c r="IR9" s="72" t="str">
        <f t="shared" si="10"/>
        <v/>
      </c>
      <c r="IS9" s="72" t="str">
        <f t="shared" si="10"/>
        <v/>
      </c>
      <c r="IT9" s="72" t="str">
        <f t="shared" si="10"/>
        <v/>
      </c>
      <c r="IU9" s="72" t="str">
        <f t="shared" si="10"/>
        <v/>
      </c>
      <c r="IV9" s="72" t="str">
        <f t="shared" si="10"/>
        <v/>
      </c>
      <c r="IW9" s="72" t="str">
        <f t="shared" si="10"/>
        <v/>
      </c>
      <c r="IX9" s="72" t="str">
        <f t="shared" si="10"/>
        <v/>
      </c>
      <c r="IY9" s="72" t="str">
        <f t="shared" si="10"/>
        <v/>
      </c>
      <c r="IZ9" s="72" t="str">
        <f t="shared" si="10"/>
        <v/>
      </c>
      <c r="JA9" s="72" t="str">
        <f t="shared" si="10"/>
        <v/>
      </c>
      <c r="JB9" s="72" t="str">
        <f t="shared" si="10"/>
        <v/>
      </c>
      <c r="JC9" s="72" t="str">
        <f t="shared" si="10"/>
        <v/>
      </c>
      <c r="JD9" s="72" t="str">
        <f t="shared" si="10"/>
        <v/>
      </c>
      <c r="JE9" s="72" t="str">
        <f t="shared" si="10"/>
        <v/>
      </c>
      <c r="JF9" s="72" t="str">
        <f t="shared" si="10"/>
        <v/>
      </c>
      <c r="JG9" s="72" t="str">
        <f t="shared" si="10"/>
        <v/>
      </c>
      <c r="JH9" s="72" t="str">
        <f t="shared" si="10"/>
        <v/>
      </c>
      <c r="JI9" s="72" t="str">
        <f t="shared" si="10"/>
        <v/>
      </c>
      <c r="JJ9" s="72" t="str">
        <f t="shared" si="10"/>
        <v/>
      </c>
      <c r="JK9" s="72" t="str">
        <f t="shared" si="10"/>
        <v/>
      </c>
      <c r="JL9" s="72" t="str">
        <f t="shared" ref="JL9:LW9" si="11">IF(JK9="","",JK9+1)</f>
        <v/>
      </c>
      <c r="JM9" s="72" t="str">
        <f t="shared" si="11"/>
        <v/>
      </c>
      <c r="JN9" s="72" t="str">
        <f t="shared" si="11"/>
        <v/>
      </c>
      <c r="JO9" s="72" t="str">
        <f t="shared" si="11"/>
        <v/>
      </c>
      <c r="JP9" s="72" t="str">
        <f t="shared" si="11"/>
        <v/>
      </c>
      <c r="JQ9" s="72" t="str">
        <f t="shared" si="11"/>
        <v/>
      </c>
      <c r="JR9" s="72" t="str">
        <f t="shared" si="11"/>
        <v/>
      </c>
      <c r="JS9" s="72" t="str">
        <f t="shared" si="11"/>
        <v/>
      </c>
      <c r="JT9" s="72" t="str">
        <f t="shared" si="11"/>
        <v/>
      </c>
      <c r="JU9" s="72" t="str">
        <f t="shared" si="11"/>
        <v/>
      </c>
      <c r="JV9" s="72" t="str">
        <f t="shared" si="11"/>
        <v/>
      </c>
      <c r="JW9" s="72" t="str">
        <f t="shared" si="11"/>
        <v/>
      </c>
      <c r="JX9" s="72" t="str">
        <f t="shared" si="11"/>
        <v/>
      </c>
      <c r="JY9" s="72" t="str">
        <f t="shared" si="11"/>
        <v/>
      </c>
      <c r="JZ9" s="72" t="str">
        <f t="shared" si="11"/>
        <v/>
      </c>
      <c r="KA9" s="72" t="str">
        <f t="shared" si="11"/>
        <v/>
      </c>
      <c r="KB9" s="72" t="str">
        <f t="shared" si="11"/>
        <v/>
      </c>
      <c r="KC9" s="72" t="str">
        <f t="shared" si="11"/>
        <v/>
      </c>
      <c r="KD9" s="72" t="str">
        <f t="shared" si="11"/>
        <v/>
      </c>
      <c r="KE9" s="72" t="str">
        <f t="shared" si="11"/>
        <v/>
      </c>
      <c r="KF9" s="72" t="str">
        <f t="shared" si="11"/>
        <v/>
      </c>
      <c r="KG9" s="72" t="str">
        <f t="shared" si="11"/>
        <v/>
      </c>
      <c r="KH9" s="72" t="str">
        <f t="shared" si="11"/>
        <v/>
      </c>
      <c r="KI9" s="72" t="str">
        <f t="shared" si="11"/>
        <v/>
      </c>
      <c r="KJ9" s="72" t="str">
        <f t="shared" si="11"/>
        <v/>
      </c>
      <c r="KK9" s="72" t="str">
        <f t="shared" si="11"/>
        <v/>
      </c>
      <c r="KL9" s="72" t="str">
        <f t="shared" si="11"/>
        <v/>
      </c>
      <c r="KM9" s="72" t="str">
        <f t="shared" si="11"/>
        <v/>
      </c>
      <c r="KN9" s="72" t="str">
        <f t="shared" si="11"/>
        <v/>
      </c>
      <c r="KO9" s="72" t="str">
        <f t="shared" si="11"/>
        <v/>
      </c>
      <c r="KP9" s="72" t="str">
        <f t="shared" si="11"/>
        <v/>
      </c>
      <c r="KQ9" s="72" t="str">
        <f t="shared" si="11"/>
        <v/>
      </c>
      <c r="KR9" s="72" t="str">
        <f t="shared" si="11"/>
        <v/>
      </c>
      <c r="KS9" s="72" t="str">
        <f t="shared" si="11"/>
        <v/>
      </c>
      <c r="KT9" s="72" t="str">
        <f t="shared" si="11"/>
        <v/>
      </c>
      <c r="KU9" s="72" t="str">
        <f t="shared" si="11"/>
        <v/>
      </c>
      <c r="KV9" s="72" t="str">
        <f t="shared" si="11"/>
        <v/>
      </c>
      <c r="KW9" s="72" t="str">
        <f t="shared" si="11"/>
        <v/>
      </c>
      <c r="KX9" s="72" t="str">
        <f t="shared" si="11"/>
        <v/>
      </c>
      <c r="KY9" s="72" t="str">
        <f t="shared" si="11"/>
        <v/>
      </c>
      <c r="KZ9" s="72" t="str">
        <f t="shared" si="11"/>
        <v/>
      </c>
      <c r="LA9" s="72" t="str">
        <f t="shared" si="11"/>
        <v/>
      </c>
      <c r="LB9" s="72" t="str">
        <f t="shared" si="11"/>
        <v/>
      </c>
      <c r="LC9" s="72" t="str">
        <f t="shared" si="11"/>
        <v/>
      </c>
      <c r="LD9" s="72" t="str">
        <f t="shared" si="11"/>
        <v/>
      </c>
      <c r="LE9" s="72" t="str">
        <f t="shared" si="11"/>
        <v/>
      </c>
      <c r="LF9" s="72" t="str">
        <f t="shared" si="11"/>
        <v/>
      </c>
      <c r="LG9" s="72" t="str">
        <f t="shared" si="11"/>
        <v/>
      </c>
      <c r="LH9" s="72" t="str">
        <f t="shared" si="11"/>
        <v/>
      </c>
      <c r="LI9" s="72" t="str">
        <f t="shared" si="11"/>
        <v/>
      </c>
      <c r="LJ9" s="72" t="str">
        <f t="shared" si="11"/>
        <v/>
      </c>
      <c r="LK9" s="72" t="str">
        <f t="shared" si="11"/>
        <v/>
      </c>
      <c r="LL9" s="72" t="str">
        <f t="shared" si="11"/>
        <v/>
      </c>
      <c r="LM9" s="72" t="str">
        <f t="shared" si="11"/>
        <v/>
      </c>
      <c r="LN9" s="72" t="str">
        <f t="shared" si="11"/>
        <v/>
      </c>
      <c r="LO9" s="72" t="str">
        <f t="shared" si="11"/>
        <v/>
      </c>
      <c r="LP9" s="72" t="str">
        <f t="shared" si="11"/>
        <v/>
      </c>
      <c r="LQ9" s="72" t="str">
        <f t="shared" si="11"/>
        <v/>
      </c>
      <c r="LR9" s="72" t="str">
        <f t="shared" si="11"/>
        <v/>
      </c>
      <c r="LS9" s="72" t="str">
        <f t="shared" si="11"/>
        <v/>
      </c>
      <c r="LT9" s="72" t="str">
        <f t="shared" si="11"/>
        <v/>
      </c>
      <c r="LU9" s="72" t="str">
        <f t="shared" si="11"/>
        <v/>
      </c>
      <c r="LV9" s="72" t="str">
        <f t="shared" si="11"/>
        <v/>
      </c>
      <c r="LW9" s="72" t="str">
        <f t="shared" si="11"/>
        <v/>
      </c>
      <c r="LX9" s="72" t="str">
        <f t="shared" ref="LX9:NO9" si="12">IF(LW9="","",LW9+1)</f>
        <v/>
      </c>
      <c r="LY9" s="72" t="str">
        <f t="shared" si="12"/>
        <v/>
      </c>
      <c r="LZ9" s="72" t="str">
        <f t="shared" si="12"/>
        <v/>
      </c>
      <c r="MA9" s="72" t="str">
        <f t="shared" si="12"/>
        <v/>
      </c>
      <c r="MB9" s="72" t="str">
        <f t="shared" si="12"/>
        <v/>
      </c>
      <c r="MC9" s="72" t="str">
        <f t="shared" si="12"/>
        <v/>
      </c>
      <c r="MD9" s="72" t="str">
        <f t="shared" si="12"/>
        <v/>
      </c>
      <c r="ME9" s="72" t="str">
        <f t="shared" si="12"/>
        <v/>
      </c>
      <c r="MF9" s="72" t="str">
        <f t="shared" si="12"/>
        <v/>
      </c>
      <c r="MG9" s="72" t="str">
        <f t="shared" si="12"/>
        <v/>
      </c>
      <c r="MH9" s="72" t="str">
        <f t="shared" si="12"/>
        <v/>
      </c>
      <c r="MI9" s="72" t="str">
        <f t="shared" si="12"/>
        <v/>
      </c>
      <c r="MJ9" s="72" t="str">
        <f t="shared" si="12"/>
        <v/>
      </c>
      <c r="MK9" s="72" t="str">
        <f t="shared" si="12"/>
        <v/>
      </c>
      <c r="ML9" s="72" t="str">
        <f t="shared" si="12"/>
        <v/>
      </c>
      <c r="MM9" s="72" t="str">
        <f t="shared" si="12"/>
        <v/>
      </c>
      <c r="MN9" s="72" t="str">
        <f t="shared" si="12"/>
        <v/>
      </c>
      <c r="MO9" s="72" t="str">
        <f t="shared" si="12"/>
        <v/>
      </c>
      <c r="MP9" s="72" t="str">
        <f t="shared" si="12"/>
        <v/>
      </c>
      <c r="MQ9" s="72" t="str">
        <f t="shared" si="12"/>
        <v/>
      </c>
      <c r="MR9" s="72" t="str">
        <f t="shared" si="12"/>
        <v/>
      </c>
      <c r="MS9" s="72" t="str">
        <f t="shared" si="12"/>
        <v/>
      </c>
      <c r="MT9" s="72" t="str">
        <f t="shared" si="12"/>
        <v/>
      </c>
      <c r="MU9" s="72" t="str">
        <f t="shared" si="12"/>
        <v/>
      </c>
      <c r="MV9" s="72" t="str">
        <f t="shared" si="12"/>
        <v/>
      </c>
      <c r="MW9" s="72" t="str">
        <f t="shared" si="12"/>
        <v/>
      </c>
      <c r="MX9" s="72" t="str">
        <f t="shared" si="12"/>
        <v/>
      </c>
      <c r="MY9" s="72" t="str">
        <f t="shared" si="12"/>
        <v/>
      </c>
      <c r="MZ9" s="72" t="str">
        <f t="shared" si="12"/>
        <v/>
      </c>
      <c r="NA9" s="72" t="str">
        <f t="shared" si="12"/>
        <v/>
      </c>
      <c r="NB9" s="72" t="str">
        <f t="shared" si="12"/>
        <v/>
      </c>
      <c r="NC9" s="72" t="str">
        <f t="shared" si="12"/>
        <v/>
      </c>
      <c r="ND9" s="72" t="str">
        <f t="shared" si="12"/>
        <v/>
      </c>
      <c r="NE9" s="72" t="str">
        <f t="shared" si="12"/>
        <v/>
      </c>
      <c r="NF9" s="72" t="str">
        <f t="shared" si="12"/>
        <v/>
      </c>
      <c r="NG9" s="72" t="str">
        <f t="shared" si="12"/>
        <v/>
      </c>
      <c r="NH9" s="72" t="str">
        <f t="shared" si="12"/>
        <v/>
      </c>
      <c r="NI9" s="72" t="str">
        <f t="shared" si="12"/>
        <v/>
      </c>
      <c r="NJ9" s="72" t="str">
        <f t="shared" si="12"/>
        <v/>
      </c>
      <c r="NK9" s="72" t="str">
        <f t="shared" si="12"/>
        <v/>
      </c>
      <c r="NL9" s="72" t="str">
        <f t="shared" si="12"/>
        <v/>
      </c>
      <c r="NM9" s="72" t="str">
        <f t="shared" si="12"/>
        <v/>
      </c>
      <c r="NN9" s="72" t="str">
        <f t="shared" si="12"/>
        <v/>
      </c>
      <c r="NO9" s="72" t="str">
        <f t="shared" si="12"/>
        <v/>
      </c>
      <c r="NP9" s="12"/>
      <c r="NQ9" s="12"/>
    </row>
    <row r="10" spans="1:381" x14ac:dyDescent="0.2">
      <c r="A10" s="1"/>
      <c r="B10" s="1"/>
      <c r="C10" s="17"/>
      <c r="D10" s="1"/>
      <c r="E10" s="17"/>
      <c r="F10" s="1"/>
      <c r="G10" s="17"/>
      <c r="H10" s="1"/>
      <c r="I10" s="17"/>
      <c r="J10" s="1"/>
      <c r="K10" s="19"/>
      <c r="L10" s="1"/>
      <c r="M10" s="1"/>
      <c r="N10" s="2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
      <c r="NQ10" s="1"/>
    </row>
    <row r="11" spans="1:381" x14ac:dyDescent="0.2">
      <c r="A11" s="1"/>
      <c r="B11" s="1"/>
      <c r="C11" s="1" t="s">
        <v>266</v>
      </c>
      <c r="D11" s="1"/>
      <c r="E11" s="1" t="s">
        <v>265</v>
      </c>
      <c r="F11" s="1"/>
      <c r="G11" s="1" t="s">
        <v>257</v>
      </c>
      <c r="H11" s="1"/>
      <c r="I11" s="1"/>
      <c r="J11" s="1"/>
      <c r="K11" s="8"/>
      <c r="L11" s="1"/>
      <c r="M11" s="1"/>
      <c r="N11" s="69">
        <f>IF($I$15=0,0,фин_рсч!N11*1000*(1-фин_рсч!$I$14)/$I$15)</f>
        <v>0</v>
      </c>
      <c r="O11" s="70">
        <f>IF($I$15=0,0,фин_рсч!O11*1000*(1-фин_рсч!$I$14)/$I$15)</f>
        <v>0</v>
      </c>
      <c r="P11" s="70">
        <f>IF($I$15=0,0,фин_рсч!P11*1000*(1-фин_рсч!$I$14)/$I$15)</f>
        <v>0</v>
      </c>
      <c r="Q11" s="70">
        <f>IF($I$15=0,0,фин_рсч!Q11*1000*(1-фин_рсч!$I$14)/$I$15)</f>
        <v>0</v>
      </c>
      <c r="R11" s="70">
        <f>IF($I$15=0,0,фин_рсч!R11*1000*(1-фин_рсч!$I$14)/$I$15)</f>
        <v>0</v>
      </c>
      <c r="S11" s="70">
        <f>IF($I$15=0,0,фин_рсч!S11*1000*(1-фин_рсч!$I$14)/$I$15)</f>
        <v>0</v>
      </c>
      <c r="T11" s="70">
        <f>IF($I$15=0,0,фин_рсч!T11*1000*(1-фин_рсч!$I$14)/$I$15)</f>
        <v>0</v>
      </c>
      <c r="U11" s="70">
        <f>IF($I$15=0,0,фин_рсч!U11*1000*(1-фин_рсч!$I$14)/$I$15)</f>
        <v>0</v>
      </c>
      <c r="V11" s="70">
        <f>IF($I$15=0,0,фин_рсч!V11*1000*(1-фин_рсч!$I$14)/$I$15)</f>
        <v>0</v>
      </c>
      <c r="W11" s="70">
        <f>IF($I$15=0,0,фин_рсч!W11*1000*(1-фин_рсч!$I$14)/$I$15)</f>
        <v>0</v>
      </c>
      <c r="X11" s="70">
        <f>IF($I$15=0,0,фин_рсч!X11*1000*(1-фин_рсч!$I$14)/$I$15)</f>
        <v>0</v>
      </c>
      <c r="Y11" s="70">
        <f>IF($I$15=0,0,фин_рсч!Y11*1000*(1-фин_рсч!$I$14)/$I$15)</f>
        <v>0</v>
      </c>
      <c r="Z11" s="70">
        <f>IF($I$15=0,0,фин_рсч!Z11*1000*(1-фин_рсч!$I$14)/$I$15)</f>
        <v>0</v>
      </c>
      <c r="AA11" s="70">
        <f>IF($I$15=0,0,фин_рсч!AA11*1000*(1-фин_рсч!$I$14)/$I$15)</f>
        <v>0</v>
      </c>
      <c r="AB11" s="70">
        <f>IF($I$15=0,0,фин_рсч!AB11*1000*(1-фин_рсч!$I$14)/$I$15)</f>
        <v>0</v>
      </c>
      <c r="AC11" s="70">
        <f>IF($I$15=0,0,фин_рсч!AC11*1000*(1-фин_рсч!$I$14)/$I$15)</f>
        <v>0</v>
      </c>
      <c r="AD11" s="70">
        <f>IF($I$15=0,0,фин_рсч!AD11*1000*(1-фин_рсч!$I$14)/$I$15)</f>
        <v>0</v>
      </c>
      <c r="AE11" s="70">
        <f>IF($I$15=0,0,фин_рсч!AE11*1000*(1-фин_рсч!$I$14)/$I$15)</f>
        <v>0</v>
      </c>
      <c r="AF11" s="70">
        <f>IF($I$15=0,0,фин_рсч!AF11*1000*(1-фин_рсч!$I$14)/$I$15)</f>
        <v>0</v>
      </c>
      <c r="AG11" s="70">
        <f>IF($I$15=0,0,фин_рсч!AG11*1000*(1-фин_рсч!$I$14)/$I$15)</f>
        <v>0</v>
      </c>
      <c r="AH11" s="70">
        <f>IF($I$15=0,0,фин_рсч!AH11*1000*(1-фин_рсч!$I$14)/$I$15)</f>
        <v>0</v>
      </c>
      <c r="AI11" s="70">
        <f>IF($I$15=0,0,фин_рсч!AI11*1000*(1-фин_рсч!$I$14)/$I$15)</f>
        <v>0</v>
      </c>
      <c r="AJ11" s="70">
        <f>IF($I$15=0,0,фин_рсч!AJ11*1000*(1-фин_рсч!$I$14)/$I$15)</f>
        <v>0</v>
      </c>
      <c r="AK11" s="70">
        <f>IF($I$15=0,0,фин_рсч!AK11*1000*(1-фин_рсч!$I$14)/$I$15)</f>
        <v>0</v>
      </c>
      <c r="AL11" s="70">
        <f>IF($I$15=0,0,фин_рсч!AL11*1000*(1-фин_рсч!$I$14)/$I$15)</f>
        <v>0</v>
      </c>
      <c r="AM11" s="70">
        <f>IF($I$15=0,0,фин_рсч!AM11*1000*(1-фин_рсч!$I$14)/$I$15)</f>
        <v>0</v>
      </c>
      <c r="AN11" s="70">
        <f>IF($I$15=0,0,фин_рсч!AN11*1000*(1-фин_рсч!$I$14)/$I$15)</f>
        <v>0</v>
      </c>
      <c r="AO11" s="70">
        <f>IF($I$15=0,0,фин_рсч!AO11*1000*(1-фин_рсч!$I$14)/$I$15)</f>
        <v>0</v>
      </c>
      <c r="AP11" s="70">
        <f>IF($I$15=0,0,фин_рсч!AP11*1000*(1-фин_рсч!$I$14)/$I$15)</f>
        <v>0</v>
      </c>
      <c r="AQ11" s="70">
        <f>IF($I$15=0,0,фин_рсч!AQ11*1000*(1-фин_рсч!$I$14)/$I$15)</f>
        <v>0</v>
      </c>
      <c r="AR11" s="70">
        <f>IF($I$15=0,0,фин_рсч!AR11*1000*(1-фин_рсч!$I$14)/$I$15)</f>
        <v>0</v>
      </c>
      <c r="AS11" s="70">
        <f>IF($I$15=0,0,фин_рсч!AS11*1000*(1-фин_рсч!$I$14)/$I$15)</f>
        <v>0</v>
      </c>
      <c r="AT11" s="70">
        <f>IF($I$15=0,0,фин_рсч!AT11*1000*(1-фин_рсч!$I$14)/$I$15)</f>
        <v>0</v>
      </c>
      <c r="AU11" s="70">
        <f>IF($I$15=0,0,фин_рсч!AU11*1000*(1-фин_рсч!$I$14)/$I$15)</f>
        <v>0</v>
      </c>
      <c r="AV11" s="70">
        <f>IF($I$15=0,0,фин_рсч!AV11*1000*(1-фин_рсч!$I$14)/$I$15)</f>
        <v>0</v>
      </c>
      <c r="AW11" s="70">
        <f>IF($I$15=0,0,фин_рсч!AW11*1000*(1-фин_рсч!$I$14)/$I$15)</f>
        <v>0</v>
      </c>
      <c r="AX11" s="70">
        <f>IF($I$15=0,0,фин_рсч!AX11*1000*(1-фин_рсч!$I$14)/$I$15)</f>
        <v>0</v>
      </c>
      <c r="AY11" s="70">
        <f>IF($I$15=0,0,фин_рсч!AY11*1000*(1-фин_рсч!$I$14)/$I$15)</f>
        <v>0</v>
      </c>
      <c r="AZ11" s="70">
        <f>IF($I$15=0,0,фин_рсч!AZ11*1000*(1-фин_рсч!$I$14)/$I$15)</f>
        <v>0</v>
      </c>
      <c r="BA11" s="70">
        <f>IF($I$15=0,0,фин_рсч!BA11*1000*(1-фин_рсч!$I$14)/$I$15)</f>
        <v>0</v>
      </c>
      <c r="BB11" s="70">
        <f>IF($I$15=0,0,фин_рсч!BB11*1000*(1-фин_рсч!$I$14)/$I$15)</f>
        <v>0</v>
      </c>
      <c r="BC11" s="70">
        <f>IF($I$15=0,0,фин_рсч!BC11*1000*(1-фин_рсч!$I$14)/$I$15)</f>
        <v>0</v>
      </c>
      <c r="BD11" s="70">
        <f>IF($I$15=0,0,фин_рсч!BD11*1000*(1-фин_рсч!$I$14)/$I$15)</f>
        <v>0</v>
      </c>
      <c r="BE11" s="70">
        <f>IF($I$15=0,0,фин_рсч!BE11*1000*(1-фин_рсч!$I$14)/$I$15)</f>
        <v>0</v>
      </c>
      <c r="BF11" s="70">
        <f>IF($I$15=0,0,фин_рсч!BF11*1000*(1-фин_рсч!$I$14)/$I$15)</f>
        <v>0</v>
      </c>
      <c r="BG11" s="70">
        <f>IF($I$15=0,0,фин_рсч!BG11*1000*(1-фин_рсч!$I$14)/$I$15)</f>
        <v>0</v>
      </c>
      <c r="BH11" s="70">
        <f>IF($I$15=0,0,фин_рсч!BH11*1000*(1-фин_рсч!$I$14)/$I$15)</f>
        <v>0</v>
      </c>
      <c r="BI11" s="70">
        <f>IF($I$15=0,0,фин_рсч!BI11*1000*(1-фин_рсч!$I$14)/$I$15)</f>
        <v>0</v>
      </c>
      <c r="BJ11" s="70">
        <f>IF($I$15=0,0,фин_рсч!BJ11*1000*(1-фин_рсч!$I$14)/$I$15)</f>
        <v>0</v>
      </c>
      <c r="BK11" s="70">
        <f>IF($I$15=0,0,фин_рсч!BK11*1000*(1-фин_рсч!$I$14)/$I$15)</f>
        <v>0</v>
      </c>
      <c r="BL11" s="70">
        <f>IF($I$15=0,0,фин_рсч!BL11*1000*(1-фин_рсч!$I$14)/$I$15)</f>
        <v>0</v>
      </c>
      <c r="BM11" s="70">
        <f>IF($I$15=0,0,фин_рсч!BM11*1000*(1-фин_рсч!$I$14)/$I$15)</f>
        <v>0</v>
      </c>
      <c r="BN11" s="70">
        <f>IF($I$15=0,0,фин_рсч!BN11*1000*(1-фин_рсч!$I$14)/$I$15)</f>
        <v>0</v>
      </c>
      <c r="BO11" s="70">
        <f>IF($I$15=0,0,фин_рсч!BO11*1000*(1-фин_рсч!$I$14)/$I$15)</f>
        <v>0</v>
      </c>
      <c r="BP11" s="70">
        <f>IF($I$15=0,0,фин_рсч!BP11*1000*(1-фин_рсч!$I$14)/$I$15)</f>
        <v>0</v>
      </c>
      <c r="BQ11" s="70">
        <f>IF($I$15=0,0,фин_рсч!BQ11*1000*(1-фин_рсч!$I$14)/$I$15)</f>
        <v>0</v>
      </c>
      <c r="BR11" s="70">
        <f>IF($I$15=0,0,фин_рсч!BR11*1000*(1-фин_рсч!$I$14)/$I$15)</f>
        <v>0</v>
      </c>
      <c r="BS11" s="70">
        <f>IF($I$15=0,0,фин_рсч!BS11*1000*(1-фин_рсч!$I$14)/$I$15)</f>
        <v>0</v>
      </c>
      <c r="BT11" s="70">
        <f>IF($I$15=0,0,фин_рсч!BT11*1000*(1-фин_рсч!$I$14)/$I$15)</f>
        <v>0</v>
      </c>
      <c r="BU11" s="70">
        <f>IF($I$15=0,0,фин_рсч!BU11*1000*(1-фин_рсч!$I$14)/$I$15)</f>
        <v>0</v>
      </c>
      <c r="BV11" s="70">
        <f>IF($I$15=0,0,фин_рсч!BV11*1000*(1-фин_рсч!$I$14)/$I$15)</f>
        <v>0</v>
      </c>
      <c r="BW11" s="70">
        <f>IF($I$15=0,0,фин_рсч!BW11*1000*(1-фин_рсч!$I$14)/$I$15)</f>
        <v>0</v>
      </c>
      <c r="BX11" s="70">
        <f>IF($I$15=0,0,фин_рсч!BX11*1000*(1-фин_рсч!$I$14)/$I$15)</f>
        <v>0</v>
      </c>
      <c r="BY11" s="70">
        <f>IF($I$15=0,0,фин_рсч!BY11*1000*(1-фин_рсч!$I$14)/$I$15)</f>
        <v>0</v>
      </c>
      <c r="BZ11" s="70">
        <f>IF($I$15=0,0,фин_рсч!BZ11*1000*(1-фин_рсч!$I$14)/$I$15)</f>
        <v>0</v>
      </c>
      <c r="CA11" s="70">
        <f>IF($I$15=0,0,фин_рсч!CA11*1000*(1-фин_рсч!$I$14)/$I$15)</f>
        <v>0</v>
      </c>
      <c r="CB11" s="70">
        <f>IF($I$15=0,0,фин_рсч!CB11*1000*(1-фин_рсч!$I$14)/$I$15)</f>
        <v>0</v>
      </c>
      <c r="CC11" s="70">
        <f>IF($I$15=0,0,фин_рсч!CC11*1000*(1-фин_рсч!$I$14)/$I$15)</f>
        <v>0</v>
      </c>
      <c r="CD11" s="70">
        <f>IF($I$15=0,0,фин_рсч!CD11*1000*(1-фин_рсч!$I$14)/$I$15)</f>
        <v>0</v>
      </c>
      <c r="CE11" s="70">
        <f>IF($I$15=0,0,фин_рсч!CE11*1000*(1-фин_рсч!$I$14)/$I$15)</f>
        <v>0</v>
      </c>
      <c r="CF11" s="70">
        <f>IF($I$15=0,0,фин_рсч!CF11*1000*(1-фин_рсч!$I$14)/$I$15)</f>
        <v>0</v>
      </c>
      <c r="CG11" s="70">
        <f>IF($I$15=0,0,фин_рсч!CG11*1000*(1-фин_рсч!$I$14)/$I$15)</f>
        <v>0</v>
      </c>
      <c r="CH11" s="70">
        <f>IF($I$15=0,0,фин_рсч!CH11*1000*(1-фин_рсч!$I$14)/$I$15)</f>
        <v>0</v>
      </c>
      <c r="CI11" s="70">
        <f>IF($I$15=0,0,фин_рсч!CI11*1000*(1-фин_рсч!$I$14)/$I$15)</f>
        <v>0</v>
      </c>
      <c r="CJ11" s="70">
        <f>IF($I$15=0,0,фин_рсч!CJ11*1000*(1-фин_рсч!$I$14)/$I$15)</f>
        <v>0</v>
      </c>
      <c r="CK11" s="70">
        <f>IF($I$15=0,0,фин_рсч!CK11*1000*(1-фин_рсч!$I$14)/$I$15)</f>
        <v>0</v>
      </c>
      <c r="CL11" s="70">
        <f>IF($I$15=0,0,фин_рсч!CL11*1000*(1-фин_рсч!$I$14)/$I$15)</f>
        <v>0</v>
      </c>
      <c r="CM11" s="70">
        <f>IF($I$15=0,0,фин_рсч!CM11*1000*(1-фин_рсч!$I$14)/$I$15)</f>
        <v>0</v>
      </c>
      <c r="CN11" s="70">
        <f>IF($I$15=0,0,фин_рсч!CN11*1000*(1-фин_рсч!$I$14)/$I$15)</f>
        <v>0</v>
      </c>
      <c r="CO11" s="70">
        <f>IF($I$15=0,0,фин_рсч!CO11*1000*(1-фин_рсч!$I$14)/$I$15)</f>
        <v>0</v>
      </c>
      <c r="CP11" s="70">
        <f>IF($I$15=0,0,фин_рсч!CP11*1000*(1-фин_рсч!$I$14)/$I$15)</f>
        <v>0</v>
      </c>
      <c r="CQ11" s="70">
        <f>IF($I$15=0,0,фин_рсч!CQ11*1000*(1-фин_рсч!$I$14)/$I$15)</f>
        <v>0</v>
      </c>
      <c r="CR11" s="70">
        <f>IF($I$15=0,0,фин_рсч!CR11*1000*(1-фин_рсч!$I$14)/$I$15)</f>
        <v>0</v>
      </c>
      <c r="CS11" s="70">
        <f>IF($I$15=0,0,фин_рсч!CS11*1000*(1-фин_рсч!$I$14)/$I$15)</f>
        <v>0</v>
      </c>
      <c r="CT11" s="70">
        <f>IF($I$15=0,0,фин_рсч!CT11*1000*(1-фин_рсч!$I$14)/$I$15)</f>
        <v>0</v>
      </c>
      <c r="CU11" s="70">
        <f>IF($I$15=0,0,фин_рсч!CU11*1000*(1-фин_рсч!$I$14)/$I$15)</f>
        <v>0</v>
      </c>
      <c r="CV11" s="70">
        <f>IF($I$15=0,0,фин_рсч!CV11*1000*(1-фин_рсч!$I$14)/$I$15)</f>
        <v>0</v>
      </c>
      <c r="CW11" s="70">
        <f>IF($I$15=0,0,фин_рсч!CW11*1000*(1-фин_рсч!$I$14)/$I$15)</f>
        <v>0</v>
      </c>
      <c r="CX11" s="70">
        <f>IF($I$15=0,0,фин_рсч!CX11*1000*(1-фин_рсч!$I$14)/$I$15)</f>
        <v>0</v>
      </c>
      <c r="CY11" s="70">
        <f>IF($I$15=0,0,фин_рсч!CY11*1000*(1-фин_рсч!$I$14)/$I$15)</f>
        <v>0</v>
      </c>
      <c r="CZ11" s="70">
        <f>IF($I$15=0,0,фин_рсч!CZ11*1000*(1-фин_рсч!$I$14)/$I$15)</f>
        <v>0</v>
      </c>
      <c r="DA11" s="70">
        <f>IF($I$15=0,0,фин_рсч!DA11*1000*(1-фин_рсч!$I$14)/$I$15)</f>
        <v>0</v>
      </c>
      <c r="DB11" s="70">
        <f>IF($I$15=0,0,фин_рсч!DB11*1000*(1-фин_рсч!$I$14)/$I$15)</f>
        <v>0</v>
      </c>
      <c r="DC11" s="70">
        <f>IF($I$15=0,0,фин_рсч!DC11*1000*(1-фин_рсч!$I$14)/$I$15)</f>
        <v>0</v>
      </c>
      <c r="DD11" s="70">
        <f>IF($I$15=0,0,фин_рсч!DD11*1000*(1-фин_рсч!$I$14)/$I$15)</f>
        <v>0</v>
      </c>
      <c r="DE11" s="70">
        <f>IF($I$15=0,0,фин_рсч!DE11*1000*(1-фин_рсч!$I$14)/$I$15)</f>
        <v>0</v>
      </c>
      <c r="DF11" s="70">
        <f>IF($I$15=0,0,фин_рсч!DF11*1000*(1-фин_рсч!$I$14)/$I$15)</f>
        <v>0</v>
      </c>
      <c r="DG11" s="70">
        <f>IF($I$15=0,0,фин_рсч!DG11*1000*(1-фин_рсч!$I$14)/$I$15)</f>
        <v>0</v>
      </c>
      <c r="DH11" s="70">
        <f>IF($I$15=0,0,фин_рсч!DH11*1000*(1-фин_рсч!$I$14)/$I$15)</f>
        <v>0</v>
      </c>
      <c r="DI11" s="70">
        <f>IF($I$15=0,0,фин_рсч!DI11*1000*(1-фин_рсч!$I$14)/$I$15)</f>
        <v>0</v>
      </c>
      <c r="DJ11" s="70">
        <f>IF($I$15=0,0,фин_рсч!DJ11*1000*(1-фин_рсч!$I$14)/$I$15)</f>
        <v>0</v>
      </c>
      <c r="DK11" s="70">
        <f>IF($I$15=0,0,фин_рсч!DK11*1000*(1-фин_рсч!$I$14)/$I$15)</f>
        <v>0</v>
      </c>
      <c r="DL11" s="70">
        <f>IF($I$15=0,0,фин_рсч!DL11*1000*(1-фин_рсч!$I$14)/$I$15)</f>
        <v>0</v>
      </c>
      <c r="DM11" s="70">
        <f>IF($I$15=0,0,фин_рсч!DM11*1000*(1-фин_рсч!$I$14)/$I$15)</f>
        <v>0</v>
      </c>
      <c r="DN11" s="70">
        <f>IF($I$15=0,0,фин_рсч!DN11*1000*(1-фин_рсч!$I$14)/$I$15)</f>
        <v>0</v>
      </c>
      <c r="DO11" s="70">
        <f>IF($I$15=0,0,фин_рсч!DO11*1000*(1-фин_рсч!$I$14)/$I$15)</f>
        <v>0</v>
      </c>
      <c r="DP11" s="70">
        <f>IF($I$15=0,0,фин_рсч!DP11*1000*(1-фин_рсч!$I$14)/$I$15)</f>
        <v>0</v>
      </c>
      <c r="DQ11" s="70">
        <f>IF($I$15=0,0,фин_рсч!DQ11*1000*(1-фин_рсч!$I$14)/$I$15)</f>
        <v>0</v>
      </c>
      <c r="DR11" s="70">
        <f>IF($I$15=0,0,фин_рсч!DR11*1000*(1-фин_рсч!$I$14)/$I$15)</f>
        <v>0</v>
      </c>
      <c r="DS11" s="70">
        <f>IF($I$15=0,0,фин_рсч!DS11*1000*(1-фин_рсч!$I$14)/$I$15)</f>
        <v>0</v>
      </c>
      <c r="DT11" s="70">
        <f>IF($I$15=0,0,фин_рсч!DT11*1000*(1-фин_рсч!$I$14)/$I$15)</f>
        <v>0</v>
      </c>
      <c r="DU11" s="70">
        <f>IF($I$15=0,0,фин_рсч!DU11*1000*(1-фин_рсч!$I$14)/$I$15)</f>
        <v>0</v>
      </c>
      <c r="DV11" s="70">
        <f>IF($I$15=0,0,фин_рсч!DV11*1000*(1-фин_рсч!$I$14)/$I$15)</f>
        <v>0</v>
      </c>
      <c r="DW11" s="70">
        <f>IF($I$15=0,0,фин_рсч!DW11*1000*(1-фин_рсч!$I$14)/$I$15)</f>
        <v>0</v>
      </c>
      <c r="DX11" s="70">
        <f>IF($I$15=0,0,фин_рсч!DX11*1000*(1-фин_рсч!$I$14)/$I$15)</f>
        <v>0</v>
      </c>
      <c r="DY11" s="70">
        <f>IF($I$15=0,0,фин_рсч!DY11*1000*(1-фин_рсч!$I$14)/$I$15)</f>
        <v>0</v>
      </c>
      <c r="DZ11" s="70">
        <f>IF($I$15=0,0,фин_рсч!DZ11*1000*(1-фин_рсч!$I$14)/$I$15)</f>
        <v>0</v>
      </c>
      <c r="EA11" s="70">
        <f>IF($I$15=0,0,фин_рсч!EA11*1000*(1-фин_рсч!$I$14)/$I$15)</f>
        <v>0</v>
      </c>
      <c r="EB11" s="70">
        <f>IF($I$15=0,0,фин_рсч!EB11*1000*(1-фин_рсч!$I$14)/$I$15)</f>
        <v>0</v>
      </c>
      <c r="EC11" s="70">
        <f>IF($I$15=0,0,фин_рсч!EC11*1000*(1-фин_рсч!$I$14)/$I$15)</f>
        <v>0</v>
      </c>
      <c r="ED11" s="70">
        <f>IF($I$15=0,0,фин_рсч!ED11*1000*(1-фин_рсч!$I$14)/$I$15)</f>
        <v>0</v>
      </c>
      <c r="EE11" s="70">
        <f>IF($I$15=0,0,фин_рсч!EE11*1000*(1-фин_рсч!$I$14)/$I$15)</f>
        <v>0</v>
      </c>
      <c r="EF11" s="70">
        <f>IF($I$15=0,0,фин_рсч!EF11*1000*(1-фин_рсч!$I$14)/$I$15)</f>
        <v>0</v>
      </c>
      <c r="EG11" s="70">
        <f>IF($I$15=0,0,фин_рсч!EG11*1000*(1-фин_рсч!$I$14)/$I$15)</f>
        <v>0</v>
      </c>
      <c r="EH11" s="70">
        <f>IF($I$15=0,0,фин_рсч!EH11*1000*(1-фин_рсч!$I$14)/$I$15)</f>
        <v>0</v>
      </c>
      <c r="EI11" s="70">
        <f>IF($I$15=0,0,фин_рсч!EI11*1000*(1-фин_рсч!$I$14)/$I$15)</f>
        <v>0</v>
      </c>
      <c r="EJ11" s="70">
        <f>IF($I$15=0,0,фин_рсч!EJ11*1000*(1-фин_рсч!$I$14)/$I$15)</f>
        <v>0</v>
      </c>
      <c r="EK11" s="70">
        <f>IF($I$15=0,0,фин_рсч!EK11*1000*(1-фин_рсч!$I$14)/$I$15)</f>
        <v>0</v>
      </c>
      <c r="EL11" s="70">
        <f>IF($I$15=0,0,фин_рсч!EL11*1000*(1-фин_рсч!$I$14)/$I$15)</f>
        <v>0</v>
      </c>
      <c r="EM11" s="70">
        <f>IF($I$15=0,0,фин_рсч!EM11*1000*(1-фин_рсч!$I$14)/$I$15)</f>
        <v>0</v>
      </c>
      <c r="EN11" s="70">
        <f>IF($I$15=0,0,фин_рсч!EN11*1000*(1-фин_рсч!$I$14)/$I$15)</f>
        <v>0</v>
      </c>
      <c r="EO11" s="70">
        <f>IF($I$15=0,0,фин_рсч!EO11*1000*(1-фин_рсч!$I$14)/$I$15)</f>
        <v>0</v>
      </c>
      <c r="EP11" s="70">
        <f>IF($I$15=0,0,фин_рсч!EP11*1000*(1-фин_рсч!$I$14)/$I$15)</f>
        <v>0</v>
      </c>
      <c r="EQ11" s="70">
        <f>IF($I$15=0,0,фин_рсч!EQ11*1000*(1-фин_рсч!$I$14)/$I$15)</f>
        <v>0</v>
      </c>
      <c r="ER11" s="70">
        <f>IF($I$15=0,0,фин_рсч!ER11*1000*(1-фин_рсч!$I$14)/$I$15)</f>
        <v>0</v>
      </c>
      <c r="ES11" s="70">
        <f>IF($I$15=0,0,фин_рсч!ES11*1000*(1-фин_рсч!$I$14)/$I$15)</f>
        <v>0</v>
      </c>
      <c r="ET11" s="70">
        <f>IF($I$15=0,0,фин_рсч!ET11*1000*(1-фин_рсч!$I$14)/$I$15)</f>
        <v>0</v>
      </c>
      <c r="EU11" s="70">
        <f>IF($I$15=0,0,фин_рсч!EU11*1000*(1-фин_рсч!$I$14)/$I$15)</f>
        <v>0</v>
      </c>
      <c r="EV11" s="70">
        <f>IF($I$15=0,0,фин_рсч!EV11*1000*(1-фин_рсч!$I$14)/$I$15)</f>
        <v>0</v>
      </c>
      <c r="EW11" s="70">
        <f>IF($I$15=0,0,фин_рсч!EW11*1000*(1-фин_рсч!$I$14)/$I$15)</f>
        <v>0</v>
      </c>
      <c r="EX11" s="70">
        <f>IF($I$15=0,0,фин_рсч!EX11*1000*(1-фин_рсч!$I$14)/$I$15)</f>
        <v>0</v>
      </c>
      <c r="EY11" s="70">
        <f>IF($I$15=0,0,фин_рсч!EY11*1000*(1-фин_рсч!$I$14)/$I$15)</f>
        <v>0</v>
      </c>
      <c r="EZ11" s="70">
        <f>IF($I$15=0,0,фин_рсч!EZ11*1000*(1-фин_рсч!$I$14)/$I$15)</f>
        <v>0</v>
      </c>
      <c r="FA11" s="70">
        <f>IF($I$15=0,0,фин_рсч!FA11*1000*(1-фин_рсч!$I$14)/$I$15)</f>
        <v>0</v>
      </c>
      <c r="FB11" s="70">
        <f>IF($I$15=0,0,фин_рсч!FB11*1000*(1-фин_рсч!$I$14)/$I$15)</f>
        <v>0</v>
      </c>
      <c r="FC11" s="70">
        <f>IF($I$15=0,0,фин_рсч!FC11*1000*(1-фин_рсч!$I$14)/$I$15)</f>
        <v>0</v>
      </c>
      <c r="FD11" s="70">
        <f>IF($I$15=0,0,фин_рсч!FD11*1000*(1-фин_рсч!$I$14)/$I$15)</f>
        <v>0</v>
      </c>
      <c r="FE11" s="70">
        <f>IF($I$15=0,0,фин_рсч!FE11*1000*(1-фин_рсч!$I$14)/$I$15)</f>
        <v>0</v>
      </c>
      <c r="FF11" s="70">
        <f>IF($I$15=0,0,фин_рсч!FF11*1000*(1-фин_рсч!$I$14)/$I$15)</f>
        <v>0</v>
      </c>
      <c r="FG11" s="70">
        <f>IF($I$15=0,0,фин_рсч!FG11*1000*(1-фин_рсч!$I$14)/$I$15)</f>
        <v>0</v>
      </c>
      <c r="FH11" s="70">
        <f>IF($I$15=0,0,фин_рсч!FH11*1000*(1-фин_рсч!$I$14)/$I$15)</f>
        <v>0</v>
      </c>
      <c r="FI11" s="70">
        <f>IF($I$15=0,0,фин_рсч!FI11*1000*(1-фин_рсч!$I$14)/$I$15)</f>
        <v>0</v>
      </c>
      <c r="FJ11" s="70">
        <f>IF($I$15=0,0,фин_рсч!FJ11*1000*(1-фин_рсч!$I$14)/$I$15)</f>
        <v>0</v>
      </c>
      <c r="FK11" s="70">
        <f>IF($I$15=0,0,фин_рсч!FK11*1000*(1-фин_рсч!$I$14)/$I$15)</f>
        <v>0</v>
      </c>
      <c r="FL11" s="70">
        <f>IF($I$15=0,0,фин_рсч!FL11*1000*(1-фин_рсч!$I$14)/$I$15)</f>
        <v>0</v>
      </c>
      <c r="FM11" s="70">
        <f>IF($I$15=0,0,фин_рсч!FM11*1000*(1-фин_рсч!$I$14)/$I$15)</f>
        <v>0</v>
      </c>
      <c r="FN11" s="70">
        <f>IF($I$15=0,0,фин_рсч!FN11*1000*(1-фин_рсч!$I$14)/$I$15)</f>
        <v>0</v>
      </c>
      <c r="FO11" s="70">
        <f>IF($I$15=0,0,фин_рсч!FO11*1000*(1-фин_рсч!$I$14)/$I$15)</f>
        <v>0</v>
      </c>
      <c r="FP11" s="70">
        <f>IF($I$15=0,0,фин_рсч!FP11*1000*(1-фин_рсч!$I$14)/$I$15)</f>
        <v>0</v>
      </c>
      <c r="FQ11" s="70">
        <f>IF($I$15=0,0,фин_рсч!FQ11*1000*(1-фин_рсч!$I$14)/$I$15)</f>
        <v>0</v>
      </c>
      <c r="FR11" s="70">
        <f>IF($I$15=0,0,фин_рсч!FR11*1000*(1-фин_рсч!$I$14)/$I$15)</f>
        <v>0</v>
      </c>
      <c r="FS11" s="70">
        <f>IF($I$15=0,0,фин_рсч!FS11*1000*(1-фин_рсч!$I$14)/$I$15)</f>
        <v>0</v>
      </c>
      <c r="FT11" s="70">
        <f>IF($I$15=0,0,фин_рсч!FT11*1000*(1-фин_рсч!$I$14)/$I$15)</f>
        <v>0</v>
      </c>
      <c r="FU11" s="70">
        <f>IF($I$15=0,0,фин_рсч!FU11*1000*(1-фин_рсч!$I$14)/$I$15)</f>
        <v>0</v>
      </c>
      <c r="FV11" s="70">
        <f>IF($I$15=0,0,фин_рсч!FV11*1000*(1-фин_рсч!$I$14)/$I$15)</f>
        <v>0</v>
      </c>
      <c r="FW11" s="70">
        <f>IF($I$15=0,0,фин_рсч!FW11*1000*(1-фин_рсч!$I$14)/$I$15)</f>
        <v>0</v>
      </c>
      <c r="FX11" s="70">
        <f>IF($I$15=0,0,фин_рсч!FX11*1000*(1-фин_рсч!$I$14)/$I$15)</f>
        <v>0</v>
      </c>
      <c r="FY11" s="70">
        <f>IF($I$15=0,0,фин_рсч!FY11*1000*(1-фин_рсч!$I$14)/$I$15)</f>
        <v>0</v>
      </c>
      <c r="FZ11" s="70">
        <f>IF($I$15=0,0,фин_рсч!FZ11*1000*(1-фин_рсч!$I$14)/$I$15)</f>
        <v>0</v>
      </c>
      <c r="GA11" s="70">
        <f>IF($I$15=0,0,фин_рсч!GA11*1000*(1-фин_рсч!$I$14)/$I$15)</f>
        <v>0</v>
      </c>
      <c r="GB11" s="70">
        <f>IF($I$15=0,0,фин_рсч!GB11*1000*(1-фин_рсч!$I$14)/$I$15)</f>
        <v>0</v>
      </c>
      <c r="GC11" s="70">
        <f>IF($I$15=0,0,фин_рсч!GC11*1000*(1-фин_рсч!$I$14)/$I$15)</f>
        <v>0</v>
      </c>
      <c r="GD11" s="70">
        <f>IF($I$15=0,0,фин_рсч!GD11*1000*(1-фин_рсч!$I$14)/$I$15)</f>
        <v>0</v>
      </c>
      <c r="GE11" s="70">
        <f>IF($I$15=0,0,фин_рсч!GE11*1000*(1-фин_рсч!$I$14)/$I$15)</f>
        <v>0</v>
      </c>
      <c r="GF11" s="70">
        <f>IF($I$15=0,0,фин_рсч!GF11*1000*(1-фин_рсч!$I$14)/$I$15)</f>
        <v>0</v>
      </c>
      <c r="GG11" s="70">
        <f>IF($I$15=0,0,фин_рсч!GG11*1000*(1-фин_рсч!$I$14)/$I$15)</f>
        <v>0</v>
      </c>
      <c r="GH11" s="70">
        <f>IF($I$15=0,0,фин_рсч!GH11*1000*(1-фин_рсч!$I$14)/$I$15)</f>
        <v>0</v>
      </c>
      <c r="GI11" s="70">
        <f>IF($I$15=0,0,фин_рсч!GI11*1000*(1-фин_рсч!$I$14)/$I$15)</f>
        <v>0</v>
      </c>
      <c r="GJ11" s="70">
        <f>IF($I$15=0,0,фин_рсч!GJ11*1000*(1-фин_рсч!$I$14)/$I$15)</f>
        <v>0</v>
      </c>
      <c r="GK11" s="70">
        <f>IF($I$15=0,0,фин_рсч!GK11*1000*(1-фин_рсч!$I$14)/$I$15)</f>
        <v>0</v>
      </c>
      <c r="GL11" s="70">
        <f>IF($I$15=0,0,фин_рсч!GL11*1000*(1-фин_рсч!$I$14)/$I$15)</f>
        <v>0</v>
      </c>
      <c r="GM11" s="70">
        <f>IF($I$15=0,0,фин_рсч!GM11*1000*(1-фин_рсч!$I$14)/$I$15)</f>
        <v>0</v>
      </c>
      <c r="GN11" s="70">
        <f>IF($I$15=0,0,фин_рсч!GN11*1000*(1-фин_рсч!$I$14)/$I$15)</f>
        <v>0</v>
      </c>
      <c r="GO11" s="70">
        <f>IF($I$15=0,0,фин_рсч!GO11*1000*(1-фин_рсч!$I$14)/$I$15)</f>
        <v>0</v>
      </c>
      <c r="GP11" s="70">
        <f>IF($I$15=0,0,фин_рсч!GP11*1000*(1-фин_рсч!$I$14)/$I$15)</f>
        <v>0</v>
      </c>
      <c r="GQ11" s="70">
        <f>IF($I$15=0,0,фин_рсч!GQ11*1000*(1-фин_рсч!$I$14)/$I$15)</f>
        <v>0</v>
      </c>
      <c r="GR11" s="70">
        <f>IF($I$15=0,0,фин_рсч!GR11*1000*(1-фин_рсч!$I$14)/$I$15)</f>
        <v>0</v>
      </c>
      <c r="GS11" s="70">
        <f>IF($I$15=0,0,фин_рсч!GS11*1000*(1-фин_рсч!$I$14)/$I$15)</f>
        <v>0</v>
      </c>
      <c r="GT11" s="70">
        <f>IF($I$15=0,0,фин_рсч!GT11*1000*(1-фин_рсч!$I$14)/$I$15)</f>
        <v>0</v>
      </c>
      <c r="GU11" s="70">
        <f>IF($I$15=0,0,фин_рсч!GU11*1000*(1-фин_рсч!$I$14)/$I$15)</f>
        <v>0</v>
      </c>
      <c r="GV11" s="70">
        <f>IF($I$15=0,0,фин_рсч!GV11*1000*(1-фин_рсч!$I$14)/$I$15)</f>
        <v>0</v>
      </c>
      <c r="GW11" s="70">
        <f>IF($I$15=0,0,фин_рсч!GW11*1000*(1-фин_рсч!$I$14)/$I$15)</f>
        <v>0</v>
      </c>
      <c r="GX11" s="70">
        <f>IF($I$15=0,0,фин_рсч!GX11*1000*(1-фин_рсч!$I$14)/$I$15)</f>
        <v>0</v>
      </c>
      <c r="GY11" s="70">
        <f>IF($I$15=0,0,фин_рсч!GY11*1000*(1-фин_рсч!$I$14)/$I$15)</f>
        <v>0</v>
      </c>
      <c r="GZ11" s="70">
        <f>IF($I$15=0,0,фин_рсч!GZ11*1000*(1-фин_рсч!$I$14)/$I$15)</f>
        <v>0</v>
      </c>
      <c r="HA11" s="70">
        <f>IF($I$15=0,0,фин_рсч!HA11*1000*(1-фин_рсч!$I$14)/$I$15)</f>
        <v>0</v>
      </c>
      <c r="HB11" s="70">
        <f>IF($I$15=0,0,фин_рсч!HB11*1000*(1-фин_рсч!$I$14)/$I$15)</f>
        <v>0</v>
      </c>
      <c r="HC11" s="70">
        <f>IF($I$15=0,0,фин_рсч!HC11*1000*(1-фин_рсч!$I$14)/$I$15)</f>
        <v>0</v>
      </c>
      <c r="HD11" s="70">
        <f>IF($I$15=0,0,фин_рсч!HD11*1000*(1-фин_рсч!$I$14)/$I$15)</f>
        <v>0</v>
      </c>
      <c r="HE11" s="70">
        <f>IF($I$15=0,0,фин_рсч!HE11*1000*(1-фин_рсч!$I$14)/$I$15)</f>
        <v>0</v>
      </c>
      <c r="HF11" s="70">
        <f>IF($I$15=0,0,фин_рсч!HF11*1000*(1-фин_рсч!$I$14)/$I$15)</f>
        <v>0</v>
      </c>
      <c r="HG11" s="70">
        <f>IF($I$15=0,0,фин_рсч!HG11*1000*(1-фин_рсч!$I$14)/$I$15)</f>
        <v>0</v>
      </c>
      <c r="HH11" s="70">
        <f>IF($I$15=0,0,фин_рсч!HH11*1000*(1-фин_рсч!$I$14)/$I$15)</f>
        <v>0</v>
      </c>
      <c r="HI11" s="70">
        <f>IF($I$15=0,0,фин_рсч!HI11*1000*(1-фин_рсч!$I$14)/$I$15)</f>
        <v>0</v>
      </c>
      <c r="HJ11" s="70">
        <f>IF($I$15=0,0,фин_рсч!HJ11*1000*(1-фин_рсч!$I$14)/$I$15)</f>
        <v>0</v>
      </c>
      <c r="HK11" s="70">
        <f>IF($I$15=0,0,фин_рсч!HK11*1000*(1-фин_рсч!$I$14)/$I$15)</f>
        <v>0</v>
      </c>
      <c r="HL11" s="70">
        <f>IF($I$15=0,0,фин_рсч!HL11*1000*(1-фин_рсч!$I$14)/$I$15)</f>
        <v>0</v>
      </c>
      <c r="HM11" s="70">
        <f>IF($I$15=0,0,фин_рсч!HM11*1000*(1-фин_рсч!$I$14)/$I$15)</f>
        <v>0</v>
      </c>
      <c r="HN11" s="70">
        <f>IF($I$15=0,0,фин_рсч!HN11*1000*(1-фин_рсч!$I$14)/$I$15)</f>
        <v>0</v>
      </c>
      <c r="HO11" s="70">
        <f>IF($I$15=0,0,фин_рсч!HO11*1000*(1-фин_рсч!$I$14)/$I$15)</f>
        <v>0</v>
      </c>
      <c r="HP11" s="70">
        <f>IF($I$15=0,0,фин_рсч!HP11*1000*(1-фин_рсч!$I$14)/$I$15)</f>
        <v>0</v>
      </c>
      <c r="HQ11" s="70">
        <f>IF($I$15=0,0,фин_рсч!HQ11*1000*(1-фин_рсч!$I$14)/$I$15)</f>
        <v>0</v>
      </c>
      <c r="HR11" s="70">
        <f>IF($I$15=0,0,фин_рсч!HR11*1000*(1-фин_рсч!$I$14)/$I$15)</f>
        <v>0</v>
      </c>
      <c r="HS11" s="70">
        <f>IF($I$15=0,0,фин_рсч!HS11*1000*(1-фин_рсч!$I$14)/$I$15)</f>
        <v>0</v>
      </c>
      <c r="HT11" s="70">
        <f>IF($I$15=0,0,фин_рсч!HT11*1000*(1-фин_рсч!$I$14)/$I$15)</f>
        <v>0</v>
      </c>
      <c r="HU11" s="70">
        <f>IF($I$15=0,0,фин_рсч!HU11*1000*(1-фин_рсч!$I$14)/$I$15)</f>
        <v>0</v>
      </c>
      <c r="HV11" s="70">
        <f>IF($I$15=0,0,фин_рсч!HV11*1000*(1-фин_рсч!$I$14)/$I$15)</f>
        <v>0</v>
      </c>
      <c r="HW11" s="70">
        <f>IF($I$15=0,0,фин_рсч!HW11*1000*(1-фин_рсч!$I$14)/$I$15)</f>
        <v>0</v>
      </c>
      <c r="HX11" s="70">
        <f>IF($I$15=0,0,фин_рсч!HX11*1000*(1-фин_рсч!$I$14)/$I$15)</f>
        <v>0</v>
      </c>
      <c r="HY11" s="70">
        <f>IF($I$15=0,0,фин_рсч!HY11*1000*(1-фин_рсч!$I$14)/$I$15)</f>
        <v>0</v>
      </c>
      <c r="HZ11" s="70">
        <f>IF($I$15=0,0,фин_рсч!HZ11*1000*(1-фин_рсч!$I$14)/$I$15)</f>
        <v>0</v>
      </c>
      <c r="IA11" s="70">
        <f>IF($I$15=0,0,фин_рсч!IA11*1000*(1-фин_рсч!$I$14)/$I$15)</f>
        <v>0</v>
      </c>
      <c r="IB11" s="70">
        <f>IF($I$15=0,0,фин_рсч!IB11*1000*(1-фин_рсч!$I$14)/$I$15)</f>
        <v>0</v>
      </c>
      <c r="IC11" s="70">
        <f>IF($I$15=0,0,фин_рсч!IC11*1000*(1-фин_рсч!$I$14)/$I$15)</f>
        <v>0</v>
      </c>
      <c r="ID11" s="70">
        <f>IF($I$15=0,0,фин_рсч!ID11*1000*(1-фин_рсч!$I$14)/$I$15)</f>
        <v>0</v>
      </c>
      <c r="IE11" s="70">
        <f>IF($I$15=0,0,фин_рсч!IE11*1000*(1-фин_рсч!$I$14)/$I$15)</f>
        <v>0</v>
      </c>
      <c r="IF11" s="70">
        <f>IF($I$15=0,0,фин_рсч!IF11*1000*(1-фин_рсч!$I$14)/$I$15)</f>
        <v>0</v>
      </c>
      <c r="IG11" s="70">
        <f>IF($I$15=0,0,фин_рсч!IG11*1000*(1-фин_рсч!$I$14)/$I$15)</f>
        <v>0</v>
      </c>
      <c r="IH11" s="70">
        <f>IF($I$15=0,0,фин_рсч!IH11*1000*(1-фин_рсч!$I$14)/$I$15)</f>
        <v>0</v>
      </c>
      <c r="II11" s="70">
        <f>IF($I$15=0,0,фин_рсч!II11*1000*(1-фин_рсч!$I$14)/$I$15)</f>
        <v>0</v>
      </c>
      <c r="IJ11" s="70">
        <f>IF($I$15=0,0,фин_рсч!IJ11*1000*(1-фин_рсч!$I$14)/$I$15)</f>
        <v>0</v>
      </c>
      <c r="IK11" s="70">
        <f>IF($I$15=0,0,фин_рсч!IK11*1000*(1-фин_рсч!$I$14)/$I$15)</f>
        <v>0</v>
      </c>
      <c r="IL11" s="70">
        <f>IF($I$15=0,0,фин_рсч!IL11*1000*(1-фин_рсч!$I$14)/$I$15)</f>
        <v>0</v>
      </c>
      <c r="IM11" s="70">
        <f>IF($I$15=0,0,фин_рсч!IM11*1000*(1-фин_рсч!$I$14)/$I$15)</f>
        <v>0</v>
      </c>
      <c r="IN11" s="70">
        <f>IF($I$15=0,0,фин_рсч!IN11*1000*(1-фин_рсч!$I$14)/$I$15)</f>
        <v>0</v>
      </c>
      <c r="IO11" s="70">
        <f>IF($I$15=0,0,фин_рсч!IO11*1000*(1-фин_рсч!$I$14)/$I$15)</f>
        <v>0</v>
      </c>
      <c r="IP11" s="70">
        <f>IF($I$15=0,0,фин_рсч!IP11*1000*(1-фин_рсч!$I$14)/$I$15)</f>
        <v>0</v>
      </c>
      <c r="IQ11" s="70">
        <f>IF($I$15=0,0,фин_рсч!IQ11*1000*(1-фин_рсч!$I$14)/$I$15)</f>
        <v>0</v>
      </c>
      <c r="IR11" s="70">
        <f>IF($I$15=0,0,фин_рсч!IR11*1000*(1-фин_рсч!$I$14)/$I$15)</f>
        <v>0</v>
      </c>
      <c r="IS11" s="70">
        <f>IF($I$15=0,0,фин_рсч!IS11*1000*(1-фин_рсч!$I$14)/$I$15)</f>
        <v>0</v>
      </c>
      <c r="IT11" s="70">
        <f>IF($I$15=0,0,фин_рсч!IT11*1000*(1-фин_рсч!$I$14)/$I$15)</f>
        <v>0</v>
      </c>
      <c r="IU11" s="70">
        <f>IF($I$15=0,0,фин_рсч!IU11*1000*(1-фин_рсч!$I$14)/$I$15)</f>
        <v>0</v>
      </c>
      <c r="IV11" s="70">
        <f>IF($I$15=0,0,фин_рсч!IV11*1000*(1-фин_рсч!$I$14)/$I$15)</f>
        <v>0</v>
      </c>
      <c r="IW11" s="70">
        <f>IF($I$15=0,0,фин_рсч!IW11*1000*(1-фин_рсч!$I$14)/$I$15)</f>
        <v>0</v>
      </c>
      <c r="IX11" s="70">
        <f>IF($I$15=0,0,фин_рсч!IX11*1000*(1-фин_рсч!$I$14)/$I$15)</f>
        <v>0</v>
      </c>
      <c r="IY11" s="70">
        <f>IF($I$15=0,0,фин_рсч!IY11*1000*(1-фин_рсч!$I$14)/$I$15)</f>
        <v>0</v>
      </c>
      <c r="IZ11" s="70">
        <f>IF($I$15=0,0,фин_рсч!IZ11*1000*(1-фин_рсч!$I$14)/$I$15)</f>
        <v>0</v>
      </c>
      <c r="JA11" s="70">
        <f>IF($I$15=0,0,фин_рсч!JA11*1000*(1-фин_рсч!$I$14)/$I$15)</f>
        <v>0</v>
      </c>
      <c r="JB11" s="70">
        <f>IF($I$15=0,0,фин_рсч!JB11*1000*(1-фин_рсч!$I$14)/$I$15)</f>
        <v>0</v>
      </c>
      <c r="JC11" s="70">
        <f>IF($I$15=0,0,фин_рсч!JC11*1000*(1-фин_рсч!$I$14)/$I$15)</f>
        <v>0</v>
      </c>
      <c r="JD11" s="70">
        <f>IF($I$15=0,0,фин_рсч!JD11*1000*(1-фин_рсч!$I$14)/$I$15)</f>
        <v>0</v>
      </c>
      <c r="JE11" s="70">
        <f>IF($I$15=0,0,фин_рсч!JE11*1000*(1-фин_рсч!$I$14)/$I$15)</f>
        <v>0</v>
      </c>
      <c r="JF11" s="70">
        <f>IF($I$15=0,0,фин_рсч!JF11*1000*(1-фин_рсч!$I$14)/$I$15)</f>
        <v>0</v>
      </c>
      <c r="JG11" s="70">
        <f>IF($I$15=0,0,фин_рсч!JG11*1000*(1-фин_рсч!$I$14)/$I$15)</f>
        <v>0</v>
      </c>
      <c r="JH11" s="70">
        <f>IF($I$15=0,0,фин_рсч!JH11*1000*(1-фин_рсч!$I$14)/$I$15)</f>
        <v>0</v>
      </c>
      <c r="JI11" s="70">
        <f>IF($I$15=0,0,фин_рсч!JI11*1000*(1-фин_рсч!$I$14)/$I$15)</f>
        <v>0</v>
      </c>
      <c r="JJ11" s="70">
        <f>IF($I$15=0,0,фин_рсч!JJ11*1000*(1-фин_рсч!$I$14)/$I$15)</f>
        <v>0</v>
      </c>
      <c r="JK11" s="70">
        <f>IF($I$15=0,0,фин_рсч!JK11*1000*(1-фин_рсч!$I$14)/$I$15)</f>
        <v>0</v>
      </c>
      <c r="JL11" s="70">
        <f>IF($I$15=0,0,фин_рсч!JL11*1000*(1-фин_рсч!$I$14)/$I$15)</f>
        <v>0</v>
      </c>
      <c r="JM11" s="70">
        <f>IF($I$15=0,0,фин_рсч!JM11*1000*(1-фин_рсч!$I$14)/$I$15)</f>
        <v>0</v>
      </c>
      <c r="JN11" s="70">
        <f>IF($I$15=0,0,фин_рсч!JN11*1000*(1-фин_рсч!$I$14)/$I$15)</f>
        <v>0</v>
      </c>
      <c r="JO11" s="70">
        <f>IF($I$15=0,0,фин_рсч!JO11*1000*(1-фин_рсч!$I$14)/$I$15)</f>
        <v>0</v>
      </c>
      <c r="JP11" s="70">
        <f>IF($I$15=0,0,фин_рсч!JP11*1000*(1-фин_рсч!$I$14)/$I$15)</f>
        <v>0</v>
      </c>
      <c r="JQ11" s="70">
        <f>IF($I$15=0,0,фин_рсч!JQ11*1000*(1-фин_рсч!$I$14)/$I$15)</f>
        <v>0</v>
      </c>
      <c r="JR11" s="70">
        <f>IF($I$15=0,0,фин_рсч!JR11*1000*(1-фин_рсч!$I$14)/$I$15)</f>
        <v>0</v>
      </c>
      <c r="JS11" s="70">
        <f>IF($I$15=0,0,фин_рсч!JS11*1000*(1-фин_рсч!$I$14)/$I$15)</f>
        <v>0</v>
      </c>
      <c r="JT11" s="70">
        <f>IF($I$15=0,0,фин_рсч!JT11*1000*(1-фин_рсч!$I$14)/$I$15)</f>
        <v>0</v>
      </c>
      <c r="JU11" s="70">
        <f>IF($I$15=0,0,фин_рсч!JU11*1000*(1-фин_рсч!$I$14)/$I$15)</f>
        <v>0</v>
      </c>
      <c r="JV11" s="70">
        <f>IF($I$15=0,0,фин_рсч!JV11*1000*(1-фин_рсч!$I$14)/$I$15)</f>
        <v>0</v>
      </c>
      <c r="JW11" s="70">
        <f>IF($I$15=0,0,фин_рсч!JW11*1000*(1-фин_рсч!$I$14)/$I$15)</f>
        <v>0</v>
      </c>
      <c r="JX11" s="70">
        <f>IF($I$15=0,0,фин_рсч!JX11*1000*(1-фин_рсч!$I$14)/$I$15)</f>
        <v>0</v>
      </c>
      <c r="JY11" s="70">
        <f>IF($I$15=0,0,фин_рсч!JY11*1000*(1-фин_рсч!$I$14)/$I$15)</f>
        <v>0</v>
      </c>
      <c r="JZ11" s="70">
        <f>IF($I$15=0,0,фин_рсч!JZ11*1000*(1-фин_рсч!$I$14)/$I$15)</f>
        <v>0</v>
      </c>
      <c r="KA11" s="70">
        <f>IF($I$15=0,0,фин_рсч!KA11*1000*(1-фин_рсч!$I$14)/$I$15)</f>
        <v>0</v>
      </c>
      <c r="KB11" s="70">
        <f>IF($I$15=0,0,фин_рсч!KB11*1000*(1-фин_рсч!$I$14)/$I$15)</f>
        <v>0</v>
      </c>
      <c r="KC11" s="70">
        <f>IF($I$15=0,0,фин_рсч!KC11*1000*(1-фин_рсч!$I$14)/$I$15)</f>
        <v>0</v>
      </c>
      <c r="KD11" s="70">
        <f>IF($I$15=0,0,фин_рсч!KD11*1000*(1-фин_рсч!$I$14)/$I$15)</f>
        <v>0</v>
      </c>
      <c r="KE11" s="70">
        <f>IF($I$15=0,0,фин_рсч!KE11*1000*(1-фин_рсч!$I$14)/$I$15)</f>
        <v>0</v>
      </c>
      <c r="KF11" s="70">
        <f>IF($I$15=0,0,фин_рсч!KF11*1000*(1-фин_рсч!$I$14)/$I$15)</f>
        <v>0</v>
      </c>
      <c r="KG11" s="70">
        <f>IF($I$15=0,0,фин_рсч!KG11*1000*(1-фин_рсч!$I$14)/$I$15)</f>
        <v>0</v>
      </c>
      <c r="KH11" s="70">
        <f>IF($I$15=0,0,фин_рсч!KH11*1000*(1-фин_рсч!$I$14)/$I$15)</f>
        <v>0</v>
      </c>
      <c r="KI11" s="70">
        <f>IF($I$15=0,0,фин_рсч!KI11*1000*(1-фин_рсч!$I$14)/$I$15)</f>
        <v>0</v>
      </c>
      <c r="KJ11" s="70">
        <f>IF($I$15=0,0,фин_рсч!KJ11*1000*(1-фин_рсч!$I$14)/$I$15)</f>
        <v>0</v>
      </c>
      <c r="KK11" s="70">
        <f>IF($I$15=0,0,фин_рсч!KK11*1000*(1-фин_рсч!$I$14)/$I$15)</f>
        <v>0</v>
      </c>
      <c r="KL11" s="70">
        <f>IF($I$15=0,0,фин_рсч!KL11*1000*(1-фин_рсч!$I$14)/$I$15)</f>
        <v>0</v>
      </c>
      <c r="KM11" s="70">
        <f>IF($I$15=0,0,фин_рсч!KM11*1000*(1-фин_рсч!$I$14)/$I$15)</f>
        <v>0</v>
      </c>
      <c r="KN11" s="70">
        <f>IF($I$15=0,0,фин_рсч!KN11*1000*(1-фин_рсч!$I$14)/$I$15)</f>
        <v>0</v>
      </c>
      <c r="KO11" s="70">
        <f>IF($I$15=0,0,фин_рсч!KO11*1000*(1-фин_рсч!$I$14)/$I$15)</f>
        <v>0</v>
      </c>
      <c r="KP11" s="70">
        <f>IF($I$15=0,0,фин_рсч!KP11*1000*(1-фин_рсч!$I$14)/$I$15)</f>
        <v>0</v>
      </c>
      <c r="KQ11" s="70">
        <f>IF($I$15=0,0,фин_рсч!KQ11*1000*(1-фин_рсч!$I$14)/$I$15)</f>
        <v>0</v>
      </c>
      <c r="KR11" s="70">
        <f>IF($I$15=0,0,фин_рсч!KR11*1000*(1-фин_рсч!$I$14)/$I$15)</f>
        <v>0</v>
      </c>
      <c r="KS11" s="70">
        <f>IF($I$15=0,0,фин_рсч!KS11*1000*(1-фин_рсч!$I$14)/$I$15)</f>
        <v>0</v>
      </c>
      <c r="KT11" s="70">
        <f>IF($I$15=0,0,фин_рсч!KT11*1000*(1-фин_рсч!$I$14)/$I$15)</f>
        <v>0</v>
      </c>
      <c r="KU11" s="70">
        <f>IF($I$15=0,0,фин_рсч!KU11*1000*(1-фин_рсч!$I$14)/$I$15)</f>
        <v>0</v>
      </c>
      <c r="KV11" s="70">
        <f>IF($I$15=0,0,фин_рсч!KV11*1000*(1-фин_рсч!$I$14)/$I$15)</f>
        <v>0</v>
      </c>
      <c r="KW11" s="70">
        <f>IF($I$15=0,0,фин_рсч!KW11*1000*(1-фин_рсч!$I$14)/$I$15)</f>
        <v>0</v>
      </c>
      <c r="KX11" s="70">
        <f>IF($I$15=0,0,фин_рсч!KX11*1000*(1-фин_рсч!$I$14)/$I$15)</f>
        <v>0</v>
      </c>
      <c r="KY11" s="70">
        <f>IF($I$15=0,0,фин_рсч!KY11*1000*(1-фин_рсч!$I$14)/$I$15)</f>
        <v>0</v>
      </c>
      <c r="KZ11" s="70">
        <f>IF($I$15=0,0,фин_рсч!KZ11*1000*(1-фин_рсч!$I$14)/$I$15)</f>
        <v>0</v>
      </c>
      <c r="LA11" s="70">
        <f>IF($I$15=0,0,фин_рсч!LA11*1000*(1-фин_рсч!$I$14)/$I$15)</f>
        <v>0</v>
      </c>
      <c r="LB11" s="70">
        <f>IF($I$15=0,0,фин_рсч!LB11*1000*(1-фин_рсч!$I$14)/$I$15)</f>
        <v>0</v>
      </c>
      <c r="LC11" s="70">
        <f>IF($I$15=0,0,фин_рсч!LC11*1000*(1-фин_рсч!$I$14)/$I$15)</f>
        <v>0</v>
      </c>
      <c r="LD11" s="70">
        <f>IF($I$15=0,0,фин_рсч!LD11*1000*(1-фин_рсч!$I$14)/$I$15)</f>
        <v>0</v>
      </c>
      <c r="LE11" s="70">
        <f>IF($I$15=0,0,фин_рсч!LE11*1000*(1-фин_рсч!$I$14)/$I$15)</f>
        <v>0</v>
      </c>
      <c r="LF11" s="70">
        <f>IF($I$15=0,0,фин_рсч!LF11*1000*(1-фин_рсч!$I$14)/$I$15)</f>
        <v>0</v>
      </c>
      <c r="LG11" s="70">
        <f>IF($I$15=0,0,фин_рсч!LG11*1000*(1-фин_рсч!$I$14)/$I$15)</f>
        <v>0</v>
      </c>
      <c r="LH11" s="70">
        <f>IF($I$15=0,0,фин_рсч!LH11*1000*(1-фин_рсч!$I$14)/$I$15)</f>
        <v>0</v>
      </c>
      <c r="LI11" s="70">
        <f>IF($I$15=0,0,фин_рсч!LI11*1000*(1-фин_рсч!$I$14)/$I$15)</f>
        <v>0</v>
      </c>
      <c r="LJ11" s="70">
        <f>IF($I$15=0,0,фин_рсч!LJ11*1000*(1-фин_рсч!$I$14)/$I$15)</f>
        <v>0</v>
      </c>
      <c r="LK11" s="70">
        <f>IF($I$15=0,0,фин_рсч!LK11*1000*(1-фин_рсч!$I$14)/$I$15)</f>
        <v>0</v>
      </c>
      <c r="LL11" s="70">
        <f>IF($I$15=0,0,фин_рсч!LL11*1000*(1-фин_рсч!$I$14)/$I$15)</f>
        <v>0</v>
      </c>
      <c r="LM11" s="70">
        <f>IF($I$15=0,0,фин_рсч!LM11*1000*(1-фин_рсч!$I$14)/$I$15)</f>
        <v>0</v>
      </c>
      <c r="LN11" s="70">
        <f>IF($I$15=0,0,фин_рсч!LN11*1000*(1-фин_рсч!$I$14)/$I$15)</f>
        <v>0</v>
      </c>
      <c r="LO11" s="70">
        <f>IF($I$15=0,0,фин_рсч!LO11*1000*(1-фин_рсч!$I$14)/$I$15)</f>
        <v>0</v>
      </c>
      <c r="LP11" s="70">
        <f>IF($I$15=0,0,фин_рсч!LP11*1000*(1-фин_рсч!$I$14)/$I$15)</f>
        <v>0</v>
      </c>
      <c r="LQ11" s="70">
        <f>IF($I$15=0,0,фин_рсч!LQ11*1000*(1-фин_рсч!$I$14)/$I$15)</f>
        <v>0</v>
      </c>
      <c r="LR11" s="70">
        <f>IF($I$15=0,0,фин_рсч!LR11*1000*(1-фин_рсч!$I$14)/$I$15)</f>
        <v>0</v>
      </c>
      <c r="LS11" s="70">
        <f>IF($I$15=0,0,фин_рсч!LS11*1000*(1-фин_рсч!$I$14)/$I$15)</f>
        <v>0</v>
      </c>
      <c r="LT11" s="70">
        <f>IF($I$15=0,0,фин_рсч!LT11*1000*(1-фин_рсч!$I$14)/$I$15)</f>
        <v>0</v>
      </c>
      <c r="LU11" s="70">
        <f>IF($I$15=0,0,фин_рсч!LU11*1000*(1-фин_рсч!$I$14)/$I$15)</f>
        <v>0</v>
      </c>
      <c r="LV11" s="70">
        <f>IF($I$15=0,0,фин_рсч!LV11*1000*(1-фин_рсч!$I$14)/$I$15)</f>
        <v>0</v>
      </c>
      <c r="LW11" s="70">
        <f>IF($I$15=0,0,фин_рсч!LW11*1000*(1-фин_рсч!$I$14)/$I$15)</f>
        <v>0</v>
      </c>
      <c r="LX11" s="70">
        <f>IF($I$15=0,0,фин_рсч!LX11*1000*(1-фин_рсч!$I$14)/$I$15)</f>
        <v>0</v>
      </c>
      <c r="LY11" s="70">
        <f>IF($I$15=0,0,фин_рсч!LY11*1000*(1-фин_рсч!$I$14)/$I$15)</f>
        <v>0</v>
      </c>
      <c r="LZ11" s="70">
        <f>IF($I$15=0,0,фин_рсч!LZ11*1000*(1-фин_рсч!$I$14)/$I$15)</f>
        <v>0</v>
      </c>
      <c r="MA11" s="70">
        <f>IF($I$15=0,0,фин_рсч!MA11*1000*(1-фин_рсч!$I$14)/$I$15)</f>
        <v>0</v>
      </c>
      <c r="MB11" s="70">
        <f>IF($I$15=0,0,фин_рсч!MB11*1000*(1-фин_рсч!$I$14)/$I$15)</f>
        <v>0</v>
      </c>
      <c r="MC11" s="70">
        <f>IF($I$15=0,0,фин_рсч!MC11*1000*(1-фин_рсч!$I$14)/$I$15)</f>
        <v>0</v>
      </c>
      <c r="MD11" s="70">
        <f>IF($I$15=0,0,фин_рсч!MD11*1000*(1-фин_рсч!$I$14)/$I$15)</f>
        <v>0</v>
      </c>
      <c r="ME11" s="70">
        <f>IF($I$15=0,0,фин_рсч!ME11*1000*(1-фин_рсч!$I$14)/$I$15)</f>
        <v>0</v>
      </c>
      <c r="MF11" s="70">
        <f>IF($I$15=0,0,фин_рсч!MF11*1000*(1-фин_рсч!$I$14)/$I$15)</f>
        <v>0</v>
      </c>
      <c r="MG11" s="70">
        <f>IF($I$15=0,0,фин_рсч!MG11*1000*(1-фин_рсч!$I$14)/$I$15)</f>
        <v>0</v>
      </c>
      <c r="MH11" s="70">
        <f>IF($I$15=0,0,фин_рсч!MH11*1000*(1-фин_рсч!$I$14)/$I$15)</f>
        <v>0</v>
      </c>
      <c r="MI11" s="70">
        <f>IF($I$15=0,0,фин_рсч!MI11*1000*(1-фин_рсч!$I$14)/$I$15)</f>
        <v>0</v>
      </c>
      <c r="MJ11" s="70">
        <f>IF($I$15=0,0,фин_рсч!MJ11*1000*(1-фин_рсч!$I$14)/$I$15)</f>
        <v>0</v>
      </c>
      <c r="MK11" s="70">
        <f>IF($I$15=0,0,фин_рсч!MK11*1000*(1-фин_рсч!$I$14)/$I$15)</f>
        <v>0</v>
      </c>
      <c r="ML11" s="70">
        <f>IF($I$15=0,0,фин_рсч!ML11*1000*(1-фин_рсч!$I$14)/$I$15)</f>
        <v>0</v>
      </c>
      <c r="MM11" s="70">
        <f>IF($I$15=0,0,фин_рсч!MM11*1000*(1-фин_рсч!$I$14)/$I$15)</f>
        <v>0</v>
      </c>
      <c r="MN11" s="70">
        <f>IF($I$15=0,0,фин_рсч!MN11*1000*(1-фин_рсч!$I$14)/$I$15)</f>
        <v>0</v>
      </c>
      <c r="MO11" s="70">
        <f>IF($I$15=0,0,фин_рсч!MO11*1000*(1-фин_рсч!$I$14)/$I$15)</f>
        <v>0</v>
      </c>
      <c r="MP11" s="70">
        <f>IF($I$15=0,0,фин_рсч!MP11*1000*(1-фин_рсч!$I$14)/$I$15)</f>
        <v>0</v>
      </c>
      <c r="MQ11" s="70">
        <f>IF($I$15=0,0,фин_рсч!MQ11*1000*(1-фин_рсч!$I$14)/$I$15)</f>
        <v>0</v>
      </c>
      <c r="MR11" s="70">
        <f>IF($I$15=0,0,фин_рсч!MR11*1000*(1-фин_рсч!$I$14)/$I$15)</f>
        <v>0</v>
      </c>
      <c r="MS11" s="70">
        <f>IF($I$15=0,0,фин_рсч!MS11*1000*(1-фин_рсч!$I$14)/$I$15)</f>
        <v>0</v>
      </c>
      <c r="MT11" s="70">
        <f>IF($I$15=0,0,фин_рсч!MT11*1000*(1-фин_рсч!$I$14)/$I$15)</f>
        <v>0</v>
      </c>
      <c r="MU11" s="70">
        <f>IF($I$15=0,0,фин_рсч!MU11*1000*(1-фин_рсч!$I$14)/$I$15)</f>
        <v>0</v>
      </c>
      <c r="MV11" s="70">
        <f>IF($I$15=0,0,фин_рсч!MV11*1000*(1-фин_рсч!$I$14)/$I$15)</f>
        <v>0</v>
      </c>
      <c r="MW11" s="70">
        <f>IF($I$15=0,0,фин_рсч!MW11*1000*(1-фин_рсч!$I$14)/$I$15)</f>
        <v>0</v>
      </c>
      <c r="MX11" s="70">
        <f>IF($I$15=0,0,фин_рсч!MX11*1000*(1-фин_рсч!$I$14)/$I$15)</f>
        <v>0</v>
      </c>
      <c r="MY11" s="70">
        <f>IF($I$15=0,0,фин_рсч!MY11*1000*(1-фин_рсч!$I$14)/$I$15)</f>
        <v>0</v>
      </c>
      <c r="MZ11" s="70">
        <f>IF($I$15=0,0,фин_рсч!MZ11*1000*(1-фин_рсч!$I$14)/$I$15)</f>
        <v>0</v>
      </c>
      <c r="NA11" s="70">
        <f>IF($I$15=0,0,фин_рсч!NA11*1000*(1-фин_рсч!$I$14)/$I$15)</f>
        <v>0</v>
      </c>
      <c r="NB11" s="70">
        <f>IF($I$15=0,0,фин_рсч!NB11*1000*(1-фин_рсч!$I$14)/$I$15)</f>
        <v>0</v>
      </c>
      <c r="NC11" s="70">
        <f>IF($I$15=0,0,фин_рсч!NC11*1000*(1-фин_рсч!$I$14)/$I$15)</f>
        <v>0</v>
      </c>
      <c r="ND11" s="70">
        <f>IF($I$15=0,0,фин_рсч!ND11*1000*(1-фин_рсч!$I$14)/$I$15)</f>
        <v>0</v>
      </c>
      <c r="NE11" s="70">
        <f>IF($I$15=0,0,фин_рсч!NE11*1000*(1-фин_рсч!$I$14)/$I$15)</f>
        <v>0</v>
      </c>
      <c r="NF11" s="70">
        <f>IF($I$15=0,0,фин_рсч!NF11*1000*(1-фин_рсч!$I$14)/$I$15)</f>
        <v>0</v>
      </c>
      <c r="NG11" s="70">
        <f>IF($I$15=0,0,фин_рсч!NG11*1000*(1-фин_рсч!$I$14)/$I$15)</f>
        <v>0</v>
      </c>
      <c r="NH11" s="70">
        <f>IF($I$15=0,0,фин_рсч!NH11*1000*(1-фин_рсч!$I$14)/$I$15)</f>
        <v>0</v>
      </c>
      <c r="NI11" s="70">
        <f>IF($I$15=0,0,фин_рсч!NI11*1000*(1-фин_рсч!$I$14)/$I$15)</f>
        <v>0</v>
      </c>
      <c r="NJ11" s="70">
        <f>IF($I$15=0,0,фин_рсч!NJ11*1000*(1-фин_рсч!$I$14)/$I$15)</f>
        <v>0</v>
      </c>
      <c r="NK11" s="70">
        <f>IF($I$15=0,0,фин_рсч!NK11*1000*(1-фин_рсч!$I$14)/$I$15)</f>
        <v>0</v>
      </c>
      <c r="NL11" s="70">
        <f>IF($I$15=0,0,фин_рсч!NL11*1000*(1-фин_рсч!$I$14)/$I$15)</f>
        <v>0</v>
      </c>
      <c r="NM11" s="70">
        <f>IF($I$15=0,0,фин_рсч!NM11*1000*(1-фин_рсч!$I$14)/$I$15)</f>
        <v>0</v>
      </c>
      <c r="NN11" s="70">
        <f>IF($I$15=0,0,фин_рсч!NN11*1000*(1-фин_рсч!$I$14)/$I$15)</f>
        <v>0</v>
      </c>
      <c r="NO11" s="71">
        <f>IF($I$15=0,0,фин_рсч!NO11*1000*(1-фин_рсч!$I$14)/$I$15)</f>
        <v>0</v>
      </c>
      <c r="NP11" s="1"/>
      <c r="NQ11" s="1"/>
    </row>
    <row r="12" spans="1:381" x14ac:dyDescent="0.2">
      <c r="A12" s="1"/>
      <c r="B12" s="1"/>
      <c r="C12" s="1"/>
      <c r="D12" s="1"/>
      <c r="E12" s="1"/>
      <c r="F12" s="1"/>
      <c r="G12" s="1"/>
      <c r="H12" s="1"/>
      <c r="I12" s="1"/>
      <c r="J12" s="1"/>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row>
    <row r="13" spans="1:381" x14ac:dyDescent="0.2">
      <c r="A13" s="1"/>
      <c r="B13" s="1"/>
      <c r="C13" s="1" t="s">
        <v>312</v>
      </c>
      <c r="D13" s="1"/>
      <c r="E13" s="1" t="s">
        <v>258</v>
      </c>
      <c r="F13" s="1"/>
      <c r="G13" s="1" t="s">
        <v>263</v>
      </c>
      <c r="H13" s="1"/>
      <c r="I13" s="330">
        <f>условия_коммерц!I18</f>
        <v>0</v>
      </c>
      <c r="J13" s="1"/>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row>
    <row r="14" spans="1:381" x14ac:dyDescent="0.2">
      <c r="A14" s="1"/>
      <c r="B14" s="1"/>
      <c r="C14" s="1" t="s">
        <v>259</v>
      </c>
      <c r="D14" s="1"/>
      <c r="E14" s="1" t="s">
        <v>260</v>
      </c>
      <c r="F14" s="1"/>
      <c r="G14" s="1" t="s">
        <v>264</v>
      </c>
      <c r="H14" s="1"/>
      <c r="I14" s="340">
        <f>условия_коммерц!I19</f>
        <v>0</v>
      </c>
      <c r="J14" s="1"/>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row>
    <row r="15" spans="1:381" x14ac:dyDescent="0.2">
      <c r="A15" s="1"/>
      <c r="B15" s="1"/>
      <c r="C15" s="1" t="s">
        <v>261</v>
      </c>
      <c r="D15" s="1"/>
      <c r="E15" s="1" t="s">
        <v>262</v>
      </c>
      <c r="F15" s="1"/>
      <c r="G15" s="1" t="s">
        <v>263</v>
      </c>
      <c r="H15" s="1"/>
      <c r="I15" s="3">
        <f>I13*I14</f>
        <v>0</v>
      </c>
      <c r="J15" s="1"/>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row>
    <row r="16" spans="1:381" x14ac:dyDescent="0.2">
      <c r="A16" s="1"/>
      <c r="B16" s="1"/>
      <c r="C16" s="1" t="s">
        <v>269</v>
      </c>
      <c r="D16" s="1"/>
      <c r="E16" s="1" t="s">
        <v>270</v>
      </c>
      <c r="F16" s="1"/>
      <c r="G16" s="1" t="s">
        <v>257</v>
      </c>
      <c r="H16" s="1"/>
      <c r="I16" s="3">
        <f>IF(I15=0,0,фин_рсч!I13*1000/I15)</f>
        <v>0</v>
      </c>
      <c r="J16" s="1"/>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row>
    <row r="17" spans="1:381" x14ac:dyDescent="0.2">
      <c r="A17" s="1"/>
      <c r="B17" s="1"/>
      <c r="C17" s="1"/>
      <c r="D17" s="1"/>
      <c r="E17" s="1"/>
      <c r="F17" s="1"/>
      <c r="G17" s="1"/>
      <c r="H17" s="1"/>
      <c r="I17" s="1"/>
      <c r="J17" s="1"/>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row>
    <row r="18" spans="1:381" x14ac:dyDescent="0.2">
      <c r="A18" s="1"/>
      <c r="B18" s="1"/>
      <c r="C18" s="180"/>
      <c r="D18" s="1"/>
      <c r="E18" s="180"/>
      <c r="F18" s="1"/>
      <c r="G18" s="180" t="s">
        <v>11</v>
      </c>
      <c r="H18" s="1"/>
      <c r="I18" s="180"/>
      <c r="J18" s="1"/>
      <c r="K18" s="96"/>
      <c r="L18" s="1"/>
      <c r="M18" s="1"/>
      <c r="N18" s="23">
        <v>1</v>
      </c>
      <c r="O18" s="23">
        <f>N18+1</f>
        <v>2</v>
      </c>
      <c r="P18" s="23">
        <f t="shared" ref="P18:Y18" si="13">O18+1</f>
        <v>3</v>
      </c>
      <c r="Q18" s="23">
        <f t="shared" si="13"/>
        <v>4</v>
      </c>
      <c r="R18" s="23">
        <f t="shared" si="13"/>
        <v>5</v>
      </c>
      <c r="S18" s="23">
        <f t="shared" si="13"/>
        <v>6</v>
      </c>
      <c r="T18" s="23">
        <f t="shared" si="13"/>
        <v>7</v>
      </c>
      <c r="U18" s="23">
        <f t="shared" si="13"/>
        <v>8</v>
      </c>
      <c r="V18" s="23">
        <f t="shared" si="13"/>
        <v>9</v>
      </c>
      <c r="W18" s="23">
        <f t="shared" si="13"/>
        <v>10</v>
      </c>
      <c r="X18" s="23">
        <f t="shared" si="13"/>
        <v>11</v>
      </c>
      <c r="Y18" s="23">
        <f t="shared" si="13"/>
        <v>12</v>
      </c>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row>
    <row r="19" spans="1:381" x14ac:dyDescent="0.2">
      <c r="A19" s="1"/>
      <c r="B19" s="1"/>
      <c r="C19" s="1"/>
      <c r="D19" s="1"/>
      <c r="E19" s="1"/>
      <c r="F19" s="1"/>
      <c r="G19" s="1"/>
      <c r="H19" s="1"/>
      <c r="I19" s="1"/>
      <c r="J19" s="1"/>
      <c r="K19" s="8"/>
      <c r="L19" s="1"/>
      <c r="M19" s="1"/>
      <c r="N19" s="24" t="str">
        <f>IF(OR(N20&lt;0%,N20&gt;100%),"Ошибка!","")</f>
        <v/>
      </c>
      <c r="O19" s="24" t="str">
        <f t="shared" ref="O19:Y19" si="14">IF(OR(O20&lt;0%,O20&gt;100%),"Ошибка!","")</f>
        <v/>
      </c>
      <c r="P19" s="24" t="str">
        <f t="shared" si="14"/>
        <v/>
      </c>
      <c r="Q19" s="24" t="str">
        <f t="shared" si="14"/>
        <v/>
      </c>
      <c r="R19" s="24" t="str">
        <f t="shared" si="14"/>
        <v/>
      </c>
      <c r="S19" s="24" t="str">
        <f t="shared" si="14"/>
        <v/>
      </c>
      <c r="T19" s="24" t="str">
        <f t="shared" si="14"/>
        <v/>
      </c>
      <c r="U19" s="24" t="str">
        <f t="shared" si="14"/>
        <v/>
      </c>
      <c r="V19" s="24" t="str">
        <f t="shared" si="14"/>
        <v/>
      </c>
      <c r="W19" s="24" t="str">
        <f t="shared" si="14"/>
        <v/>
      </c>
      <c r="X19" s="24" t="str">
        <f t="shared" si="14"/>
        <v/>
      </c>
      <c r="Y19" s="24" t="str">
        <f t="shared" si="14"/>
        <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row>
    <row r="20" spans="1:381" x14ac:dyDescent="0.2">
      <c r="A20" s="1"/>
      <c r="B20" s="1"/>
      <c r="C20" s="1" t="s">
        <v>268</v>
      </c>
      <c r="D20" s="1"/>
      <c r="E20" s="1" t="s">
        <v>267</v>
      </c>
      <c r="F20" s="1"/>
      <c r="G20" s="1" t="s">
        <v>1</v>
      </c>
      <c r="H20" s="1"/>
      <c r="I20" s="1"/>
      <c r="J20" s="1"/>
      <c r="K20" s="7">
        <f>SUM(N20:NO20)</f>
        <v>1</v>
      </c>
      <c r="L20" s="1"/>
      <c r="M20" s="1"/>
      <c r="N20" s="65">
        <f>фин_рсч!N19</f>
        <v>0</v>
      </c>
      <c r="O20" s="66">
        <f>фин_рсч!O19</f>
        <v>0</v>
      </c>
      <c r="P20" s="66">
        <f>фин_рсч!P19</f>
        <v>0</v>
      </c>
      <c r="Q20" s="66">
        <f>фин_рсч!Q19</f>
        <v>0</v>
      </c>
      <c r="R20" s="66">
        <f>фин_рсч!R19</f>
        <v>0</v>
      </c>
      <c r="S20" s="66">
        <f>фин_рсч!S19</f>
        <v>0</v>
      </c>
      <c r="T20" s="66">
        <f>фин_рсч!T19</f>
        <v>0</v>
      </c>
      <c r="U20" s="66">
        <f>фин_рсч!U19</f>
        <v>0</v>
      </c>
      <c r="V20" s="66">
        <f>фин_рсч!V19</f>
        <v>0</v>
      </c>
      <c r="W20" s="66">
        <f>фин_рсч!W19</f>
        <v>0</v>
      </c>
      <c r="X20" s="66">
        <f>фин_рсч!X19</f>
        <v>0</v>
      </c>
      <c r="Y20" s="67">
        <f>фин_рсч!Y19</f>
        <v>1</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row>
    <row r="21" spans="1:381" x14ac:dyDescent="0.2">
      <c r="A21" s="1"/>
      <c r="B21" s="1"/>
      <c r="C21" s="1"/>
      <c r="D21" s="1"/>
      <c r="E21" s="1"/>
      <c r="F21" s="1"/>
      <c r="G21" s="1"/>
      <c r="H21" s="1"/>
      <c r="I21" s="1"/>
      <c r="J21" s="1"/>
      <c r="K21" s="8"/>
      <c r="L21" s="1"/>
      <c r="M21" s="1"/>
      <c r="N21" s="79"/>
      <c r="O21" s="79"/>
      <c r="P21" s="79"/>
      <c r="Q21" s="79"/>
      <c r="R21" s="79"/>
      <c r="S21" s="79"/>
      <c r="T21" s="79"/>
      <c r="U21" s="79"/>
      <c r="V21" s="79"/>
      <c r="W21" s="79"/>
      <c r="X21" s="79"/>
      <c r="Y21" s="78"/>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row>
    <row r="22" spans="1:381" x14ac:dyDescent="0.2">
      <c r="A22" s="1"/>
      <c r="B22" s="1"/>
      <c r="C22" s="180"/>
      <c r="D22" s="1"/>
      <c r="E22" s="180"/>
      <c r="F22" s="1"/>
      <c r="G22" s="180" t="s">
        <v>12</v>
      </c>
      <c r="H22" s="1"/>
      <c r="I22" s="180"/>
      <c r="J22" s="1"/>
      <c r="K22" s="96"/>
      <c r="L22" s="1"/>
      <c r="M22" s="1"/>
      <c r="N22" s="21" t="str">
        <f>IF($N$9="","",$N$9)</f>
        <v/>
      </c>
      <c r="O22" s="21" t="str">
        <f>IF(N22="","",EOMONTH(N22,0)+1)</f>
        <v/>
      </c>
      <c r="P22" s="21" t="str">
        <f t="shared" ref="P22:Y22" si="15">IF(O22="","",EOMONTH(O22,0)+1)</f>
        <v/>
      </c>
      <c r="Q22" s="21" t="str">
        <f t="shared" si="15"/>
        <v/>
      </c>
      <c r="R22" s="21" t="str">
        <f t="shared" si="15"/>
        <v/>
      </c>
      <c r="S22" s="21" t="str">
        <f t="shared" si="15"/>
        <v/>
      </c>
      <c r="T22" s="21" t="str">
        <f t="shared" si="15"/>
        <v/>
      </c>
      <c r="U22" s="21" t="str">
        <f t="shared" si="15"/>
        <v/>
      </c>
      <c r="V22" s="21" t="str">
        <f t="shared" si="15"/>
        <v/>
      </c>
      <c r="W22" s="21" t="str">
        <f t="shared" si="15"/>
        <v/>
      </c>
      <c r="X22" s="21" t="str">
        <f t="shared" si="15"/>
        <v/>
      </c>
      <c r="Y22" s="21" t="str">
        <f t="shared" si="15"/>
        <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row>
    <row r="23" spans="1:381" x14ac:dyDescent="0.2">
      <c r="A23" s="1"/>
      <c r="B23" s="1"/>
      <c r="C23" s="1"/>
      <c r="D23" s="1"/>
      <c r="E23" s="1"/>
      <c r="F23" s="1"/>
      <c r="G23" s="1"/>
      <c r="H23" s="1"/>
      <c r="I23" s="1"/>
      <c r="J23" s="1"/>
      <c r="K23" s="8"/>
      <c r="L23" s="1"/>
      <c r="M23" s="1"/>
      <c r="N23" s="17"/>
      <c r="O23" s="17"/>
      <c r="P23" s="17"/>
      <c r="Q23" s="17"/>
      <c r="R23" s="17"/>
      <c r="S23" s="17"/>
      <c r="T23" s="17"/>
      <c r="U23" s="17"/>
      <c r="V23" s="17"/>
      <c r="W23" s="17"/>
      <c r="X23" s="17"/>
      <c r="Y23" s="17"/>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row>
    <row r="24" spans="1:381" x14ac:dyDescent="0.2">
      <c r="A24" s="1"/>
      <c r="B24" s="1"/>
      <c r="C24" s="1" t="s">
        <v>269</v>
      </c>
      <c r="D24" s="1"/>
      <c r="E24" s="1" t="s">
        <v>271</v>
      </c>
      <c r="F24" s="1"/>
      <c r="G24" s="1" t="s">
        <v>257</v>
      </c>
      <c r="H24" s="1"/>
      <c r="I24" s="1"/>
      <c r="J24" s="1"/>
      <c r="K24" s="9">
        <f>SUM(N24:NO24)</f>
        <v>0</v>
      </c>
      <c r="L24" s="3"/>
      <c r="M24" s="3"/>
      <c r="N24" s="61">
        <f t="shared" ref="N24:Y24" si="16">$I16*N20</f>
        <v>0</v>
      </c>
      <c r="O24" s="62">
        <f t="shared" si="16"/>
        <v>0</v>
      </c>
      <c r="P24" s="62">
        <f t="shared" si="16"/>
        <v>0</v>
      </c>
      <c r="Q24" s="62">
        <f t="shared" si="16"/>
        <v>0</v>
      </c>
      <c r="R24" s="62">
        <f t="shared" si="16"/>
        <v>0</v>
      </c>
      <c r="S24" s="62">
        <f t="shared" si="16"/>
        <v>0</v>
      </c>
      <c r="T24" s="62">
        <f t="shared" si="16"/>
        <v>0</v>
      </c>
      <c r="U24" s="62">
        <f t="shared" si="16"/>
        <v>0</v>
      </c>
      <c r="V24" s="62">
        <f t="shared" si="16"/>
        <v>0</v>
      </c>
      <c r="W24" s="62">
        <f t="shared" si="16"/>
        <v>0</v>
      </c>
      <c r="X24" s="62">
        <f t="shared" si="16"/>
        <v>0</v>
      </c>
      <c r="Y24" s="63">
        <f t="shared" si="16"/>
        <v>0</v>
      </c>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row>
    <row r="25" spans="1:381" x14ac:dyDescent="0.2">
      <c r="A25" s="1"/>
      <c r="B25" s="1"/>
      <c r="C25" s="1"/>
      <c r="D25" s="1"/>
      <c r="E25" s="1"/>
      <c r="F25" s="1"/>
      <c r="G25" s="1"/>
      <c r="H25" s="1"/>
      <c r="I25" s="1"/>
      <c r="J25" s="1"/>
      <c r="K25" s="1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row>
    <row r="26" spans="1:381" x14ac:dyDescent="0.2">
      <c r="A26" s="1"/>
      <c r="B26" s="1"/>
      <c r="C26" s="1"/>
      <c r="D26" s="1"/>
      <c r="E26" s="1"/>
      <c r="F26" s="1"/>
      <c r="G26" s="1" t="s">
        <v>14</v>
      </c>
      <c r="H26" s="1"/>
      <c r="I26" s="1"/>
      <c r="J26" s="1"/>
      <c r="K26" s="14"/>
      <c r="L26" s="1"/>
      <c r="M26" s="1"/>
      <c r="N26" s="15" t="str">
        <f>IF(N27="","",IF(WEEKDAY(N27)=2,"пн",IF(WEEKDAY(N27)=3,"вт",IF(WEEKDAY(N27)=4,"ср",IF(WEEKDAY(N27)=5,"чт",IF(WEEKDAY(N27)=6,"пт",IF(WEEKDAY(N27)=7,"сб",IF(WEEKDAY(N27)=1,"вс",0))))))))</f>
        <v/>
      </c>
      <c r="O26" s="15" t="str">
        <f t="shared" ref="O26:BZ26" si="17">IF(O27="","",IF(WEEKDAY(O27)=2,"пн",IF(WEEKDAY(O27)=3,"вт",IF(WEEKDAY(O27)=4,"ср",IF(WEEKDAY(O27)=5,"чт",IF(WEEKDAY(O27)=6,"пт",IF(WEEKDAY(O27)=7,"сб",IF(WEEKDAY(O27)=1,"вс",0))))))))</f>
        <v/>
      </c>
      <c r="P26" s="15" t="str">
        <f t="shared" si="17"/>
        <v/>
      </c>
      <c r="Q26" s="15" t="str">
        <f t="shared" si="17"/>
        <v/>
      </c>
      <c r="R26" s="15" t="str">
        <f t="shared" si="17"/>
        <v/>
      </c>
      <c r="S26" s="15" t="str">
        <f t="shared" si="17"/>
        <v/>
      </c>
      <c r="T26" s="15" t="str">
        <f t="shared" si="17"/>
        <v/>
      </c>
      <c r="U26" s="15" t="str">
        <f t="shared" si="17"/>
        <v/>
      </c>
      <c r="V26" s="15" t="str">
        <f t="shared" si="17"/>
        <v/>
      </c>
      <c r="W26" s="15" t="str">
        <f t="shared" si="17"/>
        <v/>
      </c>
      <c r="X26" s="15" t="str">
        <f t="shared" si="17"/>
        <v/>
      </c>
      <c r="Y26" s="15" t="str">
        <f t="shared" si="17"/>
        <v/>
      </c>
      <c r="Z26" s="15" t="str">
        <f t="shared" si="17"/>
        <v/>
      </c>
      <c r="AA26" s="15" t="str">
        <f t="shared" si="17"/>
        <v/>
      </c>
      <c r="AB26" s="15" t="str">
        <f t="shared" si="17"/>
        <v/>
      </c>
      <c r="AC26" s="15" t="str">
        <f t="shared" si="17"/>
        <v/>
      </c>
      <c r="AD26" s="15" t="str">
        <f t="shared" si="17"/>
        <v/>
      </c>
      <c r="AE26" s="15" t="str">
        <f t="shared" si="17"/>
        <v/>
      </c>
      <c r="AF26" s="15" t="str">
        <f t="shared" si="17"/>
        <v/>
      </c>
      <c r="AG26" s="15" t="str">
        <f t="shared" si="17"/>
        <v/>
      </c>
      <c r="AH26" s="15" t="str">
        <f t="shared" si="17"/>
        <v/>
      </c>
      <c r="AI26" s="15" t="str">
        <f t="shared" si="17"/>
        <v/>
      </c>
      <c r="AJ26" s="15" t="str">
        <f t="shared" si="17"/>
        <v/>
      </c>
      <c r="AK26" s="15" t="str">
        <f t="shared" si="17"/>
        <v/>
      </c>
      <c r="AL26" s="15" t="str">
        <f t="shared" si="17"/>
        <v/>
      </c>
      <c r="AM26" s="15" t="str">
        <f t="shared" si="17"/>
        <v/>
      </c>
      <c r="AN26" s="15" t="str">
        <f t="shared" si="17"/>
        <v/>
      </c>
      <c r="AO26" s="15" t="str">
        <f t="shared" si="17"/>
        <v/>
      </c>
      <c r="AP26" s="15" t="str">
        <f t="shared" si="17"/>
        <v/>
      </c>
      <c r="AQ26" s="15" t="str">
        <f t="shared" si="17"/>
        <v/>
      </c>
      <c r="AR26" s="15" t="str">
        <f t="shared" si="17"/>
        <v/>
      </c>
      <c r="AS26" s="15" t="str">
        <f t="shared" si="17"/>
        <v/>
      </c>
      <c r="AT26" s="15" t="str">
        <f t="shared" si="17"/>
        <v/>
      </c>
      <c r="AU26" s="15" t="str">
        <f t="shared" si="17"/>
        <v/>
      </c>
      <c r="AV26" s="15" t="str">
        <f t="shared" si="17"/>
        <v/>
      </c>
      <c r="AW26" s="15" t="str">
        <f t="shared" si="17"/>
        <v/>
      </c>
      <c r="AX26" s="15" t="str">
        <f t="shared" si="17"/>
        <v/>
      </c>
      <c r="AY26" s="15" t="str">
        <f t="shared" si="17"/>
        <v/>
      </c>
      <c r="AZ26" s="15" t="str">
        <f t="shared" si="17"/>
        <v/>
      </c>
      <c r="BA26" s="15" t="str">
        <f t="shared" si="17"/>
        <v/>
      </c>
      <c r="BB26" s="15" t="str">
        <f t="shared" si="17"/>
        <v/>
      </c>
      <c r="BC26" s="15" t="str">
        <f t="shared" si="17"/>
        <v/>
      </c>
      <c r="BD26" s="15" t="str">
        <f t="shared" si="17"/>
        <v/>
      </c>
      <c r="BE26" s="15" t="str">
        <f t="shared" si="17"/>
        <v/>
      </c>
      <c r="BF26" s="15" t="str">
        <f t="shared" si="17"/>
        <v/>
      </c>
      <c r="BG26" s="15" t="str">
        <f t="shared" si="17"/>
        <v/>
      </c>
      <c r="BH26" s="15" t="str">
        <f t="shared" si="17"/>
        <v/>
      </c>
      <c r="BI26" s="15" t="str">
        <f t="shared" si="17"/>
        <v/>
      </c>
      <c r="BJ26" s="15" t="str">
        <f t="shared" si="17"/>
        <v/>
      </c>
      <c r="BK26" s="15" t="str">
        <f t="shared" si="17"/>
        <v/>
      </c>
      <c r="BL26" s="15" t="str">
        <f t="shared" si="17"/>
        <v/>
      </c>
      <c r="BM26" s="15" t="str">
        <f t="shared" si="17"/>
        <v/>
      </c>
      <c r="BN26" s="15" t="str">
        <f t="shared" si="17"/>
        <v/>
      </c>
      <c r="BO26" s="15" t="str">
        <f t="shared" si="17"/>
        <v/>
      </c>
      <c r="BP26" s="15" t="str">
        <f t="shared" si="17"/>
        <v/>
      </c>
      <c r="BQ26" s="15" t="str">
        <f t="shared" si="17"/>
        <v/>
      </c>
      <c r="BR26" s="15" t="str">
        <f t="shared" si="17"/>
        <v/>
      </c>
      <c r="BS26" s="15" t="str">
        <f t="shared" si="17"/>
        <v/>
      </c>
      <c r="BT26" s="15" t="str">
        <f t="shared" si="17"/>
        <v/>
      </c>
      <c r="BU26" s="15" t="str">
        <f t="shared" si="17"/>
        <v/>
      </c>
      <c r="BV26" s="15" t="str">
        <f t="shared" si="17"/>
        <v/>
      </c>
      <c r="BW26" s="15" t="str">
        <f t="shared" si="17"/>
        <v/>
      </c>
      <c r="BX26" s="15" t="str">
        <f t="shared" si="17"/>
        <v/>
      </c>
      <c r="BY26" s="15" t="str">
        <f t="shared" si="17"/>
        <v/>
      </c>
      <c r="BZ26" s="15" t="str">
        <f t="shared" si="17"/>
        <v/>
      </c>
      <c r="CA26" s="15" t="str">
        <f t="shared" ref="CA26:EL26" si="18">IF(CA27="","",IF(WEEKDAY(CA27)=2,"пн",IF(WEEKDAY(CA27)=3,"вт",IF(WEEKDAY(CA27)=4,"ср",IF(WEEKDAY(CA27)=5,"чт",IF(WEEKDAY(CA27)=6,"пт",IF(WEEKDAY(CA27)=7,"сб",IF(WEEKDAY(CA27)=1,"вс",0))))))))</f>
        <v/>
      </c>
      <c r="CB26" s="15" t="str">
        <f t="shared" si="18"/>
        <v/>
      </c>
      <c r="CC26" s="15" t="str">
        <f t="shared" si="18"/>
        <v/>
      </c>
      <c r="CD26" s="15" t="str">
        <f t="shared" si="18"/>
        <v/>
      </c>
      <c r="CE26" s="15" t="str">
        <f t="shared" si="18"/>
        <v/>
      </c>
      <c r="CF26" s="15" t="str">
        <f t="shared" si="18"/>
        <v/>
      </c>
      <c r="CG26" s="15" t="str">
        <f t="shared" si="18"/>
        <v/>
      </c>
      <c r="CH26" s="15" t="str">
        <f t="shared" si="18"/>
        <v/>
      </c>
      <c r="CI26" s="15" t="str">
        <f t="shared" si="18"/>
        <v/>
      </c>
      <c r="CJ26" s="15" t="str">
        <f t="shared" si="18"/>
        <v/>
      </c>
      <c r="CK26" s="15" t="str">
        <f t="shared" si="18"/>
        <v/>
      </c>
      <c r="CL26" s="15" t="str">
        <f t="shared" si="18"/>
        <v/>
      </c>
      <c r="CM26" s="15" t="str">
        <f t="shared" si="18"/>
        <v/>
      </c>
      <c r="CN26" s="15" t="str">
        <f t="shared" si="18"/>
        <v/>
      </c>
      <c r="CO26" s="15" t="str">
        <f t="shared" si="18"/>
        <v/>
      </c>
      <c r="CP26" s="15" t="str">
        <f t="shared" si="18"/>
        <v/>
      </c>
      <c r="CQ26" s="15" t="str">
        <f t="shared" si="18"/>
        <v/>
      </c>
      <c r="CR26" s="15" t="str">
        <f t="shared" si="18"/>
        <v/>
      </c>
      <c r="CS26" s="15" t="str">
        <f t="shared" si="18"/>
        <v/>
      </c>
      <c r="CT26" s="15" t="str">
        <f t="shared" si="18"/>
        <v/>
      </c>
      <c r="CU26" s="15" t="str">
        <f t="shared" si="18"/>
        <v/>
      </c>
      <c r="CV26" s="15" t="str">
        <f t="shared" si="18"/>
        <v/>
      </c>
      <c r="CW26" s="15" t="str">
        <f t="shared" si="18"/>
        <v/>
      </c>
      <c r="CX26" s="15" t="str">
        <f t="shared" si="18"/>
        <v/>
      </c>
      <c r="CY26" s="15" t="str">
        <f t="shared" si="18"/>
        <v/>
      </c>
      <c r="CZ26" s="15" t="str">
        <f t="shared" si="18"/>
        <v/>
      </c>
      <c r="DA26" s="15" t="str">
        <f t="shared" si="18"/>
        <v/>
      </c>
      <c r="DB26" s="15" t="str">
        <f t="shared" si="18"/>
        <v/>
      </c>
      <c r="DC26" s="15" t="str">
        <f t="shared" si="18"/>
        <v/>
      </c>
      <c r="DD26" s="15" t="str">
        <f t="shared" si="18"/>
        <v/>
      </c>
      <c r="DE26" s="15" t="str">
        <f t="shared" si="18"/>
        <v/>
      </c>
      <c r="DF26" s="15" t="str">
        <f t="shared" si="18"/>
        <v/>
      </c>
      <c r="DG26" s="15" t="str">
        <f t="shared" si="18"/>
        <v/>
      </c>
      <c r="DH26" s="15" t="str">
        <f t="shared" si="18"/>
        <v/>
      </c>
      <c r="DI26" s="15" t="str">
        <f t="shared" si="18"/>
        <v/>
      </c>
      <c r="DJ26" s="15" t="str">
        <f t="shared" si="18"/>
        <v/>
      </c>
      <c r="DK26" s="15" t="str">
        <f t="shared" si="18"/>
        <v/>
      </c>
      <c r="DL26" s="15" t="str">
        <f t="shared" si="18"/>
        <v/>
      </c>
      <c r="DM26" s="15" t="str">
        <f t="shared" si="18"/>
        <v/>
      </c>
      <c r="DN26" s="15" t="str">
        <f t="shared" si="18"/>
        <v/>
      </c>
      <c r="DO26" s="15" t="str">
        <f t="shared" si="18"/>
        <v/>
      </c>
      <c r="DP26" s="15" t="str">
        <f t="shared" si="18"/>
        <v/>
      </c>
      <c r="DQ26" s="15" t="str">
        <f t="shared" si="18"/>
        <v/>
      </c>
      <c r="DR26" s="15" t="str">
        <f t="shared" si="18"/>
        <v/>
      </c>
      <c r="DS26" s="15" t="str">
        <f t="shared" si="18"/>
        <v/>
      </c>
      <c r="DT26" s="15" t="str">
        <f t="shared" si="18"/>
        <v/>
      </c>
      <c r="DU26" s="15" t="str">
        <f t="shared" si="18"/>
        <v/>
      </c>
      <c r="DV26" s="15" t="str">
        <f t="shared" si="18"/>
        <v/>
      </c>
      <c r="DW26" s="15" t="str">
        <f t="shared" si="18"/>
        <v/>
      </c>
      <c r="DX26" s="15" t="str">
        <f t="shared" si="18"/>
        <v/>
      </c>
      <c r="DY26" s="15" t="str">
        <f t="shared" si="18"/>
        <v/>
      </c>
      <c r="DZ26" s="15" t="str">
        <f t="shared" si="18"/>
        <v/>
      </c>
      <c r="EA26" s="15" t="str">
        <f t="shared" si="18"/>
        <v/>
      </c>
      <c r="EB26" s="15" t="str">
        <f t="shared" si="18"/>
        <v/>
      </c>
      <c r="EC26" s="15" t="str">
        <f t="shared" si="18"/>
        <v/>
      </c>
      <c r="ED26" s="15" t="str">
        <f t="shared" si="18"/>
        <v/>
      </c>
      <c r="EE26" s="15" t="str">
        <f t="shared" si="18"/>
        <v/>
      </c>
      <c r="EF26" s="15" t="str">
        <f t="shared" si="18"/>
        <v/>
      </c>
      <c r="EG26" s="15" t="str">
        <f t="shared" si="18"/>
        <v/>
      </c>
      <c r="EH26" s="15" t="str">
        <f t="shared" si="18"/>
        <v/>
      </c>
      <c r="EI26" s="15" t="str">
        <f t="shared" si="18"/>
        <v/>
      </c>
      <c r="EJ26" s="15" t="str">
        <f t="shared" si="18"/>
        <v/>
      </c>
      <c r="EK26" s="15" t="str">
        <f t="shared" si="18"/>
        <v/>
      </c>
      <c r="EL26" s="15" t="str">
        <f t="shared" si="18"/>
        <v/>
      </c>
      <c r="EM26" s="15" t="str">
        <f t="shared" ref="EM26:GX26" si="19">IF(EM27="","",IF(WEEKDAY(EM27)=2,"пн",IF(WEEKDAY(EM27)=3,"вт",IF(WEEKDAY(EM27)=4,"ср",IF(WEEKDAY(EM27)=5,"чт",IF(WEEKDAY(EM27)=6,"пт",IF(WEEKDAY(EM27)=7,"сб",IF(WEEKDAY(EM27)=1,"вс",0))))))))</f>
        <v/>
      </c>
      <c r="EN26" s="15" t="str">
        <f t="shared" si="19"/>
        <v/>
      </c>
      <c r="EO26" s="15" t="str">
        <f t="shared" si="19"/>
        <v/>
      </c>
      <c r="EP26" s="15" t="str">
        <f t="shared" si="19"/>
        <v/>
      </c>
      <c r="EQ26" s="15" t="str">
        <f t="shared" si="19"/>
        <v/>
      </c>
      <c r="ER26" s="15" t="str">
        <f t="shared" si="19"/>
        <v/>
      </c>
      <c r="ES26" s="15" t="str">
        <f t="shared" si="19"/>
        <v/>
      </c>
      <c r="ET26" s="15" t="str">
        <f t="shared" si="19"/>
        <v/>
      </c>
      <c r="EU26" s="15" t="str">
        <f t="shared" si="19"/>
        <v/>
      </c>
      <c r="EV26" s="15" t="str">
        <f t="shared" si="19"/>
        <v/>
      </c>
      <c r="EW26" s="15" t="str">
        <f t="shared" si="19"/>
        <v/>
      </c>
      <c r="EX26" s="15" t="str">
        <f t="shared" si="19"/>
        <v/>
      </c>
      <c r="EY26" s="15" t="str">
        <f t="shared" si="19"/>
        <v/>
      </c>
      <c r="EZ26" s="15" t="str">
        <f t="shared" si="19"/>
        <v/>
      </c>
      <c r="FA26" s="15" t="str">
        <f t="shared" si="19"/>
        <v/>
      </c>
      <c r="FB26" s="15" t="str">
        <f t="shared" si="19"/>
        <v/>
      </c>
      <c r="FC26" s="15" t="str">
        <f t="shared" si="19"/>
        <v/>
      </c>
      <c r="FD26" s="15" t="str">
        <f t="shared" si="19"/>
        <v/>
      </c>
      <c r="FE26" s="15" t="str">
        <f t="shared" si="19"/>
        <v/>
      </c>
      <c r="FF26" s="15" t="str">
        <f t="shared" si="19"/>
        <v/>
      </c>
      <c r="FG26" s="15" t="str">
        <f t="shared" si="19"/>
        <v/>
      </c>
      <c r="FH26" s="15" t="str">
        <f t="shared" si="19"/>
        <v/>
      </c>
      <c r="FI26" s="15" t="str">
        <f t="shared" si="19"/>
        <v/>
      </c>
      <c r="FJ26" s="15" t="str">
        <f t="shared" si="19"/>
        <v/>
      </c>
      <c r="FK26" s="15" t="str">
        <f t="shared" si="19"/>
        <v/>
      </c>
      <c r="FL26" s="15" t="str">
        <f t="shared" si="19"/>
        <v/>
      </c>
      <c r="FM26" s="15" t="str">
        <f t="shared" si="19"/>
        <v/>
      </c>
      <c r="FN26" s="15" t="str">
        <f t="shared" si="19"/>
        <v/>
      </c>
      <c r="FO26" s="15" t="str">
        <f t="shared" si="19"/>
        <v/>
      </c>
      <c r="FP26" s="15" t="str">
        <f t="shared" si="19"/>
        <v/>
      </c>
      <c r="FQ26" s="15" t="str">
        <f t="shared" si="19"/>
        <v/>
      </c>
      <c r="FR26" s="15" t="str">
        <f t="shared" si="19"/>
        <v/>
      </c>
      <c r="FS26" s="15" t="str">
        <f t="shared" si="19"/>
        <v/>
      </c>
      <c r="FT26" s="15" t="str">
        <f t="shared" si="19"/>
        <v/>
      </c>
      <c r="FU26" s="15" t="str">
        <f t="shared" si="19"/>
        <v/>
      </c>
      <c r="FV26" s="15" t="str">
        <f t="shared" si="19"/>
        <v/>
      </c>
      <c r="FW26" s="15" t="str">
        <f t="shared" si="19"/>
        <v/>
      </c>
      <c r="FX26" s="15" t="str">
        <f t="shared" si="19"/>
        <v/>
      </c>
      <c r="FY26" s="15" t="str">
        <f t="shared" si="19"/>
        <v/>
      </c>
      <c r="FZ26" s="15" t="str">
        <f t="shared" si="19"/>
        <v/>
      </c>
      <c r="GA26" s="15" t="str">
        <f t="shared" si="19"/>
        <v/>
      </c>
      <c r="GB26" s="15" t="str">
        <f t="shared" si="19"/>
        <v/>
      </c>
      <c r="GC26" s="15" t="str">
        <f t="shared" si="19"/>
        <v/>
      </c>
      <c r="GD26" s="15" t="str">
        <f t="shared" si="19"/>
        <v/>
      </c>
      <c r="GE26" s="15" t="str">
        <f t="shared" si="19"/>
        <v/>
      </c>
      <c r="GF26" s="15" t="str">
        <f t="shared" si="19"/>
        <v/>
      </c>
      <c r="GG26" s="15" t="str">
        <f t="shared" si="19"/>
        <v/>
      </c>
      <c r="GH26" s="15" t="str">
        <f t="shared" si="19"/>
        <v/>
      </c>
      <c r="GI26" s="15" t="str">
        <f t="shared" si="19"/>
        <v/>
      </c>
      <c r="GJ26" s="15" t="str">
        <f t="shared" si="19"/>
        <v/>
      </c>
      <c r="GK26" s="15" t="str">
        <f t="shared" si="19"/>
        <v/>
      </c>
      <c r="GL26" s="15" t="str">
        <f t="shared" si="19"/>
        <v/>
      </c>
      <c r="GM26" s="15" t="str">
        <f t="shared" si="19"/>
        <v/>
      </c>
      <c r="GN26" s="15" t="str">
        <f t="shared" si="19"/>
        <v/>
      </c>
      <c r="GO26" s="15" t="str">
        <f t="shared" si="19"/>
        <v/>
      </c>
      <c r="GP26" s="15" t="str">
        <f t="shared" si="19"/>
        <v/>
      </c>
      <c r="GQ26" s="15" t="str">
        <f t="shared" si="19"/>
        <v/>
      </c>
      <c r="GR26" s="15" t="str">
        <f t="shared" si="19"/>
        <v/>
      </c>
      <c r="GS26" s="15" t="str">
        <f t="shared" si="19"/>
        <v/>
      </c>
      <c r="GT26" s="15" t="str">
        <f t="shared" si="19"/>
        <v/>
      </c>
      <c r="GU26" s="15" t="str">
        <f t="shared" si="19"/>
        <v/>
      </c>
      <c r="GV26" s="15" t="str">
        <f t="shared" si="19"/>
        <v/>
      </c>
      <c r="GW26" s="15" t="str">
        <f t="shared" si="19"/>
        <v/>
      </c>
      <c r="GX26" s="15" t="str">
        <f t="shared" si="19"/>
        <v/>
      </c>
      <c r="GY26" s="15" t="str">
        <f t="shared" ref="GY26:JJ26" si="20">IF(GY27="","",IF(WEEKDAY(GY27)=2,"пн",IF(WEEKDAY(GY27)=3,"вт",IF(WEEKDAY(GY27)=4,"ср",IF(WEEKDAY(GY27)=5,"чт",IF(WEEKDAY(GY27)=6,"пт",IF(WEEKDAY(GY27)=7,"сб",IF(WEEKDAY(GY27)=1,"вс",0))))))))</f>
        <v/>
      </c>
      <c r="GZ26" s="15" t="str">
        <f t="shared" si="20"/>
        <v/>
      </c>
      <c r="HA26" s="15" t="str">
        <f t="shared" si="20"/>
        <v/>
      </c>
      <c r="HB26" s="15" t="str">
        <f t="shared" si="20"/>
        <v/>
      </c>
      <c r="HC26" s="15" t="str">
        <f t="shared" si="20"/>
        <v/>
      </c>
      <c r="HD26" s="15" t="str">
        <f t="shared" si="20"/>
        <v/>
      </c>
      <c r="HE26" s="15" t="str">
        <f t="shared" si="20"/>
        <v/>
      </c>
      <c r="HF26" s="15" t="str">
        <f t="shared" si="20"/>
        <v/>
      </c>
      <c r="HG26" s="15" t="str">
        <f t="shared" si="20"/>
        <v/>
      </c>
      <c r="HH26" s="15" t="str">
        <f t="shared" si="20"/>
        <v/>
      </c>
      <c r="HI26" s="15" t="str">
        <f t="shared" si="20"/>
        <v/>
      </c>
      <c r="HJ26" s="15" t="str">
        <f t="shared" si="20"/>
        <v/>
      </c>
      <c r="HK26" s="15" t="str">
        <f t="shared" si="20"/>
        <v/>
      </c>
      <c r="HL26" s="15" t="str">
        <f t="shared" si="20"/>
        <v/>
      </c>
      <c r="HM26" s="15" t="str">
        <f t="shared" si="20"/>
        <v/>
      </c>
      <c r="HN26" s="15" t="str">
        <f t="shared" si="20"/>
        <v/>
      </c>
      <c r="HO26" s="15" t="str">
        <f t="shared" si="20"/>
        <v/>
      </c>
      <c r="HP26" s="15" t="str">
        <f t="shared" si="20"/>
        <v/>
      </c>
      <c r="HQ26" s="15" t="str">
        <f t="shared" si="20"/>
        <v/>
      </c>
      <c r="HR26" s="15" t="str">
        <f t="shared" si="20"/>
        <v/>
      </c>
      <c r="HS26" s="15" t="str">
        <f t="shared" si="20"/>
        <v/>
      </c>
      <c r="HT26" s="15" t="str">
        <f t="shared" si="20"/>
        <v/>
      </c>
      <c r="HU26" s="15" t="str">
        <f t="shared" si="20"/>
        <v/>
      </c>
      <c r="HV26" s="15" t="str">
        <f t="shared" si="20"/>
        <v/>
      </c>
      <c r="HW26" s="15" t="str">
        <f t="shared" si="20"/>
        <v/>
      </c>
      <c r="HX26" s="15" t="str">
        <f t="shared" si="20"/>
        <v/>
      </c>
      <c r="HY26" s="15" t="str">
        <f t="shared" si="20"/>
        <v/>
      </c>
      <c r="HZ26" s="15" t="str">
        <f t="shared" si="20"/>
        <v/>
      </c>
      <c r="IA26" s="15" t="str">
        <f t="shared" si="20"/>
        <v/>
      </c>
      <c r="IB26" s="15" t="str">
        <f t="shared" si="20"/>
        <v/>
      </c>
      <c r="IC26" s="15" t="str">
        <f t="shared" si="20"/>
        <v/>
      </c>
      <c r="ID26" s="15" t="str">
        <f t="shared" si="20"/>
        <v/>
      </c>
      <c r="IE26" s="15" t="str">
        <f t="shared" si="20"/>
        <v/>
      </c>
      <c r="IF26" s="15" t="str">
        <f t="shared" si="20"/>
        <v/>
      </c>
      <c r="IG26" s="15" t="str">
        <f t="shared" si="20"/>
        <v/>
      </c>
      <c r="IH26" s="15" t="str">
        <f t="shared" si="20"/>
        <v/>
      </c>
      <c r="II26" s="15" t="str">
        <f t="shared" si="20"/>
        <v/>
      </c>
      <c r="IJ26" s="15" t="str">
        <f t="shared" si="20"/>
        <v/>
      </c>
      <c r="IK26" s="15" t="str">
        <f t="shared" si="20"/>
        <v/>
      </c>
      <c r="IL26" s="15" t="str">
        <f t="shared" si="20"/>
        <v/>
      </c>
      <c r="IM26" s="15" t="str">
        <f t="shared" si="20"/>
        <v/>
      </c>
      <c r="IN26" s="15" t="str">
        <f t="shared" si="20"/>
        <v/>
      </c>
      <c r="IO26" s="15" t="str">
        <f t="shared" si="20"/>
        <v/>
      </c>
      <c r="IP26" s="15" t="str">
        <f t="shared" si="20"/>
        <v/>
      </c>
      <c r="IQ26" s="15" t="str">
        <f t="shared" si="20"/>
        <v/>
      </c>
      <c r="IR26" s="15" t="str">
        <f t="shared" si="20"/>
        <v/>
      </c>
      <c r="IS26" s="15" t="str">
        <f t="shared" si="20"/>
        <v/>
      </c>
      <c r="IT26" s="15" t="str">
        <f t="shared" si="20"/>
        <v/>
      </c>
      <c r="IU26" s="15" t="str">
        <f t="shared" si="20"/>
        <v/>
      </c>
      <c r="IV26" s="15" t="str">
        <f t="shared" si="20"/>
        <v/>
      </c>
      <c r="IW26" s="15" t="str">
        <f t="shared" si="20"/>
        <v/>
      </c>
      <c r="IX26" s="15" t="str">
        <f t="shared" si="20"/>
        <v/>
      </c>
      <c r="IY26" s="15" t="str">
        <f t="shared" si="20"/>
        <v/>
      </c>
      <c r="IZ26" s="15" t="str">
        <f t="shared" si="20"/>
        <v/>
      </c>
      <c r="JA26" s="15" t="str">
        <f t="shared" si="20"/>
        <v/>
      </c>
      <c r="JB26" s="15" t="str">
        <f t="shared" si="20"/>
        <v/>
      </c>
      <c r="JC26" s="15" t="str">
        <f t="shared" si="20"/>
        <v/>
      </c>
      <c r="JD26" s="15" t="str">
        <f t="shared" si="20"/>
        <v/>
      </c>
      <c r="JE26" s="15" t="str">
        <f t="shared" si="20"/>
        <v/>
      </c>
      <c r="JF26" s="15" t="str">
        <f t="shared" si="20"/>
        <v/>
      </c>
      <c r="JG26" s="15" t="str">
        <f t="shared" si="20"/>
        <v/>
      </c>
      <c r="JH26" s="15" t="str">
        <f t="shared" si="20"/>
        <v/>
      </c>
      <c r="JI26" s="15" t="str">
        <f t="shared" si="20"/>
        <v/>
      </c>
      <c r="JJ26" s="15" t="str">
        <f t="shared" si="20"/>
        <v/>
      </c>
      <c r="JK26" s="15" t="str">
        <f t="shared" ref="JK26:LV26" si="21">IF(JK27="","",IF(WEEKDAY(JK27)=2,"пн",IF(WEEKDAY(JK27)=3,"вт",IF(WEEKDAY(JK27)=4,"ср",IF(WEEKDAY(JK27)=5,"чт",IF(WEEKDAY(JK27)=6,"пт",IF(WEEKDAY(JK27)=7,"сб",IF(WEEKDAY(JK27)=1,"вс",0))))))))</f>
        <v/>
      </c>
      <c r="JL26" s="15" t="str">
        <f t="shared" si="21"/>
        <v/>
      </c>
      <c r="JM26" s="15" t="str">
        <f t="shared" si="21"/>
        <v/>
      </c>
      <c r="JN26" s="15" t="str">
        <f t="shared" si="21"/>
        <v/>
      </c>
      <c r="JO26" s="15" t="str">
        <f t="shared" si="21"/>
        <v/>
      </c>
      <c r="JP26" s="15" t="str">
        <f t="shared" si="21"/>
        <v/>
      </c>
      <c r="JQ26" s="15" t="str">
        <f t="shared" si="21"/>
        <v/>
      </c>
      <c r="JR26" s="15" t="str">
        <f t="shared" si="21"/>
        <v/>
      </c>
      <c r="JS26" s="15" t="str">
        <f t="shared" si="21"/>
        <v/>
      </c>
      <c r="JT26" s="15" t="str">
        <f t="shared" si="21"/>
        <v/>
      </c>
      <c r="JU26" s="15" t="str">
        <f t="shared" si="21"/>
        <v/>
      </c>
      <c r="JV26" s="15" t="str">
        <f t="shared" si="21"/>
        <v/>
      </c>
      <c r="JW26" s="15" t="str">
        <f t="shared" si="21"/>
        <v/>
      </c>
      <c r="JX26" s="15" t="str">
        <f t="shared" si="21"/>
        <v/>
      </c>
      <c r="JY26" s="15" t="str">
        <f t="shared" si="21"/>
        <v/>
      </c>
      <c r="JZ26" s="15" t="str">
        <f t="shared" si="21"/>
        <v/>
      </c>
      <c r="KA26" s="15" t="str">
        <f t="shared" si="21"/>
        <v/>
      </c>
      <c r="KB26" s="15" t="str">
        <f t="shared" si="21"/>
        <v/>
      </c>
      <c r="KC26" s="15" t="str">
        <f t="shared" si="21"/>
        <v/>
      </c>
      <c r="KD26" s="15" t="str">
        <f t="shared" si="21"/>
        <v/>
      </c>
      <c r="KE26" s="15" t="str">
        <f t="shared" si="21"/>
        <v/>
      </c>
      <c r="KF26" s="15" t="str">
        <f t="shared" si="21"/>
        <v/>
      </c>
      <c r="KG26" s="15" t="str">
        <f t="shared" si="21"/>
        <v/>
      </c>
      <c r="KH26" s="15" t="str">
        <f t="shared" si="21"/>
        <v/>
      </c>
      <c r="KI26" s="15" t="str">
        <f t="shared" si="21"/>
        <v/>
      </c>
      <c r="KJ26" s="15" t="str">
        <f t="shared" si="21"/>
        <v/>
      </c>
      <c r="KK26" s="15" t="str">
        <f t="shared" si="21"/>
        <v/>
      </c>
      <c r="KL26" s="15" t="str">
        <f t="shared" si="21"/>
        <v/>
      </c>
      <c r="KM26" s="15" t="str">
        <f t="shared" si="21"/>
        <v/>
      </c>
      <c r="KN26" s="15" t="str">
        <f t="shared" si="21"/>
        <v/>
      </c>
      <c r="KO26" s="15" t="str">
        <f t="shared" si="21"/>
        <v/>
      </c>
      <c r="KP26" s="15" t="str">
        <f t="shared" si="21"/>
        <v/>
      </c>
      <c r="KQ26" s="15" t="str">
        <f t="shared" si="21"/>
        <v/>
      </c>
      <c r="KR26" s="15" t="str">
        <f t="shared" si="21"/>
        <v/>
      </c>
      <c r="KS26" s="15" t="str">
        <f t="shared" si="21"/>
        <v/>
      </c>
      <c r="KT26" s="15" t="str">
        <f t="shared" si="21"/>
        <v/>
      </c>
      <c r="KU26" s="15" t="str">
        <f t="shared" si="21"/>
        <v/>
      </c>
      <c r="KV26" s="15" t="str">
        <f t="shared" si="21"/>
        <v/>
      </c>
      <c r="KW26" s="15" t="str">
        <f t="shared" si="21"/>
        <v/>
      </c>
      <c r="KX26" s="15" t="str">
        <f t="shared" si="21"/>
        <v/>
      </c>
      <c r="KY26" s="15" t="str">
        <f t="shared" si="21"/>
        <v/>
      </c>
      <c r="KZ26" s="15" t="str">
        <f t="shared" si="21"/>
        <v/>
      </c>
      <c r="LA26" s="15" t="str">
        <f t="shared" si="21"/>
        <v/>
      </c>
      <c r="LB26" s="15" t="str">
        <f t="shared" si="21"/>
        <v/>
      </c>
      <c r="LC26" s="15" t="str">
        <f t="shared" si="21"/>
        <v/>
      </c>
      <c r="LD26" s="15" t="str">
        <f t="shared" si="21"/>
        <v/>
      </c>
      <c r="LE26" s="15" t="str">
        <f t="shared" si="21"/>
        <v/>
      </c>
      <c r="LF26" s="15" t="str">
        <f t="shared" si="21"/>
        <v/>
      </c>
      <c r="LG26" s="15" t="str">
        <f t="shared" si="21"/>
        <v/>
      </c>
      <c r="LH26" s="15" t="str">
        <f t="shared" si="21"/>
        <v/>
      </c>
      <c r="LI26" s="15" t="str">
        <f t="shared" si="21"/>
        <v/>
      </c>
      <c r="LJ26" s="15" t="str">
        <f t="shared" si="21"/>
        <v/>
      </c>
      <c r="LK26" s="15" t="str">
        <f t="shared" si="21"/>
        <v/>
      </c>
      <c r="LL26" s="15" t="str">
        <f t="shared" si="21"/>
        <v/>
      </c>
      <c r="LM26" s="15" t="str">
        <f t="shared" si="21"/>
        <v/>
      </c>
      <c r="LN26" s="15" t="str">
        <f t="shared" si="21"/>
        <v/>
      </c>
      <c r="LO26" s="15" t="str">
        <f t="shared" si="21"/>
        <v/>
      </c>
      <c r="LP26" s="15" t="str">
        <f t="shared" si="21"/>
        <v/>
      </c>
      <c r="LQ26" s="15" t="str">
        <f t="shared" si="21"/>
        <v/>
      </c>
      <c r="LR26" s="15" t="str">
        <f t="shared" si="21"/>
        <v/>
      </c>
      <c r="LS26" s="15" t="str">
        <f t="shared" si="21"/>
        <v/>
      </c>
      <c r="LT26" s="15" t="str">
        <f t="shared" si="21"/>
        <v/>
      </c>
      <c r="LU26" s="15" t="str">
        <f t="shared" si="21"/>
        <v/>
      </c>
      <c r="LV26" s="15" t="str">
        <f t="shared" si="21"/>
        <v/>
      </c>
      <c r="LW26" s="15" t="str">
        <f t="shared" ref="LW26:NO26" si="22">IF(LW27="","",IF(WEEKDAY(LW27)=2,"пн",IF(WEEKDAY(LW27)=3,"вт",IF(WEEKDAY(LW27)=4,"ср",IF(WEEKDAY(LW27)=5,"чт",IF(WEEKDAY(LW27)=6,"пт",IF(WEEKDAY(LW27)=7,"сб",IF(WEEKDAY(LW27)=1,"вс",0))))))))</f>
        <v/>
      </c>
      <c r="LX26" s="15" t="str">
        <f t="shared" si="22"/>
        <v/>
      </c>
      <c r="LY26" s="15" t="str">
        <f t="shared" si="22"/>
        <v/>
      </c>
      <c r="LZ26" s="15" t="str">
        <f t="shared" si="22"/>
        <v/>
      </c>
      <c r="MA26" s="15" t="str">
        <f t="shared" si="22"/>
        <v/>
      </c>
      <c r="MB26" s="15" t="str">
        <f t="shared" si="22"/>
        <v/>
      </c>
      <c r="MC26" s="15" t="str">
        <f t="shared" si="22"/>
        <v/>
      </c>
      <c r="MD26" s="15" t="str">
        <f t="shared" si="22"/>
        <v/>
      </c>
      <c r="ME26" s="15" t="str">
        <f t="shared" si="22"/>
        <v/>
      </c>
      <c r="MF26" s="15" t="str">
        <f t="shared" si="22"/>
        <v/>
      </c>
      <c r="MG26" s="15" t="str">
        <f t="shared" si="22"/>
        <v/>
      </c>
      <c r="MH26" s="15" t="str">
        <f t="shared" si="22"/>
        <v/>
      </c>
      <c r="MI26" s="15" t="str">
        <f t="shared" si="22"/>
        <v/>
      </c>
      <c r="MJ26" s="15" t="str">
        <f t="shared" si="22"/>
        <v/>
      </c>
      <c r="MK26" s="15" t="str">
        <f t="shared" si="22"/>
        <v/>
      </c>
      <c r="ML26" s="15" t="str">
        <f t="shared" si="22"/>
        <v/>
      </c>
      <c r="MM26" s="15" t="str">
        <f t="shared" si="22"/>
        <v/>
      </c>
      <c r="MN26" s="15" t="str">
        <f t="shared" si="22"/>
        <v/>
      </c>
      <c r="MO26" s="15" t="str">
        <f t="shared" si="22"/>
        <v/>
      </c>
      <c r="MP26" s="15" t="str">
        <f t="shared" si="22"/>
        <v/>
      </c>
      <c r="MQ26" s="15" t="str">
        <f t="shared" si="22"/>
        <v/>
      </c>
      <c r="MR26" s="15" t="str">
        <f t="shared" si="22"/>
        <v/>
      </c>
      <c r="MS26" s="15" t="str">
        <f t="shared" si="22"/>
        <v/>
      </c>
      <c r="MT26" s="15" t="str">
        <f t="shared" si="22"/>
        <v/>
      </c>
      <c r="MU26" s="15" t="str">
        <f t="shared" si="22"/>
        <v/>
      </c>
      <c r="MV26" s="15" t="str">
        <f t="shared" si="22"/>
        <v/>
      </c>
      <c r="MW26" s="15" t="str">
        <f t="shared" si="22"/>
        <v/>
      </c>
      <c r="MX26" s="15" t="str">
        <f t="shared" si="22"/>
        <v/>
      </c>
      <c r="MY26" s="15" t="str">
        <f t="shared" si="22"/>
        <v/>
      </c>
      <c r="MZ26" s="15" t="str">
        <f t="shared" si="22"/>
        <v/>
      </c>
      <c r="NA26" s="15" t="str">
        <f t="shared" si="22"/>
        <v/>
      </c>
      <c r="NB26" s="15" t="str">
        <f t="shared" si="22"/>
        <v/>
      </c>
      <c r="NC26" s="15" t="str">
        <f t="shared" si="22"/>
        <v/>
      </c>
      <c r="ND26" s="15" t="str">
        <f t="shared" si="22"/>
        <v/>
      </c>
      <c r="NE26" s="15" t="str">
        <f t="shared" si="22"/>
        <v/>
      </c>
      <c r="NF26" s="15" t="str">
        <f t="shared" si="22"/>
        <v/>
      </c>
      <c r="NG26" s="15" t="str">
        <f t="shared" si="22"/>
        <v/>
      </c>
      <c r="NH26" s="15" t="str">
        <f t="shared" si="22"/>
        <v/>
      </c>
      <c r="NI26" s="15" t="str">
        <f t="shared" si="22"/>
        <v/>
      </c>
      <c r="NJ26" s="15" t="str">
        <f t="shared" si="22"/>
        <v/>
      </c>
      <c r="NK26" s="15" t="str">
        <f t="shared" si="22"/>
        <v/>
      </c>
      <c r="NL26" s="15" t="str">
        <f t="shared" si="22"/>
        <v/>
      </c>
      <c r="NM26" s="15" t="str">
        <f t="shared" si="22"/>
        <v/>
      </c>
      <c r="NN26" s="15" t="str">
        <f t="shared" si="22"/>
        <v/>
      </c>
      <c r="NO26" s="15" t="str">
        <f t="shared" si="22"/>
        <v/>
      </c>
      <c r="NP26" s="1"/>
      <c r="NQ26" s="1"/>
    </row>
    <row r="27" spans="1:381" x14ac:dyDescent="0.2">
      <c r="A27" s="1"/>
      <c r="B27" s="1"/>
      <c r="C27" s="180"/>
      <c r="D27" s="1"/>
      <c r="E27" s="180"/>
      <c r="F27" s="1"/>
      <c r="G27" s="180" t="s">
        <v>15</v>
      </c>
      <c r="H27" s="1"/>
      <c r="I27" s="180"/>
      <c r="J27" s="1"/>
      <c r="K27" s="181"/>
      <c r="L27" s="1"/>
      <c r="M27" s="1"/>
      <c r="N27" s="73" t="str">
        <f>IF($N$9="","",$N$9)</f>
        <v/>
      </c>
      <c r="O27" s="73" t="str">
        <f>IF(N27="","",N27+1)</f>
        <v/>
      </c>
      <c r="P27" s="73" t="str">
        <f t="shared" ref="P27:CA27" si="23">IF(O27="","",O27+1)</f>
        <v/>
      </c>
      <c r="Q27" s="73" t="str">
        <f t="shared" si="23"/>
        <v/>
      </c>
      <c r="R27" s="73" t="str">
        <f t="shared" si="23"/>
        <v/>
      </c>
      <c r="S27" s="73" t="str">
        <f t="shared" si="23"/>
        <v/>
      </c>
      <c r="T27" s="73" t="str">
        <f t="shared" si="23"/>
        <v/>
      </c>
      <c r="U27" s="73" t="str">
        <f t="shared" si="23"/>
        <v/>
      </c>
      <c r="V27" s="73" t="str">
        <f t="shared" si="23"/>
        <v/>
      </c>
      <c r="W27" s="73" t="str">
        <f t="shared" si="23"/>
        <v/>
      </c>
      <c r="X27" s="73" t="str">
        <f t="shared" si="23"/>
        <v/>
      </c>
      <c r="Y27" s="73" t="str">
        <f t="shared" si="23"/>
        <v/>
      </c>
      <c r="Z27" s="73" t="str">
        <f t="shared" si="23"/>
        <v/>
      </c>
      <c r="AA27" s="73" t="str">
        <f t="shared" si="23"/>
        <v/>
      </c>
      <c r="AB27" s="73" t="str">
        <f t="shared" si="23"/>
        <v/>
      </c>
      <c r="AC27" s="73" t="str">
        <f t="shared" si="23"/>
        <v/>
      </c>
      <c r="AD27" s="73" t="str">
        <f t="shared" si="23"/>
        <v/>
      </c>
      <c r="AE27" s="73" t="str">
        <f t="shared" si="23"/>
        <v/>
      </c>
      <c r="AF27" s="73" t="str">
        <f t="shared" si="23"/>
        <v/>
      </c>
      <c r="AG27" s="73" t="str">
        <f t="shared" si="23"/>
        <v/>
      </c>
      <c r="AH27" s="73" t="str">
        <f t="shared" si="23"/>
        <v/>
      </c>
      <c r="AI27" s="73" t="str">
        <f t="shared" si="23"/>
        <v/>
      </c>
      <c r="AJ27" s="73" t="str">
        <f t="shared" si="23"/>
        <v/>
      </c>
      <c r="AK27" s="73" t="str">
        <f t="shared" si="23"/>
        <v/>
      </c>
      <c r="AL27" s="73" t="str">
        <f t="shared" si="23"/>
        <v/>
      </c>
      <c r="AM27" s="73" t="str">
        <f t="shared" si="23"/>
        <v/>
      </c>
      <c r="AN27" s="73" t="str">
        <f t="shared" si="23"/>
        <v/>
      </c>
      <c r="AO27" s="73" t="str">
        <f t="shared" si="23"/>
        <v/>
      </c>
      <c r="AP27" s="73" t="str">
        <f t="shared" si="23"/>
        <v/>
      </c>
      <c r="AQ27" s="73" t="str">
        <f t="shared" si="23"/>
        <v/>
      </c>
      <c r="AR27" s="73" t="str">
        <f t="shared" si="23"/>
        <v/>
      </c>
      <c r="AS27" s="73" t="str">
        <f t="shared" si="23"/>
        <v/>
      </c>
      <c r="AT27" s="73" t="str">
        <f t="shared" si="23"/>
        <v/>
      </c>
      <c r="AU27" s="73" t="str">
        <f t="shared" si="23"/>
        <v/>
      </c>
      <c r="AV27" s="73" t="str">
        <f t="shared" si="23"/>
        <v/>
      </c>
      <c r="AW27" s="73" t="str">
        <f t="shared" si="23"/>
        <v/>
      </c>
      <c r="AX27" s="73" t="str">
        <f t="shared" si="23"/>
        <v/>
      </c>
      <c r="AY27" s="73" t="str">
        <f t="shared" si="23"/>
        <v/>
      </c>
      <c r="AZ27" s="73" t="str">
        <f t="shared" si="23"/>
        <v/>
      </c>
      <c r="BA27" s="73" t="str">
        <f t="shared" si="23"/>
        <v/>
      </c>
      <c r="BB27" s="73" t="str">
        <f t="shared" si="23"/>
        <v/>
      </c>
      <c r="BC27" s="73" t="str">
        <f t="shared" si="23"/>
        <v/>
      </c>
      <c r="BD27" s="73" t="str">
        <f t="shared" si="23"/>
        <v/>
      </c>
      <c r="BE27" s="73" t="str">
        <f t="shared" si="23"/>
        <v/>
      </c>
      <c r="BF27" s="73" t="str">
        <f t="shared" si="23"/>
        <v/>
      </c>
      <c r="BG27" s="73" t="str">
        <f t="shared" si="23"/>
        <v/>
      </c>
      <c r="BH27" s="73" t="str">
        <f t="shared" si="23"/>
        <v/>
      </c>
      <c r="BI27" s="73" t="str">
        <f t="shared" si="23"/>
        <v/>
      </c>
      <c r="BJ27" s="73" t="str">
        <f t="shared" si="23"/>
        <v/>
      </c>
      <c r="BK27" s="73" t="str">
        <f t="shared" si="23"/>
        <v/>
      </c>
      <c r="BL27" s="73" t="str">
        <f t="shared" si="23"/>
        <v/>
      </c>
      <c r="BM27" s="73" t="str">
        <f t="shared" si="23"/>
        <v/>
      </c>
      <c r="BN27" s="73" t="str">
        <f t="shared" si="23"/>
        <v/>
      </c>
      <c r="BO27" s="73" t="str">
        <f t="shared" si="23"/>
        <v/>
      </c>
      <c r="BP27" s="73" t="str">
        <f t="shared" si="23"/>
        <v/>
      </c>
      <c r="BQ27" s="73" t="str">
        <f t="shared" si="23"/>
        <v/>
      </c>
      <c r="BR27" s="73" t="str">
        <f t="shared" si="23"/>
        <v/>
      </c>
      <c r="BS27" s="73" t="str">
        <f t="shared" si="23"/>
        <v/>
      </c>
      <c r="BT27" s="73" t="str">
        <f t="shared" si="23"/>
        <v/>
      </c>
      <c r="BU27" s="73" t="str">
        <f t="shared" si="23"/>
        <v/>
      </c>
      <c r="BV27" s="73" t="str">
        <f t="shared" si="23"/>
        <v/>
      </c>
      <c r="BW27" s="73" t="str">
        <f t="shared" si="23"/>
        <v/>
      </c>
      <c r="BX27" s="73" t="str">
        <f t="shared" si="23"/>
        <v/>
      </c>
      <c r="BY27" s="73" t="str">
        <f t="shared" si="23"/>
        <v/>
      </c>
      <c r="BZ27" s="73" t="str">
        <f t="shared" si="23"/>
        <v/>
      </c>
      <c r="CA27" s="73" t="str">
        <f t="shared" si="23"/>
        <v/>
      </c>
      <c r="CB27" s="73" t="str">
        <f t="shared" ref="CB27:EM27" si="24">IF(CA27="","",CA27+1)</f>
        <v/>
      </c>
      <c r="CC27" s="73" t="str">
        <f t="shared" si="24"/>
        <v/>
      </c>
      <c r="CD27" s="73" t="str">
        <f t="shared" si="24"/>
        <v/>
      </c>
      <c r="CE27" s="73" t="str">
        <f t="shared" si="24"/>
        <v/>
      </c>
      <c r="CF27" s="73" t="str">
        <f t="shared" si="24"/>
        <v/>
      </c>
      <c r="CG27" s="73" t="str">
        <f t="shared" si="24"/>
        <v/>
      </c>
      <c r="CH27" s="73" t="str">
        <f t="shared" si="24"/>
        <v/>
      </c>
      <c r="CI27" s="73" t="str">
        <f t="shared" si="24"/>
        <v/>
      </c>
      <c r="CJ27" s="73" t="str">
        <f t="shared" si="24"/>
        <v/>
      </c>
      <c r="CK27" s="73" t="str">
        <f t="shared" si="24"/>
        <v/>
      </c>
      <c r="CL27" s="73" t="str">
        <f t="shared" si="24"/>
        <v/>
      </c>
      <c r="CM27" s="73" t="str">
        <f t="shared" si="24"/>
        <v/>
      </c>
      <c r="CN27" s="73" t="str">
        <f t="shared" si="24"/>
        <v/>
      </c>
      <c r="CO27" s="73" t="str">
        <f t="shared" si="24"/>
        <v/>
      </c>
      <c r="CP27" s="73" t="str">
        <f t="shared" si="24"/>
        <v/>
      </c>
      <c r="CQ27" s="73" t="str">
        <f t="shared" si="24"/>
        <v/>
      </c>
      <c r="CR27" s="73" t="str">
        <f t="shared" si="24"/>
        <v/>
      </c>
      <c r="CS27" s="73" t="str">
        <f t="shared" si="24"/>
        <v/>
      </c>
      <c r="CT27" s="73" t="str">
        <f t="shared" si="24"/>
        <v/>
      </c>
      <c r="CU27" s="73" t="str">
        <f t="shared" si="24"/>
        <v/>
      </c>
      <c r="CV27" s="73" t="str">
        <f t="shared" si="24"/>
        <v/>
      </c>
      <c r="CW27" s="73" t="str">
        <f t="shared" si="24"/>
        <v/>
      </c>
      <c r="CX27" s="73" t="str">
        <f t="shared" si="24"/>
        <v/>
      </c>
      <c r="CY27" s="73" t="str">
        <f t="shared" si="24"/>
        <v/>
      </c>
      <c r="CZ27" s="73" t="str">
        <f t="shared" si="24"/>
        <v/>
      </c>
      <c r="DA27" s="73" t="str">
        <f t="shared" si="24"/>
        <v/>
      </c>
      <c r="DB27" s="73" t="str">
        <f t="shared" si="24"/>
        <v/>
      </c>
      <c r="DC27" s="73" t="str">
        <f t="shared" si="24"/>
        <v/>
      </c>
      <c r="DD27" s="73" t="str">
        <f t="shared" si="24"/>
        <v/>
      </c>
      <c r="DE27" s="73" t="str">
        <f t="shared" si="24"/>
        <v/>
      </c>
      <c r="DF27" s="73" t="str">
        <f t="shared" si="24"/>
        <v/>
      </c>
      <c r="DG27" s="73" t="str">
        <f t="shared" si="24"/>
        <v/>
      </c>
      <c r="DH27" s="73" t="str">
        <f t="shared" si="24"/>
        <v/>
      </c>
      <c r="DI27" s="73" t="str">
        <f t="shared" si="24"/>
        <v/>
      </c>
      <c r="DJ27" s="73" t="str">
        <f t="shared" si="24"/>
        <v/>
      </c>
      <c r="DK27" s="73" t="str">
        <f t="shared" si="24"/>
        <v/>
      </c>
      <c r="DL27" s="73" t="str">
        <f t="shared" si="24"/>
        <v/>
      </c>
      <c r="DM27" s="73" t="str">
        <f t="shared" si="24"/>
        <v/>
      </c>
      <c r="DN27" s="73" t="str">
        <f t="shared" si="24"/>
        <v/>
      </c>
      <c r="DO27" s="73" t="str">
        <f t="shared" si="24"/>
        <v/>
      </c>
      <c r="DP27" s="73" t="str">
        <f t="shared" si="24"/>
        <v/>
      </c>
      <c r="DQ27" s="73" t="str">
        <f t="shared" si="24"/>
        <v/>
      </c>
      <c r="DR27" s="73" t="str">
        <f t="shared" si="24"/>
        <v/>
      </c>
      <c r="DS27" s="73" t="str">
        <f t="shared" si="24"/>
        <v/>
      </c>
      <c r="DT27" s="73" t="str">
        <f t="shared" si="24"/>
        <v/>
      </c>
      <c r="DU27" s="73" t="str">
        <f t="shared" si="24"/>
        <v/>
      </c>
      <c r="DV27" s="73" t="str">
        <f t="shared" si="24"/>
        <v/>
      </c>
      <c r="DW27" s="73" t="str">
        <f t="shared" si="24"/>
        <v/>
      </c>
      <c r="DX27" s="73" t="str">
        <f t="shared" si="24"/>
        <v/>
      </c>
      <c r="DY27" s="73" t="str">
        <f t="shared" si="24"/>
        <v/>
      </c>
      <c r="DZ27" s="73" t="str">
        <f t="shared" si="24"/>
        <v/>
      </c>
      <c r="EA27" s="73" t="str">
        <f t="shared" si="24"/>
        <v/>
      </c>
      <c r="EB27" s="73" t="str">
        <f t="shared" si="24"/>
        <v/>
      </c>
      <c r="EC27" s="73" t="str">
        <f t="shared" si="24"/>
        <v/>
      </c>
      <c r="ED27" s="73" t="str">
        <f t="shared" si="24"/>
        <v/>
      </c>
      <c r="EE27" s="73" t="str">
        <f t="shared" si="24"/>
        <v/>
      </c>
      <c r="EF27" s="73" t="str">
        <f t="shared" si="24"/>
        <v/>
      </c>
      <c r="EG27" s="73" t="str">
        <f t="shared" si="24"/>
        <v/>
      </c>
      <c r="EH27" s="73" t="str">
        <f t="shared" si="24"/>
        <v/>
      </c>
      <c r="EI27" s="73" t="str">
        <f t="shared" si="24"/>
        <v/>
      </c>
      <c r="EJ27" s="73" t="str">
        <f t="shared" si="24"/>
        <v/>
      </c>
      <c r="EK27" s="73" t="str">
        <f t="shared" si="24"/>
        <v/>
      </c>
      <c r="EL27" s="73" t="str">
        <f t="shared" si="24"/>
        <v/>
      </c>
      <c r="EM27" s="73" t="str">
        <f t="shared" si="24"/>
        <v/>
      </c>
      <c r="EN27" s="73" t="str">
        <f t="shared" ref="EN27:GY27" si="25">IF(EM27="","",EM27+1)</f>
        <v/>
      </c>
      <c r="EO27" s="73" t="str">
        <f t="shared" si="25"/>
        <v/>
      </c>
      <c r="EP27" s="73" t="str">
        <f t="shared" si="25"/>
        <v/>
      </c>
      <c r="EQ27" s="73" t="str">
        <f t="shared" si="25"/>
        <v/>
      </c>
      <c r="ER27" s="73" t="str">
        <f t="shared" si="25"/>
        <v/>
      </c>
      <c r="ES27" s="73" t="str">
        <f t="shared" si="25"/>
        <v/>
      </c>
      <c r="ET27" s="73" t="str">
        <f t="shared" si="25"/>
        <v/>
      </c>
      <c r="EU27" s="73" t="str">
        <f t="shared" si="25"/>
        <v/>
      </c>
      <c r="EV27" s="73" t="str">
        <f t="shared" si="25"/>
        <v/>
      </c>
      <c r="EW27" s="73" t="str">
        <f t="shared" si="25"/>
        <v/>
      </c>
      <c r="EX27" s="73" t="str">
        <f t="shared" si="25"/>
        <v/>
      </c>
      <c r="EY27" s="73" t="str">
        <f t="shared" si="25"/>
        <v/>
      </c>
      <c r="EZ27" s="73" t="str">
        <f t="shared" si="25"/>
        <v/>
      </c>
      <c r="FA27" s="73" t="str">
        <f t="shared" si="25"/>
        <v/>
      </c>
      <c r="FB27" s="73" t="str">
        <f t="shared" si="25"/>
        <v/>
      </c>
      <c r="FC27" s="73" t="str">
        <f t="shared" si="25"/>
        <v/>
      </c>
      <c r="FD27" s="73" t="str">
        <f t="shared" si="25"/>
        <v/>
      </c>
      <c r="FE27" s="73" t="str">
        <f t="shared" si="25"/>
        <v/>
      </c>
      <c r="FF27" s="73" t="str">
        <f t="shared" si="25"/>
        <v/>
      </c>
      <c r="FG27" s="73" t="str">
        <f t="shared" si="25"/>
        <v/>
      </c>
      <c r="FH27" s="73" t="str">
        <f t="shared" si="25"/>
        <v/>
      </c>
      <c r="FI27" s="73" t="str">
        <f t="shared" si="25"/>
        <v/>
      </c>
      <c r="FJ27" s="73" t="str">
        <f t="shared" si="25"/>
        <v/>
      </c>
      <c r="FK27" s="73" t="str">
        <f t="shared" si="25"/>
        <v/>
      </c>
      <c r="FL27" s="73" t="str">
        <f t="shared" si="25"/>
        <v/>
      </c>
      <c r="FM27" s="73" t="str">
        <f t="shared" si="25"/>
        <v/>
      </c>
      <c r="FN27" s="73" t="str">
        <f t="shared" si="25"/>
        <v/>
      </c>
      <c r="FO27" s="73" t="str">
        <f t="shared" si="25"/>
        <v/>
      </c>
      <c r="FP27" s="73" t="str">
        <f t="shared" si="25"/>
        <v/>
      </c>
      <c r="FQ27" s="73" t="str">
        <f t="shared" si="25"/>
        <v/>
      </c>
      <c r="FR27" s="73" t="str">
        <f t="shared" si="25"/>
        <v/>
      </c>
      <c r="FS27" s="73" t="str">
        <f t="shared" si="25"/>
        <v/>
      </c>
      <c r="FT27" s="73" t="str">
        <f t="shared" si="25"/>
        <v/>
      </c>
      <c r="FU27" s="73" t="str">
        <f t="shared" si="25"/>
        <v/>
      </c>
      <c r="FV27" s="73" t="str">
        <f t="shared" si="25"/>
        <v/>
      </c>
      <c r="FW27" s="73" t="str">
        <f t="shared" si="25"/>
        <v/>
      </c>
      <c r="FX27" s="73" t="str">
        <f t="shared" si="25"/>
        <v/>
      </c>
      <c r="FY27" s="73" t="str">
        <f t="shared" si="25"/>
        <v/>
      </c>
      <c r="FZ27" s="73" t="str">
        <f t="shared" si="25"/>
        <v/>
      </c>
      <c r="GA27" s="73" t="str">
        <f t="shared" si="25"/>
        <v/>
      </c>
      <c r="GB27" s="73" t="str">
        <f t="shared" si="25"/>
        <v/>
      </c>
      <c r="GC27" s="73" t="str">
        <f t="shared" si="25"/>
        <v/>
      </c>
      <c r="GD27" s="73" t="str">
        <f t="shared" si="25"/>
        <v/>
      </c>
      <c r="GE27" s="73" t="str">
        <f t="shared" si="25"/>
        <v/>
      </c>
      <c r="GF27" s="73" t="str">
        <f t="shared" si="25"/>
        <v/>
      </c>
      <c r="GG27" s="73" t="str">
        <f t="shared" si="25"/>
        <v/>
      </c>
      <c r="GH27" s="73" t="str">
        <f t="shared" si="25"/>
        <v/>
      </c>
      <c r="GI27" s="73" t="str">
        <f t="shared" si="25"/>
        <v/>
      </c>
      <c r="GJ27" s="73" t="str">
        <f t="shared" si="25"/>
        <v/>
      </c>
      <c r="GK27" s="73" t="str">
        <f t="shared" si="25"/>
        <v/>
      </c>
      <c r="GL27" s="73" t="str">
        <f t="shared" si="25"/>
        <v/>
      </c>
      <c r="GM27" s="73" t="str">
        <f t="shared" si="25"/>
        <v/>
      </c>
      <c r="GN27" s="73" t="str">
        <f t="shared" si="25"/>
        <v/>
      </c>
      <c r="GO27" s="73" t="str">
        <f t="shared" si="25"/>
        <v/>
      </c>
      <c r="GP27" s="73" t="str">
        <f t="shared" si="25"/>
        <v/>
      </c>
      <c r="GQ27" s="73" t="str">
        <f t="shared" si="25"/>
        <v/>
      </c>
      <c r="GR27" s="73" t="str">
        <f t="shared" si="25"/>
        <v/>
      </c>
      <c r="GS27" s="73" t="str">
        <f t="shared" si="25"/>
        <v/>
      </c>
      <c r="GT27" s="73" t="str">
        <f t="shared" si="25"/>
        <v/>
      </c>
      <c r="GU27" s="73" t="str">
        <f t="shared" si="25"/>
        <v/>
      </c>
      <c r="GV27" s="73" t="str">
        <f t="shared" si="25"/>
        <v/>
      </c>
      <c r="GW27" s="73" t="str">
        <f t="shared" si="25"/>
        <v/>
      </c>
      <c r="GX27" s="73" t="str">
        <f t="shared" si="25"/>
        <v/>
      </c>
      <c r="GY27" s="73" t="str">
        <f t="shared" si="25"/>
        <v/>
      </c>
      <c r="GZ27" s="73" t="str">
        <f t="shared" ref="GZ27:JK27" si="26">IF(GY27="","",GY27+1)</f>
        <v/>
      </c>
      <c r="HA27" s="73" t="str">
        <f t="shared" si="26"/>
        <v/>
      </c>
      <c r="HB27" s="73" t="str">
        <f t="shared" si="26"/>
        <v/>
      </c>
      <c r="HC27" s="73" t="str">
        <f t="shared" si="26"/>
        <v/>
      </c>
      <c r="HD27" s="73" t="str">
        <f t="shared" si="26"/>
        <v/>
      </c>
      <c r="HE27" s="73" t="str">
        <f t="shared" si="26"/>
        <v/>
      </c>
      <c r="HF27" s="73" t="str">
        <f t="shared" si="26"/>
        <v/>
      </c>
      <c r="HG27" s="73" t="str">
        <f t="shared" si="26"/>
        <v/>
      </c>
      <c r="HH27" s="73" t="str">
        <f t="shared" si="26"/>
        <v/>
      </c>
      <c r="HI27" s="73" t="str">
        <f t="shared" si="26"/>
        <v/>
      </c>
      <c r="HJ27" s="73" t="str">
        <f t="shared" si="26"/>
        <v/>
      </c>
      <c r="HK27" s="73" t="str">
        <f t="shared" si="26"/>
        <v/>
      </c>
      <c r="HL27" s="73" t="str">
        <f t="shared" si="26"/>
        <v/>
      </c>
      <c r="HM27" s="73" t="str">
        <f t="shared" si="26"/>
        <v/>
      </c>
      <c r="HN27" s="73" t="str">
        <f t="shared" si="26"/>
        <v/>
      </c>
      <c r="HO27" s="73" t="str">
        <f t="shared" si="26"/>
        <v/>
      </c>
      <c r="HP27" s="73" t="str">
        <f t="shared" si="26"/>
        <v/>
      </c>
      <c r="HQ27" s="73" t="str">
        <f t="shared" si="26"/>
        <v/>
      </c>
      <c r="HR27" s="73" t="str">
        <f t="shared" si="26"/>
        <v/>
      </c>
      <c r="HS27" s="73" t="str">
        <f t="shared" si="26"/>
        <v/>
      </c>
      <c r="HT27" s="73" t="str">
        <f t="shared" si="26"/>
        <v/>
      </c>
      <c r="HU27" s="73" t="str">
        <f t="shared" si="26"/>
        <v/>
      </c>
      <c r="HV27" s="73" t="str">
        <f t="shared" si="26"/>
        <v/>
      </c>
      <c r="HW27" s="73" t="str">
        <f t="shared" si="26"/>
        <v/>
      </c>
      <c r="HX27" s="73" t="str">
        <f t="shared" si="26"/>
        <v/>
      </c>
      <c r="HY27" s="73" t="str">
        <f t="shared" si="26"/>
        <v/>
      </c>
      <c r="HZ27" s="73" t="str">
        <f t="shared" si="26"/>
        <v/>
      </c>
      <c r="IA27" s="73" t="str">
        <f t="shared" si="26"/>
        <v/>
      </c>
      <c r="IB27" s="73" t="str">
        <f t="shared" si="26"/>
        <v/>
      </c>
      <c r="IC27" s="73" t="str">
        <f t="shared" si="26"/>
        <v/>
      </c>
      <c r="ID27" s="73" t="str">
        <f t="shared" si="26"/>
        <v/>
      </c>
      <c r="IE27" s="73" t="str">
        <f t="shared" si="26"/>
        <v/>
      </c>
      <c r="IF27" s="73" t="str">
        <f t="shared" si="26"/>
        <v/>
      </c>
      <c r="IG27" s="73" t="str">
        <f t="shared" si="26"/>
        <v/>
      </c>
      <c r="IH27" s="73" t="str">
        <f t="shared" si="26"/>
        <v/>
      </c>
      <c r="II27" s="73" t="str">
        <f t="shared" si="26"/>
        <v/>
      </c>
      <c r="IJ27" s="73" t="str">
        <f t="shared" si="26"/>
        <v/>
      </c>
      <c r="IK27" s="73" t="str">
        <f t="shared" si="26"/>
        <v/>
      </c>
      <c r="IL27" s="73" t="str">
        <f t="shared" si="26"/>
        <v/>
      </c>
      <c r="IM27" s="73" t="str">
        <f t="shared" si="26"/>
        <v/>
      </c>
      <c r="IN27" s="73" t="str">
        <f t="shared" si="26"/>
        <v/>
      </c>
      <c r="IO27" s="73" t="str">
        <f t="shared" si="26"/>
        <v/>
      </c>
      <c r="IP27" s="73" t="str">
        <f t="shared" si="26"/>
        <v/>
      </c>
      <c r="IQ27" s="73" t="str">
        <f t="shared" si="26"/>
        <v/>
      </c>
      <c r="IR27" s="73" t="str">
        <f t="shared" si="26"/>
        <v/>
      </c>
      <c r="IS27" s="73" t="str">
        <f t="shared" si="26"/>
        <v/>
      </c>
      <c r="IT27" s="73" t="str">
        <f t="shared" si="26"/>
        <v/>
      </c>
      <c r="IU27" s="73" t="str">
        <f t="shared" si="26"/>
        <v/>
      </c>
      <c r="IV27" s="73" t="str">
        <f t="shared" si="26"/>
        <v/>
      </c>
      <c r="IW27" s="73" t="str">
        <f t="shared" si="26"/>
        <v/>
      </c>
      <c r="IX27" s="73" t="str">
        <f t="shared" si="26"/>
        <v/>
      </c>
      <c r="IY27" s="73" t="str">
        <f t="shared" si="26"/>
        <v/>
      </c>
      <c r="IZ27" s="73" t="str">
        <f t="shared" si="26"/>
        <v/>
      </c>
      <c r="JA27" s="73" t="str">
        <f t="shared" si="26"/>
        <v/>
      </c>
      <c r="JB27" s="73" t="str">
        <f t="shared" si="26"/>
        <v/>
      </c>
      <c r="JC27" s="73" t="str">
        <f t="shared" si="26"/>
        <v/>
      </c>
      <c r="JD27" s="73" t="str">
        <f t="shared" si="26"/>
        <v/>
      </c>
      <c r="JE27" s="73" t="str">
        <f t="shared" si="26"/>
        <v/>
      </c>
      <c r="JF27" s="73" t="str">
        <f t="shared" si="26"/>
        <v/>
      </c>
      <c r="JG27" s="73" t="str">
        <f t="shared" si="26"/>
        <v/>
      </c>
      <c r="JH27" s="73" t="str">
        <f t="shared" si="26"/>
        <v/>
      </c>
      <c r="JI27" s="73" t="str">
        <f t="shared" si="26"/>
        <v/>
      </c>
      <c r="JJ27" s="73" t="str">
        <f t="shared" si="26"/>
        <v/>
      </c>
      <c r="JK27" s="73" t="str">
        <f t="shared" si="26"/>
        <v/>
      </c>
      <c r="JL27" s="73" t="str">
        <f t="shared" ref="JL27:LW27" si="27">IF(JK27="","",JK27+1)</f>
        <v/>
      </c>
      <c r="JM27" s="73" t="str">
        <f t="shared" si="27"/>
        <v/>
      </c>
      <c r="JN27" s="73" t="str">
        <f t="shared" si="27"/>
        <v/>
      </c>
      <c r="JO27" s="73" t="str">
        <f t="shared" si="27"/>
        <v/>
      </c>
      <c r="JP27" s="73" t="str">
        <f t="shared" si="27"/>
        <v/>
      </c>
      <c r="JQ27" s="73" t="str">
        <f t="shared" si="27"/>
        <v/>
      </c>
      <c r="JR27" s="73" t="str">
        <f t="shared" si="27"/>
        <v/>
      </c>
      <c r="JS27" s="73" t="str">
        <f t="shared" si="27"/>
        <v/>
      </c>
      <c r="JT27" s="73" t="str">
        <f t="shared" si="27"/>
        <v/>
      </c>
      <c r="JU27" s="73" t="str">
        <f t="shared" si="27"/>
        <v/>
      </c>
      <c r="JV27" s="73" t="str">
        <f t="shared" si="27"/>
        <v/>
      </c>
      <c r="JW27" s="73" t="str">
        <f t="shared" si="27"/>
        <v/>
      </c>
      <c r="JX27" s="73" t="str">
        <f t="shared" si="27"/>
        <v/>
      </c>
      <c r="JY27" s="73" t="str">
        <f t="shared" si="27"/>
        <v/>
      </c>
      <c r="JZ27" s="73" t="str">
        <f t="shared" si="27"/>
        <v/>
      </c>
      <c r="KA27" s="73" t="str">
        <f t="shared" si="27"/>
        <v/>
      </c>
      <c r="KB27" s="73" t="str">
        <f t="shared" si="27"/>
        <v/>
      </c>
      <c r="KC27" s="73" t="str">
        <f t="shared" si="27"/>
        <v/>
      </c>
      <c r="KD27" s="73" t="str">
        <f t="shared" si="27"/>
        <v/>
      </c>
      <c r="KE27" s="73" t="str">
        <f t="shared" si="27"/>
        <v/>
      </c>
      <c r="KF27" s="73" t="str">
        <f t="shared" si="27"/>
        <v/>
      </c>
      <c r="KG27" s="73" t="str">
        <f t="shared" si="27"/>
        <v/>
      </c>
      <c r="KH27" s="73" t="str">
        <f t="shared" si="27"/>
        <v/>
      </c>
      <c r="KI27" s="73" t="str">
        <f t="shared" si="27"/>
        <v/>
      </c>
      <c r="KJ27" s="73" t="str">
        <f t="shared" si="27"/>
        <v/>
      </c>
      <c r="KK27" s="73" t="str">
        <f t="shared" si="27"/>
        <v/>
      </c>
      <c r="KL27" s="73" t="str">
        <f t="shared" si="27"/>
        <v/>
      </c>
      <c r="KM27" s="73" t="str">
        <f t="shared" si="27"/>
        <v/>
      </c>
      <c r="KN27" s="73" t="str">
        <f t="shared" si="27"/>
        <v/>
      </c>
      <c r="KO27" s="73" t="str">
        <f t="shared" si="27"/>
        <v/>
      </c>
      <c r="KP27" s="73" t="str">
        <f t="shared" si="27"/>
        <v/>
      </c>
      <c r="KQ27" s="73" t="str">
        <f t="shared" si="27"/>
        <v/>
      </c>
      <c r="KR27" s="73" t="str">
        <f t="shared" si="27"/>
        <v/>
      </c>
      <c r="KS27" s="73" t="str">
        <f t="shared" si="27"/>
        <v/>
      </c>
      <c r="KT27" s="73" t="str">
        <f t="shared" si="27"/>
        <v/>
      </c>
      <c r="KU27" s="73" t="str">
        <f t="shared" si="27"/>
        <v/>
      </c>
      <c r="KV27" s="73" t="str">
        <f t="shared" si="27"/>
        <v/>
      </c>
      <c r="KW27" s="73" t="str">
        <f t="shared" si="27"/>
        <v/>
      </c>
      <c r="KX27" s="73" t="str">
        <f t="shared" si="27"/>
        <v/>
      </c>
      <c r="KY27" s="73" t="str">
        <f t="shared" si="27"/>
        <v/>
      </c>
      <c r="KZ27" s="73" t="str">
        <f t="shared" si="27"/>
        <v/>
      </c>
      <c r="LA27" s="73" t="str">
        <f t="shared" si="27"/>
        <v/>
      </c>
      <c r="LB27" s="73" t="str">
        <f t="shared" si="27"/>
        <v/>
      </c>
      <c r="LC27" s="73" t="str">
        <f t="shared" si="27"/>
        <v/>
      </c>
      <c r="LD27" s="73" t="str">
        <f t="shared" si="27"/>
        <v/>
      </c>
      <c r="LE27" s="73" t="str">
        <f t="shared" si="27"/>
        <v/>
      </c>
      <c r="LF27" s="73" t="str">
        <f t="shared" si="27"/>
        <v/>
      </c>
      <c r="LG27" s="73" t="str">
        <f t="shared" si="27"/>
        <v/>
      </c>
      <c r="LH27" s="73" t="str">
        <f t="shared" si="27"/>
        <v/>
      </c>
      <c r="LI27" s="73" t="str">
        <f t="shared" si="27"/>
        <v/>
      </c>
      <c r="LJ27" s="73" t="str">
        <f t="shared" si="27"/>
        <v/>
      </c>
      <c r="LK27" s="73" t="str">
        <f t="shared" si="27"/>
        <v/>
      </c>
      <c r="LL27" s="73" t="str">
        <f t="shared" si="27"/>
        <v/>
      </c>
      <c r="LM27" s="73" t="str">
        <f t="shared" si="27"/>
        <v/>
      </c>
      <c r="LN27" s="73" t="str">
        <f t="shared" si="27"/>
        <v/>
      </c>
      <c r="LO27" s="73" t="str">
        <f t="shared" si="27"/>
        <v/>
      </c>
      <c r="LP27" s="73" t="str">
        <f t="shared" si="27"/>
        <v/>
      </c>
      <c r="LQ27" s="73" t="str">
        <f t="shared" si="27"/>
        <v/>
      </c>
      <c r="LR27" s="73" t="str">
        <f t="shared" si="27"/>
        <v/>
      </c>
      <c r="LS27" s="73" t="str">
        <f t="shared" si="27"/>
        <v/>
      </c>
      <c r="LT27" s="73" t="str">
        <f t="shared" si="27"/>
        <v/>
      </c>
      <c r="LU27" s="73" t="str">
        <f t="shared" si="27"/>
        <v/>
      </c>
      <c r="LV27" s="73" t="str">
        <f t="shared" si="27"/>
        <v/>
      </c>
      <c r="LW27" s="73" t="str">
        <f t="shared" si="27"/>
        <v/>
      </c>
      <c r="LX27" s="73" t="str">
        <f t="shared" ref="LX27:NO27" si="28">IF(LW27="","",LW27+1)</f>
        <v/>
      </c>
      <c r="LY27" s="73" t="str">
        <f t="shared" si="28"/>
        <v/>
      </c>
      <c r="LZ27" s="73" t="str">
        <f t="shared" si="28"/>
        <v/>
      </c>
      <c r="MA27" s="73" t="str">
        <f t="shared" si="28"/>
        <v/>
      </c>
      <c r="MB27" s="73" t="str">
        <f t="shared" si="28"/>
        <v/>
      </c>
      <c r="MC27" s="73" t="str">
        <f t="shared" si="28"/>
        <v/>
      </c>
      <c r="MD27" s="73" t="str">
        <f t="shared" si="28"/>
        <v/>
      </c>
      <c r="ME27" s="73" t="str">
        <f t="shared" si="28"/>
        <v/>
      </c>
      <c r="MF27" s="73" t="str">
        <f t="shared" si="28"/>
        <v/>
      </c>
      <c r="MG27" s="73" t="str">
        <f t="shared" si="28"/>
        <v/>
      </c>
      <c r="MH27" s="73" t="str">
        <f t="shared" si="28"/>
        <v/>
      </c>
      <c r="MI27" s="73" t="str">
        <f t="shared" si="28"/>
        <v/>
      </c>
      <c r="MJ27" s="73" t="str">
        <f t="shared" si="28"/>
        <v/>
      </c>
      <c r="MK27" s="73" t="str">
        <f t="shared" si="28"/>
        <v/>
      </c>
      <c r="ML27" s="73" t="str">
        <f t="shared" si="28"/>
        <v/>
      </c>
      <c r="MM27" s="73" t="str">
        <f t="shared" si="28"/>
        <v/>
      </c>
      <c r="MN27" s="73" t="str">
        <f t="shared" si="28"/>
        <v/>
      </c>
      <c r="MO27" s="73" t="str">
        <f t="shared" si="28"/>
        <v/>
      </c>
      <c r="MP27" s="73" t="str">
        <f t="shared" si="28"/>
        <v/>
      </c>
      <c r="MQ27" s="73" t="str">
        <f t="shared" si="28"/>
        <v/>
      </c>
      <c r="MR27" s="73" t="str">
        <f t="shared" si="28"/>
        <v/>
      </c>
      <c r="MS27" s="73" t="str">
        <f t="shared" si="28"/>
        <v/>
      </c>
      <c r="MT27" s="73" t="str">
        <f t="shared" si="28"/>
        <v/>
      </c>
      <c r="MU27" s="73" t="str">
        <f t="shared" si="28"/>
        <v/>
      </c>
      <c r="MV27" s="73" t="str">
        <f t="shared" si="28"/>
        <v/>
      </c>
      <c r="MW27" s="73" t="str">
        <f t="shared" si="28"/>
        <v/>
      </c>
      <c r="MX27" s="73" t="str">
        <f t="shared" si="28"/>
        <v/>
      </c>
      <c r="MY27" s="73" t="str">
        <f t="shared" si="28"/>
        <v/>
      </c>
      <c r="MZ27" s="73" t="str">
        <f t="shared" si="28"/>
        <v/>
      </c>
      <c r="NA27" s="73" t="str">
        <f t="shared" si="28"/>
        <v/>
      </c>
      <c r="NB27" s="73" t="str">
        <f t="shared" si="28"/>
        <v/>
      </c>
      <c r="NC27" s="73" t="str">
        <f t="shared" si="28"/>
        <v/>
      </c>
      <c r="ND27" s="73" t="str">
        <f t="shared" si="28"/>
        <v/>
      </c>
      <c r="NE27" s="73" t="str">
        <f t="shared" si="28"/>
        <v/>
      </c>
      <c r="NF27" s="73" t="str">
        <f t="shared" si="28"/>
        <v/>
      </c>
      <c r="NG27" s="73" t="str">
        <f t="shared" si="28"/>
        <v/>
      </c>
      <c r="NH27" s="73" t="str">
        <f t="shared" si="28"/>
        <v/>
      </c>
      <c r="NI27" s="73" t="str">
        <f t="shared" si="28"/>
        <v/>
      </c>
      <c r="NJ27" s="73" t="str">
        <f t="shared" si="28"/>
        <v/>
      </c>
      <c r="NK27" s="73" t="str">
        <f t="shared" si="28"/>
        <v/>
      </c>
      <c r="NL27" s="73" t="str">
        <f t="shared" si="28"/>
        <v/>
      </c>
      <c r="NM27" s="73" t="str">
        <f t="shared" si="28"/>
        <v/>
      </c>
      <c r="NN27" s="73" t="str">
        <f t="shared" si="28"/>
        <v/>
      </c>
      <c r="NO27" s="73" t="str">
        <f t="shared" si="28"/>
        <v/>
      </c>
      <c r="NP27" s="1"/>
      <c r="NQ27" s="1"/>
    </row>
    <row r="28" spans="1:381" x14ac:dyDescent="0.2">
      <c r="A28" s="1"/>
      <c r="B28" s="1"/>
      <c r="C28" s="1"/>
      <c r="D28" s="1"/>
      <c r="E28" s="1"/>
      <c r="F28" s="1"/>
      <c r="G28" s="1"/>
      <c r="H28" s="1"/>
      <c r="I28" s="1"/>
      <c r="J28" s="1"/>
      <c r="K28" s="8"/>
      <c r="L28" s="1"/>
      <c r="M28" s="1"/>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
      <c r="NQ28" s="1"/>
    </row>
    <row r="29" spans="1:381" x14ac:dyDescent="0.2">
      <c r="A29" s="1"/>
      <c r="B29" s="1"/>
      <c r="C29" s="1" t="s">
        <v>269</v>
      </c>
      <c r="D29" s="1"/>
      <c r="E29" s="1" t="s">
        <v>278</v>
      </c>
      <c r="F29" s="1"/>
      <c r="G29" s="1" t="s">
        <v>257</v>
      </c>
      <c r="H29" s="1"/>
      <c r="I29" s="1"/>
      <c r="J29" s="1"/>
      <c r="K29" s="9">
        <f>SUM(N29:NO29)</f>
        <v>0</v>
      </c>
      <c r="L29" s="1"/>
      <c r="M29" s="1"/>
      <c r="N29" s="61">
        <f t="shared" ref="N29:BY29" si="29">IF(SUMIFS($11:$11,$9:$9,"&gt;="&amp;(EOMONTH(N$27,-1)+1),$9:$9,"&lt;="&amp;EOMONTH(N$27,0))=0,0,SUMIFS($24:$24,$22:$22,EOMONTH(N$27,-1)+1)*N$11/SUMIFS($11:$11,$9:$9,"&gt;="&amp;(EOMONTH(N$27,-1)+1),$9:$9,"&lt;="&amp;EOMONTH(N$27,0)))</f>
        <v>0</v>
      </c>
      <c r="O29" s="61">
        <f t="shared" si="29"/>
        <v>0</v>
      </c>
      <c r="P29" s="61">
        <f t="shared" si="29"/>
        <v>0</v>
      </c>
      <c r="Q29" s="61">
        <f t="shared" si="29"/>
        <v>0</v>
      </c>
      <c r="R29" s="61">
        <f t="shared" si="29"/>
        <v>0</v>
      </c>
      <c r="S29" s="61">
        <f t="shared" si="29"/>
        <v>0</v>
      </c>
      <c r="T29" s="61">
        <f t="shared" si="29"/>
        <v>0</v>
      </c>
      <c r="U29" s="61">
        <f t="shared" si="29"/>
        <v>0</v>
      </c>
      <c r="V29" s="61">
        <f t="shared" si="29"/>
        <v>0</v>
      </c>
      <c r="W29" s="61">
        <f t="shared" si="29"/>
        <v>0</v>
      </c>
      <c r="X29" s="61">
        <f t="shared" si="29"/>
        <v>0</v>
      </c>
      <c r="Y29" s="61">
        <f t="shared" si="29"/>
        <v>0</v>
      </c>
      <c r="Z29" s="61">
        <f t="shared" si="29"/>
        <v>0</v>
      </c>
      <c r="AA29" s="61">
        <f t="shared" si="29"/>
        <v>0</v>
      </c>
      <c r="AB29" s="61">
        <f t="shared" si="29"/>
        <v>0</v>
      </c>
      <c r="AC29" s="61">
        <f t="shared" si="29"/>
        <v>0</v>
      </c>
      <c r="AD29" s="61">
        <f t="shared" si="29"/>
        <v>0</v>
      </c>
      <c r="AE29" s="61">
        <f t="shared" si="29"/>
        <v>0</v>
      </c>
      <c r="AF29" s="61">
        <f t="shared" si="29"/>
        <v>0</v>
      </c>
      <c r="AG29" s="61">
        <f t="shared" si="29"/>
        <v>0</v>
      </c>
      <c r="AH29" s="61">
        <f t="shared" si="29"/>
        <v>0</v>
      </c>
      <c r="AI29" s="61">
        <f t="shared" si="29"/>
        <v>0</v>
      </c>
      <c r="AJ29" s="61">
        <f t="shared" si="29"/>
        <v>0</v>
      </c>
      <c r="AK29" s="61">
        <f t="shared" si="29"/>
        <v>0</v>
      </c>
      <c r="AL29" s="61">
        <f t="shared" si="29"/>
        <v>0</v>
      </c>
      <c r="AM29" s="61">
        <f t="shared" si="29"/>
        <v>0</v>
      </c>
      <c r="AN29" s="61">
        <f t="shared" si="29"/>
        <v>0</v>
      </c>
      <c r="AO29" s="61">
        <f t="shared" si="29"/>
        <v>0</v>
      </c>
      <c r="AP29" s="61">
        <f t="shared" si="29"/>
        <v>0</v>
      </c>
      <c r="AQ29" s="61">
        <f t="shared" si="29"/>
        <v>0</v>
      </c>
      <c r="AR29" s="61">
        <f t="shared" si="29"/>
        <v>0</v>
      </c>
      <c r="AS29" s="61">
        <f t="shared" si="29"/>
        <v>0</v>
      </c>
      <c r="AT29" s="61">
        <f t="shared" si="29"/>
        <v>0</v>
      </c>
      <c r="AU29" s="61">
        <f t="shared" si="29"/>
        <v>0</v>
      </c>
      <c r="AV29" s="61">
        <f t="shared" si="29"/>
        <v>0</v>
      </c>
      <c r="AW29" s="61">
        <f t="shared" si="29"/>
        <v>0</v>
      </c>
      <c r="AX29" s="61">
        <f t="shared" si="29"/>
        <v>0</v>
      </c>
      <c r="AY29" s="61">
        <f t="shared" si="29"/>
        <v>0</v>
      </c>
      <c r="AZ29" s="61">
        <f t="shared" si="29"/>
        <v>0</v>
      </c>
      <c r="BA29" s="61">
        <f t="shared" si="29"/>
        <v>0</v>
      </c>
      <c r="BB29" s="61">
        <f t="shared" si="29"/>
        <v>0</v>
      </c>
      <c r="BC29" s="61">
        <f t="shared" si="29"/>
        <v>0</v>
      </c>
      <c r="BD29" s="61">
        <f t="shared" si="29"/>
        <v>0</v>
      </c>
      <c r="BE29" s="61">
        <f t="shared" si="29"/>
        <v>0</v>
      </c>
      <c r="BF29" s="61">
        <f t="shared" si="29"/>
        <v>0</v>
      </c>
      <c r="BG29" s="61">
        <f t="shared" si="29"/>
        <v>0</v>
      </c>
      <c r="BH29" s="61">
        <f t="shared" si="29"/>
        <v>0</v>
      </c>
      <c r="BI29" s="61">
        <f t="shared" si="29"/>
        <v>0</v>
      </c>
      <c r="BJ29" s="61">
        <f t="shared" si="29"/>
        <v>0</v>
      </c>
      <c r="BK29" s="61">
        <f t="shared" si="29"/>
        <v>0</v>
      </c>
      <c r="BL29" s="61">
        <f t="shared" si="29"/>
        <v>0</v>
      </c>
      <c r="BM29" s="61">
        <f t="shared" si="29"/>
        <v>0</v>
      </c>
      <c r="BN29" s="61">
        <f t="shared" si="29"/>
        <v>0</v>
      </c>
      <c r="BO29" s="61">
        <f t="shared" si="29"/>
        <v>0</v>
      </c>
      <c r="BP29" s="61">
        <f t="shared" si="29"/>
        <v>0</v>
      </c>
      <c r="BQ29" s="61">
        <f t="shared" si="29"/>
        <v>0</v>
      </c>
      <c r="BR29" s="61">
        <f t="shared" si="29"/>
        <v>0</v>
      </c>
      <c r="BS29" s="61">
        <f t="shared" si="29"/>
        <v>0</v>
      </c>
      <c r="BT29" s="61">
        <f t="shared" si="29"/>
        <v>0</v>
      </c>
      <c r="BU29" s="61">
        <f t="shared" si="29"/>
        <v>0</v>
      </c>
      <c r="BV29" s="61">
        <f t="shared" si="29"/>
        <v>0</v>
      </c>
      <c r="BW29" s="61">
        <f t="shared" si="29"/>
        <v>0</v>
      </c>
      <c r="BX29" s="61">
        <f t="shared" si="29"/>
        <v>0</v>
      </c>
      <c r="BY29" s="61">
        <f t="shared" si="29"/>
        <v>0</v>
      </c>
      <c r="BZ29" s="61">
        <f t="shared" ref="BZ29:EK29" si="30">IF(SUMIFS($11:$11,$9:$9,"&gt;="&amp;(EOMONTH(BZ$27,-1)+1),$9:$9,"&lt;="&amp;EOMONTH(BZ$27,0))=0,0,SUMIFS($24:$24,$22:$22,EOMONTH(BZ$27,-1)+1)*BZ$11/SUMIFS($11:$11,$9:$9,"&gt;="&amp;(EOMONTH(BZ$27,-1)+1),$9:$9,"&lt;="&amp;EOMONTH(BZ$27,0)))</f>
        <v>0</v>
      </c>
      <c r="CA29" s="61">
        <f t="shared" si="30"/>
        <v>0</v>
      </c>
      <c r="CB29" s="61">
        <f t="shared" si="30"/>
        <v>0</v>
      </c>
      <c r="CC29" s="61">
        <f t="shared" si="30"/>
        <v>0</v>
      </c>
      <c r="CD29" s="61">
        <f t="shared" si="30"/>
        <v>0</v>
      </c>
      <c r="CE29" s="61">
        <f t="shared" si="30"/>
        <v>0</v>
      </c>
      <c r="CF29" s="61">
        <f t="shared" si="30"/>
        <v>0</v>
      </c>
      <c r="CG29" s="61">
        <f t="shared" si="30"/>
        <v>0</v>
      </c>
      <c r="CH29" s="61">
        <f t="shared" si="30"/>
        <v>0</v>
      </c>
      <c r="CI29" s="61">
        <f t="shared" si="30"/>
        <v>0</v>
      </c>
      <c r="CJ29" s="61">
        <f t="shared" si="30"/>
        <v>0</v>
      </c>
      <c r="CK29" s="61">
        <f t="shared" si="30"/>
        <v>0</v>
      </c>
      <c r="CL29" s="61">
        <f t="shared" si="30"/>
        <v>0</v>
      </c>
      <c r="CM29" s="61">
        <f t="shared" si="30"/>
        <v>0</v>
      </c>
      <c r="CN29" s="61">
        <f t="shared" si="30"/>
        <v>0</v>
      </c>
      <c r="CO29" s="61">
        <f t="shared" si="30"/>
        <v>0</v>
      </c>
      <c r="CP29" s="61">
        <f t="shared" si="30"/>
        <v>0</v>
      </c>
      <c r="CQ29" s="61">
        <f t="shared" si="30"/>
        <v>0</v>
      </c>
      <c r="CR29" s="61">
        <f t="shared" si="30"/>
        <v>0</v>
      </c>
      <c r="CS29" s="61">
        <f t="shared" si="30"/>
        <v>0</v>
      </c>
      <c r="CT29" s="61">
        <f t="shared" si="30"/>
        <v>0</v>
      </c>
      <c r="CU29" s="61">
        <f t="shared" si="30"/>
        <v>0</v>
      </c>
      <c r="CV29" s="61">
        <f t="shared" si="30"/>
        <v>0</v>
      </c>
      <c r="CW29" s="61">
        <f t="shared" si="30"/>
        <v>0</v>
      </c>
      <c r="CX29" s="61">
        <f t="shared" si="30"/>
        <v>0</v>
      </c>
      <c r="CY29" s="61">
        <f t="shared" si="30"/>
        <v>0</v>
      </c>
      <c r="CZ29" s="61">
        <f t="shared" si="30"/>
        <v>0</v>
      </c>
      <c r="DA29" s="61">
        <f t="shared" si="30"/>
        <v>0</v>
      </c>
      <c r="DB29" s="61">
        <f t="shared" si="30"/>
        <v>0</v>
      </c>
      <c r="DC29" s="61">
        <f t="shared" si="30"/>
        <v>0</v>
      </c>
      <c r="DD29" s="61">
        <f t="shared" si="30"/>
        <v>0</v>
      </c>
      <c r="DE29" s="61">
        <f t="shared" si="30"/>
        <v>0</v>
      </c>
      <c r="DF29" s="61">
        <f t="shared" si="30"/>
        <v>0</v>
      </c>
      <c r="DG29" s="61">
        <f t="shared" si="30"/>
        <v>0</v>
      </c>
      <c r="DH29" s="61">
        <f t="shared" si="30"/>
        <v>0</v>
      </c>
      <c r="DI29" s="61">
        <f t="shared" si="30"/>
        <v>0</v>
      </c>
      <c r="DJ29" s="61">
        <f t="shared" si="30"/>
        <v>0</v>
      </c>
      <c r="DK29" s="61">
        <f t="shared" si="30"/>
        <v>0</v>
      </c>
      <c r="DL29" s="61">
        <f t="shared" si="30"/>
        <v>0</v>
      </c>
      <c r="DM29" s="61">
        <f t="shared" si="30"/>
        <v>0</v>
      </c>
      <c r="DN29" s="61">
        <f t="shared" si="30"/>
        <v>0</v>
      </c>
      <c r="DO29" s="61">
        <f t="shared" si="30"/>
        <v>0</v>
      </c>
      <c r="DP29" s="61">
        <f t="shared" si="30"/>
        <v>0</v>
      </c>
      <c r="DQ29" s="61">
        <f t="shared" si="30"/>
        <v>0</v>
      </c>
      <c r="DR29" s="61">
        <f t="shared" si="30"/>
        <v>0</v>
      </c>
      <c r="DS29" s="61">
        <f t="shared" si="30"/>
        <v>0</v>
      </c>
      <c r="DT29" s="61">
        <f t="shared" si="30"/>
        <v>0</v>
      </c>
      <c r="DU29" s="61">
        <f t="shared" si="30"/>
        <v>0</v>
      </c>
      <c r="DV29" s="61">
        <f t="shared" si="30"/>
        <v>0</v>
      </c>
      <c r="DW29" s="61">
        <f t="shared" si="30"/>
        <v>0</v>
      </c>
      <c r="DX29" s="61">
        <f t="shared" si="30"/>
        <v>0</v>
      </c>
      <c r="DY29" s="61">
        <f t="shared" si="30"/>
        <v>0</v>
      </c>
      <c r="DZ29" s="61">
        <f t="shared" si="30"/>
        <v>0</v>
      </c>
      <c r="EA29" s="61">
        <f t="shared" si="30"/>
        <v>0</v>
      </c>
      <c r="EB29" s="61">
        <f t="shared" si="30"/>
        <v>0</v>
      </c>
      <c r="EC29" s="61">
        <f t="shared" si="30"/>
        <v>0</v>
      </c>
      <c r="ED29" s="61">
        <f t="shared" si="30"/>
        <v>0</v>
      </c>
      <c r="EE29" s="61">
        <f t="shared" si="30"/>
        <v>0</v>
      </c>
      <c r="EF29" s="61">
        <f t="shared" si="30"/>
        <v>0</v>
      </c>
      <c r="EG29" s="61">
        <f t="shared" si="30"/>
        <v>0</v>
      </c>
      <c r="EH29" s="61">
        <f t="shared" si="30"/>
        <v>0</v>
      </c>
      <c r="EI29" s="61">
        <f t="shared" si="30"/>
        <v>0</v>
      </c>
      <c r="EJ29" s="61">
        <f t="shared" si="30"/>
        <v>0</v>
      </c>
      <c r="EK29" s="61">
        <f t="shared" si="30"/>
        <v>0</v>
      </c>
      <c r="EL29" s="61">
        <f t="shared" ref="EL29:GW29" si="31">IF(SUMIFS($11:$11,$9:$9,"&gt;="&amp;(EOMONTH(EL$27,-1)+1),$9:$9,"&lt;="&amp;EOMONTH(EL$27,0))=0,0,SUMIFS($24:$24,$22:$22,EOMONTH(EL$27,-1)+1)*EL$11/SUMIFS($11:$11,$9:$9,"&gt;="&amp;(EOMONTH(EL$27,-1)+1),$9:$9,"&lt;="&amp;EOMONTH(EL$27,0)))</f>
        <v>0</v>
      </c>
      <c r="EM29" s="61">
        <f t="shared" si="31"/>
        <v>0</v>
      </c>
      <c r="EN29" s="61">
        <f t="shared" si="31"/>
        <v>0</v>
      </c>
      <c r="EO29" s="61">
        <f t="shared" si="31"/>
        <v>0</v>
      </c>
      <c r="EP29" s="61">
        <f t="shared" si="31"/>
        <v>0</v>
      </c>
      <c r="EQ29" s="61">
        <f t="shared" si="31"/>
        <v>0</v>
      </c>
      <c r="ER29" s="61">
        <f t="shared" si="31"/>
        <v>0</v>
      </c>
      <c r="ES29" s="61">
        <f t="shared" si="31"/>
        <v>0</v>
      </c>
      <c r="ET29" s="61">
        <f t="shared" si="31"/>
        <v>0</v>
      </c>
      <c r="EU29" s="61">
        <f t="shared" si="31"/>
        <v>0</v>
      </c>
      <c r="EV29" s="61">
        <f t="shared" si="31"/>
        <v>0</v>
      </c>
      <c r="EW29" s="61">
        <f t="shared" si="31"/>
        <v>0</v>
      </c>
      <c r="EX29" s="61">
        <f t="shared" si="31"/>
        <v>0</v>
      </c>
      <c r="EY29" s="61">
        <f t="shared" si="31"/>
        <v>0</v>
      </c>
      <c r="EZ29" s="61">
        <f t="shared" si="31"/>
        <v>0</v>
      </c>
      <c r="FA29" s="61">
        <f t="shared" si="31"/>
        <v>0</v>
      </c>
      <c r="FB29" s="61">
        <f t="shared" si="31"/>
        <v>0</v>
      </c>
      <c r="FC29" s="61">
        <f t="shared" si="31"/>
        <v>0</v>
      </c>
      <c r="FD29" s="61">
        <f t="shared" si="31"/>
        <v>0</v>
      </c>
      <c r="FE29" s="61">
        <f t="shared" si="31"/>
        <v>0</v>
      </c>
      <c r="FF29" s="61">
        <f t="shared" si="31"/>
        <v>0</v>
      </c>
      <c r="FG29" s="61">
        <f t="shared" si="31"/>
        <v>0</v>
      </c>
      <c r="FH29" s="61">
        <f t="shared" si="31"/>
        <v>0</v>
      </c>
      <c r="FI29" s="61">
        <f t="shared" si="31"/>
        <v>0</v>
      </c>
      <c r="FJ29" s="61">
        <f t="shared" si="31"/>
        <v>0</v>
      </c>
      <c r="FK29" s="61">
        <f t="shared" si="31"/>
        <v>0</v>
      </c>
      <c r="FL29" s="61">
        <f t="shared" si="31"/>
        <v>0</v>
      </c>
      <c r="FM29" s="61">
        <f t="shared" si="31"/>
        <v>0</v>
      </c>
      <c r="FN29" s="61">
        <f t="shared" si="31"/>
        <v>0</v>
      </c>
      <c r="FO29" s="61">
        <f t="shared" si="31"/>
        <v>0</v>
      </c>
      <c r="FP29" s="61">
        <f t="shared" si="31"/>
        <v>0</v>
      </c>
      <c r="FQ29" s="61">
        <f t="shared" si="31"/>
        <v>0</v>
      </c>
      <c r="FR29" s="61">
        <f t="shared" si="31"/>
        <v>0</v>
      </c>
      <c r="FS29" s="61">
        <f t="shared" si="31"/>
        <v>0</v>
      </c>
      <c r="FT29" s="61">
        <f t="shared" si="31"/>
        <v>0</v>
      </c>
      <c r="FU29" s="61">
        <f t="shared" si="31"/>
        <v>0</v>
      </c>
      <c r="FV29" s="61">
        <f t="shared" si="31"/>
        <v>0</v>
      </c>
      <c r="FW29" s="61">
        <f t="shared" si="31"/>
        <v>0</v>
      </c>
      <c r="FX29" s="61">
        <f t="shared" si="31"/>
        <v>0</v>
      </c>
      <c r="FY29" s="61">
        <f t="shared" si="31"/>
        <v>0</v>
      </c>
      <c r="FZ29" s="61">
        <f t="shared" si="31"/>
        <v>0</v>
      </c>
      <c r="GA29" s="61">
        <f t="shared" si="31"/>
        <v>0</v>
      </c>
      <c r="GB29" s="61">
        <f t="shared" si="31"/>
        <v>0</v>
      </c>
      <c r="GC29" s="61">
        <f t="shared" si="31"/>
        <v>0</v>
      </c>
      <c r="GD29" s="61">
        <f t="shared" si="31"/>
        <v>0</v>
      </c>
      <c r="GE29" s="61">
        <f t="shared" si="31"/>
        <v>0</v>
      </c>
      <c r="GF29" s="61">
        <f t="shared" si="31"/>
        <v>0</v>
      </c>
      <c r="GG29" s="61">
        <f t="shared" si="31"/>
        <v>0</v>
      </c>
      <c r="GH29" s="61">
        <f t="shared" si="31"/>
        <v>0</v>
      </c>
      <c r="GI29" s="61">
        <f t="shared" si="31"/>
        <v>0</v>
      </c>
      <c r="GJ29" s="61">
        <f t="shared" si="31"/>
        <v>0</v>
      </c>
      <c r="GK29" s="61">
        <f t="shared" si="31"/>
        <v>0</v>
      </c>
      <c r="GL29" s="61">
        <f t="shared" si="31"/>
        <v>0</v>
      </c>
      <c r="GM29" s="61">
        <f t="shared" si="31"/>
        <v>0</v>
      </c>
      <c r="GN29" s="61">
        <f t="shared" si="31"/>
        <v>0</v>
      </c>
      <c r="GO29" s="61">
        <f t="shared" si="31"/>
        <v>0</v>
      </c>
      <c r="GP29" s="61">
        <f t="shared" si="31"/>
        <v>0</v>
      </c>
      <c r="GQ29" s="61">
        <f t="shared" si="31"/>
        <v>0</v>
      </c>
      <c r="GR29" s="61">
        <f t="shared" si="31"/>
        <v>0</v>
      </c>
      <c r="GS29" s="61">
        <f t="shared" si="31"/>
        <v>0</v>
      </c>
      <c r="GT29" s="61">
        <f t="shared" si="31"/>
        <v>0</v>
      </c>
      <c r="GU29" s="61">
        <f t="shared" si="31"/>
        <v>0</v>
      </c>
      <c r="GV29" s="61">
        <f t="shared" si="31"/>
        <v>0</v>
      </c>
      <c r="GW29" s="61">
        <f t="shared" si="31"/>
        <v>0</v>
      </c>
      <c r="GX29" s="61">
        <f t="shared" ref="GX29:JI29" si="32">IF(SUMIFS($11:$11,$9:$9,"&gt;="&amp;(EOMONTH(GX$27,-1)+1),$9:$9,"&lt;="&amp;EOMONTH(GX$27,0))=0,0,SUMIFS($24:$24,$22:$22,EOMONTH(GX$27,-1)+1)*GX$11/SUMIFS($11:$11,$9:$9,"&gt;="&amp;(EOMONTH(GX$27,-1)+1),$9:$9,"&lt;="&amp;EOMONTH(GX$27,0)))</f>
        <v>0</v>
      </c>
      <c r="GY29" s="61">
        <f t="shared" si="32"/>
        <v>0</v>
      </c>
      <c r="GZ29" s="61">
        <f t="shared" si="32"/>
        <v>0</v>
      </c>
      <c r="HA29" s="61">
        <f t="shared" si="32"/>
        <v>0</v>
      </c>
      <c r="HB29" s="61">
        <f t="shared" si="32"/>
        <v>0</v>
      </c>
      <c r="HC29" s="61">
        <f t="shared" si="32"/>
        <v>0</v>
      </c>
      <c r="HD29" s="61">
        <f t="shared" si="32"/>
        <v>0</v>
      </c>
      <c r="HE29" s="61">
        <f t="shared" si="32"/>
        <v>0</v>
      </c>
      <c r="HF29" s="61">
        <f t="shared" si="32"/>
        <v>0</v>
      </c>
      <c r="HG29" s="61">
        <f t="shared" si="32"/>
        <v>0</v>
      </c>
      <c r="HH29" s="61">
        <f t="shared" si="32"/>
        <v>0</v>
      </c>
      <c r="HI29" s="61">
        <f t="shared" si="32"/>
        <v>0</v>
      </c>
      <c r="HJ29" s="61">
        <f t="shared" si="32"/>
        <v>0</v>
      </c>
      <c r="HK29" s="61">
        <f t="shared" si="32"/>
        <v>0</v>
      </c>
      <c r="HL29" s="61">
        <f t="shared" si="32"/>
        <v>0</v>
      </c>
      <c r="HM29" s="61">
        <f t="shared" si="32"/>
        <v>0</v>
      </c>
      <c r="HN29" s="61">
        <f t="shared" si="32"/>
        <v>0</v>
      </c>
      <c r="HO29" s="61">
        <f t="shared" si="32"/>
        <v>0</v>
      </c>
      <c r="HP29" s="61">
        <f t="shared" si="32"/>
        <v>0</v>
      </c>
      <c r="HQ29" s="61">
        <f t="shared" si="32"/>
        <v>0</v>
      </c>
      <c r="HR29" s="61">
        <f t="shared" si="32"/>
        <v>0</v>
      </c>
      <c r="HS29" s="61">
        <f t="shared" si="32"/>
        <v>0</v>
      </c>
      <c r="HT29" s="61">
        <f t="shared" si="32"/>
        <v>0</v>
      </c>
      <c r="HU29" s="61">
        <f t="shared" si="32"/>
        <v>0</v>
      </c>
      <c r="HV29" s="61">
        <f t="shared" si="32"/>
        <v>0</v>
      </c>
      <c r="HW29" s="61">
        <f t="shared" si="32"/>
        <v>0</v>
      </c>
      <c r="HX29" s="61">
        <f t="shared" si="32"/>
        <v>0</v>
      </c>
      <c r="HY29" s="61">
        <f t="shared" si="32"/>
        <v>0</v>
      </c>
      <c r="HZ29" s="61">
        <f t="shared" si="32"/>
        <v>0</v>
      </c>
      <c r="IA29" s="61">
        <f t="shared" si="32"/>
        <v>0</v>
      </c>
      <c r="IB29" s="61">
        <f t="shared" si="32"/>
        <v>0</v>
      </c>
      <c r="IC29" s="61">
        <f t="shared" si="32"/>
        <v>0</v>
      </c>
      <c r="ID29" s="61">
        <f t="shared" si="32"/>
        <v>0</v>
      </c>
      <c r="IE29" s="61">
        <f t="shared" si="32"/>
        <v>0</v>
      </c>
      <c r="IF29" s="61">
        <f t="shared" si="32"/>
        <v>0</v>
      </c>
      <c r="IG29" s="61">
        <f t="shared" si="32"/>
        <v>0</v>
      </c>
      <c r="IH29" s="61">
        <f t="shared" si="32"/>
        <v>0</v>
      </c>
      <c r="II29" s="61">
        <f t="shared" si="32"/>
        <v>0</v>
      </c>
      <c r="IJ29" s="61">
        <f t="shared" si="32"/>
        <v>0</v>
      </c>
      <c r="IK29" s="61">
        <f t="shared" si="32"/>
        <v>0</v>
      </c>
      <c r="IL29" s="61">
        <f t="shared" si="32"/>
        <v>0</v>
      </c>
      <c r="IM29" s="61">
        <f t="shared" si="32"/>
        <v>0</v>
      </c>
      <c r="IN29" s="61">
        <f t="shared" si="32"/>
        <v>0</v>
      </c>
      <c r="IO29" s="61">
        <f t="shared" si="32"/>
        <v>0</v>
      </c>
      <c r="IP29" s="61">
        <f t="shared" si="32"/>
        <v>0</v>
      </c>
      <c r="IQ29" s="61">
        <f t="shared" si="32"/>
        <v>0</v>
      </c>
      <c r="IR29" s="61">
        <f t="shared" si="32"/>
        <v>0</v>
      </c>
      <c r="IS29" s="61">
        <f t="shared" si="32"/>
        <v>0</v>
      </c>
      <c r="IT29" s="61">
        <f t="shared" si="32"/>
        <v>0</v>
      </c>
      <c r="IU29" s="61">
        <f t="shared" si="32"/>
        <v>0</v>
      </c>
      <c r="IV29" s="61">
        <f t="shared" si="32"/>
        <v>0</v>
      </c>
      <c r="IW29" s="61">
        <f t="shared" si="32"/>
        <v>0</v>
      </c>
      <c r="IX29" s="61">
        <f t="shared" si="32"/>
        <v>0</v>
      </c>
      <c r="IY29" s="61">
        <f t="shared" si="32"/>
        <v>0</v>
      </c>
      <c r="IZ29" s="61">
        <f t="shared" si="32"/>
        <v>0</v>
      </c>
      <c r="JA29" s="61">
        <f t="shared" si="32"/>
        <v>0</v>
      </c>
      <c r="JB29" s="61">
        <f t="shared" si="32"/>
        <v>0</v>
      </c>
      <c r="JC29" s="61">
        <f t="shared" si="32"/>
        <v>0</v>
      </c>
      <c r="JD29" s="61">
        <f t="shared" si="32"/>
        <v>0</v>
      </c>
      <c r="JE29" s="61">
        <f t="shared" si="32"/>
        <v>0</v>
      </c>
      <c r="JF29" s="61">
        <f t="shared" si="32"/>
        <v>0</v>
      </c>
      <c r="JG29" s="61">
        <f t="shared" si="32"/>
        <v>0</v>
      </c>
      <c r="JH29" s="61">
        <f t="shared" si="32"/>
        <v>0</v>
      </c>
      <c r="JI29" s="61">
        <f t="shared" si="32"/>
        <v>0</v>
      </c>
      <c r="JJ29" s="61">
        <f t="shared" ref="JJ29:LU29" si="33">IF(SUMIFS($11:$11,$9:$9,"&gt;="&amp;(EOMONTH(JJ$27,-1)+1),$9:$9,"&lt;="&amp;EOMONTH(JJ$27,0))=0,0,SUMIFS($24:$24,$22:$22,EOMONTH(JJ$27,-1)+1)*JJ$11/SUMIFS($11:$11,$9:$9,"&gt;="&amp;(EOMONTH(JJ$27,-1)+1),$9:$9,"&lt;="&amp;EOMONTH(JJ$27,0)))</f>
        <v>0</v>
      </c>
      <c r="JK29" s="61">
        <f t="shared" si="33"/>
        <v>0</v>
      </c>
      <c r="JL29" s="61">
        <f t="shared" si="33"/>
        <v>0</v>
      </c>
      <c r="JM29" s="61">
        <f t="shared" si="33"/>
        <v>0</v>
      </c>
      <c r="JN29" s="61">
        <f t="shared" si="33"/>
        <v>0</v>
      </c>
      <c r="JO29" s="61">
        <f t="shared" si="33"/>
        <v>0</v>
      </c>
      <c r="JP29" s="61">
        <f t="shared" si="33"/>
        <v>0</v>
      </c>
      <c r="JQ29" s="61">
        <f t="shared" si="33"/>
        <v>0</v>
      </c>
      <c r="JR29" s="61">
        <f t="shared" si="33"/>
        <v>0</v>
      </c>
      <c r="JS29" s="61">
        <f t="shared" si="33"/>
        <v>0</v>
      </c>
      <c r="JT29" s="61">
        <f t="shared" si="33"/>
        <v>0</v>
      </c>
      <c r="JU29" s="61">
        <f t="shared" si="33"/>
        <v>0</v>
      </c>
      <c r="JV29" s="61">
        <f t="shared" si="33"/>
        <v>0</v>
      </c>
      <c r="JW29" s="61">
        <f t="shared" si="33"/>
        <v>0</v>
      </c>
      <c r="JX29" s="61">
        <f t="shared" si="33"/>
        <v>0</v>
      </c>
      <c r="JY29" s="61">
        <f t="shared" si="33"/>
        <v>0</v>
      </c>
      <c r="JZ29" s="61">
        <f t="shared" si="33"/>
        <v>0</v>
      </c>
      <c r="KA29" s="62">
        <f t="shared" si="33"/>
        <v>0</v>
      </c>
      <c r="KB29" s="62">
        <f t="shared" si="33"/>
        <v>0</v>
      </c>
      <c r="KC29" s="62">
        <f t="shared" si="33"/>
        <v>0</v>
      </c>
      <c r="KD29" s="62">
        <f t="shared" si="33"/>
        <v>0</v>
      </c>
      <c r="KE29" s="62">
        <f t="shared" si="33"/>
        <v>0</v>
      </c>
      <c r="KF29" s="62">
        <f t="shared" si="33"/>
        <v>0</v>
      </c>
      <c r="KG29" s="62">
        <f t="shared" si="33"/>
        <v>0</v>
      </c>
      <c r="KH29" s="62">
        <f t="shared" si="33"/>
        <v>0</v>
      </c>
      <c r="KI29" s="62">
        <f t="shared" si="33"/>
        <v>0</v>
      </c>
      <c r="KJ29" s="62">
        <f t="shared" si="33"/>
        <v>0</v>
      </c>
      <c r="KK29" s="62">
        <f t="shared" si="33"/>
        <v>0</v>
      </c>
      <c r="KL29" s="62">
        <f t="shared" si="33"/>
        <v>0</v>
      </c>
      <c r="KM29" s="62">
        <f t="shared" si="33"/>
        <v>0</v>
      </c>
      <c r="KN29" s="62">
        <f t="shared" si="33"/>
        <v>0</v>
      </c>
      <c r="KO29" s="62">
        <f t="shared" si="33"/>
        <v>0</v>
      </c>
      <c r="KP29" s="62">
        <f t="shared" si="33"/>
        <v>0</v>
      </c>
      <c r="KQ29" s="62">
        <f t="shared" si="33"/>
        <v>0</v>
      </c>
      <c r="KR29" s="62">
        <f t="shared" si="33"/>
        <v>0</v>
      </c>
      <c r="KS29" s="62">
        <f t="shared" si="33"/>
        <v>0</v>
      </c>
      <c r="KT29" s="62">
        <f t="shared" si="33"/>
        <v>0</v>
      </c>
      <c r="KU29" s="62">
        <f t="shared" si="33"/>
        <v>0</v>
      </c>
      <c r="KV29" s="62">
        <f t="shared" si="33"/>
        <v>0</v>
      </c>
      <c r="KW29" s="62">
        <f t="shared" si="33"/>
        <v>0</v>
      </c>
      <c r="KX29" s="62">
        <f t="shared" si="33"/>
        <v>0</v>
      </c>
      <c r="KY29" s="62">
        <f t="shared" si="33"/>
        <v>0</v>
      </c>
      <c r="KZ29" s="62">
        <f t="shared" si="33"/>
        <v>0</v>
      </c>
      <c r="LA29" s="62">
        <f t="shared" si="33"/>
        <v>0</v>
      </c>
      <c r="LB29" s="62">
        <f t="shared" si="33"/>
        <v>0</v>
      </c>
      <c r="LC29" s="62">
        <f t="shared" si="33"/>
        <v>0</v>
      </c>
      <c r="LD29" s="62">
        <f t="shared" si="33"/>
        <v>0</v>
      </c>
      <c r="LE29" s="62">
        <f t="shared" si="33"/>
        <v>0</v>
      </c>
      <c r="LF29" s="62">
        <f t="shared" si="33"/>
        <v>0</v>
      </c>
      <c r="LG29" s="62">
        <f t="shared" si="33"/>
        <v>0</v>
      </c>
      <c r="LH29" s="62">
        <f t="shared" si="33"/>
        <v>0</v>
      </c>
      <c r="LI29" s="62">
        <f t="shared" si="33"/>
        <v>0</v>
      </c>
      <c r="LJ29" s="62">
        <f t="shared" si="33"/>
        <v>0</v>
      </c>
      <c r="LK29" s="62">
        <f t="shared" si="33"/>
        <v>0</v>
      </c>
      <c r="LL29" s="62">
        <f t="shared" si="33"/>
        <v>0</v>
      </c>
      <c r="LM29" s="62">
        <f t="shared" si="33"/>
        <v>0</v>
      </c>
      <c r="LN29" s="62">
        <f t="shared" si="33"/>
        <v>0</v>
      </c>
      <c r="LO29" s="62">
        <f t="shared" si="33"/>
        <v>0</v>
      </c>
      <c r="LP29" s="62">
        <f t="shared" si="33"/>
        <v>0</v>
      </c>
      <c r="LQ29" s="62">
        <f t="shared" si="33"/>
        <v>0</v>
      </c>
      <c r="LR29" s="62">
        <f t="shared" si="33"/>
        <v>0</v>
      </c>
      <c r="LS29" s="62">
        <f t="shared" si="33"/>
        <v>0</v>
      </c>
      <c r="LT29" s="62">
        <f t="shared" si="33"/>
        <v>0</v>
      </c>
      <c r="LU29" s="62">
        <f t="shared" si="33"/>
        <v>0</v>
      </c>
      <c r="LV29" s="62">
        <f t="shared" ref="LV29:NO29" si="34">IF(SUMIFS($11:$11,$9:$9,"&gt;="&amp;(EOMONTH(LV$27,-1)+1),$9:$9,"&lt;="&amp;EOMONTH(LV$27,0))=0,0,SUMIFS($24:$24,$22:$22,EOMONTH(LV$27,-1)+1)*LV$11/SUMIFS($11:$11,$9:$9,"&gt;="&amp;(EOMONTH(LV$27,-1)+1),$9:$9,"&lt;="&amp;EOMONTH(LV$27,0)))</f>
        <v>0</v>
      </c>
      <c r="LW29" s="62">
        <f t="shared" si="34"/>
        <v>0</v>
      </c>
      <c r="LX29" s="62">
        <f t="shared" si="34"/>
        <v>0</v>
      </c>
      <c r="LY29" s="62">
        <f t="shared" si="34"/>
        <v>0</v>
      </c>
      <c r="LZ29" s="62">
        <f t="shared" si="34"/>
        <v>0</v>
      </c>
      <c r="MA29" s="62">
        <f t="shared" si="34"/>
        <v>0</v>
      </c>
      <c r="MB29" s="62">
        <f t="shared" si="34"/>
        <v>0</v>
      </c>
      <c r="MC29" s="62">
        <f t="shared" si="34"/>
        <v>0</v>
      </c>
      <c r="MD29" s="62">
        <f t="shared" si="34"/>
        <v>0</v>
      </c>
      <c r="ME29" s="62">
        <f t="shared" si="34"/>
        <v>0</v>
      </c>
      <c r="MF29" s="62">
        <f t="shared" si="34"/>
        <v>0</v>
      </c>
      <c r="MG29" s="62">
        <f t="shared" si="34"/>
        <v>0</v>
      </c>
      <c r="MH29" s="62">
        <f t="shared" si="34"/>
        <v>0</v>
      </c>
      <c r="MI29" s="62">
        <f t="shared" si="34"/>
        <v>0</v>
      </c>
      <c r="MJ29" s="62">
        <f t="shared" si="34"/>
        <v>0</v>
      </c>
      <c r="MK29" s="62">
        <f t="shared" si="34"/>
        <v>0</v>
      </c>
      <c r="ML29" s="62">
        <f t="shared" si="34"/>
        <v>0</v>
      </c>
      <c r="MM29" s="62">
        <f t="shared" si="34"/>
        <v>0</v>
      </c>
      <c r="MN29" s="62">
        <f t="shared" si="34"/>
        <v>0</v>
      </c>
      <c r="MO29" s="62">
        <f t="shared" si="34"/>
        <v>0</v>
      </c>
      <c r="MP29" s="62">
        <f t="shared" si="34"/>
        <v>0</v>
      </c>
      <c r="MQ29" s="62">
        <f t="shared" si="34"/>
        <v>0</v>
      </c>
      <c r="MR29" s="62">
        <f t="shared" si="34"/>
        <v>0</v>
      </c>
      <c r="MS29" s="62">
        <f t="shared" si="34"/>
        <v>0</v>
      </c>
      <c r="MT29" s="62">
        <f t="shared" si="34"/>
        <v>0</v>
      </c>
      <c r="MU29" s="62">
        <f t="shared" si="34"/>
        <v>0</v>
      </c>
      <c r="MV29" s="62">
        <f t="shared" si="34"/>
        <v>0</v>
      </c>
      <c r="MW29" s="62">
        <f t="shared" si="34"/>
        <v>0</v>
      </c>
      <c r="MX29" s="62">
        <f t="shared" si="34"/>
        <v>0</v>
      </c>
      <c r="MY29" s="62">
        <f t="shared" si="34"/>
        <v>0</v>
      </c>
      <c r="MZ29" s="62">
        <f t="shared" si="34"/>
        <v>0</v>
      </c>
      <c r="NA29" s="62">
        <f t="shared" si="34"/>
        <v>0</v>
      </c>
      <c r="NB29" s="62">
        <f t="shared" si="34"/>
        <v>0</v>
      </c>
      <c r="NC29" s="62">
        <f t="shared" si="34"/>
        <v>0</v>
      </c>
      <c r="ND29" s="62">
        <f t="shared" si="34"/>
        <v>0</v>
      </c>
      <c r="NE29" s="62">
        <f t="shared" si="34"/>
        <v>0</v>
      </c>
      <c r="NF29" s="62">
        <f t="shared" si="34"/>
        <v>0</v>
      </c>
      <c r="NG29" s="62">
        <f t="shared" si="34"/>
        <v>0</v>
      </c>
      <c r="NH29" s="62">
        <f t="shared" si="34"/>
        <v>0</v>
      </c>
      <c r="NI29" s="62">
        <f t="shared" si="34"/>
        <v>0</v>
      </c>
      <c r="NJ29" s="62">
        <f t="shared" si="34"/>
        <v>0</v>
      </c>
      <c r="NK29" s="62">
        <f t="shared" si="34"/>
        <v>0</v>
      </c>
      <c r="NL29" s="62">
        <f t="shared" si="34"/>
        <v>0</v>
      </c>
      <c r="NM29" s="62">
        <f t="shared" si="34"/>
        <v>0</v>
      </c>
      <c r="NN29" s="62">
        <f t="shared" si="34"/>
        <v>0</v>
      </c>
      <c r="NO29" s="63">
        <f t="shared" si="34"/>
        <v>0</v>
      </c>
      <c r="NP29" s="1"/>
      <c r="NQ29" s="1"/>
    </row>
    <row r="30" spans="1:381" x14ac:dyDescent="0.2">
      <c r="A30" s="1"/>
      <c r="B30" s="1"/>
      <c r="C30" s="1"/>
      <c r="D30" s="1"/>
      <c r="E30" s="1"/>
      <c r="F30" s="1"/>
      <c r="G30" s="1"/>
      <c r="H30" s="1"/>
      <c r="I30" s="1"/>
      <c r="J30" s="1"/>
      <c r="K30" s="1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row>
    <row r="31" spans="1:381" x14ac:dyDescent="0.2">
      <c r="A31" s="1"/>
      <c r="B31" s="1"/>
      <c r="C31" s="180"/>
      <c r="D31" s="1"/>
      <c r="E31" s="180"/>
      <c r="F31" s="1"/>
      <c r="G31" s="180" t="s">
        <v>2</v>
      </c>
      <c r="H31" s="1"/>
      <c r="I31" s="180"/>
      <c r="J31" s="1"/>
      <c r="K31" s="181"/>
      <c r="L31" s="1"/>
      <c r="M31" s="1"/>
      <c r="N31" s="74">
        <v>1</v>
      </c>
      <c r="O31" s="74">
        <f>N31+1</f>
        <v>2</v>
      </c>
      <c r="P31" s="74">
        <f t="shared" ref="P31:CA31" si="35">O31+1</f>
        <v>3</v>
      </c>
      <c r="Q31" s="74">
        <f t="shared" si="35"/>
        <v>4</v>
      </c>
      <c r="R31" s="74">
        <f t="shared" si="35"/>
        <v>5</v>
      </c>
      <c r="S31" s="74">
        <f t="shared" si="35"/>
        <v>6</v>
      </c>
      <c r="T31" s="74">
        <f t="shared" si="35"/>
        <v>7</v>
      </c>
      <c r="U31" s="74">
        <f t="shared" si="35"/>
        <v>8</v>
      </c>
      <c r="V31" s="74">
        <f t="shared" si="35"/>
        <v>9</v>
      </c>
      <c r="W31" s="74">
        <f t="shared" si="35"/>
        <v>10</v>
      </c>
      <c r="X31" s="74">
        <f t="shared" si="35"/>
        <v>11</v>
      </c>
      <c r="Y31" s="74">
        <f t="shared" si="35"/>
        <v>12</v>
      </c>
      <c r="Z31" s="74">
        <f t="shared" si="35"/>
        <v>13</v>
      </c>
      <c r="AA31" s="74">
        <f t="shared" si="35"/>
        <v>14</v>
      </c>
      <c r="AB31" s="74">
        <f t="shared" si="35"/>
        <v>15</v>
      </c>
      <c r="AC31" s="74">
        <f t="shared" si="35"/>
        <v>16</v>
      </c>
      <c r="AD31" s="74">
        <f t="shared" si="35"/>
        <v>17</v>
      </c>
      <c r="AE31" s="74">
        <f t="shared" si="35"/>
        <v>18</v>
      </c>
      <c r="AF31" s="74">
        <f t="shared" si="35"/>
        <v>19</v>
      </c>
      <c r="AG31" s="74">
        <f t="shared" si="35"/>
        <v>20</v>
      </c>
      <c r="AH31" s="74">
        <f t="shared" si="35"/>
        <v>21</v>
      </c>
      <c r="AI31" s="74">
        <f t="shared" si="35"/>
        <v>22</v>
      </c>
      <c r="AJ31" s="74">
        <f t="shared" si="35"/>
        <v>23</v>
      </c>
      <c r="AK31" s="74">
        <f t="shared" si="35"/>
        <v>24</v>
      </c>
      <c r="AL31" s="74">
        <f t="shared" si="35"/>
        <v>25</v>
      </c>
      <c r="AM31" s="74">
        <f t="shared" si="35"/>
        <v>26</v>
      </c>
      <c r="AN31" s="74">
        <f t="shared" si="35"/>
        <v>27</v>
      </c>
      <c r="AO31" s="74">
        <f t="shared" si="35"/>
        <v>28</v>
      </c>
      <c r="AP31" s="74">
        <f t="shared" si="35"/>
        <v>29</v>
      </c>
      <c r="AQ31" s="74">
        <f t="shared" si="35"/>
        <v>30</v>
      </c>
      <c r="AR31" s="74">
        <f t="shared" si="35"/>
        <v>31</v>
      </c>
      <c r="AS31" s="74">
        <f t="shared" si="35"/>
        <v>32</v>
      </c>
      <c r="AT31" s="74">
        <f t="shared" si="35"/>
        <v>33</v>
      </c>
      <c r="AU31" s="74">
        <f t="shared" si="35"/>
        <v>34</v>
      </c>
      <c r="AV31" s="74">
        <f t="shared" si="35"/>
        <v>35</v>
      </c>
      <c r="AW31" s="74">
        <f t="shared" si="35"/>
        <v>36</v>
      </c>
      <c r="AX31" s="74">
        <f t="shared" si="35"/>
        <v>37</v>
      </c>
      <c r="AY31" s="74">
        <f t="shared" si="35"/>
        <v>38</v>
      </c>
      <c r="AZ31" s="74">
        <f t="shared" si="35"/>
        <v>39</v>
      </c>
      <c r="BA31" s="74">
        <f t="shared" si="35"/>
        <v>40</v>
      </c>
      <c r="BB31" s="74">
        <f t="shared" si="35"/>
        <v>41</v>
      </c>
      <c r="BC31" s="74">
        <f t="shared" si="35"/>
        <v>42</v>
      </c>
      <c r="BD31" s="74">
        <f t="shared" si="35"/>
        <v>43</v>
      </c>
      <c r="BE31" s="74">
        <f t="shared" si="35"/>
        <v>44</v>
      </c>
      <c r="BF31" s="74">
        <f t="shared" si="35"/>
        <v>45</v>
      </c>
      <c r="BG31" s="74">
        <f t="shared" si="35"/>
        <v>46</v>
      </c>
      <c r="BH31" s="74">
        <f t="shared" si="35"/>
        <v>47</v>
      </c>
      <c r="BI31" s="74">
        <f t="shared" si="35"/>
        <v>48</v>
      </c>
      <c r="BJ31" s="74">
        <f t="shared" si="35"/>
        <v>49</v>
      </c>
      <c r="BK31" s="74">
        <f t="shared" si="35"/>
        <v>50</v>
      </c>
      <c r="BL31" s="74">
        <f t="shared" si="35"/>
        <v>51</v>
      </c>
      <c r="BM31" s="74">
        <f t="shared" si="35"/>
        <v>52</v>
      </c>
      <c r="BN31" s="74">
        <f t="shared" si="35"/>
        <v>53</v>
      </c>
      <c r="BO31" s="74">
        <f t="shared" si="35"/>
        <v>54</v>
      </c>
      <c r="BP31" s="74">
        <f t="shared" si="35"/>
        <v>55</v>
      </c>
      <c r="BQ31" s="74">
        <f t="shared" si="35"/>
        <v>56</v>
      </c>
      <c r="BR31" s="74">
        <f t="shared" si="35"/>
        <v>57</v>
      </c>
      <c r="BS31" s="74">
        <f t="shared" si="35"/>
        <v>58</v>
      </c>
      <c r="BT31" s="74">
        <f t="shared" si="35"/>
        <v>59</v>
      </c>
      <c r="BU31" s="74">
        <f t="shared" si="35"/>
        <v>60</v>
      </c>
      <c r="BV31" s="74">
        <f t="shared" si="35"/>
        <v>61</v>
      </c>
      <c r="BW31" s="74">
        <f t="shared" si="35"/>
        <v>62</v>
      </c>
      <c r="BX31" s="74">
        <f t="shared" si="35"/>
        <v>63</v>
      </c>
      <c r="BY31" s="74">
        <f t="shared" si="35"/>
        <v>64</v>
      </c>
      <c r="BZ31" s="74">
        <f t="shared" si="35"/>
        <v>65</v>
      </c>
      <c r="CA31" s="74">
        <f t="shared" si="35"/>
        <v>66</v>
      </c>
      <c r="CB31" s="74">
        <f t="shared" ref="CB31:EM31" si="36">CA31+1</f>
        <v>67</v>
      </c>
      <c r="CC31" s="74">
        <f t="shared" si="36"/>
        <v>68</v>
      </c>
      <c r="CD31" s="74">
        <f t="shared" si="36"/>
        <v>69</v>
      </c>
      <c r="CE31" s="74">
        <f t="shared" si="36"/>
        <v>70</v>
      </c>
      <c r="CF31" s="74">
        <f t="shared" si="36"/>
        <v>71</v>
      </c>
      <c r="CG31" s="74">
        <f t="shared" si="36"/>
        <v>72</v>
      </c>
      <c r="CH31" s="74">
        <f t="shared" si="36"/>
        <v>73</v>
      </c>
      <c r="CI31" s="74">
        <f t="shared" si="36"/>
        <v>74</v>
      </c>
      <c r="CJ31" s="74">
        <f t="shared" si="36"/>
        <v>75</v>
      </c>
      <c r="CK31" s="74">
        <f t="shared" si="36"/>
        <v>76</v>
      </c>
      <c r="CL31" s="74">
        <f t="shared" si="36"/>
        <v>77</v>
      </c>
      <c r="CM31" s="74">
        <f t="shared" si="36"/>
        <v>78</v>
      </c>
      <c r="CN31" s="74">
        <f t="shared" si="36"/>
        <v>79</v>
      </c>
      <c r="CO31" s="74">
        <f t="shared" si="36"/>
        <v>80</v>
      </c>
      <c r="CP31" s="74">
        <f t="shared" si="36"/>
        <v>81</v>
      </c>
      <c r="CQ31" s="74">
        <f t="shared" si="36"/>
        <v>82</v>
      </c>
      <c r="CR31" s="74">
        <f t="shared" si="36"/>
        <v>83</v>
      </c>
      <c r="CS31" s="74">
        <f t="shared" si="36"/>
        <v>84</v>
      </c>
      <c r="CT31" s="74">
        <f t="shared" si="36"/>
        <v>85</v>
      </c>
      <c r="CU31" s="74">
        <f t="shared" si="36"/>
        <v>86</v>
      </c>
      <c r="CV31" s="74">
        <f t="shared" si="36"/>
        <v>87</v>
      </c>
      <c r="CW31" s="74">
        <f t="shared" si="36"/>
        <v>88</v>
      </c>
      <c r="CX31" s="74">
        <f t="shared" si="36"/>
        <v>89</v>
      </c>
      <c r="CY31" s="74">
        <f t="shared" si="36"/>
        <v>90</v>
      </c>
      <c r="CZ31" s="74">
        <f t="shared" si="36"/>
        <v>91</v>
      </c>
      <c r="DA31" s="74">
        <f t="shared" si="36"/>
        <v>92</v>
      </c>
      <c r="DB31" s="74">
        <f t="shared" si="36"/>
        <v>93</v>
      </c>
      <c r="DC31" s="74">
        <f t="shared" si="36"/>
        <v>94</v>
      </c>
      <c r="DD31" s="74">
        <f t="shared" si="36"/>
        <v>95</v>
      </c>
      <c r="DE31" s="74">
        <f t="shared" si="36"/>
        <v>96</v>
      </c>
      <c r="DF31" s="74">
        <f t="shared" si="36"/>
        <v>97</v>
      </c>
      <c r="DG31" s="74">
        <f t="shared" si="36"/>
        <v>98</v>
      </c>
      <c r="DH31" s="74">
        <f t="shared" si="36"/>
        <v>99</v>
      </c>
      <c r="DI31" s="74">
        <f t="shared" si="36"/>
        <v>100</v>
      </c>
      <c r="DJ31" s="74">
        <f t="shared" si="36"/>
        <v>101</v>
      </c>
      <c r="DK31" s="74">
        <f t="shared" si="36"/>
        <v>102</v>
      </c>
      <c r="DL31" s="74">
        <f t="shared" si="36"/>
        <v>103</v>
      </c>
      <c r="DM31" s="74">
        <f t="shared" si="36"/>
        <v>104</v>
      </c>
      <c r="DN31" s="74">
        <f t="shared" si="36"/>
        <v>105</v>
      </c>
      <c r="DO31" s="74">
        <f t="shared" si="36"/>
        <v>106</v>
      </c>
      <c r="DP31" s="74">
        <f t="shared" si="36"/>
        <v>107</v>
      </c>
      <c r="DQ31" s="74">
        <f t="shared" si="36"/>
        <v>108</v>
      </c>
      <c r="DR31" s="74">
        <f t="shared" si="36"/>
        <v>109</v>
      </c>
      <c r="DS31" s="74">
        <f t="shared" si="36"/>
        <v>110</v>
      </c>
      <c r="DT31" s="74">
        <f t="shared" si="36"/>
        <v>111</v>
      </c>
      <c r="DU31" s="74">
        <f t="shared" si="36"/>
        <v>112</v>
      </c>
      <c r="DV31" s="74">
        <f t="shared" si="36"/>
        <v>113</v>
      </c>
      <c r="DW31" s="74">
        <f t="shared" si="36"/>
        <v>114</v>
      </c>
      <c r="DX31" s="74">
        <f t="shared" si="36"/>
        <v>115</v>
      </c>
      <c r="DY31" s="74">
        <f t="shared" si="36"/>
        <v>116</v>
      </c>
      <c r="DZ31" s="74">
        <f t="shared" si="36"/>
        <v>117</v>
      </c>
      <c r="EA31" s="74">
        <f t="shared" si="36"/>
        <v>118</v>
      </c>
      <c r="EB31" s="74">
        <f t="shared" si="36"/>
        <v>119</v>
      </c>
      <c r="EC31" s="74">
        <f t="shared" si="36"/>
        <v>120</v>
      </c>
      <c r="ED31" s="74">
        <f t="shared" si="36"/>
        <v>121</v>
      </c>
      <c r="EE31" s="74">
        <f t="shared" si="36"/>
        <v>122</v>
      </c>
      <c r="EF31" s="74">
        <f t="shared" si="36"/>
        <v>123</v>
      </c>
      <c r="EG31" s="74">
        <f t="shared" si="36"/>
        <v>124</v>
      </c>
      <c r="EH31" s="74">
        <f t="shared" si="36"/>
        <v>125</v>
      </c>
      <c r="EI31" s="74">
        <f t="shared" si="36"/>
        <v>126</v>
      </c>
      <c r="EJ31" s="74">
        <f t="shared" si="36"/>
        <v>127</v>
      </c>
      <c r="EK31" s="74">
        <f t="shared" si="36"/>
        <v>128</v>
      </c>
      <c r="EL31" s="74">
        <f t="shared" si="36"/>
        <v>129</v>
      </c>
      <c r="EM31" s="74">
        <f t="shared" si="36"/>
        <v>130</v>
      </c>
      <c r="EN31" s="74">
        <f t="shared" ref="EN31:GY31" si="37">EM31+1</f>
        <v>131</v>
      </c>
      <c r="EO31" s="74">
        <f t="shared" si="37"/>
        <v>132</v>
      </c>
      <c r="EP31" s="74">
        <f t="shared" si="37"/>
        <v>133</v>
      </c>
      <c r="EQ31" s="74">
        <f t="shared" si="37"/>
        <v>134</v>
      </c>
      <c r="ER31" s="74">
        <f t="shared" si="37"/>
        <v>135</v>
      </c>
      <c r="ES31" s="74">
        <f t="shared" si="37"/>
        <v>136</v>
      </c>
      <c r="ET31" s="74">
        <f t="shared" si="37"/>
        <v>137</v>
      </c>
      <c r="EU31" s="74">
        <f t="shared" si="37"/>
        <v>138</v>
      </c>
      <c r="EV31" s="74">
        <f t="shared" si="37"/>
        <v>139</v>
      </c>
      <c r="EW31" s="74">
        <f t="shared" si="37"/>
        <v>140</v>
      </c>
      <c r="EX31" s="74">
        <f t="shared" si="37"/>
        <v>141</v>
      </c>
      <c r="EY31" s="74">
        <f t="shared" si="37"/>
        <v>142</v>
      </c>
      <c r="EZ31" s="74">
        <f t="shared" si="37"/>
        <v>143</v>
      </c>
      <c r="FA31" s="74">
        <f t="shared" si="37"/>
        <v>144</v>
      </c>
      <c r="FB31" s="74">
        <f t="shared" si="37"/>
        <v>145</v>
      </c>
      <c r="FC31" s="74">
        <f t="shared" si="37"/>
        <v>146</v>
      </c>
      <c r="FD31" s="74">
        <f t="shared" si="37"/>
        <v>147</v>
      </c>
      <c r="FE31" s="74">
        <f t="shared" si="37"/>
        <v>148</v>
      </c>
      <c r="FF31" s="74">
        <f t="shared" si="37"/>
        <v>149</v>
      </c>
      <c r="FG31" s="74">
        <f t="shared" si="37"/>
        <v>150</v>
      </c>
      <c r="FH31" s="74">
        <f t="shared" si="37"/>
        <v>151</v>
      </c>
      <c r="FI31" s="74">
        <f t="shared" si="37"/>
        <v>152</v>
      </c>
      <c r="FJ31" s="74">
        <f t="shared" si="37"/>
        <v>153</v>
      </c>
      <c r="FK31" s="74">
        <f t="shared" si="37"/>
        <v>154</v>
      </c>
      <c r="FL31" s="74">
        <f t="shared" si="37"/>
        <v>155</v>
      </c>
      <c r="FM31" s="74">
        <f t="shared" si="37"/>
        <v>156</v>
      </c>
      <c r="FN31" s="74">
        <f t="shared" si="37"/>
        <v>157</v>
      </c>
      <c r="FO31" s="74">
        <f t="shared" si="37"/>
        <v>158</v>
      </c>
      <c r="FP31" s="74">
        <f t="shared" si="37"/>
        <v>159</v>
      </c>
      <c r="FQ31" s="74">
        <f t="shared" si="37"/>
        <v>160</v>
      </c>
      <c r="FR31" s="74">
        <f t="shared" si="37"/>
        <v>161</v>
      </c>
      <c r="FS31" s="74">
        <f t="shared" si="37"/>
        <v>162</v>
      </c>
      <c r="FT31" s="74">
        <f t="shared" si="37"/>
        <v>163</v>
      </c>
      <c r="FU31" s="74">
        <f t="shared" si="37"/>
        <v>164</v>
      </c>
      <c r="FV31" s="74">
        <f t="shared" si="37"/>
        <v>165</v>
      </c>
      <c r="FW31" s="74">
        <f t="shared" si="37"/>
        <v>166</v>
      </c>
      <c r="FX31" s="74">
        <f t="shared" si="37"/>
        <v>167</v>
      </c>
      <c r="FY31" s="74">
        <f t="shared" si="37"/>
        <v>168</v>
      </c>
      <c r="FZ31" s="74">
        <f t="shared" si="37"/>
        <v>169</v>
      </c>
      <c r="GA31" s="74">
        <f t="shared" si="37"/>
        <v>170</v>
      </c>
      <c r="GB31" s="74">
        <f t="shared" si="37"/>
        <v>171</v>
      </c>
      <c r="GC31" s="74">
        <f t="shared" si="37"/>
        <v>172</v>
      </c>
      <c r="GD31" s="74">
        <f t="shared" si="37"/>
        <v>173</v>
      </c>
      <c r="GE31" s="74">
        <f t="shared" si="37"/>
        <v>174</v>
      </c>
      <c r="GF31" s="74">
        <f t="shared" si="37"/>
        <v>175</v>
      </c>
      <c r="GG31" s="74">
        <f t="shared" si="37"/>
        <v>176</v>
      </c>
      <c r="GH31" s="74">
        <f t="shared" si="37"/>
        <v>177</v>
      </c>
      <c r="GI31" s="74">
        <f t="shared" si="37"/>
        <v>178</v>
      </c>
      <c r="GJ31" s="74">
        <f t="shared" si="37"/>
        <v>179</v>
      </c>
      <c r="GK31" s="74">
        <f t="shared" si="37"/>
        <v>180</v>
      </c>
      <c r="GL31" s="74">
        <f t="shared" si="37"/>
        <v>181</v>
      </c>
      <c r="GM31" s="74">
        <f t="shared" si="37"/>
        <v>182</v>
      </c>
      <c r="GN31" s="74">
        <f t="shared" si="37"/>
        <v>183</v>
      </c>
      <c r="GO31" s="74">
        <f t="shared" si="37"/>
        <v>184</v>
      </c>
      <c r="GP31" s="74">
        <f t="shared" si="37"/>
        <v>185</v>
      </c>
      <c r="GQ31" s="74">
        <f t="shared" si="37"/>
        <v>186</v>
      </c>
      <c r="GR31" s="74">
        <f t="shared" si="37"/>
        <v>187</v>
      </c>
      <c r="GS31" s="74">
        <f t="shared" si="37"/>
        <v>188</v>
      </c>
      <c r="GT31" s="74">
        <f t="shared" si="37"/>
        <v>189</v>
      </c>
      <c r="GU31" s="74">
        <f t="shared" si="37"/>
        <v>190</v>
      </c>
      <c r="GV31" s="74">
        <f t="shared" si="37"/>
        <v>191</v>
      </c>
      <c r="GW31" s="74">
        <f t="shared" si="37"/>
        <v>192</v>
      </c>
      <c r="GX31" s="74">
        <f t="shared" si="37"/>
        <v>193</v>
      </c>
      <c r="GY31" s="74">
        <f t="shared" si="37"/>
        <v>194</v>
      </c>
      <c r="GZ31" s="74">
        <f t="shared" ref="GZ31:JK31" si="38">GY31+1</f>
        <v>195</v>
      </c>
      <c r="HA31" s="74">
        <f t="shared" si="38"/>
        <v>196</v>
      </c>
      <c r="HB31" s="74">
        <f t="shared" si="38"/>
        <v>197</v>
      </c>
      <c r="HC31" s="74">
        <f t="shared" si="38"/>
        <v>198</v>
      </c>
      <c r="HD31" s="74">
        <f t="shared" si="38"/>
        <v>199</v>
      </c>
      <c r="HE31" s="74">
        <f t="shared" si="38"/>
        <v>200</v>
      </c>
      <c r="HF31" s="74">
        <f t="shared" si="38"/>
        <v>201</v>
      </c>
      <c r="HG31" s="74">
        <f t="shared" si="38"/>
        <v>202</v>
      </c>
      <c r="HH31" s="74">
        <f t="shared" si="38"/>
        <v>203</v>
      </c>
      <c r="HI31" s="74">
        <f t="shared" si="38"/>
        <v>204</v>
      </c>
      <c r="HJ31" s="74">
        <f t="shared" si="38"/>
        <v>205</v>
      </c>
      <c r="HK31" s="74">
        <f t="shared" si="38"/>
        <v>206</v>
      </c>
      <c r="HL31" s="74">
        <f t="shared" si="38"/>
        <v>207</v>
      </c>
      <c r="HM31" s="74">
        <f t="shared" si="38"/>
        <v>208</v>
      </c>
      <c r="HN31" s="74">
        <f t="shared" si="38"/>
        <v>209</v>
      </c>
      <c r="HO31" s="74">
        <f t="shared" si="38"/>
        <v>210</v>
      </c>
      <c r="HP31" s="74">
        <f t="shared" si="38"/>
        <v>211</v>
      </c>
      <c r="HQ31" s="74">
        <f t="shared" si="38"/>
        <v>212</v>
      </c>
      <c r="HR31" s="74">
        <f t="shared" si="38"/>
        <v>213</v>
      </c>
      <c r="HS31" s="74">
        <f t="shared" si="38"/>
        <v>214</v>
      </c>
      <c r="HT31" s="74">
        <f t="shared" si="38"/>
        <v>215</v>
      </c>
      <c r="HU31" s="74">
        <f t="shared" si="38"/>
        <v>216</v>
      </c>
      <c r="HV31" s="74">
        <f t="shared" si="38"/>
        <v>217</v>
      </c>
      <c r="HW31" s="74">
        <f t="shared" si="38"/>
        <v>218</v>
      </c>
      <c r="HX31" s="74">
        <f t="shared" si="38"/>
        <v>219</v>
      </c>
      <c r="HY31" s="74">
        <f t="shared" si="38"/>
        <v>220</v>
      </c>
      <c r="HZ31" s="74">
        <f t="shared" si="38"/>
        <v>221</v>
      </c>
      <c r="IA31" s="74">
        <f t="shared" si="38"/>
        <v>222</v>
      </c>
      <c r="IB31" s="74">
        <f t="shared" si="38"/>
        <v>223</v>
      </c>
      <c r="IC31" s="74">
        <f t="shared" si="38"/>
        <v>224</v>
      </c>
      <c r="ID31" s="74">
        <f t="shared" si="38"/>
        <v>225</v>
      </c>
      <c r="IE31" s="74">
        <f t="shared" si="38"/>
        <v>226</v>
      </c>
      <c r="IF31" s="74">
        <f t="shared" si="38"/>
        <v>227</v>
      </c>
      <c r="IG31" s="74">
        <f t="shared" si="38"/>
        <v>228</v>
      </c>
      <c r="IH31" s="74">
        <f t="shared" si="38"/>
        <v>229</v>
      </c>
      <c r="II31" s="74">
        <f t="shared" si="38"/>
        <v>230</v>
      </c>
      <c r="IJ31" s="74">
        <f t="shared" si="38"/>
        <v>231</v>
      </c>
      <c r="IK31" s="74">
        <f t="shared" si="38"/>
        <v>232</v>
      </c>
      <c r="IL31" s="74">
        <f t="shared" si="38"/>
        <v>233</v>
      </c>
      <c r="IM31" s="74">
        <f t="shared" si="38"/>
        <v>234</v>
      </c>
      <c r="IN31" s="74">
        <f t="shared" si="38"/>
        <v>235</v>
      </c>
      <c r="IO31" s="74">
        <f t="shared" si="38"/>
        <v>236</v>
      </c>
      <c r="IP31" s="74">
        <f t="shared" si="38"/>
        <v>237</v>
      </c>
      <c r="IQ31" s="74">
        <f t="shared" si="38"/>
        <v>238</v>
      </c>
      <c r="IR31" s="74">
        <f t="shared" si="38"/>
        <v>239</v>
      </c>
      <c r="IS31" s="74">
        <f t="shared" si="38"/>
        <v>240</v>
      </c>
      <c r="IT31" s="74">
        <f t="shared" si="38"/>
        <v>241</v>
      </c>
      <c r="IU31" s="74">
        <f t="shared" si="38"/>
        <v>242</v>
      </c>
      <c r="IV31" s="74">
        <f t="shared" si="38"/>
        <v>243</v>
      </c>
      <c r="IW31" s="74">
        <f t="shared" si="38"/>
        <v>244</v>
      </c>
      <c r="IX31" s="74">
        <f t="shared" si="38"/>
        <v>245</v>
      </c>
      <c r="IY31" s="74">
        <f t="shared" si="38"/>
        <v>246</v>
      </c>
      <c r="IZ31" s="74">
        <f t="shared" si="38"/>
        <v>247</v>
      </c>
      <c r="JA31" s="74">
        <f t="shared" si="38"/>
        <v>248</v>
      </c>
      <c r="JB31" s="74">
        <f t="shared" si="38"/>
        <v>249</v>
      </c>
      <c r="JC31" s="74">
        <f t="shared" si="38"/>
        <v>250</v>
      </c>
      <c r="JD31" s="74">
        <f t="shared" si="38"/>
        <v>251</v>
      </c>
      <c r="JE31" s="74">
        <f t="shared" si="38"/>
        <v>252</v>
      </c>
      <c r="JF31" s="74">
        <f t="shared" si="38"/>
        <v>253</v>
      </c>
      <c r="JG31" s="74">
        <f t="shared" si="38"/>
        <v>254</v>
      </c>
      <c r="JH31" s="74">
        <f t="shared" si="38"/>
        <v>255</v>
      </c>
      <c r="JI31" s="74">
        <f t="shared" si="38"/>
        <v>256</v>
      </c>
      <c r="JJ31" s="74">
        <f t="shared" si="38"/>
        <v>257</v>
      </c>
      <c r="JK31" s="74">
        <f t="shared" si="38"/>
        <v>258</v>
      </c>
      <c r="JL31" s="74">
        <f t="shared" ref="JL31:LW31" si="39">JK31+1</f>
        <v>259</v>
      </c>
      <c r="JM31" s="74">
        <f t="shared" si="39"/>
        <v>260</v>
      </c>
      <c r="JN31" s="74">
        <f t="shared" si="39"/>
        <v>261</v>
      </c>
      <c r="JO31" s="74">
        <f t="shared" si="39"/>
        <v>262</v>
      </c>
      <c r="JP31" s="74">
        <f t="shared" si="39"/>
        <v>263</v>
      </c>
      <c r="JQ31" s="74">
        <f t="shared" si="39"/>
        <v>264</v>
      </c>
      <c r="JR31" s="74">
        <f t="shared" si="39"/>
        <v>265</v>
      </c>
      <c r="JS31" s="74">
        <f t="shared" si="39"/>
        <v>266</v>
      </c>
      <c r="JT31" s="74">
        <f t="shared" si="39"/>
        <v>267</v>
      </c>
      <c r="JU31" s="74">
        <f t="shared" si="39"/>
        <v>268</v>
      </c>
      <c r="JV31" s="74">
        <f t="shared" si="39"/>
        <v>269</v>
      </c>
      <c r="JW31" s="74">
        <f t="shared" si="39"/>
        <v>270</v>
      </c>
      <c r="JX31" s="74">
        <f t="shared" si="39"/>
        <v>271</v>
      </c>
      <c r="JY31" s="74">
        <f t="shared" si="39"/>
        <v>272</v>
      </c>
      <c r="JZ31" s="74">
        <f t="shared" si="39"/>
        <v>273</v>
      </c>
      <c r="KA31" s="74">
        <f t="shared" si="39"/>
        <v>274</v>
      </c>
      <c r="KB31" s="74">
        <f t="shared" si="39"/>
        <v>275</v>
      </c>
      <c r="KC31" s="74">
        <f t="shared" si="39"/>
        <v>276</v>
      </c>
      <c r="KD31" s="74">
        <f t="shared" si="39"/>
        <v>277</v>
      </c>
      <c r="KE31" s="74">
        <f t="shared" si="39"/>
        <v>278</v>
      </c>
      <c r="KF31" s="74">
        <f t="shared" si="39"/>
        <v>279</v>
      </c>
      <c r="KG31" s="74">
        <f t="shared" si="39"/>
        <v>280</v>
      </c>
      <c r="KH31" s="74">
        <f t="shared" si="39"/>
        <v>281</v>
      </c>
      <c r="KI31" s="74">
        <f t="shared" si="39"/>
        <v>282</v>
      </c>
      <c r="KJ31" s="74">
        <f t="shared" si="39"/>
        <v>283</v>
      </c>
      <c r="KK31" s="74">
        <f t="shared" si="39"/>
        <v>284</v>
      </c>
      <c r="KL31" s="74">
        <f t="shared" si="39"/>
        <v>285</v>
      </c>
      <c r="KM31" s="74">
        <f t="shared" si="39"/>
        <v>286</v>
      </c>
      <c r="KN31" s="74">
        <f t="shared" si="39"/>
        <v>287</v>
      </c>
      <c r="KO31" s="74">
        <f t="shared" si="39"/>
        <v>288</v>
      </c>
      <c r="KP31" s="74">
        <f t="shared" si="39"/>
        <v>289</v>
      </c>
      <c r="KQ31" s="74">
        <f t="shared" si="39"/>
        <v>290</v>
      </c>
      <c r="KR31" s="74">
        <f t="shared" si="39"/>
        <v>291</v>
      </c>
      <c r="KS31" s="74">
        <f t="shared" si="39"/>
        <v>292</v>
      </c>
      <c r="KT31" s="74">
        <f t="shared" si="39"/>
        <v>293</v>
      </c>
      <c r="KU31" s="74">
        <f t="shared" si="39"/>
        <v>294</v>
      </c>
      <c r="KV31" s="74">
        <f t="shared" si="39"/>
        <v>295</v>
      </c>
      <c r="KW31" s="74">
        <f t="shared" si="39"/>
        <v>296</v>
      </c>
      <c r="KX31" s="74">
        <f t="shared" si="39"/>
        <v>297</v>
      </c>
      <c r="KY31" s="74">
        <f t="shared" si="39"/>
        <v>298</v>
      </c>
      <c r="KZ31" s="74">
        <f t="shared" si="39"/>
        <v>299</v>
      </c>
      <c r="LA31" s="74">
        <f t="shared" si="39"/>
        <v>300</v>
      </c>
      <c r="LB31" s="74">
        <f t="shared" si="39"/>
        <v>301</v>
      </c>
      <c r="LC31" s="74">
        <f t="shared" si="39"/>
        <v>302</v>
      </c>
      <c r="LD31" s="74">
        <f t="shared" si="39"/>
        <v>303</v>
      </c>
      <c r="LE31" s="74">
        <f t="shared" si="39"/>
        <v>304</v>
      </c>
      <c r="LF31" s="74">
        <f t="shared" si="39"/>
        <v>305</v>
      </c>
      <c r="LG31" s="74">
        <f t="shared" si="39"/>
        <v>306</v>
      </c>
      <c r="LH31" s="74">
        <f t="shared" si="39"/>
        <v>307</v>
      </c>
      <c r="LI31" s="74">
        <f t="shared" si="39"/>
        <v>308</v>
      </c>
      <c r="LJ31" s="74">
        <f t="shared" si="39"/>
        <v>309</v>
      </c>
      <c r="LK31" s="74">
        <f t="shared" si="39"/>
        <v>310</v>
      </c>
      <c r="LL31" s="74">
        <f t="shared" si="39"/>
        <v>311</v>
      </c>
      <c r="LM31" s="74">
        <f t="shared" si="39"/>
        <v>312</v>
      </c>
      <c r="LN31" s="74">
        <f t="shared" si="39"/>
        <v>313</v>
      </c>
      <c r="LO31" s="74">
        <f t="shared" si="39"/>
        <v>314</v>
      </c>
      <c r="LP31" s="74">
        <f t="shared" si="39"/>
        <v>315</v>
      </c>
      <c r="LQ31" s="74">
        <f t="shared" si="39"/>
        <v>316</v>
      </c>
      <c r="LR31" s="74">
        <f t="shared" si="39"/>
        <v>317</v>
      </c>
      <c r="LS31" s="74">
        <f t="shared" si="39"/>
        <v>318</v>
      </c>
      <c r="LT31" s="74">
        <f t="shared" si="39"/>
        <v>319</v>
      </c>
      <c r="LU31" s="74">
        <f t="shared" si="39"/>
        <v>320</v>
      </c>
      <c r="LV31" s="74">
        <f t="shared" si="39"/>
        <v>321</v>
      </c>
      <c r="LW31" s="74">
        <f t="shared" si="39"/>
        <v>322</v>
      </c>
      <c r="LX31" s="74">
        <f t="shared" ref="LX31:NO31" si="40">LW31+1</f>
        <v>323</v>
      </c>
      <c r="LY31" s="74">
        <f t="shared" si="40"/>
        <v>324</v>
      </c>
      <c r="LZ31" s="74">
        <f t="shared" si="40"/>
        <v>325</v>
      </c>
      <c r="MA31" s="74">
        <f t="shared" si="40"/>
        <v>326</v>
      </c>
      <c r="MB31" s="74">
        <f t="shared" si="40"/>
        <v>327</v>
      </c>
      <c r="MC31" s="74">
        <f t="shared" si="40"/>
        <v>328</v>
      </c>
      <c r="MD31" s="74">
        <f t="shared" si="40"/>
        <v>329</v>
      </c>
      <c r="ME31" s="74">
        <f t="shared" si="40"/>
        <v>330</v>
      </c>
      <c r="MF31" s="74">
        <f t="shared" si="40"/>
        <v>331</v>
      </c>
      <c r="MG31" s="74">
        <f t="shared" si="40"/>
        <v>332</v>
      </c>
      <c r="MH31" s="74">
        <f t="shared" si="40"/>
        <v>333</v>
      </c>
      <c r="MI31" s="74">
        <f t="shared" si="40"/>
        <v>334</v>
      </c>
      <c r="MJ31" s="74">
        <f t="shared" si="40"/>
        <v>335</v>
      </c>
      <c r="MK31" s="74">
        <f t="shared" si="40"/>
        <v>336</v>
      </c>
      <c r="ML31" s="74">
        <f t="shared" si="40"/>
        <v>337</v>
      </c>
      <c r="MM31" s="74">
        <f t="shared" si="40"/>
        <v>338</v>
      </c>
      <c r="MN31" s="74">
        <f t="shared" si="40"/>
        <v>339</v>
      </c>
      <c r="MO31" s="74">
        <f t="shared" si="40"/>
        <v>340</v>
      </c>
      <c r="MP31" s="74">
        <f t="shared" si="40"/>
        <v>341</v>
      </c>
      <c r="MQ31" s="74">
        <f t="shared" si="40"/>
        <v>342</v>
      </c>
      <c r="MR31" s="74">
        <f t="shared" si="40"/>
        <v>343</v>
      </c>
      <c r="MS31" s="74">
        <f t="shared" si="40"/>
        <v>344</v>
      </c>
      <c r="MT31" s="74">
        <f t="shared" si="40"/>
        <v>345</v>
      </c>
      <c r="MU31" s="74">
        <f t="shared" si="40"/>
        <v>346</v>
      </c>
      <c r="MV31" s="74">
        <f t="shared" si="40"/>
        <v>347</v>
      </c>
      <c r="MW31" s="74">
        <f t="shared" si="40"/>
        <v>348</v>
      </c>
      <c r="MX31" s="74">
        <f t="shared" si="40"/>
        <v>349</v>
      </c>
      <c r="MY31" s="74">
        <f t="shared" si="40"/>
        <v>350</v>
      </c>
      <c r="MZ31" s="74">
        <f t="shared" si="40"/>
        <v>351</v>
      </c>
      <c r="NA31" s="74">
        <f t="shared" si="40"/>
        <v>352</v>
      </c>
      <c r="NB31" s="74">
        <f t="shared" si="40"/>
        <v>353</v>
      </c>
      <c r="NC31" s="74">
        <f t="shared" si="40"/>
        <v>354</v>
      </c>
      <c r="ND31" s="74">
        <f t="shared" si="40"/>
        <v>355</v>
      </c>
      <c r="NE31" s="74">
        <f t="shared" si="40"/>
        <v>356</v>
      </c>
      <c r="NF31" s="74">
        <f t="shared" si="40"/>
        <v>357</v>
      </c>
      <c r="NG31" s="74">
        <f t="shared" si="40"/>
        <v>358</v>
      </c>
      <c r="NH31" s="74">
        <f t="shared" si="40"/>
        <v>359</v>
      </c>
      <c r="NI31" s="74">
        <f t="shared" si="40"/>
        <v>360</v>
      </c>
      <c r="NJ31" s="74">
        <f t="shared" si="40"/>
        <v>361</v>
      </c>
      <c r="NK31" s="74">
        <f t="shared" si="40"/>
        <v>362</v>
      </c>
      <c r="NL31" s="74">
        <f t="shared" si="40"/>
        <v>363</v>
      </c>
      <c r="NM31" s="74">
        <f t="shared" si="40"/>
        <v>364</v>
      </c>
      <c r="NN31" s="74">
        <f t="shared" si="40"/>
        <v>365</v>
      </c>
      <c r="NO31" s="74">
        <f t="shared" si="40"/>
        <v>366</v>
      </c>
      <c r="NP31" s="1"/>
      <c r="NQ31" s="1"/>
    </row>
    <row r="32" spans="1:381" x14ac:dyDescent="0.2">
      <c r="A32" s="1"/>
      <c r="B32" s="1"/>
      <c r="C32" s="1"/>
      <c r="D32" s="1"/>
      <c r="E32" s="1"/>
      <c r="F32" s="1"/>
      <c r="G32" s="1"/>
      <c r="H32" s="1"/>
      <c r="I32" s="1"/>
      <c r="J32" s="1"/>
      <c r="K32" s="8"/>
      <c r="L32" s="1"/>
      <c r="M32" s="1"/>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
      <c r="NQ32" s="1"/>
    </row>
    <row r="33" spans="1:381" x14ac:dyDescent="0.2">
      <c r="A33" s="1"/>
      <c r="B33" s="1"/>
      <c r="C33" s="1" t="s">
        <v>268</v>
      </c>
      <c r="D33" s="1"/>
      <c r="E33" s="1" t="s">
        <v>278</v>
      </c>
      <c r="F33" s="1"/>
      <c r="G33" s="1" t="s">
        <v>1</v>
      </c>
      <c r="H33" s="1"/>
      <c r="I33" s="1" t="s">
        <v>3</v>
      </c>
      <c r="J33" s="1"/>
      <c r="K33" s="7">
        <f>SUM(N33:NO33)</f>
        <v>0</v>
      </c>
      <c r="L33" s="1"/>
      <c r="M33" s="1"/>
      <c r="N33" s="65">
        <f t="shared" ref="N33:BY33" si="41">IF($K$24=0,0,N29/$K$24)</f>
        <v>0</v>
      </c>
      <c r="O33" s="66">
        <f t="shared" si="41"/>
        <v>0</v>
      </c>
      <c r="P33" s="66">
        <f t="shared" si="41"/>
        <v>0</v>
      </c>
      <c r="Q33" s="66">
        <f t="shared" si="41"/>
        <v>0</v>
      </c>
      <c r="R33" s="66">
        <f t="shared" si="41"/>
        <v>0</v>
      </c>
      <c r="S33" s="66">
        <f t="shared" si="41"/>
        <v>0</v>
      </c>
      <c r="T33" s="66">
        <f t="shared" si="41"/>
        <v>0</v>
      </c>
      <c r="U33" s="66">
        <f t="shared" si="41"/>
        <v>0</v>
      </c>
      <c r="V33" s="66">
        <f t="shared" si="41"/>
        <v>0</v>
      </c>
      <c r="W33" s="66">
        <f t="shared" si="41"/>
        <v>0</v>
      </c>
      <c r="X33" s="66">
        <f t="shared" si="41"/>
        <v>0</v>
      </c>
      <c r="Y33" s="66">
        <f t="shared" si="41"/>
        <v>0</v>
      </c>
      <c r="Z33" s="66">
        <f t="shared" si="41"/>
        <v>0</v>
      </c>
      <c r="AA33" s="66">
        <f t="shared" si="41"/>
        <v>0</v>
      </c>
      <c r="AB33" s="66">
        <f t="shared" si="41"/>
        <v>0</v>
      </c>
      <c r="AC33" s="66">
        <f t="shared" si="41"/>
        <v>0</v>
      </c>
      <c r="AD33" s="66">
        <f t="shared" si="41"/>
        <v>0</v>
      </c>
      <c r="AE33" s="66">
        <f t="shared" si="41"/>
        <v>0</v>
      </c>
      <c r="AF33" s="66">
        <f t="shared" si="41"/>
        <v>0</v>
      </c>
      <c r="AG33" s="66">
        <f t="shared" si="41"/>
        <v>0</v>
      </c>
      <c r="AH33" s="66">
        <f t="shared" si="41"/>
        <v>0</v>
      </c>
      <c r="AI33" s="66">
        <f t="shared" si="41"/>
        <v>0</v>
      </c>
      <c r="AJ33" s="66">
        <f t="shared" si="41"/>
        <v>0</v>
      </c>
      <c r="AK33" s="66">
        <f t="shared" si="41"/>
        <v>0</v>
      </c>
      <c r="AL33" s="66">
        <f t="shared" si="41"/>
        <v>0</v>
      </c>
      <c r="AM33" s="66">
        <f t="shared" si="41"/>
        <v>0</v>
      </c>
      <c r="AN33" s="66">
        <f t="shared" si="41"/>
        <v>0</v>
      </c>
      <c r="AO33" s="66">
        <f t="shared" si="41"/>
        <v>0</v>
      </c>
      <c r="AP33" s="66">
        <f t="shared" si="41"/>
        <v>0</v>
      </c>
      <c r="AQ33" s="66">
        <f t="shared" si="41"/>
        <v>0</v>
      </c>
      <c r="AR33" s="66">
        <f t="shared" si="41"/>
        <v>0</v>
      </c>
      <c r="AS33" s="66">
        <f t="shared" si="41"/>
        <v>0</v>
      </c>
      <c r="AT33" s="66">
        <f t="shared" si="41"/>
        <v>0</v>
      </c>
      <c r="AU33" s="66">
        <f t="shared" si="41"/>
        <v>0</v>
      </c>
      <c r="AV33" s="66">
        <f t="shared" si="41"/>
        <v>0</v>
      </c>
      <c r="AW33" s="66">
        <f t="shared" si="41"/>
        <v>0</v>
      </c>
      <c r="AX33" s="66">
        <f t="shared" si="41"/>
        <v>0</v>
      </c>
      <c r="AY33" s="66">
        <f t="shared" si="41"/>
        <v>0</v>
      </c>
      <c r="AZ33" s="66">
        <f t="shared" si="41"/>
        <v>0</v>
      </c>
      <c r="BA33" s="66">
        <f t="shared" si="41"/>
        <v>0</v>
      </c>
      <c r="BB33" s="66">
        <f t="shared" si="41"/>
        <v>0</v>
      </c>
      <c r="BC33" s="66">
        <f t="shared" si="41"/>
        <v>0</v>
      </c>
      <c r="BD33" s="66">
        <f t="shared" si="41"/>
        <v>0</v>
      </c>
      <c r="BE33" s="66">
        <f t="shared" si="41"/>
        <v>0</v>
      </c>
      <c r="BF33" s="66">
        <f t="shared" si="41"/>
        <v>0</v>
      </c>
      <c r="BG33" s="66">
        <f t="shared" si="41"/>
        <v>0</v>
      </c>
      <c r="BH33" s="66">
        <f t="shared" si="41"/>
        <v>0</v>
      </c>
      <c r="BI33" s="66">
        <f t="shared" si="41"/>
        <v>0</v>
      </c>
      <c r="BJ33" s="66">
        <f t="shared" si="41"/>
        <v>0</v>
      </c>
      <c r="BK33" s="66">
        <f t="shared" si="41"/>
        <v>0</v>
      </c>
      <c r="BL33" s="66">
        <f t="shared" si="41"/>
        <v>0</v>
      </c>
      <c r="BM33" s="66">
        <f t="shared" si="41"/>
        <v>0</v>
      </c>
      <c r="BN33" s="66">
        <f t="shared" si="41"/>
        <v>0</v>
      </c>
      <c r="BO33" s="66">
        <f t="shared" si="41"/>
        <v>0</v>
      </c>
      <c r="BP33" s="66">
        <f t="shared" si="41"/>
        <v>0</v>
      </c>
      <c r="BQ33" s="66">
        <f t="shared" si="41"/>
        <v>0</v>
      </c>
      <c r="BR33" s="66">
        <f t="shared" si="41"/>
        <v>0</v>
      </c>
      <c r="BS33" s="66">
        <f t="shared" si="41"/>
        <v>0</v>
      </c>
      <c r="BT33" s="66">
        <f t="shared" si="41"/>
        <v>0</v>
      </c>
      <c r="BU33" s="66">
        <f t="shared" si="41"/>
        <v>0</v>
      </c>
      <c r="BV33" s="66">
        <f t="shared" si="41"/>
        <v>0</v>
      </c>
      <c r="BW33" s="66">
        <f t="shared" si="41"/>
        <v>0</v>
      </c>
      <c r="BX33" s="66">
        <f t="shared" si="41"/>
        <v>0</v>
      </c>
      <c r="BY33" s="66">
        <f t="shared" si="41"/>
        <v>0</v>
      </c>
      <c r="BZ33" s="66">
        <f t="shared" ref="BZ33:EK33" si="42">IF($K$24=0,0,BZ29/$K$24)</f>
        <v>0</v>
      </c>
      <c r="CA33" s="66">
        <f t="shared" si="42"/>
        <v>0</v>
      </c>
      <c r="CB33" s="66">
        <f t="shared" si="42"/>
        <v>0</v>
      </c>
      <c r="CC33" s="66">
        <f t="shared" si="42"/>
        <v>0</v>
      </c>
      <c r="CD33" s="66">
        <f t="shared" si="42"/>
        <v>0</v>
      </c>
      <c r="CE33" s="66">
        <f t="shared" si="42"/>
        <v>0</v>
      </c>
      <c r="CF33" s="66">
        <f t="shared" si="42"/>
        <v>0</v>
      </c>
      <c r="CG33" s="66">
        <f t="shared" si="42"/>
        <v>0</v>
      </c>
      <c r="CH33" s="66">
        <f t="shared" si="42"/>
        <v>0</v>
      </c>
      <c r="CI33" s="66">
        <f t="shared" si="42"/>
        <v>0</v>
      </c>
      <c r="CJ33" s="66">
        <f t="shared" si="42"/>
        <v>0</v>
      </c>
      <c r="CK33" s="66">
        <f t="shared" si="42"/>
        <v>0</v>
      </c>
      <c r="CL33" s="66">
        <f t="shared" si="42"/>
        <v>0</v>
      </c>
      <c r="CM33" s="66">
        <f t="shared" si="42"/>
        <v>0</v>
      </c>
      <c r="CN33" s="66">
        <f t="shared" si="42"/>
        <v>0</v>
      </c>
      <c r="CO33" s="66">
        <f t="shared" si="42"/>
        <v>0</v>
      </c>
      <c r="CP33" s="66">
        <f t="shared" si="42"/>
        <v>0</v>
      </c>
      <c r="CQ33" s="66">
        <f t="shared" si="42"/>
        <v>0</v>
      </c>
      <c r="CR33" s="66">
        <f t="shared" si="42"/>
        <v>0</v>
      </c>
      <c r="CS33" s="66">
        <f t="shared" si="42"/>
        <v>0</v>
      </c>
      <c r="CT33" s="66">
        <f t="shared" si="42"/>
        <v>0</v>
      </c>
      <c r="CU33" s="66">
        <f t="shared" si="42"/>
        <v>0</v>
      </c>
      <c r="CV33" s="66">
        <f t="shared" si="42"/>
        <v>0</v>
      </c>
      <c r="CW33" s="66">
        <f t="shared" si="42"/>
        <v>0</v>
      </c>
      <c r="CX33" s="66">
        <f t="shared" si="42"/>
        <v>0</v>
      </c>
      <c r="CY33" s="66">
        <f t="shared" si="42"/>
        <v>0</v>
      </c>
      <c r="CZ33" s="66">
        <f t="shared" si="42"/>
        <v>0</v>
      </c>
      <c r="DA33" s="66">
        <f t="shared" si="42"/>
        <v>0</v>
      </c>
      <c r="DB33" s="66">
        <f t="shared" si="42"/>
        <v>0</v>
      </c>
      <c r="DC33" s="66">
        <f t="shared" si="42"/>
        <v>0</v>
      </c>
      <c r="DD33" s="66">
        <f t="shared" si="42"/>
        <v>0</v>
      </c>
      <c r="DE33" s="66">
        <f t="shared" si="42"/>
        <v>0</v>
      </c>
      <c r="DF33" s="66">
        <f t="shared" si="42"/>
        <v>0</v>
      </c>
      <c r="DG33" s="66">
        <f t="shared" si="42"/>
        <v>0</v>
      </c>
      <c r="DH33" s="66">
        <f t="shared" si="42"/>
        <v>0</v>
      </c>
      <c r="DI33" s="66">
        <f t="shared" si="42"/>
        <v>0</v>
      </c>
      <c r="DJ33" s="66">
        <f t="shared" si="42"/>
        <v>0</v>
      </c>
      <c r="DK33" s="66">
        <f t="shared" si="42"/>
        <v>0</v>
      </c>
      <c r="DL33" s="66">
        <f t="shared" si="42"/>
        <v>0</v>
      </c>
      <c r="DM33" s="66">
        <f t="shared" si="42"/>
        <v>0</v>
      </c>
      <c r="DN33" s="66">
        <f t="shared" si="42"/>
        <v>0</v>
      </c>
      <c r="DO33" s="66">
        <f t="shared" si="42"/>
        <v>0</v>
      </c>
      <c r="DP33" s="66">
        <f t="shared" si="42"/>
        <v>0</v>
      </c>
      <c r="DQ33" s="66">
        <f t="shared" si="42"/>
        <v>0</v>
      </c>
      <c r="DR33" s="66">
        <f t="shared" si="42"/>
        <v>0</v>
      </c>
      <c r="DS33" s="66">
        <f t="shared" si="42"/>
        <v>0</v>
      </c>
      <c r="DT33" s="66">
        <f t="shared" si="42"/>
        <v>0</v>
      </c>
      <c r="DU33" s="66">
        <f t="shared" si="42"/>
        <v>0</v>
      </c>
      <c r="DV33" s="66">
        <f t="shared" si="42"/>
        <v>0</v>
      </c>
      <c r="DW33" s="66">
        <f t="shared" si="42"/>
        <v>0</v>
      </c>
      <c r="DX33" s="66">
        <f t="shared" si="42"/>
        <v>0</v>
      </c>
      <c r="DY33" s="66">
        <f t="shared" si="42"/>
        <v>0</v>
      </c>
      <c r="DZ33" s="66">
        <f t="shared" si="42"/>
        <v>0</v>
      </c>
      <c r="EA33" s="66">
        <f t="shared" si="42"/>
        <v>0</v>
      </c>
      <c r="EB33" s="66">
        <f t="shared" si="42"/>
        <v>0</v>
      </c>
      <c r="EC33" s="66">
        <f t="shared" si="42"/>
        <v>0</v>
      </c>
      <c r="ED33" s="66">
        <f t="shared" si="42"/>
        <v>0</v>
      </c>
      <c r="EE33" s="66">
        <f t="shared" si="42"/>
        <v>0</v>
      </c>
      <c r="EF33" s="66">
        <f t="shared" si="42"/>
        <v>0</v>
      </c>
      <c r="EG33" s="66">
        <f t="shared" si="42"/>
        <v>0</v>
      </c>
      <c r="EH33" s="66">
        <f t="shared" si="42"/>
        <v>0</v>
      </c>
      <c r="EI33" s="66">
        <f t="shared" si="42"/>
        <v>0</v>
      </c>
      <c r="EJ33" s="66">
        <f t="shared" si="42"/>
        <v>0</v>
      </c>
      <c r="EK33" s="66">
        <f t="shared" si="42"/>
        <v>0</v>
      </c>
      <c r="EL33" s="66">
        <f t="shared" ref="EL33:GW33" si="43">IF($K$24=0,0,EL29/$K$24)</f>
        <v>0</v>
      </c>
      <c r="EM33" s="66">
        <f t="shared" si="43"/>
        <v>0</v>
      </c>
      <c r="EN33" s="66">
        <f t="shared" si="43"/>
        <v>0</v>
      </c>
      <c r="EO33" s="66">
        <f t="shared" si="43"/>
        <v>0</v>
      </c>
      <c r="EP33" s="66">
        <f t="shared" si="43"/>
        <v>0</v>
      </c>
      <c r="EQ33" s="66">
        <f t="shared" si="43"/>
        <v>0</v>
      </c>
      <c r="ER33" s="66">
        <f t="shared" si="43"/>
        <v>0</v>
      </c>
      <c r="ES33" s="66">
        <f t="shared" si="43"/>
        <v>0</v>
      </c>
      <c r="ET33" s="66">
        <f t="shared" si="43"/>
        <v>0</v>
      </c>
      <c r="EU33" s="66">
        <f t="shared" si="43"/>
        <v>0</v>
      </c>
      <c r="EV33" s="66">
        <f t="shared" si="43"/>
        <v>0</v>
      </c>
      <c r="EW33" s="66">
        <f t="shared" si="43"/>
        <v>0</v>
      </c>
      <c r="EX33" s="66">
        <f t="shared" si="43"/>
        <v>0</v>
      </c>
      <c r="EY33" s="66">
        <f t="shared" si="43"/>
        <v>0</v>
      </c>
      <c r="EZ33" s="66">
        <f t="shared" si="43"/>
        <v>0</v>
      </c>
      <c r="FA33" s="66">
        <f t="shared" si="43"/>
        <v>0</v>
      </c>
      <c r="FB33" s="66">
        <f t="shared" si="43"/>
        <v>0</v>
      </c>
      <c r="FC33" s="66">
        <f t="shared" si="43"/>
        <v>0</v>
      </c>
      <c r="FD33" s="66">
        <f t="shared" si="43"/>
        <v>0</v>
      </c>
      <c r="FE33" s="66">
        <f t="shared" si="43"/>
        <v>0</v>
      </c>
      <c r="FF33" s="66">
        <f t="shared" si="43"/>
        <v>0</v>
      </c>
      <c r="FG33" s="66">
        <f t="shared" si="43"/>
        <v>0</v>
      </c>
      <c r="FH33" s="66">
        <f t="shared" si="43"/>
        <v>0</v>
      </c>
      <c r="FI33" s="66">
        <f t="shared" si="43"/>
        <v>0</v>
      </c>
      <c r="FJ33" s="66">
        <f t="shared" si="43"/>
        <v>0</v>
      </c>
      <c r="FK33" s="66">
        <f t="shared" si="43"/>
        <v>0</v>
      </c>
      <c r="FL33" s="66">
        <f t="shared" si="43"/>
        <v>0</v>
      </c>
      <c r="FM33" s="66">
        <f t="shared" si="43"/>
        <v>0</v>
      </c>
      <c r="FN33" s="66">
        <f t="shared" si="43"/>
        <v>0</v>
      </c>
      <c r="FO33" s="66">
        <f t="shared" si="43"/>
        <v>0</v>
      </c>
      <c r="FP33" s="66">
        <f t="shared" si="43"/>
        <v>0</v>
      </c>
      <c r="FQ33" s="66">
        <f t="shared" si="43"/>
        <v>0</v>
      </c>
      <c r="FR33" s="66">
        <f t="shared" si="43"/>
        <v>0</v>
      </c>
      <c r="FS33" s="66">
        <f t="shared" si="43"/>
        <v>0</v>
      </c>
      <c r="FT33" s="66">
        <f t="shared" si="43"/>
        <v>0</v>
      </c>
      <c r="FU33" s="66">
        <f t="shared" si="43"/>
        <v>0</v>
      </c>
      <c r="FV33" s="66">
        <f t="shared" si="43"/>
        <v>0</v>
      </c>
      <c r="FW33" s="66">
        <f t="shared" si="43"/>
        <v>0</v>
      </c>
      <c r="FX33" s="66">
        <f t="shared" si="43"/>
        <v>0</v>
      </c>
      <c r="FY33" s="66">
        <f t="shared" si="43"/>
        <v>0</v>
      </c>
      <c r="FZ33" s="66">
        <f t="shared" si="43"/>
        <v>0</v>
      </c>
      <c r="GA33" s="66">
        <f t="shared" si="43"/>
        <v>0</v>
      </c>
      <c r="GB33" s="66">
        <f t="shared" si="43"/>
        <v>0</v>
      </c>
      <c r="GC33" s="66">
        <f t="shared" si="43"/>
        <v>0</v>
      </c>
      <c r="GD33" s="66">
        <f t="shared" si="43"/>
        <v>0</v>
      </c>
      <c r="GE33" s="66">
        <f t="shared" si="43"/>
        <v>0</v>
      </c>
      <c r="GF33" s="66">
        <f t="shared" si="43"/>
        <v>0</v>
      </c>
      <c r="GG33" s="66">
        <f t="shared" si="43"/>
        <v>0</v>
      </c>
      <c r="GH33" s="66">
        <f t="shared" si="43"/>
        <v>0</v>
      </c>
      <c r="GI33" s="66">
        <f t="shared" si="43"/>
        <v>0</v>
      </c>
      <c r="GJ33" s="66">
        <f t="shared" si="43"/>
        <v>0</v>
      </c>
      <c r="GK33" s="66">
        <f t="shared" si="43"/>
        <v>0</v>
      </c>
      <c r="GL33" s="66">
        <f t="shared" si="43"/>
        <v>0</v>
      </c>
      <c r="GM33" s="66">
        <f t="shared" si="43"/>
        <v>0</v>
      </c>
      <c r="GN33" s="66">
        <f t="shared" si="43"/>
        <v>0</v>
      </c>
      <c r="GO33" s="66">
        <f t="shared" si="43"/>
        <v>0</v>
      </c>
      <c r="GP33" s="66">
        <f t="shared" si="43"/>
        <v>0</v>
      </c>
      <c r="GQ33" s="66">
        <f t="shared" si="43"/>
        <v>0</v>
      </c>
      <c r="GR33" s="66">
        <f t="shared" si="43"/>
        <v>0</v>
      </c>
      <c r="GS33" s="66">
        <f t="shared" si="43"/>
        <v>0</v>
      </c>
      <c r="GT33" s="66">
        <f t="shared" si="43"/>
        <v>0</v>
      </c>
      <c r="GU33" s="66">
        <f t="shared" si="43"/>
        <v>0</v>
      </c>
      <c r="GV33" s="66">
        <f t="shared" si="43"/>
        <v>0</v>
      </c>
      <c r="GW33" s="66">
        <f t="shared" si="43"/>
        <v>0</v>
      </c>
      <c r="GX33" s="66">
        <f t="shared" ref="GX33:JI33" si="44">IF($K$24=0,0,GX29/$K$24)</f>
        <v>0</v>
      </c>
      <c r="GY33" s="66">
        <f t="shared" si="44"/>
        <v>0</v>
      </c>
      <c r="GZ33" s="66">
        <f t="shared" si="44"/>
        <v>0</v>
      </c>
      <c r="HA33" s="66">
        <f t="shared" si="44"/>
        <v>0</v>
      </c>
      <c r="HB33" s="66">
        <f t="shared" si="44"/>
        <v>0</v>
      </c>
      <c r="HC33" s="66">
        <f t="shared" si="44"/>
        <v>0</v>
      </c>
      <c r="HD33" s="66">
        <f t="shared" si="44"/>
        <v>0</v>
      </c>
      <c r="HE33" s="66">
        <f t="shared" si="44"/>
        <v>0</v>
      </c>
      <c r="HF33" s="66">
        <f t="shared" si="44"/>
        <v>0</v>
      </c>
      <c r="HG33" s="66">
        <f t="shared" si="44"/>
        <v>0</v>
      </c>
      <c r="HH33" s="66">
        <f t="shared" si="44"/>
        <v>0</v>
      </c>
      <c r="HI33" s="66">
        <f t="shared" si="44"/>
        <v>0</v>
      </c>
      <c r="HJ33" s="66">
        <f t="shared" si="44"/>
        <v>0</v>
      </c>
      <c r="HK33" s="66">
        <f t="shared" si="44"/>
        <v>0</v>
      </c>
      <c r="HL33" s="66">
        <f t="shared" si="44"/>
        <v>0</v>
      </c>
      <c r="HM33" s="66">
        <f t="shared" si="44"/>
        <v>0</v>
      </c>
      <c r="HN33" s="66">
        <f t="shared" si="44"/>
        <v>0</v>
      </c>
      <c r="HO33" s="66">
        <f t="shared" si="44"/>
        <v>0</v>
      </c>
      <c r="HP33" s="66">
        <f t="shared" si="44"/>
        <v>0</v>
      </c>
      <c r="HQ33" s="66">
        <f t="shared" si="44"/>
        <v>0</v>
      </c>
      <c r="HR33" s="66">
        <f t="shared" si="44"/>
        <v>0</v>
      </c>
      <c r="HS33" s="66">
        <f t="shared" si="44"/>
        <v>0</v>
      </c>
      <c r="HT33" s="66">
        <f t="shared" si="44"/>
        <v>0</v>
      </c>
      <c r="HU33" s="66">
        <f t="shared" si="44"/>
        <v>0</v>
      </c>
      <c r="HV33" s="66">
        <f t="shared" si="44"/>
        <v>0</v>
      </c>
      <c r="HW33" s="66">
        <f t="shared" si="44"/>
        <v>0</v>
      </c>
      <c r="HX33" s="66">
        <f t="shared" si="44"/>
        <v>0</v>
      </c>
      <c r="HY33" s="66">
        <f t="shared" si="44"/>
        <v>0</v>
      </c>
      <c r="HZ33" s="66">
        <f t="shared" si="44"/>
        <v>0</v>
      </c>
      <c r="IA33" s="66">
        <f t="shared" si="44"/>
        <v>0</v>
      </c>
      <c r="IB33" s="66">
        <f t="shared" si="44"/>
        <v>0</v>
      </c>
      <c r="IC33" s="66">
        <f t="shared" si="44"/>
        <v>0</v>
      </c>
      <c r="ID33" s="66">
        <f t="shared" si="44"/>
        <v>0</v>
      </c>
      <c r="IE33" s="66">
        <f t="shared" si="44"/>
        <v>0</v>
      </c>
      <c r="IF33" s="66">
        <f t="shared" si="44"/>
        <v>0</v>
      </c>
      <c r="IG33" s="66">
        <f t="shared" si="44"/>
        <v>0</v>
      </c>
      <c r="IH33" s="66">
        <f t="shared" si="44"/>
        <v>0</v>
      </c>
      <c r="II33" s="66">
        <f t="shared" si="44"/>
        <v>0</v>
      </c>
      <c r="IJ33" s="66">
        <f t="shared" si="44"/>
        <v>0</v>
      </c>
      <c r="IK33" s="66">
        <f t="shared" si="44"/>
        <v>0</v>
      </c>
      <c r="IL33" s="66">
        <f t="shared" si="44"/>
        <v>0</v>
      </c>
      <c r="IM33" s="66">
        <f t="shared" si="44"/>
        <v>0</v>
      </c>
      <c r="IN33" s="66">
        <f t="shared" si="44"/>
        <v>0</v>
      </c>
      <c r="IO33" s="66">
        <f t="shared" si="44"/>
        <v>0</v>
      </c>
      <c r="IP33" s="66">
        <f t="shared" si="44"/>
        <v>0</v>
      </c>
      <c r="IQ33" s="66">
        <f t="shared" si="44"/>
        <v>0</v>
      </c>
      <c r="IR33" s="66">
        <f t="shared" si="44"/>
        <v>0</v>
      </c>
      <c r="IS33" s="66">
        <f t="shared" si="44"/>
        <v>0</v>
      </c>
      <c r="IT33" s="66">
        <f t="shared" si="44"/>
        <v>0</v>
      </c>
      <c r="IU33" s="66">
        <f t="shared" si="44"/>
        <v>0</v>
      </c>
      <c r="IV33" s="66">
        <f t="shared" si="44"/>
        <v>0</v>
      </c>
      <c r="IW33" s="66">
        <f t="shared" si="44"/>
        <v>0</v>
      </c>
      <c r="IX33" s="66">
        <f t="shared" si="44"/>
        <v>0</v>
      </c>
      <c r="IY33" s="66">
        <f t="shared" si="44"/>
        <v>0</v>
      </c>
      <c r="IZ33" s="66">
        <f t="shared" si="44"/>
        <v>0</v>
      </c>
      <c r="JA33" s="66">
        <f t="shared" si="44"/>
        <v>0</v>
      </c>
      <c r="JB33" s="66">
        <f t="shared" si="44"/>
        <v>0</v>
      </c>
      <c r="JC33" s="66">
        <f t="shared" si="44"/>
        <v>0</v>
      </c>
      <c r="JD33" s="66">
        <f t="shared" si="44"/>
        <v>0</v>
      </c>
      <c r="JE33" s="66">
        <f t="shared" si="44"/>
        <v>0</v>
      </c>
      <c r="JF33" s="66">
        <f t="shared" si="44"/>
        <v>0</v>
      </c>
      <c r="JG33" s="66">
        <f t="shared" si="44"/>
        <v>0</v>
      </c>
      <c r="JH33" s="66">
        <f t="shared" si="44"/>
        <v>0</v>
      </c>
      <c r="JI33" s="66">
        <f t="shared" si="44"/>
        <v>0</v>
      </c>
      <c r="JJ33" s="66">
        <f t="shared" ref="JJ33:LU33" si="45">IF($K$24=0,0,JJ29/$K$24)</f>
        <v>0</v>
      </c>
      <c r="JK33" s="66">
        <f t="shared" si="45"/>
        <v>0</v>
      </c>
      <c r="JL33" s="66">
        <f t="shared" si="45"/>
        <v>0</v>
      </c>
      <c r="JM33" s="66">
        <f t="shared" si="45"/>
        <v>0</v>
      </c>
      <c r="JN33" s="66">
        <f t="shared" si="45"/>
        <v>0</v>
      </c>
      <c r="JO33" s="66">
        <f t="shared" si="45"/>
        <v>0</v>
      </c>
      <c r="JP33" s="66">
        <f t="shared" si="45"/>
        <v>0</v>
      </c>
      <c r="JQ33" s="66">
        <f t="shared" si="45"/>
        <v>0</v>
      </c>
      <c r="JR33" s="66">
        <f t="shared" si="45"/>
        <v>0</v>
      </c>
      <c r="JS33" s="66">
        <f t="shared" si="45"/>
        <v>0</v>
      </c>
      <c r="JT33" s="66">
        <f t="shared" si="45"/>
        <v>0</v>
      </c>
      <c r="JU33" s="66">
        <f t="shared" si="45"/>
        <v>0</v>
      </c>
      <c r="JV33" s="66">
        <f t="shared" si="45"/>
        <v>0</v>
      </c>
      <c r="JW33" s="66">
        <f t="shared" si="45"/>
        <v>0</v>
      </c>
      <c r="JX33" s="66">
        <f t="shared" si="45"/>
        <v>0</v>
      </c>
      <c r="JY33" s="66">
        <f t="shared" si="45"/>
        <v>0</v>
      </c>
      <c r="JZ33" s="66">
        <f t="shared" si="45"/>
        <v>0</v>
      </c>
      <c r="KA33" s="66">
        <f t="shared" si="45"/>
        <v>0</v>
      </c>
      <c r="KB33" s="66">
        <f t="shared" si="45"/>
        <v>0</v>
      </c>
      <c r="KC33" s="66">
        <f t="shared" si="45"/>
        <v>0</v>
      </c>
      <c r="KD33" s="66">
        <f t="shared" si="45"/>
        <v>0</v>
      </c>
      <c r="KE33" s="66">
        <f t="shared" si="45"/>
        <v>0</v>
      </c>
      <c r="KF33" s="66">
        <f t="shared" si="45"/>
        <v>0</v>
      </c>
      <c r="KG33" s="66">
        <f t="shared" si="45"/>
        <v>0</v>
      </c>
      <c r="KH33" s="66">
        <f t="shared" si="45"/>
        <v>0</v>
      </c>
      <c r="KI33" s="66">
        <f t="shared" si="45"/>
        <v>0</v>
      </c>
      <c r="KJ33" s="66">
        <f t="shared" si="45"/>
        <v>0</v>
      </c>
      <c r="KK33" s="66">
        <f t="shared" si="45"/>
        <v>0</v>
      </c>
      <c r="KL33" s="66">
        <f t="shared" si="45"/>
        <v>0</v>
      </c>
      <c r="KM33" s="66">
        <f t="shared" si="45"/>
        <v>0</v>
      </c>
      <c r="KN33" s="66">
        <f t="shared" si="45"/>
        <v>0</v>
      </c>
      <c r="KO33" s="66">
        <f t="shared" si="45"/>
        <v>0</v>
      </c>
      <c r="KP33" s="66">
        <f t="shared" si="45"/>
        <v>0</v>
      </c>
      <c r="KQ33" s="66">
        <f t="shared" si="45"/>
        <v>0</v>
      </c>
      <c r="KR33" s="66">
        <f t="shared" si="45"/>
        <v>0</v>
      </c>
      <c r="KS33" s="66">
        <f t="shared" si="45"/>
        <v>0</v>
      </c>
      <c r="KT33" s="66">
        <f t="shared" si="45"/>
        <v>0</v>
      </c>
      <c r="KU33" s="66">
        <f t="shared" si="45"/>
        <v>0</v>
      </c>
      <c r="KV33" s="66">
        <f t="shared" si="45"/>
        <v>0</v>
      </c>
      <c r="KW33" s="66">
        <f t="shared" si="45"/>
        <v>0</v>
      </c>
      <c r="KX33" s="66">
        <f t="shared" si="45"/>
        <v>0</v>
      </c>
      <c r="KY33" s="66">
        <f t="shared" si="45"/>
        <v>0</v>
      </c>
      <c r="KZ33" s="66">
        <f t="shared" si="45"/>
        <v>0</v>
      </c>
      <c r="LA33" s="66">
        <f t="shared" si="45"/>
        <v>0</v>
      </c>
      <c r="LB33" s="66">
        <f t="shared" si="45"/>
        <v>0</v>
      </c>
      <c r="LC33" s="66">
        <f t="shared" si="45"/>
        <v>0</v>
      </c>
      <c r="LD33" s="66">
        <f t="shared" si="45"/>
        <v>0</v>
      </c>
      <c r="LE33" s="66">
        <f t="shared" si="45"/>
        <v>0</v>
      </c>
      <c r="LF33" s="66">
        <f t="shared" si="45"/>
        <v>0</v>
      </c>
      <c r="LG33" s="66">
        <f t="shared" si="45"/>
        <v>0</v>
      </c>
      <c r="LH33" s="66">
        <f t="shared" si="45"/>
        <v>0</v>
      </c>
      <c r="LI33" s="66">
        <f t="shared" si="45"/>
        <v>0</v>
      </c>
      <c r="LJ33" s="66">
        <f t="shared" si="45"/>
        <v>0</v>
      </c>
      <c r="LK33" s="66">
        <f t="shared" si="45"/>
        <v>0</v>
      </c>
      <c r="LL33" s="66">
        <f t="shared" si="45"/>
        <v>0</v>
      </c>
      <c r="LM33" s="66">
        <f t="shared" si="45"/>
        <v>0</v>
      </c>
      <c r="LN33" s="66">
        <f t="shared" si="45"/>
        <v>0</v>
      </c>
      <c r="LO33" s="66">
        <f t="shared" si="45"/>
        <v>0</v>
      </c>
      <c r="LP33" s="66">
        <f t="shared" si="45"/>
        <v>0</v>
      </c>
      <c r="LQ33" s="66">
        <f t="shared" si="45"/>
        <v>0</v>
      </c>
      <c r="LR33" s="66">
        <f t="shared" si="45"/>
        <v>0</v>
      </c>
      <c r="LS33" s="66">
        <f t="shared" si="45"/>
        <v>0</v>
      </c>
      <c r="LT33" s="66">
        <f t="shared" si="45"/>
        <v>0</v>
      </c>
      <c r="LU33" s="66">
        <f t="shared" si="45"/>
        <v>0</v>
      </c>
      <c r="LV33" s="66">
        <f t="shared" ref="LV33:NO33" si="46">IF($K$24=0,0,LV29/$K$24)</f>
        <v>0</v>
      </c>
      <c r="LW33" s="66">
        <f t="shared" si="46"/>
        <v>0</v>
      </c>
      <c r="LX33" s="66">
        <f t="shared" si="46"/>
        <v>0</v>
      </c>
      <c r="LY33" s="66">
        <f t="shared" si="46"/>
        <v>0</v>
      </c>
      <c r="LZ33" s="66">
        <f t="shared" si="46"/>
        <v>0</v>
      </c>
      <c r="MA33" s="66">
        <f t="shared" si="46"/>
        <v>0</v>
      </c>
      <c r="MB33" s="66">
        <f t="shared" si="46"/>
        <v>0</v>
      </c>
      <c r="MC33" s="66">
        <f t="shared" si="46"/>
        <v>0</v>
      </c>
      <c r="MD33" s="66">
        <f t="shared" si="46"/>
        <v>0</v>
      </c>
      <c r="ME33" s="66">
        <f t="shared" si="46"/>
        <v>0</v>
      </c>
      <c r="MF33" s="66">
        <f t="shared" si="46"/>
        <v>0</v>
      </c>
      <c r="MG33" s="66">
        <f t="shared" si="46"/>
        <v>0</v>
      </c>
      <c r="MH33" s="66">
        <f t="shared" si="46"/>
        <v>0</v>
      </c>
      <c r="MI33" s="66">
        <f t="shared" si="46"/>
        <v>0</v>
      </c>
      <c r="MJ33" s="66">
        <f t="shared" si="46"/>
        <v>0</v>
      </c>
      <c r="MK33" s="66">
        <f t="shared" si="46"/>
        <v>0</v>
      </c>
      <c r="ML33" s="66">
        <f t="shared" si="46"/>
        <v>0</v>
      </c>
      <c r="MM33" s="66">
        <f t="shared" si="46"/>
        <v>0</v>
      </c>
      <c r="MN33" s="66">
        <f t="shared" si="46"/>
        <v>0</v>
      </c>
      <c r="MO33" s="66">
        <f t="shared" si="46"/>
        <v>0</v>
      </c>
      <c r="MP33" s="66">
        <f t="shared" si="46"/>
        <v>0</v>
      </c>
      <c r="MQ33" s="66">
        <f t="shared" si="46"/>
        <v>0</v>
      </c>
      <c r="MR33" s="66">
        <f t="shared" si="46"/>
        <v>0</v>
      </c>
      <c r="MS33" s="66">
        <f t="shared" si="46"/>
        <v>0</v>
      </c>
      <c r="MT33" s="66">
        <f t="shared" si="46"/>
        <v>0</v>
      </c>
      <c r="MU33" s="66">
        <f t="shared" si="46"/>
        <v>0</v>
      </c>
      <c r="MV33" s="66">
        <f t="shared" si="46"/>
        <v>0</v>
      </c>
      <c r="MW33" s="66">
        <f t="shared" si="46"/>
        <v>0</v>
      </c>
      <c r="MX33" s="66">
        <f t="shared" si="46"/>
        <v>0</v>
      </c>
      <c r="MY33" s="66">
        <f t="shared" si="46"/>
        <v>0</v>
      </c>
      <c r="MZ33" s="66">
        <f t="shared" si="46"/>
        <v>0</v>
      </c>
      <c r="NA33" s="66">
        <f t="shared" si="46"/>
        <v>0</v>
      </c>
      <c r="NB33" s="66">
        <f t="shared" si="46"/>
        <v>0</v>
      </c>
      <c r="NC33" s="66">
        <f t="shared" si="46"/>
        <v>0</v>
      </c>
      <c r="ND33" s="66">
        <f t="shared" si="46"/>
        <v>0</v>
      </c>
      <c r="NE33" s="66">
        <f t="shared" si="46"/>
        <v>0</v>
      </c>
      <c r="NF33" s="66">
        <f t="shared" si="46"/>
        <v>0</v>
      </c>
      <c r="NG33" s="66">
        <f t="shared" si="46"/>
        <v>0</v>
      </c>
      <c r="NH33" s="66">
        <f t="shared" si="46"/>
        <v>0</v>
      </c>
      <c r="NI33" s="66">
        <f t="shared" si="46"/>
        <v>0</v>
      </c>
      <c r="NJ33" s="66">
        <f t="shared" si="46"/>
        <v>0</v>
      </c>
      <c r="NK33" s="66">
        <f t="shared" si="46"/>
        <v>0</v>
      </c>
      <c r="NL33" s="66">
        <f t="shared" si="46"/>
        <v>0</v>
      </c>
      <c r="NM33" s="66">
        <f t="shared" si="46"/>
        <v>0</v>
      </c>
      <c r="NN33" s="66">
        <f t="shared" si="46"/>
        <v>0</v>
      </c>
      <c r="NO33" s="67">
        <f t="shared" si="46"/>
        <v>0</v>
      </c>
      <c r="NP33" s="1"/>
      <c r="NQ33" s="1"/>
    </row>
    <row r="34" spans="1:381" x14ac:dyDescent="0.2">
      <c r="A34" s="1"/>
      <c r="B34" s="1"/>
      <c r="C34" s="1"/>
      <c r="D34" s="1"/>
      <c r="E34" s="1"/>
      <c r="F34" s="1"/>
      <c r="G34" s="1"/>
      <c r="H34" s="1"/>
      <c r="I34" s="1"/>
      <c r="J34" s="1"/>
      <c r="K34" s="1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row>
    <row r="35" spans="1:381" x14ac:dyDescent="0.2">
      <c r="A35" s="1"/>
      <c r="B35" s="1"/>
      <c r="C35" s="180"/>
      <c r="D35" s="1"/>
      <c r="E35" s="180"/>
      <c r="F35" s="1"/>
      <c r="G35" s="180" t="s">
        <v>2</v>
      </c>
      <c r="H35" s="1"/>
      <c r="I35" s="180"/>
      <c r="J35" s="1"/>
      <c r="K35" s="181"/>
      <c r="L35" s="1"/>
      <c r="M35" s="1"/>
      <c r="N35" s="74">
        <f>NO31</f>
        <v>366</v>
      </c>
      <c r="O35" s="74">
        <f>N35-1</f>
        <v>365</v>
      </c>
      <c r="P35" s="74">
        <f t="shared" ref="P35:CA35" si="47">O35-1</f>
        <v>364</v>
      </c>
      <c r="Q35" s="74">
        <f t="shared" si="47"/>
        <v>363</v>
      </c>
      <c r="R35" s="74">
        <f t="shared" si="47"/>
        <v>362</v>
      </c>
      <c r="S35" s="74">
        <f t="shared" si="47"/>
        <v>361</v>
      </c>
      <c r="T35" s="74">
        <f t="shared" si="47"/>
        <v>360</v>
      </c>
      <c r="U35" s="74">
        <f t="shared" si="47"/>
        <v>359</v>
      </c>
      <c r="V35" s="74">
        <f t="shared" si="47"/>
        <v>358</v>
      </c>
      <c r="W35" s="74">
        <f t="shared" si="47"/>
        <v>357</v>
      </c>
      <c r="X35" s="74">
        <f t="shared" si="47"/>
        <v>356</v>
      </c>
      <c r="Y35" s="74">
        <f t="shared" si="47"/>
        <v>355</v>
      </c>
      <c r="Z35" s="74">
        <f t="shared" si="47"/>
        <v>354</v>
      </c>
      <c r="AA35" s="74">
        <f t="shared" si="47"/>
        <v>353</v>
      </c>
      <c r="AB35" s="74">
        <f t="shared" si="47"/>
        <v>352</v>
      </c>
      <c r="AC35" s="74">
        <f t="shared" si="47"/>
        <v>351</v>
      </c>
      <c r="AD35" s="74">
        <f t="shared" si="47"/>
        <v>350</v>
      </c>
      <c r="AE35" s="74">
        <f t="shared" si="47"/>
        <v>349</v>
      </c>
      <c r="AF35" s="74">
        <f t="shared" si="47"/>
        <v>348</v>
      </c>
      <c r="AG35" s="74">
        <f t="shared" si="47"/>
        <v>347</v>
      </c>
      <c r="AH35" s="74">
        <f t="shared" si="47"/>
        <v>346</v>
      </c>
      <c r="AI35" s="74">
        <f t="shared" si="47"/>
        <v>345</v>
      </c>
      <c r="AJ35" s="74">
        <f t="shared" si="47"/>
        <v>344</v>
      </c>
      <c r="AK35" s="74">
        <f t="shared" si="47"/>
        <v>343</v>
      </c>
      <c r="AL35" s="74">
        <f t="shared" si="47"/>
        <v>342</v>
      </c>
      <c r="AM35" s="74">
        <f t="shared" si="47"/>
        <v>341</v>
      </c>
      <c r="AN35" s="74">
        <f t="shared" si="47"/>
        <v>340</v>
      </c>
      <c r="AO35" s="74">
        <f t="shared" si="47"/>
        <v>339</v>
      </c>
      <c r="AP35" s="74">
        <f t="shared" si="47"/>
        <v>338</v>
      </c>
      <c r="AQ35" s="74">
        <f t="shared" si="47"/>
        <v>337</v>
      </c>
      <c r="AR35" s="74">
        <f t="shared" si="47"/>
        <v>336</v>
      </c>
      <c r="AS35" s="74">
        <f t="shared" si="47"/>
        <v>335</v>
      </c>
      <c r="AT35" s="74">
        <f t="shared" si="47"/>
        <v>334</v>
      </c>
      <c r="AU35" s="74">
        <f t="shared" si="47"/>
        <v>333</v>
      </c>
      <c r="AV35" s="74">
        <f t="shared" si="47"/>
        <v>332</v>
      </c>
      <c r="AW35" s="74">
        <f t="shared" si="47"/>
        <v>331</v>
      </c>
      <c r="AX35" s="74">
        <f t="shared" si="47"/>
        <v>330</v>
      </c>
      <c r="AY35" s="74">
        <f t="shared" si="47"/>
        <v>329</v>
      </c>
      <c r="AZ35" s="74">
        <f t="shared" si="47"/>
        <v>328</v>
      </c>
      <c r="BA35" s="74">
        <f t="shared" si="47"/>
        <v>327</v>
      </c>
      <c r="BB35" s="74">
        <f t="shared" si="47"/>
        <v>326</v>
      </c>
      <c r="BC35" s="74">
        <f t="shared" si="47"/>
        <v>325</v>
      </c>
      <c r="BD35" s="74">
        <f t="shared" si="47"/>
        <v>324</v>
      </c>
      <c r="BE35" s="74">
        <f t="shared" si="47"/>
        <v>323</v>
      </c>
      <c r="BF35" s="74">
        <f t="shared" si="47"/>
        <v>322</v>
      </c>
      <c r="BG35" s="74">
        <f t="shared" si="47"/>
        <v>321</v>
      </c>
      <c r="BH35" s="74">
        <f t="shared" si="47"/>
        <v>320</v>
      </c>
      <c r="BI35" s="74">
        <f t="shared" si="47"/>
        <v>319</v>
      </c>
      <c r="BJ35" s="74">
        <f t="shared" si="47"/>
        <v>318</v>
      </c>
      <c r="BK35" s="74">
        <f t="shared" si="47"/>
        <v>317</v>
      </c>
      <c r="BL35" s="74">
        <f t="shared" si="47"/>
        <v>316</v>
      </c>
      <c r="BM35" s="74">
        <f t="shared" si="47"/>
        <v>315</v>
      </c>
      <c r="BN35" s="74">
        <f t="shared" si="47"/>
        <v>314</v>
      </c>
      <c r="BO35" s="74">
        <f t="shared" si="47"/>
        <v>313</v>
      </c>
      <c r="BP35" s="74">
        <f t="shared" si="47"/>
        <v>312</v>
      </c>
      <c r="BQ35" s="74">
        <f t="shared" si="47"/>
        <v>311</v>
      </c>
      <c r="BR35" s="74">
        <f t="shared" si="47"/>
        <v>310</v>
      </c>
      <c r="BS35" s="74">
        <f t="shared" si="47"/>
        <v>309</v>
      </c>
      <c r="BT35" s="74">
        <f t="shared" si="47"/>
        <v>308</v>
      </c>
      <c r="BU35" s="74">
        <f t="shared" si="47"/>
        <v>307</v>
      </c>
      <c r="BV35" s="74">
        <f t="shared" si="47"/>
        <v>306</v>
      </c>
      <c r="BW35" s="74">
        <f t="shared" si="47"/>
        <v>305</v>
      </c>
      <c r="BX35" s="74">
        <f t="shared" si="47"/>
        <v>304</v>
      </c>
      <c r="BY35" s="74">
        <f t="shared" si="47"/>
        <v>303</v>
      </c>
      <c r="BZ35" s="74">
        <f t="shared" si="47"/>
        <v>302</v>
      </c>
      <c r="CA35" s="74">
        <f t="shared" si="47"/>
        <v>301</v>
      </c>
      <c r="CB35" s="74">
        <f t="shared" ref="CB35:EM35" si="48">CA35-1</f>
        <v>300</v>
      </c>
      <c r="CC35" s="74">
        <f t="shared" si="48"/>
        <v>299</v>
      </c>
      <c r="CD35" s="74">
        <f t="shared" si="48"/>
        <v>298</v>
      </c>
      <c r="CE35" s="74">
        <f t="shared" si="48"/>
        <v>297</v>
      </c>
      <c r="CF35" s="74">
        <f t="shared" si="48"/>
        <v>296</v>
      </c>
      <c r="CG35" s="74">
        <f t="shared" si="48"/>
        <v>295</v>
      </c>
      <c r="CH35" s="74">
        <f t="shared" si="48"/>
        <v>294</v>
      </c>
      <c r="CI35" s="74">
        <f t="shared" si="48"/>
        <v>293</v>
      </c>
      <c r="CJ35" s="74">
        <f t="shared" si="48"/>
        <v>292</v>
      </c>
      <c r="CK35" s="74">
        <f t="shared" si="48"/>
        <v>291</v>
      </c>
      <c r="CL35" s="74">
        <f t="shared" si="48"/>
        <v>290</v>
      </c>
      <c r="CM35" s="74">
        <f t="shared" si="48"/>
        <v>289</v>
      </c>
      <c r="CN35" s="74">
        <f t="shared" si="48"/>
        <v>288</v>
      </c>
      <c r="CO35" s="74">
        <f t="shared" si="48"/>
        <v>287</v>
      </c>
      <c r="CP35" s="74">
        <f t="shared" si="48"/>
        <v>286</v>
      </c>
      <c r="CQ35" s="74">
        <f t="shared" si="48"/>
        <v>285</v>
      </c>
      <c r="CR35" s="74">
        <f t="shared" si="48"/>
        <v>284</v>
      </c>
      <c r="CS35" s="74">
        <f t="shared" si="48"/>
        <v>283</v>
      </c>
      <c r="CT35" s="74">
        <f t="shared" si="48"/>
        <v>282</v>
      </c>
      <c r="CU35" s="74">
        <f t="shared" si="48"/>
        <v>281</v>
      </c>
      <c r="CV35" s="74">
        <f t="shared" si="48"/>
        <v>280</v>
      </c>
      <c r="CW35" s="74">
        <f t="shared" si="48"/>
        <v>279</v>
      </c>
      <c r="CX35" s="74">
        <f t="shared" si="48"/>
        <v>278</v>
      </c>
      <c r="CY35" s="74">
        <f t="shared" si="48"/>
        <v>277</v>
      </c>
      <c r="CZ35" s="74">
        <f t="shared" si="48"/>
        <v>276</v>
      </c>
      <c r="DA35" s="74">
        <f t="shared" si="48"/>
        <v>275</v>
      </c>
      <c r="DB35" s="74">
        <f t="shared" si="48"/>
        <v>274</v>
      </c>
      <c r="DC35" s="74">
        <f t="shared" si="48"/>
        <v>273</v>
      </c>
      <c r="DD35" s="74">
        <f t="shared" si="48"/>
        <v>272</v>
      </c>
      <c r="DE35" s="74">
        <f t="shared" si="48"/>
        <v>271</v>
      </c>
      <c r="DF35" s="74">
        <f t="shared" si="48"/>
        <v>270</v>
      </c>
      <c r="DG35" s="74">
        <f t="shared" si="48"/>
        <v>269</v>
      </c>
      <c r="DH35" s="74">
        <f t="shared" si="48"/>
        <v>268</v>
      </c>
      <c r="DI35" s="74">
        <f t="shared" si="48"/>
        <v>267</v>
      </c>
      <c r="DJ35" s="74">
        <f t="shared" si="48"/>
        <v>266</v>
      </c>
      <c r="DK35" s="74">
        <f t="shared" si="48"/>
        <v>265</v>
      </c>
      <c r="DL35" s="74">
        <f t="shared" si="48"/>
        <v>264</v>
      </c>
      <c r="DM35" s="74">
        <f t="shared" si="48"/>
        <v>263</v>
      </c>
      <c r="DN35" s="74">
        <f t="shared" si="48"/>
        <v>262</v>
      </c>
      <c r="DO35" s="74">
        <f t="shared" si="48"/>
        <v>261</v>
      </c>
      <c r="DP35" s="74">
        <f t="shared" si="48"/>
        <v>260</v>
      </c>
      <c r="DQ35" s="74">
        <f t="shared" si="48"/>
        <v>259</v>
      </c>
      <c r="DR35" s="74">
        <f t="shared" si="48"/>
        <v>258</v>
      </c>
      <c r="DS35" s="74">
        <f t="shared" si="48"/>
        <v>257</v>
      </c>
      <c r="DT35" s="74">
        <f t="shared" si="48"/>
        <v>256</v>
      </c>
      <c r="DU35" s="74">
        <f t="shared" si="48"/>
        <v>255</v>
      </c>
      <c r="DV35" s="74">
        <f t="shared" si="48"/>
        <v>254</v>
      </c>
      <c r="DW35" s="74">
        <f t="shared" si="48"/>
        <v>253</v>
      </c>
      <c r="DX35" s="74">
        <f t="shared" si="48"/>
        <v>252</v>
      </c>
      <c r="DY35" s="74">
        <f t="shared" si="48"/>
        <v>251</v>
      </c>
      <c r="DZ35" s="74">
        <f t="shared" si="48"/>
        <v>250</v>
      </c>
      <c r="EA35" s="74">
        <f t="shared" si="48"/>
        <v>249</v>
      </c>
      <c r="EB35" s="74">
        <f t="shared" si="48"/>
        <v>248</v>
      </c>
      <c r="EC35" s="74">
        <f t="shared" si="48"/>
        <v>247</v>
      </c>
      <c r="ED35" s="74">
        <f t="shared" si="48"/>
        <v>246</v>
      </c>
      <c r="EE35" s="74">
        <f t="shared" si="48"/>
        <v>245</v>
      </c>
      <c r="EF35" s="74">
        <f t="shared" si="48"/>
        <v>244</v>
      </c>
      <c r="EG35" s="74">
        <f t="shared" si="48"/>
        <v>243</v>
      </c>
      <c r="EH35" s="74">
        <f t="shared" si="48"/>
        <v>242</v>
      </c>
      <c r="EI35" s="74">
        <f t="shared" si="48"/>
        <v>241</v>
      </c>
      <c r="EJ35" s="74">
        <f t="shared" si="48"/>
        <v>240</v>
      </c>
      <c r="EK35" s="74">
        <f t="shared" si="48"/>
        <v>239</v>
      </c>
      <c r="EL35" s="74">
        <f t="shared" si="48"/>
        <v>238</v>
      </c>
      <c r="EM35" s="74">
        <f t="shared" si="48"/>
        <v>237</v>
      </c>
      <c r="EN35" s="74">
        <f t="shared" ref="EN35:GY35" si="49">EM35-1</f>
        <v>236</v>
      </c>
      <c r="EO35" s="74">
        <f t="shared" si="49"/>
        <v>235</v>
      </c>
      <c r="EP35" s="74">
        <f t="shared" si="49"/>
        <v>234</v>
      </c>
      <c r="EQ35" s="74">
        <f t="shared" si="49"/>
        <v>233</v>
      </c>
      <c r="ER35" s="74">
        <f t="shared" si="49"/>
        <v>232</v>
      </c>
      <c r="ES35" s="74">
        <f t="shared" si="49"/>
        <v>231</v>
      </c>
      <c r="ET35" s="74">
        <f t="shared" si="49"/>
        <v>230</v>
      </c>
      <c r="EU35" s="74">
        <f t="shared" si="49"/>
        <v>229</v>
      </c>
      <c r="EV35" s="74">
        <f t="shared" si="49"/>
        <v>228</v>
      </c>
      <c r="EW35" s="74">
        <f t="shared" si="49"/>
        <v>227</v>
      </c>
      <c r="EX35" s="74">
        <f t="shared" si="49"/>
        <v>226</v>
      </c>
      <c r="EY35" s="74">
        <f t="shared" si="49"/>
        <v>225</v>
      </c>
      <c r="EZ35" s="74">
        <f t="shared" si="49"/>
        <v>224</v>
      </c>
      <c r="FA35" s="74">
        <f t="shared" si="49"/>
        <v>223</v>
      </c>
      <c r="FB35" s="74">
        <f t="shared" si="49"/>
        <v>222</v>
      </c>
      <c r="FC35" s="74">
        <f t="shared" si="49"/>
        <v>221</v>
      </c>
      <c r="FD35" s="74">
        <f t="shared" si="49"/>
        <v>220</v>
      </c>
      <c r="FE35" s="74">
        <f t="shared" si="49"/>
        <v>219</v>
      </c>
      <c r="FF35" s="74">
        <f t="shared" si="49"/>
        <v>218</v>
      </c>
      <c r="FG35" s="74">
        <f t="shared" si="49"/>
        <v>217</v>
      </c>
      <c r="FH35" s="74">
        <f t="shared" si="49"/>
        <v>216</v>
      </c>
      <c r="FI35" s="74">
        <f t="shared" si="49"/>
        <v>215</v>
      </c>
      <c r="FJ35" s="74">
        <f t="shared" si="49"/>
        <v>214</v>
      </c>
      <c r="FK35" s="74">
        <f t="shared" si="49"/>
        <v>213</v>
      </c>
      <c r="FL35" s="74">
        <f t="shared" si="49"/>
        <v>212</v>
      </c>
      <c r="FM35" s="74">
        <f t="shared" si="49"/>
        <v>211</v>
      </c>
      <c r="FN35" s="74">
        <f t="shared" si="49"/>
        <v>210</v>
      </c>
      <c r="FO35" s="74">
        <f t="shared" si="49"/>
        <v>209</v>
      </c>
      <c r="FP35" s="74">
        <f t="shared" si="49"/>
        <v>208</v>
      </c>
      <c r="FQ35" s="74">
        <f t="shared" si="49"/>
        <v>207</v>
      </c>
      <c r="FR35" s="74">
        <f t="shared" si="49"/>
        <v>206</v>
      </c>
      <c r="FS35" s="74">
        <f t="shared" si="49"/>
        <v>205</v>
      </c>
      <c r="FT35" s="74">
        <f t="shared" si="49"/>
        <v>204</v>
      </c>
      <c r="FU35" s="74">
        <f t="shared" si="49"/>
        <v>203</v>
      </c>
      <c r="FV35" s="74">
        <f t="shared" si="49"/>
        <v>202</v>
      </c>
      <c r="FW35" s="74">
        <f t="shared" si="49"/>
        <v>201</v>
      </c>
      <c r="FX35" s="74">
        <f t="shared" si="49"/>
        <v>200</v>
      </c>
      <c r="FY35" s="74">
        <f t="shared" si="49"/>
        <v>199</v>
      </c>
      <c r="FZ35" s="74">
        <f t="shared" si="49"/>
        <v>198</v>
      </c>
      <c r="GA35" s="74">
        <f t="shared" si="49"/>
        <v>197</v>
      </c>
      <c r="GB35" s="74">
        <f t="shared" si="49"/>
        <v>196</v>
      </c>
      <c r="GC35" s="74">
        <f t="shared" si="49"/>
        <v>195</v>
      </c>
      <c r="GD35" s="74">
        <f t="shared" si="49"/>
        <v>194</v>
      </c>
      <c r="GE35" s="74">
        <f t="shared" si="49"/>
        <v>193</v>
      </c>
      <c r="GF35" s="74">
        <f t="shared" si="49"/>
        <v>192</v>
      </c>
      <c r="GG35" s="74">
        <f t="shared" si="49"/>
        <v>191</v>
      </c>
      <c r="GH35" s="74">
        <f t="shared" si="49"/>
        <v>190</v>
      </c>
      <c r="GI35" s="74">
        <f t="shared" si="49"/>
        <v>189</v>
      </c>
      <c r="GJ35" s="74">
        <f t="shared" si="49"/>
        <v>188</v>
      </c>
      <c r="GK35" s="74">
        <f t="shared" si="49"/>
        <v>187</v>
      </c>
      <c r="GL35" s="74">
        <f t="shared" si="49"/>
        <v>186</v>
      </c>
      <c r="GM35" s="74">
        <f t="shared" si="49"/>
        <v>185</v>
      </c>
      <c r="GN35" s="74">
        <f t="shared" si="49"/>
        <v>184</v>
      </c>
      <c r="GO35" s="74">
        <f t="shared" si="49"/>
        <v>183</v>
      </c>
      <c r="GP35" s="74">
        <f t="shared" si="49"/>
        <v>182</v>
      </c>
      <c r="GQ35" s="74">
        <f t="shared" si="49"/>
        <v>181</v>
      </c>
      <c r="GR35" s="74">
        <f t="shared" si="49"/>
        <v>180</v>
      </c>
      <c r="GS35" s="74">
        <f t="shared" si="49"/>
        <v>179</v>
      </c>
      <c r="GT35" s="74">
        <f t="shared" si="49"/>
        <v>178</v>
      </c>
      <c r="GU35" s="74">
        <f t="shared" si="49"/>
        <v>177</v>
      </c>
      <c r="GV35" s="74">
        <f t="shared" si="49"/>
        <v>176</v>
      </c>
      <c r="GW35" s="74">
        <f t="shared" si="49"/>
        <v>175</v>
      </c>
      <c r="GX35" s="74">
        <f t="shared" si="49"/>
        <v>174</v>
      </c>
      <c r="GY35" s="74">
        <f t="shared" si="49"/>
        <v>173</v>
      </c>
      <c r="GZ35" s="74">
        <f t="shared" ref="GZ35:JK35" si="50">GY35-1</f>
        <v>172</v>
      </c>
      <c r="HA35" s="74">
        <f t="shared" si="50"/>
        <v>171</v>
      </c>
      <c r="HB35" s="74">
        <f t="shared" si="50"/>
        <v>170</v>
      </c>
      <c r="HC35" s="74">
        <f t="shared" si="50"/>
        <v>169</v>
      </c>
      <c r="HD35" s="74">
        <f t="shared" si="50"/>
        <v>168</v>
      </c>
      <c r="HE35" s="74">
        <f t="shared" si="50"/>
        <v>167</v>
      </c>
      <c r="HF35" s="74">
        <f t="shared" si="50"/>
        <v>166</v>
      </c>
      <c r="HG35" s="74">
        <f t="shared" si="50"/>
        <v>165</v>
      </c>
      <c r="HH35" s="74">
        <f t="shared" si="50"/>
        <v>164</v>
      </c>
      <c r="HI35" s="74">
        <f t="shared" si="50"/>
        <v>163</v>
      </c>
      <c r="HJ35" s="74">
        <f t="shared" si="50"/>
        <v>162</v>
      </c>
      <c r="HK35" s="74">
        <f t="shared" si="50"/>
        <v>161</v>
      </c>
      <c r="HL35" s="74">
        <f t="shared" si="50"/>
        <v>160</v>
      </c>
      <c r="HM35" s="74">
        <f t="shared" si="50"/>
        <v>159</v>
      </c>
      <c r="HN35" s="74">
        <f t="shared" si="50"/>
        <v>158</v>
      </c>
      <c r="HO35" s="74">
        <f t="shared" si="50"/>
        <v>157</v>
      </c>
      <c r="HP35" s="74">
        <f t="shared" si="50"/>
        <v>156</v>
      </c>
      <c r="HQ35" s="74">
        <f t="shared" si="50"/>
        <v>155</v>
      </c>
      <c r="HR35" s="74">
        <f t="shared" si="50"/>
        <v>154</v>
      </c>
      <c r="HS35" s="74">
        <f t="shared" si="50"/>
        <v>153</v>
      </c>
      <c r="HT35" s="74">
        <f t="shared" si="50"/>
        <v>152</v>
      </c>
      <c r="HU35" s="74">
        <f t="shared" si="50"/>
        <v>151</v>
      </c>
      <c r="HV35" s="74">
        <f t="shared" si="50"/>
        <v>150</v>
      </c>
      <c r="HW35" s="74">
        <f t="shared" si="50"/>
        <v>149</v>
      </c>
      <c r="HX35" s="74">
        <f t="shared" si="50"/>
        <v>148</v>
      </c>
      <c r="HY35" s="74">
        <f t="shared" si="50"/>
        <v>147</v>
      </c>
      <c r="HZ35" s="74">
        <f t="shared" si="50"/>
        <v>146</v>
      </c>
      <c r="IA35" s="74">
        <f t="shared" si="50"/>
        <v>145</v>
      </c>
      <c r="IB35" s="74">
        <f t="shared" si="50"/>
        <v>144</v>
      </c>
      <c r="IC35" s="74">
        <f t="shared" si="50"/>
        <v>143</v>
      </c>
      <c r="ID35" s="74">
        <f t="shared" si="50"/>
        <v>142</v>
      </c>
      <c r="IE35" s="74">
        <f t="shared" si="50"/>
        <v>141</v>
      </c>
      <c r="IF35" s="74">
        <f t="shared" si="50"/>
        <v>140</v>
      </c>
      <c r="IG35" s="74">
        <f t="shared" si="50"/>
        <v>139</v>
      </c>
      <c r="IH35" s="74">
        <f t="shared" si="50"/>
        <v>138</v>
      </c>
      <c r="II35" s="74">
        <f t="shared" si="50"/>
        <v>137</v>
      </c>
      <c r="IJ35" s="74">
        <f t="shared" si="50"/>
        <v>136</v>
      </c>
      <c r="IK35" s="74">
        <f t="shared" si="50"/>
        <v>135</v>
      </c>
      <c r="IL35" s="74">
        <f t="shared" si="50"/>
        <v>134</v>
      </c>
      <c r="IM35" s="74">
        <f t="shared" si="50"/>
        <v>133</v>
      </c>
      <c r="IN35" s="74">
        <f t="shared" si="50"/>
        <v>132</v>
      </c>
      <c r="IO35" s="74">
        <f t="shared" si="50"/>
        <v>131</v>
      </c>
      <c r="IP35" s="74">
        <f t="shared" si="50"/>
        <v>130</v>
      </c>
      <c r="IQ35" s="74">
        <f t="shared" si="50"/>
        <v>129</v>
      </c>
      <c r="IR35" s="74">
        <f t="shared" si="50"/>
        <v>128</v>
      </c>
      <c r="IS35" s="74">
        <f t="shared" si="50"/>
        <v>127</v>
      </c>
      <c r="IT35" s="74">
        <f t="shared" si="50"/>
        <v>126</v>
      </c>
      <c r="IU35" s="74">
        <f t="shared" si="50"/>
        <v>125</v>
      </c>
      <c r="IV35" s="74">
        <f t="shared" si="50"/>
        <v>124</v>
      </c>
      <c r="IW35" s="74">
        <f t="shared" si="50"/>
        <v>123</v>
      </c>
      <c r="IX35" s="74">
        <f t="shared" si="50"/>
        <v>122</v>
      </c>
      <c r="IY35" s="74">
        <f t="shared" si="50"/>
        <v>121</v>
      </c>
      <c r="IZ35" s="74">
        <f t="shared" si="50"/>
        <v>120</v>
      </c>
      <c r="JA35" s="74">
        <f t="shared" si="50"/>
        <v>119</v>
      </c>
      <c r="JB35" s="74">
        <f t="shared" si="50"/>
        <v>118</v>
      </c>
      <c r="JC35" s="74">
        <f t="shared" si="50"/>
        <v>117</v>
      </c>
      <c r="JD35" s="74">
        <f t="shared" si="50"/>
        <v>116</v>
      </c>
      <c r="JE35" s="74">
        <f t="shared" si="50"/>
        <v>115</v>
      </c>
      <c r="JF35" s="74">
        <f t="shared" si="50"/>
        <v>114</v>
      </c>
      <c r="JG35" s="74">
        <f t="shared" si="50"/>
        <v>113</v>
      </c>
      <c r="JH35" s="74">
        <f t="shared" si="50"/>
        <v>112</v>
      </c>
      <c r="JI35" s="74">
        <f t="shared" si="50"/>
        <v>111</v>
      </c>
      <c r="JJ35" s="74">
        <f t="shared" si="50"/>
        <v>110</v>
      </c>
      <c r="JK35" s="74">
        <f t="shared" si="50"/>
        <v>109</v>
      </c>
      <c r="JL35" s="74">
        <f t="shared" ref="JL35:LW35" si="51">JK35-1</f>
        <v>108</v>
      </c>
      <c r="JM35" s="74">
        <f t="shared" si="51"/>
        <v>107</v>
      </c>
      <c r="JN35" s="74">
        <f t="shared" si="51"/>
        <v>106</v>
      </c>
      <c r="JO35" s="74">
        <f t="shared" si="51"/>
        <v>105</v>
      </c>
      <c r="JP35" s="74">
        <f t="shared" si="51"/>
        <v>104</v>
      </c>
      <c r="JQ35" s="74">
        <f t="shared" si="51"/>
        <v>103</v>
      </c>
      <c r="JR35" s="74">
        <f t="shared" si="51"/>
        <v>102</v>
      </c>
      <c r="JS35" s="74">
        <f t="shared" si="51"/>
        <v>101</v>
      </c>
      <c r="JT35" s="74">
        <f t="shared" si="51"/>
        <v>100</v>
      </c>
      <c r="JU35" s="74">
        <f t="shared" si="51"/>
        <v>99</v>
      </c>
      <c r="JV35" s="74">
        <f t="shared" si="51"/>
        <v>98</v>
      </c>
      <c r="JW35" s="74">
        <f t="shared" si="51"/>
        <v>97</v>
      </c>
      <c r="JX35" s="74">
        <f t="shared" si="51"/>
        <v>96</v>
      </c>
      <c r="JY35" s="74">
        <f t="shared" si="51"/>
        <v>95</v>
      </c>
      <c r="JZ35" s="74">
        <f t="shared" si="51"/>
        <v>94</v>
      </c>
      <c r="KA35" s="74">
        <f t="shared" si="51"/>
        <v>93</v>
      </c>
      <c r="KB35" s="74">
        <f t="shared" si="51"/>
        <v>92</v>
      </c>
      <c r="KC35" s="74">
        <f t="shared" si="51"/>
        <v>91</v>
      </c>
      <c r="KD35" s="74">
        <f t="shared" si="51"/>
        <v>90</v>
      </c>
      <c r="KE35" s="74">
        <f t="shared" si="51"/>
        <v>89</v>
      </c>
      <c r="KF35" s="74">
        <f t="shared" si="51"/>
        <v>88</v>
      </c>
      <c r="KG35" s="74">
        <f t="shared" si="51"/>
        <v>87</v>
      </c>
      <c r="KH35" s="74">
        <f t="shared" si="51"/>
        <v>86</v>
      </c>
      <c r="KI35" s="74">
        <f t="shared" si="51"/>
        <v>85</v>
      </c>
      <c r="KJ35" s="74">
        <f t="shared" si="51"/>
        <v>84</v>
      </c>
      <c r="KK35" s="74">
        <f t="shared" si="51"/>
        <v>83</v>
      </c>
      <c r="KL35" s="74">
        <f t="shared" si="51"/>
        <v>82</v>
      </c>
      <c r="KM35" s="74">
        <f t="shared" si="51"/>
        <v>81</v>
      </c>
      <c r="KN35" s="74">
        <f t="shared" si="51"/>
        <v>80</v>
      </c>
      <c r="KO35" s="74">
        <f t="shared" si="51"/>
        <v>79</v>
      </c>
      <c r="KP35" s="74">
        <f t="shared" si="51"/>
        <v>78</v>
      </c>
      <c r="KQ35" s="74">
        <f t="shared" si="51"/>
        <v>77</v>
      </c>
      <c r="KR35" s="74">
        <f t="shared" si="51"/>
        <v>76</v>
      </c>
      <c r="KS35" s="74">
        <f t="shared" si="51"/>
        <v>75</v>
      </c>
      <c r="KT35" s="74">
        <f t="shared" si="51"/>
        <v>74</v>
      </c>
      <c r="KU35" s="74">
        <f t="shared" si="51"/>
        <v>73</v>
      </c>
      <c r="KV35" s="74">
        <f t="shared" si="51"/>
        <v>72</v>
      </c>
      <c r="KW35" s="74">
        <f t="shared" si="51"/>
        <v>71</v>
      </c>
      <c r="KX35" s="74">
        <f t="shared" si="51"/>
        <v>70</v>
      </c>
      <c r="KY35" s="74">
        <f t="shared" si="51"/>
        <v>69</v>
      </c>
      <c r="KZ35" s="74">
        <f t="shared" si="51"/>
        <v>68</v>
      </c>
      <c r="LA35" s="74">
        <f t="shared" si="51"/>
        <v>67</v>
      </c>
      <c r="LB35" s="74">
        <f t="shared" si="51"/>
        <v>66</v>
      </c>
      <c r="LC35" s="74">
        <f t="shared" si="51"/>
        <v>65</v>
      </c>
      <c r="LD35" s="74">
        <f t="shared" si="51"/>
        <v>64</v>
      </c>
      <c r="LE35" s="74">
        <f t="shared" si="51"/>
        <v>63</v>
      </c>
      <c r="LF35" s="74">
        <f t="shared" si="51"/>
        <v>62</v>
      </c>
      <c r="LG35" s="74">
        <f t="shared" si="51"/>
        <v>61</v>
      </c>
      <c r="LH35" s="74">
        <f t="shared" si="51"/>
        <v>60</v>
      </c>
      <c r="LI35" s="74">
        <f t="shared" si="51"/>
        <v>59</v>
      </c>
      <c r="LJ35" s="74">
        <f t="shared" si="51"/>
        <v>58</v>
      </c>
      <c r="LK35" s="74">
        <f t="shared" si="51"/>
        <v>57</v>
      </c>
      <c r="LL35" s="74">
        <f t="shared" si="51"/>
        <v>56</v>
      </c>
      <c r="LM35" s="74">
        <f t="shared" si="51"/>
        <v>55</v>
      </c>
      <c r="LN35" s="74">
        <f t="shared" si="51"/>
        <v>54</v>
      </c>
      <c r="LO35" s="74">
        <f t="shared" si="51"/>
        <v>53</v>
      </c>
      <c r="LP35" s="74">
        <f t="shared" si="51"/>
        <v>52</v>
      </c>
      <c r="LQ35" s="74">
        <f t="shared" si="51"/>
        <v>51</v>
      </c>
      <c r="LR35" s="74">
        <f t="shared" si="51"/>
        <v>50</v>
      </c>
      <c r="LS35" s="74">
        <f t="shared" si="51"/>
        <v>49</v>
      </c>
      <c r="LT35" s="74">
        <f t="shared" si="51"/>
        <v>48</v>
      </c>
      <c r="LU35" s="74">
        <f t="shared" si="51"/>
        <v>47</v>
      </c>
      <c r="LV35" s="74">
        <f t="shared" si="51"/>
        <v>46</v>
      </c>
      <c r="LW35" s="74">
        <f t="shared" si="51"/>
        <v>45</v>
      </c>
      <c r="LX35" s="74">
        <f t="shared" ref="LX35:NO35" si="52">LW35-1</f>
        <v>44</v>
      </c>
      <c r="LY35" s="74">
        <f t="shared" si="52"/>
        <v>43</v>
      </c>
      <c r="LZ35" s="74">
        <f t="shared" si="52"/>
        <v>42</v>
      </c>
      <c r="MA35" s="74">
        <f t="shared" si="52"/>
        <v>41</v>
      </c>
      <c r="MB35" s="74">
        <f t="shared" si="52"/>
        <v>40</v>
      </c>
      <c r="MC35" s="74">
        <f t="shared" si="52"/>
        <v>39</v>
      </c>
      <c r="MD35" s="74">
        <f t="shared" si="52"/>
        <v>38</v>
      </c>
      <c r="ME35" s="74">
        <f t="shared" si="52"/>
        <v>37</v>
      </c>
      <c r="MF35" s="74">
        <f t="shared" si="52"/>
        <v>36</v>
      </c>
      <c r="MG35" s="74">
        <f t="shared" si="52"/>
        <v>35</v>
      </c>
      <c r="MH35" s="74">
        <f t="shared" si="52"/>
        <v>34</v>
      </c>
      <c r="MI35" s="74">
        <f t="shared" si="52"/>
        <v>33</v>
      </c>
      <c r="MJ35" s="74">
        <f t="shared" si="52"/>
        <v>32</v>
      </c>
      <c r="MK35" s="74">
        <f t="shared" si="52"/>
        <v>31</v>
      </c>
      <c r="ML35" s="74">
        <f t="shared" si="52"/>
        <v>30</v>
      </c>
      <c r="MM35" s="74">
        <f t="shared" si="52"/>
        <v>29</v>
      </c>
      <c r="MN35" s="74">
        <f t="shared" si="52"/>
        <v>28</v>
      </c>
      <c r="MO35" s="74">
        <f t="shared" si="52"/>
        <v>27</v>
      </c>
      <c r="MP35" s="74">
        <f t="shared" si="52"/>
        <v>26</v>
      </c>
      <c r="MQ35" s="74">
        <f t="shared" si="52"/>
        <v>25</v>
      </c>
      <c r="MR35" s="74">
        <f t="shared" si="52"/>
        <v>24</v>
      </c>
      <c r="MS35" s="74">
        <f t="shared" si="52"/>
        <v>23</v>
      </c>
      <c r="MT35" s="74">
        <f t="shared" si="52"/>
        <v>22</v>
      </c>
      <c r="MU35" s="74">
        <f t="shared" si="52"/>
        <v>21</v>
      </c>
      <c r="MV35" s="74">
        <f t="shared" si="52"/>
        <v>20</v>
      </c>
      <c r="MW35" s="74">
        <f t="shared" si="52"/>
        <v>19</v>
      </c>
      <c r="MX35" s="74">
        <f t="shared" si="52"/>
        <v>18</v>
      </c>
      <c r="MY35" s="74">
        <f t="shared" si="52"/>
        <v>17</v>
      </c>
      <c r="MZ35" s="74">
        <f t="shared" si="52"/>
        <v>16</v>
      </c>
      <c r="NA35" s="74">
        <f t="shared" si="52"/>
        <v>15</v>
      </c>
      <c r="NB35" s="74">
        <f t="shared" si="52"/>
        <v>14</v>
      </c>
      <c r="NC35" s="74">
        <f t="shared" si="52"/>
        <v>13</v>
      </c>
      <c r="ND35" s="74">
        <f t="shared" si="52"/>
        <v>12</v>
      </c>
      <c r="NE35" s="74">
        <f t="shared" si="52"/>
        <v>11</v>
      </c>
      <c r="NF35" s="74">
        <f t="shared" si="52"/>
        <v>10</v>
      </c>
      <c r="NG35" s="74">
        <f t="shared" si="52"/>
        <v>9</v>
      </c>
      <c r="NH35" s="74">
        <f t="shared" si="52"/>
        <v>8</v>
      </c>
      <c r="NI35" s="74">
        <f t="shared" si="52"/>
        <v>7</v>
      </c>
      <c r="NJ35" s="74">
        <f t="shared" si="52"/>
        <v>6</v>
      </c>
      <c r="NK35" s="74">
        <f t="shared" si="52"/>
        <v>5</v>
      </c>
      <c r="NL35" s="74">
        <f t="shared" si="52"/>
        <v>4</v>
      </c>
      <c r="NM35" s="74">
        <f t="shared" si="52"/>
        <v>3</v>
      </c>
      <c r="NN35" s="74">
        <f t="shared" si="52"/>
        <v>2</v>
      </c>
      <c r="NO35" s="74">
        <f t="shared" si="52"/>
        <v>1</v>
      </c>
      <c r="NP35" s="1"/>
      <c r="NQ35" s="1"/>
    </row>
    <row r="36" spans="1:381" x14ac:dyDescent="0.2">
      <c r="A36" s="1"/>
      <c r="B36" s="1"/>
      <c r="C36" s="1"/>
      <c r="D36" s="1"/>
      <c r="E36" s="1"/>
      <c r="F36" s="1"/>
      <c r="G36" s="1"/>
      <c r="H36" s="1"/>
      <c r="I36" s="1"/>
      <c r="J36" s="1"/>
      <c r="K36" s="8"/>
      <c r="L36" s="1"/>
      <c r="M36" s="1"/>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
      <c r="NQ36" s="1"/>
    </row>
    <row r="37" spans="1:381" x14ac:dyDescent="0.2">
      <c r="A37" s="1"/>
      <c r="B37" s="1"/>
      <c r="C37" s="1" t="s">
        <v>268</v>
      </c>
      <c r="D37" s="1"/>
      <c r="E37" s="1" t="s">
        <v>277</v>
      </c>
      <c r="F37" s="1"/>
      <c r="G37" s="1" t="s">
        <v>1</v>
      </c>
      <c r="H37" s="1"/>
      <c r="I37" s="1" t="s">
        <v>4</v>
      </c>
      <c r="J37" s="1"/>
      <c r="K37" s="7">
        <f>SUM(N37:NO37)</f>
        <v>0</v>
      </c>
      <c r="L37" s="1"/>
      <c r="M37" s="1"/>
      <c r="N37" s="65">
        <f t="shared" ref="N37:BY37" si="53">SUMIFS(33:33,31:31,N35)</f>
        <v>0</v>
      </c>
      <c r="O37" s="66">
        <f t="shared" si="53"/>
        <v>0</v>
      </c>
      <c r="P37" s="66">
        <f t="shared" si="53"/>
        <v>0</v>
      </c>
      <c r="Q37" s="66">
        <f t="shared" si="53"/>
        <v>0</v>
      </c>
      <c r="R37" s="66">
        <f t="shared" si="53"/>
        <v>0</v>
      </c>
      <c r="S37" s="66">
        <f t="shared" si="53"/>
        <v>0</v>
      </c>
      <c r="T37" s="66">
        <f t="shared" si="53"/>
        <v>0</v>
      </c>
      <c r="U37" s="66">
        <f t="shared" si="53"/>
        <v>0</v>
      </c>
      <c r="V37" s="66">
        <f t="shared" si="53"/>
        <v>0</v>
      </c>
      <c r="W37" s="66">
        <f t="shared" si="53"/>
        <v>0</v>
      </c>
      <c r="X37" s="66">
        <f t="shared" si="53"/>
        <v>0</v>
      </c>
      <c r="Y37" s="66">
        <f t="shared" si="53"/>
        <v>0</v>
      </c>
      <c r="Z37" s="66">
        <f t="shared" si="53"/>
        <v>0</v>
      </c>
      <c r="AA37" s="66">
        <f t="shared" si="53"/>
        <v>0</v>
      </c>
      <c r="AB37" s="66">
        <f t="shared" si="53"/>
        <v>0</v>
      </c>
      <c r="AC37" s="66">
        <f t="shared" si="53"/>
        <v>0</v>
      </c>
      <c r="AD37" s="66">
        <f t="shared" si="53"/>
        <v>0</v>
      </c>
      <c r="AE37" s="66">
        <f t="shared" si="53"/>
        <v>0</v>
      </c>
      <c r="AF37" s="66">
        <f t="shared" si="53"/>
        <v>0</v>
      </c>
      <c r="AG37" s="66">
        <f t="shared" si="53"/>
        <v>0</v>
      </c>
      <c r="AH37" s="66">
        <f t="shared" si="53"/>
        <v>0</v>
      </c>
      <c r="AI37" s="66">
        <f t="shared" si="53"/>
        <v>0</v>
      </c>
      <c r="AJ37" s="66">
        <f t="shared" si="53"/>
        <v>0</v>
      </c>
      <c r="AK37" s="66">
        <f t="shared" si="53"/>
        <v>0</v>
      </c>
      <c r="AL37" s="66">
        <f t="shared" si="53"/>
        <v>0</v>
      </c>
      <c r="AM37" s="66">
        <f t="shared" si="53"/>
        <v>0</v>
      </c>
      <c r="AN37" s="66">
        <f t="shared" si="53"/>
        <v>0</v>
      </c>
      <c r="AO37" s="66">
        <f t="shared" si="53"/>
        <v>0</v>
      </c>
      <c r="AP37" s="66">
        <f t="shared" si="53"/>
        <v>0</v>
      </c>
      <c r="AQ37" s="66">
        <f t="shared" si="53"/>
        <v>0</v>
      </c>
      <c r="AR37" s="66">
        <f t="shared" si="53"/>
        <v>0</v>
      </c>
      <c r="AS37" s="66">
        <f t="shared" si="53"/>
        <v>0</v>
      </c>
      <c r="AT37" s="66">
        <f t="shared" si="53"/>
        <v>0</v>
      </c>
      <c r="AU37" s="66">
        <f t="shared" si="53"/>
        <v>0</v>
      </c>
      <c r="AV37" s="66">
        <f t="shared" si="53"/>
        <v>0</v>
      </c>
      <c r="AW37" s="66">
        <f t="shared" si="53"/>
        <v>0</v>
      </c>
      <c r="AX37" s="66">
        <f t="shared" si="53"/>
        <v>0</v>
      </c>
      <c r="AY37" s="66">
        <f t="shared" si="53"/>
        <v>0</v>
      </c>
      <c r="AZ37" s="66">
        <f t="shared" si="53"/>
        <v>0</v>
      </c>
      <c r="BA37" s="66">
        <f t="shared" si="53"/>
        <v>0</v>
      </c>
      <c r="BB37" s="66">
        <f t="shared" si="53"/>
        <v>0</v>
      </c>
      <c r="BC37" s="66">
        <f t="shared" si="53"/>
        <v>0</v>
      </c>
      <c r="BD37" s="66">
        <f t="shared" si="53"/>
        <v>0</v>
      </c>
      <c r="BE37" s="66">
        <f t="shared" si="53"/>
        <v>0</v>
      </c>
      <c r="BF37" s="66">
        <f t="shared" si="53"/>
        <v>0</v>
      </c>
      <c r="BG37" s="66">
        <f t="shared" si="53"/>
        <v>0</v>
      </c>
      <c r="BH37" s="66">
        <f t="shared" si="53"/>
        <v>0</v>
      </c>
      <c r="BI37" s="66">
        <f t="shared" si="53"/>
        <v>0</v>
      </c>
      <c r="BJ37" s="66">
        <f t="shared" si="53"/>
        <v>0</v>
      </c>
      <c r="BK37" s="66">
        <f t="shared" si="53"/>
        <v>0</v>
      </c>
      <c r="BL37" s="66">
        <f t="shared" si="53"/>
        <v>0</v>
      </c>
      <c r="BM37" s="66">
        <f t="shared" si="53"/>
        <v>0</v>
      </c>
      <c r="BN37" s="66">
        <f t="shared" si="53"/>
        <v>0</v>
      </c>
      <c r="BO37" s="66">
        <f t="shared" si="53"/>
        <v>0</v>
      </c>
      <c r="BP37" s="66">
        <f t="shared" si="53"/>
        <v>0</v>
      </c>
      <c r="BQ37" s="66">
        <f t="shared" si="53"/>
        <v>0</v>
      </c>
      <c r="BR37" s="66">
        <f t="shared" si="53"/>
        <v>0</v>
      </c>
      <c r="BS37" s="66">
        <f t="shared" si="53"/>
        <v>0</v>
      </c>
      <c r="BT37" s="66">
        <f t="shared" si="53"/>
        <v>0</v>
      </c>
      <c r="BU37" s="66">
        <f t="shared" si="53"/>
        <v>0</v>
      </c>
      <c r="BV37" s="66">
        <f t="shared" si="53"/>
        <v>0</v>
      </c>
      <c r="BW37" s="66">
        <f t="shared" si="53"/>
        <v>0</v>
      </c>
      <c r="BX37" s="66">
        <f t="shared" si="53"/>
        <v>0</v>
      </c>
      <c r="BY37" s="66">
        <f t="shared" si="53"/>
        <v>0</v>
      </c>
      <c r="BZ37" s="66">
        <f t="shared" ref="BZ37:EK37" si="54">SUMIFS(33:33,31:31,BZ35)</f>
        <v>0</v>
      </c>
      <c r="CA37" s="66">
        <f t="shared" si="54"/>
        <v>0</v>
      </c>
      <c r="CB37" s="66">
        <f t="shared" si="54"/>
        <v>0</v>
      </c>
      <c r="CC37" s="66">
        <f t="shared" si="54"/>
        <v>0</v>
      </c>
      <c r="CD37" s="66">
        <f t="shared" si="54"/>
        <v>0</v>
      </c>
      <c r="CE37" s="66">
        <f t="shared" si="54"/>
        <v>0</v>
      </c>
      <c r="CF37" s="66">
        <f t="shared" si="54"/>
        <v>0</v>
      </c>
      <c r="CG37" s="66">
        <f t="shared" si="54"/>
        <v>0</v>
      </c>
      <c r="CH37" s="66">
        <f t="shared" si="54"/>
        <v>0</v>
      </c>
      <c r="CI37" s="66">
        <f t="shared" si="54"/>
        <v>0</v>
      </c>
      <c r="CJ37" s="66">
        <f t="shared" si="54"/>
        <v>0</v>
      </c>
      <c r="CK37" s="66">
        <f t="shared" si="54"/>
        <v>0</v>
      </c>
      <c r="CL37" s="66">
        <f t="shared" si="54"/>
        <v>0</v>
      </c>
      <c r="CM37" s="66">
        <f t="shared" si="54"/>
        <v>0</v>
      </c>
      <c r="CN37" s="66">
        <f t="shared" si="54"/>
        <v>0</v>
      </c>
      <c r="CO37" s="66">
        <f t="shared" si="54"/>
        <v>0</v>
      </c>
      <c r="CP37" s="66">
        <f t="shared" si="54"/>
        <v>0</v>
      </c>
      <c r="CQ37" s="66">
        <f t="shared" si="54"/>
        <v>0</v>
      </c>
      <c r="CR37" s="66">
        <f t="shared" si="54"/>
        <v>0</v>
      </c>
      <c r="CS37" s="66">
        <f t="shared" si="54"/>
        <v>0</v>
      </c>
      <c r="CT37" s="66">
        <f t="shared" si="54"/>
        <v>0</v>
      </c>
      <c r="CU37" s="66">
        <f t="shared" si="54"/>
        <v>0</v>
      </c>
      <c r="CV37" s="66">
        <f t="shared" si="54"/>
        <v>0</v>
      </c>
      <c r="CW37" s="66">
        <f t="shared" si="54"/>
        <v>0</v>
      </c>
      <c r="CX37" s="66">
        <f t="shared" si="54"/>
        <v>0</v>
      </c>
      <c r="CY37" s="66">
        <f t="shared" si="54"/>
        <v>0</v>
      </c>
      <c r="CZ37" s="66">
        <f t="shared" si="54"/>
        <v>0</v>
      </c>
      <c r="DA37" s="66">
        <f t="shared" si="54"/>
        <v>0</v>
      </c>
      <c r="DB37" s="66">
        <f t="shared" si="54"/>
        <v>0</v>
      </c>
      <c r="DC37" s="66">
        <f t="shared" si="54"/>
        <v>0</v>
      </c>
      <c r="DD37" s="66">
        <f t="shared" si="54"/>
        <v>0</v>
      </c>
      <c r="DE37" s="66">
        <f t="shared" si="54"/>
        <v>0</v>
      </c>
      <c r="DF37" s="66">
        <f t="shared" si="54"/>
        <v>0</v>
      </c>
      <c r="DG37" s="66">
        <f t="shared" si="54"/>
        <v>0</v>
      </c>
      <c r="DH37" s="66">
        <f t="shared" si="54"/>
        <v>0</v>
      </c>
      <c r="DI37" s="66">
        <f t="shared" si="54"/>
        <v>0</v>
      </c>
      <c r="DJ37" s="66">
        <f t="shared" si="54"/>
        <v>0</v>
      </c>
      <c r="DK37" s="66">
        <f t="shared" si="54"/>
        <v>0</v>
      </c>
      <c r="DL37" s="66">
        <f t="shared" si="54"/>
        <v>0</v>
      </c>
      <c r="DM37" s="66">
        <f t="shared" si="54"/>
        <v>0</v>
      </c>
      <c r="DN37" s="66">
        <f t="shared" si="54"/>
        <v>0</v>
      </c>
      <c r="DO37" s="66">
        <f t="shared" si="54"/>
        <v>0</v>
      </c>
      <c r="DP37" s="66">
        <f t="shared" si="54"/>
        <v>0</v>
      </c>
      <c r="DQ37" s="66">
        <f t="shared" si="54"/>
        <v>0</v>
      </c>
      <c r="DR37" s="66">
        <f t="shared" si="54"/>
        <v>0</v>
      </c>
      <c r="DS37" s="66">
        <f t="shared" si="54"/>
        <v>0</v>
      </c>
      <c r="DT37" s="66">
        <f t="shared" si="54"/>
        <v>0</v>
      </c>
      <c r="DU37" s="66">
        <f t="shared" si="54"/>
        <v>0</v>
      </c>
      <c r="DV37" s="66">
        <f t="shared" si="54"/>
        <v>0</v>
      </c>
      <c r="DW37" s="66">
        <f t="shared" si="54"/>
        <v>0</v>
      </c>
      <c r="DX37" s="66">
        <f t="shared" si="54"/>
        <v>0</v>
      </c>
      <c r="DY37" s="66">
        <f t="shared" si="54"/>
        <v>0</v>
      </c>
      <c r="DZ37" s="66">
        <f t="shared" si="54"/>
        <v>0</v>
      </c>
      <c r="EA37" s="66">
        <f t="shared" si="54"/>
        <v>0</v>
      </c>
      <c r="EB37" s="66">
        <f t="shared" si="54"/>
        <v>0</v>
      </c>
      <c r="EC37" s="66">
        <f t="shared" si="54"/>
        <v>0</v>
      </c>
      <c r="ED37" s="66">
        <f t="shared" si="54"/>
        <v>0</v>
      </c>
      <c r="EE37" s="66">
        <f t="shared" si="54"/>
        <v>0</v>
      </c>
      <c r="EF37" s="66">
        <f t="shared" si="54"/>
        <v>0</v>
      </c>
      <c r="EG37" s="66">
        <f t="shared" si="54"/>
        <v>0</v>
      </c>
      <c r="EH37" s="66">
        <f t="shared" si="54"/>
        <v>0</v>
      </c>
      <c r="EI37" s="66">
        <f t="shared" si="54"/>
        <v>0</v>
      </c>
      <c r="EJ37" s="66">
        <f t="shared" si="54"/>
        <v>0</v>
      </c>
      <c r="EK37" s="66">
        <f t="shared" si="54"/>
        <v>0</v>
      </c>
      <c r="EL37" s="66">
        <f t="shared" ref="EL37:GW37" si="55">SUMIFS(33:33,31:31,EL35)</f>
        <v>0</v>
      </c>
      <c r="EM37" s="66">
        <f t="shared" si="55"/>
        <v>0</v>
      </c>
      <c r="EN37" s="66">
        <f t="shared" si="55"/>
        <v>0</v>
      </c>
      <c r="EO37" s="66">
        <f t="shared" si="55"/>
        <v>0</v>
      </c>
      <c r="EP37" s="66">
        <f t="shared" si="55"/>
        <v>0</v>
      </c>
      <c r="EQ37" s="66">
        <f t="shared" si="55"/>
        <v>0</v>
      </c>
      <c r="ER37" s="66">
        <f t="shared" si="55"/>
        <v>0</v>
      </c>
      <c r="ES37" s="66">
        <f t="shared" si="55"/>
        <v>0</v>
      </c>
      <c r="ET37" s="66">
        <f t="shared" si="55"/>
        <v>0</v>
      </c>
      <c r="EU37" s="66">
        <f t="shared" si="55"/>
        <v>0</v>
      </c>
      <c r="EV37" s="66">
        <f t="shared" si="55"/>
        <v>0</v>
      </c>
      <c r="EW37" s="66">
        <f t="shared" si="55"/>
        <v>0</v>
      </c>
      <c r="EX37" s="66">
        <f t="shared" si="55"/>
        <v>0</v>
      </c>
      <c r="EY37" s="66">
        <f t="shared" si="55"/>
        <v>0</v>
      </c>
      <c r="EZ37" s="66">
        <f t="shared" si="55"/>
        <v>0</v>
      </c>
      <c r="FA37" s="66">
        <f t="shared" si="55"/>
        <v>0</v>
      </c>
      <c r="FB37" s="66">
        <f t="shared" si="55"/>
        <v>0</v>
      </c>
      <c r="FC37" s="66">
        <f t="shared" si="55"/>
        <v>0</v>
      </c>
      <c r="FD37" s="66">
        <f t="shared" si="55"/>
        <v>0</v>
      </c>
      <c r="FE37" s="66">
        <f t="shared" si="55"/>
        <v>0</v>
      </c>
      <c r="FF37" s="66">
        <f t="shared" si="55"/>
        <v>0</v>
      </c>
      <c r="FG37" s="66">
        <f t="shared" si="55"/>
        <v>0</v>
      </c>
      <c r="FH37" s="66">
        <f t="shared" si="55"/>
        <v>0</v>
      </c>
      <c r="FI37" s="66">
        <f t="shared" si="55"/>
        <v>0</v>
      </c>
      <c r="FJ37" s="66">
        <f t="shared" si="55"/>
        <v>0</v>
      </c>
      <c r="FK37" s="66">
        <f t="shared" si="55"/>
        <v>0</v>
      </c>
      <c r="FL37" s="66">
        <f t="shared" si="55"/>
        <v>0</v>
      </c>
      <c r="FM37" s="66">
        <f t="shared" si="55"/>
        <v>0</v>
      </c>
      <c r="FN37" s="66">
        <f t="shared" si="55"/>
        <v>0</v>
      </c>
      <c r="FO37" s="66">
        <f t="shared" si="55"/>
        <v>0</v>
      </c>
      <c r="FP37" s="66">
        <f t="shared" si="55"/>
        <v>0</v>
      </c>
      <c r="FQ37" s="66">
        <f t="shared" si="55"/>
        <v>0</v>
      </c>
      <c r="FR37" s="66">
        <f t="shared" si="55"/>
        <v>0</v>
      </c>
      <c r="FS37" s="66">
        <f t="shared" si="55"/>
        <v>0</v>
      </c>
      <c r="FT37" s="66">
        <f t="shared" si="55"/>
        <v>0</v>
      </c>
      <c r="FU37" s="66">
        <f t="shared" si="55"/>
        <v>0</v>
      </c>
      <c r="FV37" s="66">
        <f t="shared" si="55"/>
        <v>0</v>
      </c>
      <c r="FW37" s="66">
        <f t="shared" si="55"/>
        <v>0</v>
      </c>
      <c r="FX37" s="66">
        <f t="shared" si="55"/>
        <v>0</v>
      </c>
      <c r="FY37" s="66">
        <f t="shared" si="55"/>
        <v>0</v>
      </c>
      <c r="FZ37" s="66">
        <f t="shared" si="55"/>
        <v>0</v>
      </c>
      <c r="GA37" s="66">
        <f t="shared" si="55"/>
        <v>0</v>
      </c>
      <c r="GB37" s="66">
        <f t="shared" si="55"/>
        <v>0</v>
      </c>
      <c r="GC37" s="66">
        <f t="shared" si="55"/>
        <v>0</v>
      </c>
      <c r="GD37" s="66">
        <f t="shared" si="55"/>
        <v>0</v>
      </c>
      <c r="GE37" s="66">
        <f t="shared" si="55"/>
        <v>0</v>
      </c>
      <c r="GF37" s="66">
        <f t="shared" si="55"/>
        <v>0</v>
      </c>
      <c r="GG37" s="66">
        <f t="shared" si="55"/>
        <v>0</v>
      </c>
      <c r="GH37" s="66">
        <f t="shared" si="55"/>
        <v>0</v>
      </c>
      <c r="GI37" s="66">
        <f t="shared" si="55"/>
        <v>0</v>
      </c>
      <c r="GJ37" s="66">
        <f t="shared" si="55"/>
        <v>0</v>
      </c>
      <c r="GK37" s="66">
        <f t="shared" si="55"/>
        <v>0</v>
      </c>
      <c r="GL37" s="66">
        <f t="shared" si="55"/>
        <v>0</v>
      </c>
      <c r="GM37" s="66">
        <f t="shared" si="55"/>
        <v>0</v>
      </c>
      <c r="GN37" s="66">
        <f t="shared" si="55"/>
        <v>0</v>
      </c>
      <c r="GO37" s="66">
        <f t="shared" si="55"/>
        <v>0</v>
      </c>
      <c r="GP37" s="66">
        <f t="shared" si="55"/>
        <v>0</v>
      </c>
      <c r="GQ37" s="66">
        <f t="shared" si="55"/>
        <v>0</v>
      </c>
      <c r="GR37" s="66">
        <f t="shared" si="55"/>
        <v>0</v>
      </c>
      <c r="GS37" s="66">
        <f t="shared" si="55"/>
        <v>0</v>
      </c>
      <c r="GT37" s="66">
        <f t="shared" si="55"/>
        <v>0</v>
      </c>
      <c r="GU37" s="66">
        <f t="shared" si="55"/>
        <v>0</v>
      </c>
      <c r="GV37" s="66">
        <f t="shared" si="55"/>
        <v>0</v>
      </c>
      <c r="GW37" s="66">
        <f t="shared" si="55"/>
        <v>0</v>
      </c>
      <c r="GX37" s="66">
        <f t="shared" ref="GX37:JI37" si="56">SUMIFS(33:33,31:31,GX35)</f>
        <v>0</v>
      </c>
      <c r="GY37" s="66">
        <f t="shared" si="56"/>
        <v>0</v>
      </c>
      <c r="GZ37" s="66">
        <f t="shared" si="56"/>
        <v>0</v>
      </c>
      <c r="HA37" s="66">
        <f t="shared" si="56"/>
        <v>0</v>
      </c>
      <c r="HB37" s="66">
        <f t="shared" si="56"/>
        <v>0</v>
      </c>
      <c r="HC37" s="66">
        <f t="shared" si="56"/>
        <v>0</v>
      </c>
      <c r="HD37" s="66">
        <f t="shared" si="56"/>
        <v>0</v>
      </c>
      <c r="HE37" s="66">
        <f t="shared" si="56"/>
        <v>0</v>
      </c>
      <c r="HF37" s="66">
        <f t="shared" si="56"/>
        <v>0</v>
      </c>
      <c r="HG37" s="66">
        <f t="shared" si="56"/>
        <v>0</v>
      </c>
      <c r="HH37" s="66">
        <f t="shared" si="56"/>
        <v>0</v>
      </c>
      <c r="HI37" s="66">
        <f t="shared" si="56"/>
        <v>0</v>
      </c>
      <c r="HJ37" s="66">
        <f t="shared" si="56"/>
        <v>0</v>
      </c>
      <c r="HK37" s="66">
        <f t="shared" si="56"/>
        <v>0</v>
      </c>
      <c r="HL37" s="66">
        <f t="shared" si="56"/>
        <v>0</v>
      </c>
      <c r="HM37" s="66">
        <f t="shared" si="56"/>
        <v>0</v>
      </c>
      <c r="HN37" s="66">
        <f t="shared" si="56"/>
        <v>0</v>
      </c>
      <c r="HO37" s="66">
        <f t="shared" si="56"/>
        <v>0</v>
      </c>
      <c r="HP37" s="66">
        <f t="shared" si="56"/>
        <v>0</v>
      </c>
      <c r="HQ37" s="66">
        <f t="shared" si="56"/>
        <v>0</v>
      </c>
      <c r="HR37" s="66">
        <f t="shared" si="56"/>
        <v>0</v>
      </c>
      <c r="HS37" s="66">
        <f t="shared" si="56"/>
        <v>0</v>
      </c>
      <c r="HT37" s="66">
        <f t="shared" si="56"/>
        <v>0</v>
      </c>
      <c r="HU37" s="66">
        <f t="shared" si="56"/>
        <v>0</v>
      </c>
      <c r="HV37" s="66">
        <f t="shared" si="56"/>
        <v>0</v>
      </c>
      <c r="HW37" s="66">
        <f t="shared" si="56"/>
        <v>0</v>
      </c>
      <c r="HX37" s="66">
        <f t="shared" si="56"/>
        <v>0</v>
      </c>
      <c r="HY37" s="66">
        <f t="shared" si="56"/>
        <v>0</v>
      </c>
      <c r="HZ37" s="66">
        <f t="shared" si="56"/>
        <v>0</v>
      </c>
      <c r="IA37" s="66">
        <f t="shared" si="56"/>
        <v>0</v>
      </c>
      <c r="IB37" s="66">
        <f t="shared" si="56"/>
        <v>0</v>
      </c>
      <c r="IC37" s="66">
        <f t="shared" si="56"/>
        <v>0</v>
      </c>
      <c r="ID37" s="66">
        <f t="shared" si="56"/>
        <v>0</v>
      </c>
      <c r="IE37" s="66">
        <f t="shared" si="56"/>
        <v>0</v>
      </c>
      <c r="IF37" s="66">
        <f t="shared" si="56"/>
        <v>0</v>
      </c>
      <c r="IG37" s="66">
        <f t="shared" si="56"/>
        <v>0</v>
      </c>
      <c r="IH37" s="66">
        <f t="shared" si="56"/>
        <v>0</v>
      </c>
      <c r="II37" s="66">
        <f t="shared" si="56"/>
        <v>0</v>
      </c>
      <c r="IJ37" s="66">
        <f t="shared" si="56"/>
        <v>0</v>
      </c>
      <c r="IK37" s="66">
        <f t="shared" si="56"/>
        <v>0</v>
      </c>
      <c r="IL37" s="66">
        <f t="shared" si="56"/>
        <v>0</v>
      </c>
      <c r="IM37" s="66">
        <f t="shared" si="56"/>
        <v>0</v>
      </c>
      <c r="IN37" s="66">
        <f t="shared" si="56"/>
        <v>0</v>
      </c>
      <c r="IO37" s="66">
        <f t="shared" si="56"/>
        <v>0</v>
      </c>
      <c r="IP37" s="66">
        <f t="shared" si="56"/>
        <v>0</v>
      </c>
      <c r="IQ37" s="66">
        <f t="shared" si="56"/>
        <v>0</v>
      </c>
      <c r="IR37" s="66">
        <f t="shared" si="56"/>
        <v>0</v>
      </c>
      <c r="IS37" s="66">
        <f t="shared" si="56"/>
        <v>0</v>
      </c>
      <c r="IT37" s="66">
        <f t="shared" si="56"/>
        <v>0</v>
      </c>
      <c r="IU37" s="66">
        <f t="shared" si="56"/>
        <v>0</v>
      </c>
      <c r="IV37" s="66">
        <f t="shared" si="56"/>
        <v>0</v>
      </c>
      <c r="IW37" s="66">
        <f t="shared" si="56"/>
        <v>0</v>
      </c>
      <c r="IX37" s="66">
        <f t="shared" si="56"/>
        <v>0</v>
      </c>
      <c r="IY37" s="66">
        <f t="shared" si="56"/>
        <v>0</v>
      </c>
      <c r="IZ37" s="66">
        <f t="shared" si="56"/>
        <v>0</v>
      </c>
      <c r="JA37" s="66">
        <f t="shared" si="56"/>
        <v>0</v>
      </c>
      <c r="JB37" s="66">
        <f t="shared" si="56"/>
        <v>0</v>
      </c>
      <c r="JC37" s="66">
        <f t="shared" si="56"/>
        <v>0</v>
      </c>
      <c r="JD37" s="66">
        <f t="shared" si="56"/>
        <v>0</v>
      </c>
      <c r="JE37" s="66">
        <f t="shared" si="56"/>
        <v>0</v>
      </c>
      <c r="JF37" s="66">
        <f t="shared" si="56"/>
        <v>0</v>
      </c>
      <c r="JG37" s="66">
        <f t="shared" si="56"/>
        <v>0</v>
      </c>
      <c r="JH37" s="66">
        <f t="shared" si="56"/>
        <v>0</v>
      </c>
      <c r="JI37" s="66">
        <f t="shared" si="56"/>
        <v>0</v>
      </c>
      <c r="JJ37" s="66">
        <f t="shared" ref="JJ37:LU37" si="57">SUMIFS(33:33,31:31,JJ35)</f>
        <v>0</v>
      </c>
      <c r="JK37" s="66">
        <f t="shared" si="57"/>
        <v>0</v>
      </c>
      <c r="JL37" s="66">
        <f t="shared" si="57"/>
        <v>0</v>
      </c>
      <c r="JM37" s="66">
        <f t="shared" si="57"/>
        <v>0</v>
      </c>
      <c r="JN37" s="66">
        <f t="shared" si="57"/>
        <v>0</v>
      </c>
      <c r="JO37" s="66">
        <f t="shared" si="57"/>
        <v>0</v>
      </c>
      <c r="JP37" s="66">
        <f t="shared" si="57"/>
        <v>0</v>
      </c>
      <c r="JQ37" s="66">
        <f t="shared" si="57"/>
        <v>0</v>
      </c>
      <c r="JR37" s="66">
        <f t="shared" si="57"/>
        <v>0</v>
      </c>
      <c r="JS37" s="66">
        <f t="shared" si="57"/>
        <v>0</v>
      </c>
      <c r="JT37" s="66">
        <f t="shared" si="57"/>
        <v>0</v>
      </c>
      <c r="JU37" s="66">
        <f t="shared" si="57"/>
        <v>0</v>
      </c>
      <c r="JV37" s="66">
        <f t="shared" si="57"/>
        <v>0</v>
      </c>
      <c r="JW37" s="66">
        <f t="shared" si="57"/>
        <v>0</v>
      </c>
      <c r="JX37" s="66">
        <f t="shared" si="57"/>
        <v>0</v>
      </c>
      <c r="JY37" s="66">
        <f t="shared" si="57"/>
        <v>0</v>
      </c>
      <c r="JZ37" s="66">
        <f t="shared" si="57"/>
        <v>0</v>
      </c>
      <c r="KA37" s="66">
        <f t="shared" si="57"/>
        <v>0</v>
      </c>
      <c r="KB37" s="66">
        <f t="shared" si="57"/>
        <v>0</v>
      </c>
      <c r="KC37" s="66">
        <f t="shared" si="57"/>
        <v>0</v>
      </c>
      <c r="KD37" s="66">
        <f t="shared" si="57"/>
        <v>0</v>
      </c>
      <c r="KE37" s="66">
        <f t="shared" si="57"/>
        <v>0</v>
      </c>
      <c r="KF37" s="66">
        <f t="shared" si="57"/>
        <v>0</v>
      </c>
      <c r="KG37" s="66">
        <f t="shared" si="57"/>
        <v>0</v>
      </c>
      <c r="KH37" s="66">
        <f t="shared" si="57"/>
        <v>0</v>
      </c>
      <c r="KI37" s="66">
        <f t="shared" si="57"/>
        <v>0</v>
      </c>
      <c r="KJ37" s="66">
        <f t="shared" si="57"/>
        <v>0</v>
      </c>
      <c r="KK37" s="66">
        <f t="shared" si="57"/>
        <v>0</v>
      </c>
      <c r="KL37" s="66">
        <f t="shared" si="57"/>
        <v>0</v>
      </c>
      <c r="KM37" s="66">
        <f t="shared" si="57"/>
        <v>0</v>
      </c>
      <c r="KN37" s="66">
        <f t="shared" si="57"/>
        <v>0</v>
      </c>
      <c r="KO37" s="66">
        <f t="shared" si="57"/>
        <v>0</v>
      </c>
      <c r="KP37" s="66">
        <f t="shared" si="57"/>
        <v>0</v>
      </c>
      <c r="KQ37" s="66">
        <f t="shared" si="57"/>
        <v>0</v>
      </c>
      <c r="KR37" s="66">
        <f t="shared" si="57"/>
        <v>0</v>
      </c>
      <c r="KS37" s="66">
        <f t="shared" si="57"/>
        <v>0</v>
      </c>
      <c r="KT37" s="66">
        <f t="shared" si="57"/>
        <v>0</v>
      </c>
      <c r="KU37" s="66">
        <f t="shared" si="57"/>
        <v>0</v>
      </c>
      <c r="KV37" s="66">
        <f t="shared" si="57"/>
        <v>0</v>
      </c>
      <c r="KW37" s="66">
        <f t="shared" si="57"/>
        <v>0</v>
      </c>
      <c r="KX37" s="66">
        <f t="shared" si="57"/>
        <v>0</v>
      </c>
      <c r="KY37" s="66">
        <f t="shared" si="57"/>
        <v>0</v>
      </c>
      <c r="KZ37" s="66">
        <f t="shared" si="57"/>
        <v>0</v>
      </c>
      <c r="LA37" s="66">
        <f t="shared" si="57"/>
        <v>0</v>
      </c>
      <c r="LB37" s="66">
        <f t="shared" si="57"/>
        <v>0</v>
      </c>
      <c r="LC37" s="66">
        <f t="shared" si="57"/>
        <v>0</v>
      </c>
      <c r="LD37" s="66">
        <f t="shared" si="57"/>
        <v>0</v>
      </c>
      <c r="LE37" s="66">
        <f t="shared" si="57"/>
        <v>0</v>
      </c>
      <c r="LF37" s="66">
        <f t="shared" si="57"/>
        <v>0</v>
      </c>
      <c r="LG37" s="66">
        <f t="shared" si="57"/>
        <v>0</v>
      </c>
      <c r="LH37" s="66">
        <f t="shared" si="57"/>
        <v>0</v>
      </c>
      <c r="LI37" s="66">
        <f t="shared" si="57"/>
        <v>0</v>
      </c>
      <c r="LJ37" s="66">
        <f t="shared" si="57"/>
        <v>0</v>
      </c>
      <c r="LK37" s="66">
        <f t="shared" si="57"/>
        <v>0</v>
      </c>
      <c r="LL37" s="66">
        <f t="shared" si="57"/>
        <v>0</v>
      </c>
      <c r="LM37" s="66">
        <f t="shared" si="57"/>
        <v>0</v>
      </c>
      <c r="LN37" s="66">
        <f t="shared" si="57"/>
        <v>0</v>
      </c>
      <c r="LO37" s="66">
        <f t="shared" si="57"/>
        <v>0</v>
      </c>
      <c r="LP37" s="66">
        <f t="shared" si="57"/>
        <v>0</v>
      </c>
      <c r="LQ37" s="66">
        <f t="shared" si="57"/>
        <v>0</v>
      </c>
      <c r="LR37" s="66">
        <f t="shared" si="57"/>
        <v>0</v>
      </c>
      <c r="LS37" s="66">
        <f t="shared" si="57"/>
        <v>0</v>
      </c>
      <c r="LT37" s="66">
        <f t="shared" si="57"/>
        <v>0</v>
      </c>
      <c r="LU37" s="66">
        <f t="shared" si="57"/>
        <v>0</v>
      </c>
      <c r="LV37" s="66">
        <f t="shared" ref="LV37:NO37" si="58">SUMIFS(33:33,31:31,LV35)</f>
        <v>0</v>
      </c>
      <c r="LW37" s="66">
        <f t="shared" si="58"/>
        <v>0</v>
      </c>
      <c r="LX37" s="66">
        <f t="shared" si="58"/>
        <v>0</v>
      </c>
      <c r="LY37" s="66">
        <f t="shared" si="58"/>
        <v>0</v>
      </c>
      <c r="LZ37" s="66">
        <f t="shared" si="58"/>
        <v>0</v>
      </c>
      <c r="MA37" s="66">
        <f t="shared" si="58"/>
        <v>0</v>
      </c>
      <c r="MB37" s="66">
        <f t="shared" si="58"/>
        <v>0</v>
      </c>
      <c r="MC37" s="66">
        <f t="shared" si="58"/>
        <v>0</v>
      </c>
      <c r="MD37" s="66">
        <f t="shared" si="58"/>
        <v>0</v>
      </c>
      <c r="ME37" s="66">
        <f t="shared" si="58"/>
        <v>0</v>
      </c>
      <c r="MF37" s="66">
        <f t="shared" si="58"/>
        <v>0</v>
      </c>
      <c r="MG37" s="66">
        <f t="shared" si="58"/>
        <v>0</v>
      </c>
      <c r="MH37" s="66">
        <f t="shared" si="58"/>
        <v>0</v>
      </c>
      <c r="MI37" s="66">
        <f t="shared" si="58"/>
        <v>0</v>
      </c>
      <c r="MJ37" s="66">
        <f t="shared" si="58"/>
        <v>0</v>
      </c>
      <c r="MK37" s="66">
        <f t="shared" si="58"/>
        <v>0</v>
      </c>
      <c r="ML37" s="66">
        <f t="shared" si="58"/>
        <v>0</v>
      </c>
      <c r="MM37" s="66">
        <f t="shared" si="58"/>
        <v>0</v>
      </c>
      <c r="MN37" s="66">
        <f t="shared" si="58"/>
        <v>0</v>
      </c>
      <c r="MO37" s="66">
        <f t="shared" si="58"/>
        <v>0</v>
      </c>
      <c r="MP37" s="66">
        <f t="shared" si="58"/>
        <v>0</v>
      </c>
      <c r="MQ37" s="66">
        <f t="shared" si="58"/>
        <v>0</v>
      </c>
      <c r="MR37" s="66">
        <f t="shared" si="58"/>
        <v>0</v>
      </c>
      <c r="MS37" s="66">
        <f t="shared" si="58"/>
        <v>0</v>
      </c>
      <c r="MT37" s="66">
        <f t="shared" si="58"/>
        <v>0</v>
      </c>
      <c r="MU37" s="66">
        <f t="shared" si="58"/>
        <v>0</v>
      </c>
      <c r="MV37" s="66">
        <f t="shared" si="58"/>
        <v>0</v>
      </c>
      <c r="MW37" s="66">
        <f t="shared" si="58"/>
        <v>0</v>
      </c>
      <c r="MX37" s="66">
        <f t="shared" si="58"/>
        <v>0</v>
      </c>
      <c r="MY37" s="66">
        <f t="shared" si="58"/>
        <v>0</v>
      </c>
      <c r="MZ37" s="66">
        <f t="shared" si="58"/>
        <v>0</v>
      </c>
      <c r="NA37" s="66">
        <f t="shared" si="58"/>
        <v>0</v>
      </c>
      <c r="NB37" s="66">
        <f t="shared" si="58"/>
        <v>0</v>
      </c>
      <c r="NC37" s="66">
        <f t="shared" si="58"/>
        <v>0</v>
      </c>
      <c r="ND37" s="66">
        <f t="shared" si="58"/>
        <v>0</v>
      </c>
      <c r="NE37" s="66">
        <f t="shared" si="58"/>
        <v>0</v>
      </c>
      <c r="NF37" s="66">
        <f t="shared" si="58"/>
        <v>0</v>
      </c>
      <c r="NG37" s="66">
        <f t="shared" si="58"/>
        <v>0</v>
      </c>
      <c r="NH37" s="66">
        <f t="shared" si="58"/>
        <v>0</v>
      </c>
      <c r="NI37" s="66">
        <f t="shared" si="58"/>
        <v>0</v>
      </c>
      <c r="NJ37" s="66">
        <f t="shared" si="58"/>
        <v>0</v>
      </c>
      <c r="NK37" s="66">
        <f t="shared" si="58"/>
        <v>0</v>
      </c>
      <c r="NL37" s="66">
        <f t="shared" si="58"/>
        <v>0</v>
      </c>
      <c r="NM37" s="66">
        <f t="shared" si="58"/>
        <v>0</v>
      </c>
      <c r="NN37" s="66">
        <f t="shared" si="58"/>
        <v>0</v>
      </c>
      <c r="NO37" s="67">
        <f t="shared" si="58"/>
        <v>0</v>
      </c>
      <c r="NP37" s="1"/>
      <c r="NQ37" s="1"/>
    </row>
    <row r="38" spans="1:381" x14ac:dyDescent="0.2">
      <c r="A38" s="1"/>
      <c r="B38" s="1"/>
      <c r="C38" s="1"/>
      <c r="D38" s="1"/>
      <c r="E38" s="1"/>
      <c r="F38" s="1"/>
      <c r="G38" s="1"/>
      <c r="H38" s="1"/>
      <c r="I38" s="1"/>
      <c r="J38" s="1"/>
      <c r="K38" s="1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row>
    <row r="39" spans="1:381" x14ac:dyDescent="0.2">
      <c r="A39" s="1"/>
      <c r="B39" s="1"/>
      <c r="C39" s="1"/>
      <c r="D39" s="1"/>
      <c r="E39" s="1"/>
      <c r="F39" s="1"/>
      <c r="G39" s="1" t="s">
        <v>14</v>
      </c>
      <c r="H39" s="1"/>
      <c r="I39" s="1"/>
      <c r="J39" s="1"/>
      <c r="K39" s="14"/>
      <c r="L39" s="1"/>
      <c r="M39" s="1"/>
      <c r="N39" s="15" t="str">
        <f>IF(N40="","",IF(WEEKDAY(N40)=2,"пн",IF(WEEKDAY(N40)=3,"вт",IF(WEEKDAY(N40)=4,"ср",IF(WEEKDAY(N40)=5,"чт",IF(WEEKDAY(N40)=6,"пт",IF(WEEKDAY(N40)=7,"сб",IF(WEEKDAY(N40)=1,"вс",0))))))))</f>
        <v/>
      </c>
      <c r="O39" s="15" t="str">
        <f t="shared" ref="O39:BZ39" si="59">IF(O40="","",IF(WEEKDAY(O40)=2,"пн",IF(WEEKDAY(O40)=3,"вт",IF(WEEKDAY(O40)=4,"ср",IF(WEEKDAY(O40)=5,"чт",IF(WEEKDAY(O40)=6,"пт",IF(WEEKDAY(O40)=7,"сб",IF(WEEKDAY(O40)=1,"вс",0))))))))</f>
        <v/>
      </c>
      <c r="P39" s="15" t="str">
        <f t="shared" si="59"/>
        <v/>
      </c>
      <c r="Q39" s="15" t="str">
        <f t="shared" si="59"/>
        <v/>
      </c>
      <c r="R39" s="15" t="str">
        <f t="shared" si="59"/>
        <v/>
      </c>
      <c r="S39" s="15" t="str">
        <f t="shared" si="59"/>
        <v/>
      </c>
      <c r="T39" s="15" t="str">
        <f t="shared" si="59"/>
        <v/>
      </c>
      <c r="U39" s="15" t="str">
        <f t="shared" si="59"/>
        <v/>
      </c>
      <c r="V39" s="15" t="str">
        <f t="shared" si="59"/>
        <v/>
      </c>
      <c r="W39" s="15" t="str">
        <f t="shared" si="59"/>
        <v/>
      </c>
      <c r="X39" s="15" t="str">
        <f t="shared" si="59"/>
        <v/>
      </c>
      <c r="Y39" s="15" t="str">
        <f t="shared" si="59"/>
        <v/>
      </c>
      <c r="Z39" s="15" t="str">
        <f t="shared" si="59"/>
        <v/>
      </c>
      <c r="AA39" s="15" t="str">
        <f t="shared" si="59"/>
        <v/>
      </c>
      <c r="AB39" s="15" t="str">
        <f t="shared" si="59"/>
        <v/>
      </c>
      <c r="AC39" s="15" t="str">
        <f t="shared" si="59"/>
        <v/>
      </c>
      <c r="AD39" s="15" t="str">
        <f t="shared" si="59"/>
        <v/>
      </c>
      <c r="AE39" s="15" t="str">
        <f t="shared" si="59"/>
        <v/>
      </c>
      <c r="AF39" s="15" t="str">
        <f t="shared" si="59"/>
        <v/>
      </c>
      <c r="AG39" s="15" t="str">
        <f t="shared" si="59"/>
        <v/>
      </c>
      <c r="AH39" s="15" t="str">
        <f t="shared" si="59"/>
        <v/>
      </c>
      <c r="AI39" s="15" t="str">
        <f t="shared" si="59"/>
        <v/>
      </c>
      <c r="AJ39" s="15" t="str">
        <f t="shared" si="59"/>
        <v/>
      </c>
      <c r="AK39" s="15" t="str">
        <f t="shared" si="59"/>
        <v/>
      </c>
      <c r="AL39" s="15" t="str">
        <f t="shared" si="59"/>
        <v/>
      </c>
      <c r="AM39" s="15" t="str">
        <f t="shared" si="59"/>
        <v/>
      </c>
      <c r="AN39" s="15" t="str">
        <f t="shared" si="59"/>
        <v/>
      </c>
      <c r="AO39" s="15" t="str">
        <f t="shared" si="59"/>
        <v/>
      </c>
      <c r="AP39" s="15" t="str">
        <f t="shared" si="59"/>
        <v/>
      </c>
      <c r="AQ39" s="15" t="str">
        <f t="shared" si="59"/>
        <v/>
      </c>
      <c r="AR39" s="15" t="str">
        <f t="shared" si="59"/>
        <v/>
      </c>
      <c r="AS39" s="15" t="str">
        <f t="shared" si="59"/>
        <v/>
      </c>
      <c r="AT39" s="15" t="str">
        <f t="shared" si="59"/>
        <v/>
      </c>
      <c r="AU39" s="15" t="str">
        <f t="shared" si="59"/>
        <v/>
      </c>
      <c r="AV39" s="15" t="str">
        <f t="shared" si="59"/>
        <v/>
      </c>
      <c r="AW39" s="15" t="str">
        <f t="shared" si="59"/>
        <v/>
      </c>
      <c r="AX39" s="15" t="str">
        <f t="shared" si="59"/>
        <v/>
      </c>
      <c r="AY39" s="15" t="str">
        <f t="shared" si="59"/>
        <v/>
      </c>
      <c r="AZ39" s="15" t="str">
        <f t="shared" si="59"/>
        <v/>
      </c>
      <c r="BA39" s="15" t="str">
        <f t="shared" si="59"/>
        <v/>
      </c>
      <c r="BB39" s="15" t="str">
        <f t="shared" si="59"/>
        <v/>
      </c>
      <c r="BC39" s="15" t="str">
        <f t="shared" si="59"/>
        <v/>
      </c>
      <c r="BD39" s="15" t="str">
        <f t="shared" si="59"/>
        <v/>
      </c>
      <c r="BE39" s="15" t="str">
        <f t="shared" si="59"/>
        <v/>
      </c>
      <c r="BF39" s="15" t="str">
        <f t="shared" si="59"/>
        <v/>
      </c>
      <c r="BG39" s="15" t="str">
        <f t="shared" si="59"/>
        <v/>
      </c>
      <c r="BH39" s="15" t="str">
        <f t="shared" si="59"/>
        <v/>
      </c>
      <c r="BI39" s="15" t="str">
        <f t="shared" si="59"/>
        <v/>
      </c>
      <c r="BJ39" s="15" t="str">
        <f t="shared" si="59"/>
        <v/>
      </c>
      <c r="BK39" s="15" t="str">
        <f t="shared" si="59"/>
        <v/>
      </c>
      <c r="BL39" s="15" t="str">
        <f t="shared" si="59"/>
        <v/>
      </c>
      <c r="BM39" s="15" t="str">
        <f t="shared" si="59"/>
        <v/>
      </c>
      <c r="BN39" s="15" t="str">
        <f t="shared" si="59"/>
        <v/>
      </c>
      <c r="BO39" s="15" t="str">
        <f t="shared" si="59"/>
        <v/>
      </c>
      <c r="BP39" s="15" t="str">
        <f t="shared" si="59"/>
        <v/>
      </c>
      <c r="BQ39" s="15" t="str">
        <f t="shared" si="59"/>
        <v/>
      </c>
      <c r="BR39" s="15" t="str">
        <f t="shared" si="59"/>
        <v/>
      </c>
      <c r="BS39" s="15" t="str">
        <f t="shared" si="59"/>
        <v/>
      </c>
      <c r="BT39" s="15" t="str">
        <f t="shared" si="59"/>
        <v/>
      </c>
      <c r="BU39" s="15" t="str">
        <f t="shared" si="59"/>
        <v/>
      </c>
      <c r="BV39" s="15" t="str">
        <f t="shared" si="59"/>
        <v/>
      </c>
      <c r="BW39" s="15" t="str">
        <f t="shared" si="59"/>
        <v/>
      </c>
      <c r="BX39" s="15" t="str">
        <f t="shared" si="59"/>
        <v/>
      </c>
      <c r="BY39" s="15" t="str">
        <f t="shared" si="59"/>
        <v/>
      </c>
      <c r="BZ39" s="15" t="str">
        <f t="shared" si="59"/>
        <v/>
      </c>
      <c r="CA39" s="15" t="str">
        <f t="shared" ref="CA39:EL39" si="60">IF(CA40="","",IF(WEEKDAY(CA40)=2,"пн",IF(WEEKDAY(CA40)=3,"вт",IF(WEEKDAY(CA40)=4,"ср",IF(WEEKDAY(CA40)=5,"чт",IF(WEEKDAY(CA40)=6,"пт",IF(WEEKDAY(CA40)=7,"сб",IF(WEEKDAY(CA40)=1,"вс",0))))))))</f>
        <v/>
      </c>
      <c r="CB39" s="15" t="str">
        <f t="shared" si="60"/>
        <v/>
      </c>
      <c r="CC39" s="15" t="str">
        <f t="shared" si="60"/>
        <v/>
      </c>
      <c r="CD39" s="15" t="str">
        <f t="shared" si="60"/>
        <v/>
      </c>
      <c r="CE39" s="15" t="str">
        <f t="shared" si="60"/>
        <v/>
      </c>
      <c r="CF39" s="15" t="str">
        <f t="shared" si="60"/>
        <v/>
      </c>
      <c r="CG39" s="15" t="str">
        <f t="shared" si="60"/>
        <v/>
      </c>
      <c r="CH39" s="15" t="str">
        <f t="shared" si="60"/>
        <v/>
      </c>
      <c r="CI39" s="15" t="str">
        <f t="shared" si="60"/>
        <v/>
      </c>
      <c r="CJ39" s="15" t="str">
        <f t="shared" si="60"/>
        <v/>
      </c>
      <c r="CK39" s="15" t="str">
        <f t="shared" si="60"/>
        <v/>
      </c>
      <c r="CL39" s="15" t="str">
        <f t="shared" si="60"/>
        <v/>
      </c>
      <c r="CM39" s="15" t="str">
        <f t="shared" si="60"/>
        <v/>
      </c>
      <c r="CN39" s="15" t="str">
        <f t="shared" si="60"/>
        <v/>
      </c>
      <c r="CO39" s="15" t="str">
        <f t="shared" si="60"/>
        <v/>
      </c>
      <c r="CP39" s="15" t="str">
        <f t="shared" si="60"/>
        <v/>
      </c>
      <c r="CQ39" s="15" t="str">
        <f t="shared" si="60"/>
        <v/>
      </c>
      <c r="CR39" s="15" t="str">
        <f t="shared" si="60"/>
        <v/>
      </c>
      <c r="CS39" s="15" t="str">
        <f t="shared" si="60"/>
        <v/>
      </c>
      <c r="CT39" s="15" t="str">
        <f t="shared" si="60"/>
        <v/>
      </c>
      <c r="CU39" s="15" t="str">
        <f t="shared" si="60"/>
        <v/>
      </c>
      <c r="CV39" s="15" t="str">
        <f t="shared" si="60"/>
        <v/>
      </c>
      <c r="CW39" s="15" t="str">
        <f t="shared" si="60"/>
        <v/>
      </c>
      <c r="CX39" s="15" t="str">
        <f t="shared" si="60"/>
        <v/>
      </c>
      <c r="CY39" s="15" t="str">
        <f t="shared" si="60"/>
        <v/>
      </c>
      <c r="CZ39" s="15" t="str">
        <f t="shared" si="60"/>
        <v/>
      </c>
      <c r="DA39" s="15" t="str">
        <f t="shared" si="60"/>
        <v/>
      </c>
      <c r="DB39" s="15" t="str">
        <f t="shared" si="60"/>
        <v/>
      </c>
      <c r="DC39" s="15" t="str">
        <f t="shared" si="60"/>
        <v/>
      </c>
      <c r="DD39" s="15" t="str">
        <f t="shared" si="60"/>
        <v/>
      </c>
      <c r="DE39" s="15" t="str">
        <f t="shared" si="60"/>
        <v/>
      </c>
      <c r="DF39" s="15" t="str">
        <f t="shared" si="60"/>
        <v/>
      </c>
      <c r="DG39" s="15" t="str">
        <f t="shared" si="60"/>
        <v/>
      </c>
      <c r="DH39" s="15" t="str">
        <f t="shared" si="60"/>
        <v/>
      </c>
      <c r="DI39" s="15" t="str">
        <f t="shared" si="60"/>
        <v/>
      </c>
      <c r="DJ39" s="15" t="str">
        <f t="shared" si="60"/>
        <v/>
      </c>
      <c r="DK39" s="15" t="str">
        <f t="shared" si="60"/>
        <v/>
      </c>
      <c r="DL39" s="15" t="str">
        <f t="shared" si="60"/>
        <v/>
      </c>
      <c r="DM39" s="15" t="str">
        <f t="shared" si="60"/>
        <v/>
      </c>
      <c r="DN39" s="15" t="str">
        <f t="shared" si="60"/>
        <v/>
      </c>
      <c r="DO39" s="15" t="str">
        <f t="shared" si="60"/>
        <v/>
      </c>
      <c r="DP39" s="15" t="str">
        <f t="shared" si="60"/>
        <v/>
      </c>
      <c r="DQ39" s="15" t="str">
        <f t="shared" si="60"/>
        <v/>
      </c>
      <c r="DR39" s="15" t="str">
        <f t="shared" si="60"/>
        <v/>
      </c>
      <c r="DS39" s="15" t="str">
        <f t="shared" si="60"/>
        <v/>
      </c>
      <c r="DT39" s="15" t="str">
        <f t="shared" si="60"/>
        <v/>
      </c>
      <c r="DU39" s="15" t="str">
        <f t="shared" si="60"/>
        <v/>
      </c>
      <c r="DV39" s="15" t="str">
        <f t="shared" si="60"/>
        <v/>
      </c>
      <c r="DW39" s="15" t="str">
        <f t="shared" si="60"/>
        <v/>
      </c>
      <c r="DX39" s="15" t="str">
        <f t="shared" si="60"/>
        <v/>
      </c>
      <c r="DY39" s="15" t="str">
        <f t="shared" si="60"/>
        <v/>
      </c>
      <c r="DZ39" s="15" t="str">
        <f t="shared" si="60"/>
        <v/>
      </c>
      <c r="EA39" s="15" t="str">
        <f t="shared" si="60"/>
        <v/>
      </c>
      <c r="EB39" s="15" t="str">
        <f t="shared" si="60"/>
        <v/>
      </c>
      <c r="EC39" s="15" t="str">
        <f t="shared" si="60"/>
        <v/>
      </c>
      <c r="ED39" s="15" t="str">
        <f t="shared" si="60"/>
        <v/>
      </c>
      <c r="EE39" s="15" t="str">
        <f t="shared" si="60"/>
        <v/>
      </c>
      <c r="EF39" s="15" t="str">
        <f t="shared" si="60"/>
        <v/>
      </c>
      <c r="EG39" s="15" t="str">
        <f t="shared" si="60"/>
        <v/>
      </c>
      <c r="EH39" s="15" t="str">
        <f t="shared" si="60"/>
        <v/>
      </c>
      <c r="EI39" s="15" t="str">
        <f t="shared" si="60"/>
        <v/>
      </c>
      <c r="EJ39" s="15" t="str">
        <f t="shared" si="60"/>
        <v/>
      </c>
      <c r="EK39" s="15" t="str">
        <f t="shared" si="60"/>
        <v/>
      </c>
      <c r="EL39" s="15" t="str">
        <f t="shared" si="60"/>
        <v/>
      </c>
      <c r="EM39" s="15" t="str">
        <f t="shared" ref="EM39:GX39" si="61">IF(EM40="","",IF(WEEKDAY(EM40)=2,"пн",IF(WEEKDAY(EM40)=3,"вт",IF(WEEKDAY(EM40)=4,"ср",IF(WEEKDAY(EM40)=5,"чт",IF(WEEKDAY(EM40)=6,"пт",IF(WEEKDAY(EM40)=7,"сб",IF(WEEKDAY(EM40)=1,"вс",0))))))))</f>
        <v/>
      </c>
      <c r="EN39" s="15" t="str">
        <f t="shared" si="61"/>
        <v/>
      </c>
      <c r="EO39" s="15" t="str">
        <f t="shared" si="61"/>
        <v/>
      </c>
      <c r="EP39" s="15" t="str">
        <f t="shared" si="61"/>
        <v/>
      </c>
      <c r="EQ39" s="15" t="str">
        <f t="shared" si="61"/>
        <v/>
      </c>
      <c r="ER39" s="15" t="str">
        <f t="shared" si="61"/>
        <v/>
      </c>
      <c r="ES39" s="15" t="str">
        <f t="shared" si="61"/>
        <v/>
      </c>
      <c r="ET39" s="15" t="str">
        <f t="shared" si="61"/>
        <v/>
      </c>
      <c r="EU39" s="15" t="str">
        <f t="shared" si="61"/>
        <v/>
      </c>
      <c r="EV39" s="15" t="str">
        <f t="shared" si="61"/>
        <v/>
      </c>
      <c r="EW39" s="15" t="str">
        <f t="shared" si="61"/>
        <v/>
      </c>
      <c r="EX39" s="15" t="str">
        <f t="shared" si="61"/>
        <v/>
      </c>
      <c r="EY39" s="15" t="str">
        <f t="shared" si="61"/>
        <v/>
      </c>
      <c r="EZ39" s="15" t="str">
        <f t="shared" si="61"/>
        <v/>
      </c>
      <c r="FA39" s="15" t="str">
        <f t="shared" si="61"/>
        <v/>
      </c>
      <c r="FB39" s="15" t="str">
        <f t="shared" si="61"/>
        <v/>
      </c>
      <c r="FC39" s="15" t="str">
        <f t="shared" si="61"/>
        <v/>
      </c>
      <c r="FD39" s="15" t="str">
        <f t="shared" si="61"/>
        <v/>
      </c>
      <c r="FE39" s="15" t="str">
        <f t="shared" si="61"/>
        <v/>
      </c>
      <c r="FF39" s="15" t="str">
        <f t="shared" si="61"/>
        <v/>
      </c>
      <c r="FG39" s="15" t="str">
        <f t="shared" si="61"/>
        <v/>
      </c>
      <c r="FH39" s="15" t="str">
        <f t="shared" si="61"/>
        <v/>
      </c>
      <c r="FI39" s="15" t="str">
        <f t="shared" si="61"/>
        <v/>
      </c>
      <c r="FJ39" s="15" t="str">
        <f t="shared" si="61"/>
        <v/>
      </c>
      <c r="FK39" s="15" t="str">
        <f t="shared" si="61"/>
        <v/>
      </c>
      <c r="FL39" s="15" t="str">
        <f t="shared" si="61"/>
        <v/>
      </c>
      <c r="FM39" s="15" t="str">
        <f t="shared" si="61"/>
        <v/>
      </c>
      <c r="FN39" s="15" t="str">
        <f t="shared" si="61"/>
        <v/>
      </c>
      <c r="FO39" s="15" t="str">
        <f t="shared" si="61"/>
        <v/>
      </c>
      <c r="FP39" s="15" t="str">
        <f t="shared" si="61"/>
        <v/>
      </c>
      <c r="FQ39" s="15" t="str">
        <f t="shared" si="61"/>
        <v/>
      </c>
      <c r="FR39" s="15" t="str">
        <f t="shared" si="61"/>
        <v/>
      </c>
      <c r="FS39" s="15" t="str">
        <f t="shared" si="61"/>
        <v/>
      </c>
      <c r="FT39" s="15" t="str">
        <f t="shared" si="61"/>
        <v/>
      </c>
      <c r="FU39" s="15" t="str">
        <f t="shared" si="61"/>
        <v/>
      </c>
      <c r="FV39" s="15" t="str">
        <f t="shared" si="61"/>
        <v/>
      </c>
      <c r="FW39" s="15" t="str">
        <f t="shared" si="61"/>
        <v/>
      </c>
      <c r="FX39" s="15" t="str">
        <f t="shared" si="61"/>
        <v/>
      </c>
      <c r="FY39" s="15" t="str">
        <f t="shared" si="61"/>
        <v/>
      </c>
      <c r="FZ39" s="15" t="str">
        <f t="shared" si="61"/>
        <v/>
      </c>
      <c r="GA39" s="15" t="str">
        <f t="shared" si="61"/>
        <v/>
      </c>
      <c r="GB39" s="15" t="str">
        <f t="shared" si="61"/>
        <v/>
      </c>
      <c r="GC39" s="15" t="str">
        <f t="shared" si="61"/>
        <v/>
      </c>
      <c r="GD39" s="15" t="str">
        <f t="shared" si="61"/>
        <v/>
      </c>
      <c r="GE39" s="15" t="str">
        <f t="shared" si="61"/>
        <v/>
      </c>
      <c r="GF39" s="15" t="str">
        <f t="shared" si="61"/>
        <v/>
      </c>
      <c r="GG39" s="15" t="str">
        <f t="shared" si="61"/>
        <v/>
      </c>
      <c r="GH39" s="15" t="str">
        <f t="shared" si="61"/>
        <v/>
      </c>
      <c r="GI39" s="15" t="str">
        <f t="shared" si="61"/>
        <v/>
      </c>
      <c r="GJ39" s="15" t="str">
        <f t="shared" si="61"/>
        <v/>
      </c>
      <c r="GK39" s="15" t="str">
        <f t="shared" si="61"/>
        <v/>
      </c>
      <c r="GL39" s="15" t="str">
        <f t="shared" si="61"/>
        <v/>
      </c>
      <c r="GM39" s="15" t="str">
        <f t="shared" si="61"/>
        <v/>
      </c>
      <c r="GN39" s="15" t="str">
        <f t="shared" si="61"/>
        <v/>
      </c>
      <c r="GO39" s="15" t="str">
        <f t="shared" si="61"/>
        <v/>
      </c>
      <c r="GP39" s="15" t="str">
        <f t="shared" si="61"/>
        <v/>
      </c>
      <c r="GQ39" s="15" t="str">
        <f t="shared" si="61"/>
        <v/>
      </c>
      <c r="GR39" s="15" t="str">
        <f t="shared" si="61"/>
        <v/>
      </c>
      <c r="GS39" s="15" t="str">
        <f t="shared" si="61"/>
        <v/>
      </c>
      <c r="GT39" s="15" t="str">
        <f t="shared" si="61"/>
        <v/>
      </c>
      <c r="GU39" s="15" t="str">
        <f t="shared" si="61"/>
        <v/>
      </c>
      <c r="GV39" s="15" t="str">
        <f t="shared" si="61"/>
        <v/>
      </c>
      <c r="GW39" s="15" t="str">
        <f t="shared" si="61"/>
        <v/>
      </c>
      <c r="GX39" s="15" t="str">
        <f t="shared" si="61"/>
        <v/>
      </c>
      <c r="GY39" s="15" t="str">
        <f t="shared" ref="GY39:JJ39" si="62">IF(GY40="","",IF(WEEKDAY(GY40)=2,"пн",IF(WEEKDAY(GY40)=3,"вт",IF(WEEKDAY(GY40)=4,"ср",IF(WEEKDAY(GY40)=5,"чт",IF(WEEKDAY(GY40)=6,"пт",IF(WEEKDAY(GY40)=7,"сб",IF(WEEKDAY(GY40)=1,"вс",0))))))))</f>
        <v/>
      </c>
      <c r="GZ39" s="15" t="str">
        <f t="shared" si="62"/>
        <v/>
      </c>
      <c r="HA39" s="15" t="str">
        <f t="shared" si="62"/>
        <v/>
      </c>
      <c r="HB39" s="15" t="str">
        <f t="shared" si="62"/>
        <v/>
      </c>
      <c r="HC39" s="15" t="str">
        <f t="shared" si="62"/>
        <v/>
      </c>
      <c r="HD39" s="15" t="str">
        <f t="shared" si="62"/>
        <v/>
      </c>
      <c r="HE39" s="15" t="str">
        <f t="shared" si="62"/>
        <v/>
      </c>
      <c r="HF39" s="15" t="str">
        <f t="shared" si="62"/>
        <v/>
      </c>
      <c r="HG39" s="15" t="str">
        <f t="shared" si="62"/>
        <v/>
      </c>
      <c r="HH39" s="15" t="str">
        <f t="shared" si="62"/>
        <v/>
      </c>
      <c r="HI39" s="15" t="str">
        <f t="shared" si="62"/>
        <v/>
      </c>
      <c r="HJ39" s="15" t="str">
        <f t="shared" si="62"/>
        <v/>
      </c>
      <c r="HK39" s="15" t="str">
        <f t="shared" si="62"/>
        <v/>
      </c>
      <c r="HL39" s="15" t="str">
        <f t="shared" si="62"/>
        <v/>
      </c>
      <c r="HM39" s="15" t="str">
        <f t="shared" si="62"/>
        <v/>
      </c>
      <c r="HN39" s="15" t="str">
        <f t="shared" si="62"/>
        <v/>
      </c>
      <c r="HO39" s="15" t="str">
        <f t="shared" si="62"/>
        <v/>
      </c>
      <c r="HP39" s="15" t="str">
        <f t="shared" si="62"/>
        <v/>
      </c>
      <c r="HQ39" s="15" t="str">
        <f t="shared" si="62"/>
        <v/>
      </c>
      <c r="HR39" s="15" t="str">
        <f t="shared" si="62"/>
        <v/>
      </c>
      <c r="HS39" s="15" t="str">
        <f t="shared" si="62"/>
        <v/>
      </c>
      <c r="HT39" s="15" t="str">
        <f t="shared" si="62"/>
        <v/>
      </c>
      <c r="HU39" s="15" t="str">
        <f t="shared" si="62"/>
        <v/>
      </c>
      <c r="HV39" s="15" t="str">
        <f t="shared" si="62"/>
        <v/>
      </c>
      <c r="HW39" s="15" t="str">
        <f t="shared" si="62"/>
        <v/>
      </c>
      <c r="HX39" s="15" t="str">
        <f t="shared" si="62"/>
        <v/>
      </c>
      <c r="HY39" s="15" t="str">
        <f t="shared" si="62"/>
        <v/>
      </c>
      <c r="HZ39" s="15" t="str">
        <f t="shared" si="62"/>
        <v/>
      </c>
      <c r="IA39" s="15" t="str">
        <f t="shared" si="62"/>
        <v/>
      </c>
      <c r="IB39" s="15" t="str">
        <f t="shared" si="62"/>
        <v/>
      </c>
      <c r="IC39" s="15" t="str">
        <f t="shared" si="62"/>
        <v/>
      </c>
      <c r="ID39" s="15" t="str">
        <f t="shared" si="62"/>
        <v/>
      </c>
      <c r="IE39" s="15" t="str">
        <f t="shared" si="62"/>
        <v/>
      </c>
      <c r="IF39" s="15" t="str">
        <f t="shared" si="62"/>
        <v/>
      </c>
      <c r="IG39" s="15" t="str">
        <f t="shared" si="62"/>
        <v/>
      </c>
      <c r="IH39" s="15" t="str">
        <f t="shared" si="62"/>
        <v/>
      </c>
      <c r="II39" s="15" t="str">
        <f t="shared" si="62"/>
        <v/>
      </c>
      <c r="IJ39" s="15" t="str">
        <f t="shared" si="62"/>
        <v/>
      </c>
      <c r="IK39" s="15" t="str">
        <f t="shared" si="62"/>
        <v/>
      </c>
      <c r="IL39" s="15" t="str">
        <f t="shared" si="62"/>
        <v/>
      </c>
      <c r="IM39" s="15" t="str">
        <f t="shared" si="62"/>
        <v/>
      </c>
      <c r="IN39" s="15" t="str">
        <f t="shared" si="62"/>
        <v/>
      </c>
      <c r="IO39" s="15" t="str">
        <f t="shared" si="62"/>
        <v/>
      </c>
      <c r="IP39" s="15" t="str">
        <f t="shared" si="62"/>
        <v/>
      </c>
      <c r="IQ39" s="15" t="str">
        <f t="shared" si="62"/>
        <v/>
      </c>
      <c r="IR39" s="15" t="str">
        <f t="shared" si="62"/>
        <v/>
      </c>
      <c r="IS39" s="15" t="str">
        <f t="shared" si="62"/>
        <v/>
      </c>
      <c r="IT39" s="15" t="str">
        <f t="shared" si="62"/>
        <v/>
      </c>
      <c r="IU39" s="15" t="str">
        <f t="shared" si="62"/>
        <v/>
      </c>
      <c r="IV39" s="15" t="str">
        <f t="shared" si="62"/>
        <v/>
      </c>
      <c r="IW39" s="15" t="str">
        <f t="shared" si="62"/>
        <v/>
      </c>
      <c r="IX39" s="15" t="str">
        <f t="shared" si="62"/>
        <v/>
      </c>
      <c r="IY39" s="15" t="str">
        <f t="shared" si="62"/>
        <v/>
      </c>
      <c r="IZ39" s="15" t="str">
        <f t="shared" si="62"/>
        <v/>
      </c>
      <c r="JA39" s="15" t="str">
        <f t="shared" si="62"/>
        <v/>
      </c>
      <c r="JB39" s="15" t="str">
        <f t="shared" si="62"/>
        <v/>
      </c>
      <c r="JC39" s="15" t="str">
        <f t="shared" si="62"/>
        <v/>
      </c>
      <c r="JD39" s="15" t="str">
        <f t="shared" si="62"/>
        <v/>
      </c>
      <c r="JE39" s="15" t="str">
        <f t="shared" si="62"/>
        <v/>
      </c>
      <c r="JF39" s="15" t="str">
        <f t="shared" si="62"/>
        <v/>
      </c>
      <c r="JG39" s="15" t="str">
        <f t="shared" si="62"/>
        <v/>
      </c>
      <c r="JH39" s="15" t="str">
        <f t="shared" si="62"/>
        <v/>
      </c>
      <c r="JI39" s="15" t="str">
        <f t="shared" si="62"/>
        <v/>
      </c>
      <c r="JJ39" s="15" t="str">
        <f t="shared" si="62"/>
        <v/>
      </c>
      <c r="JK39" s="15" t="str">
        <f t="shared" ref="JK39:LV39" si="63">IF(JK40="","",IF(WEEKDAY(JK40)=2,"пн",IF(WEEKDAY(JK40)=3,"вт",IF(WEEKDAY(JK40)=4,"ср",IF(WEEKDAY(JK40)=5,"чт",IF(WEEKDAY(JK40)=6,"пт",IF(WEEKDAY(JK40)=7,"сб",IF(WEEKDAY(JK40)=1,"вс",0))))))))</f>
        <v/>
      </c>
      <c r="JL39" s="15" t="str">
        <f t="shared" si="63"/>
        <v/>
      </c>
      <c r="JM39" s="15" t="str">
        <f t="shared" si="63"/>
        <v/>
      </c>
      <c r="JN39" s="15" t="str">
        <f t="shared" si="63"/>
        <v/>
      </c>
      <c r="JO39" s="15" t="str">
        <f t="shared" si="63"/>
        <v/>
      </c>
      <c r="JP39" s="15" t="str">
        <f t="shared" si="63"/>
        <v/>
      </c>
      <c r="JQ39" s="15" t="str">
        <f t="shared" si="63"/>
        <v/>
      </c>
      <c r="JR39" s="15" t="str">
        <f t="shared" si="63"/>
        <v/>
      </c>
      <c r="JS39" s="15" t="str">
        <f t="shared" si="63"/>
        <v/>
      </c>
      <c r="JT39" s="15" t="str">
        <f t="shared" si="63"/>
        <v/>
      </c>
      <c r="JU39" s="15" t="str">
        <f t="shared" si="63"/>
        <v/>
      </c>
      <c r="JV39" s="15" t="str">
        <f t="shared" si="63"/>
        <v/>
      </c>
      <c r="JW39" s="15" t="str">
        <f t="shared" si="63"/>
        <v/>
      </c>
      <c r="JX39" s="15" t="str">
        <f t="shared" si="63"/>
        <v/>
      </c>
      <c r="JY39" s="15" t="str">
        <f t="shared" si="63"/>
        <v/>
      </c>
      <c r="JZ39" s="15" t="str">
        <f t="shared" si="63"/>
        <v/>
      </c>
      <c r="KA39" s="15" t="str">
        <f t="shared" si="63"/>
        <v/>
      </c>
      <c r="KB39" s="15" t="str">
        <f t="shared" si="63"/>
        <v/>
      </c>
      <c r="KC39" s="15" t="str">
        <f t="shared" si="63"/>
        <v/>
      </c>
      <c r="KD39" s="15" t="str">
        <f t="shared" si="63"/>
        <v/>
      </c>
      <c r="KE39" s="15" t="str">
        <f t="shared" si="63"/>
        <v/>
      </c>
      <c r="KF39" s="15" t="str">
        <f t="shared" si="63"/>
        <v/>
      </c>
      <c r="KG39" s="15" t="str">
        <f t="shared" si="63"/>
        <v/>
      </c>
      <c r="KH39" s="15" t="str">
        <f t="shared" si="63"/>
        <v/>
      </c>
      <c r="KI39" s="15" t="str">
        <f t="shared" si="63"/>
        <v/>
      </c>
      <c r="KJ39" s="15" t="str">
        <f t="shared" si="63"/>
        <v/>
      </c>
      <c r="KK39" s="15" t="str">
        <f t="shared" si="63"/>
        <v/>
      </c>
      <c r="KL39" s="15" t="str">
        <f t="shared" si="63"/>
        <v/>
      </c>
      <c r="KM39" s="15" t="str">
        <f t="shared" si="63"/>
        <v/>
      </c>
      <c r="KN39" s="15" t="str">
        <f t="shared" si="63"/>
        <v/>
      </c>
      <c r="KO39" s="15" t="str">
        <f t="shared" si="63"/>
        <v/>
      </c>
      <c r="KP39" s="15" t="str">
        <f t="shared" si="63"/>
        <v/>
      </c>
      <c r="KQ39" s="15" t="str">
        <f t="shared" si="63"/>
        <v/>
      </c>
      <c r="KR39" s="15" t="str">
        <f t="shared" si="63"/>
        <v/>
      </c>
      <c r="KS39" s="15" t="str">
        <f t="shared" si="63"/>
        <v/>
      </c>
      <c r="KT39" s="15" t="str">
        <f t="shared" si="63"/>
        <v/>
      </c>
      <c r="KU39" s="15" t="str">
        <f t="shared" si="63"/>
        <v/>
      </c>
      <c r="KV39" s="15" t="str">
        <f t="shared" si="63"/>
        <v/>
      </c>
      <c r="KW39" s="15" t="str">
        <f t="shared" si="63"/>
        <v/>
      </c>
      <c r="KX39" s="15" t="str">
        <f t="shared" si="63"/>
        <v/>
      </c>
      <c r="KY39" s="15" t="str">
        <f t="shared" si="63"/>
        <v/>
      </c>
      <c r="KZ39" s="15" t="str">
        <f t="shared" si="63"/>
        <v/>
      </c>
      <c r="LA39" s="15" t="str">
        <f t="shared" si="63"/>
        <v/>
      </c>
      <c r="LB39" s="15" t="str">
        <f t="shared" si="63"/>
        <v/>
      </c>
      <c r="LC39" s="15" t="str">
        <f t="shared" si="63"/>
        <v/>
      </c>
      <c r="LD39" s="15" t="str">
        <f t="shared" si="63"/>
        <v/>
      </c>
      <c r="LE39" s="15" t="str">
        <f t="shared" si="63"/>
        <v/>
      </c>
      <c r="LF39" s="15" t="str">
        <f t="shared" si="63"/>
        <v/>
      </c>
      <c r="LG39" s="15" t="str">
        <f t="shared" si="63"/>
        <v/>
      </c>
      <c r="LH39" s="15" t="str">
        <f t="shared" si="63"/>
        <v/>
      </c>
      <c r="LI39" s="15" t="str">
        <f t="shared" si="63"/>
        <v/>
      </c>
      <c r="LJ39" s="15" t="str">
        <f t="shared" si="63"/>
        <v/>
      </c>
      <c r="LK39" s="15" t="str">
        <f t="shared" si="63"/>
        <v/>
      </c>
      <c r="LL39" s="15" t="str">
        <f t="shared" si="63"/>
        <v/>
      </c>
      <c r="LM39" s="15" t="str">
        <f t="shared" si="63"/>
        <v/>
      </c>
      <c r="LN39" s="15" t="str">
        <f t="shared" si="63"/>
        <v/>
      </c>
      <c r="LO39" s="15" t="str">
        <f t="shared" si="63"/>
        <v/>
      </c>
      <c r="LP39" s="15" t="str">
        <f t="shared" si="63"/>
        <v/>
      </c>
      <c r="LQ39" s="15" t="str">
        <f t="shared" si="63"/>
        <v/>
      </c>
      <c r="LR39" s="15" t="str">
        <f t="shared" si="63"/>
        <v/>
      </c>
      <c r="LS39" s="15" t="str">
        <f t="shared" si="63"/>
        <v/>
      </c>
      <c r="LT39" s="15" t="str">
        <f t="shared" si="63"/>
        <v/>
      </c>
      <c r="LU39" s="15" t="str">
        <f t="shared" si="63"/>
        <v/>
      </c>
      <c r="LV39" s="15" t="str">
        <f t="shared" si="63"/>
        <v/>
      </c>
      <c r="LW39" s="15" t="str">
        <f t="shared" ref="LW39:NO39" si="64">IF(LW40="","",IF(WEEKDAY(LW40)=2,"пн",IF(WEEKDAY(LW40)=3,"вт",IF(WEEKDAY(LW40)=4,"ср",IF(WEEKDAY(LW40)=5,"чт",IF(WEEKDAY(LW40)=6,"пт",IF(WEEKDAY(LW40)=7,"сб",IF(WEEKDAY(LW40)=1,"вс",0))))))))</f>
        <v/>
      </c>
      <c r="LX39" s="15" t="str">
        <f t="shared" si="64"/>
        <v/>
      </c>
      <c r="LY39" s="15" t="str">
        <f t="shared" si="64"/>
        <v/>
      </c>
      <c r="LZ39" s="15" t="str">
        <f t="shared" si="64"/>
        <v/>
      </c>
      <c r="MA39" s="15" t="str">
        <f t="shared" si="64"/>
        <v/>
      </c>
      <c r="MB39" s="15" t="str">
        <f t="shared" si="64"/>
        <v/>
      </c>
      <c r="MC39" s="15" t="str">
        <f t="shared" si="64"/>
        <v/>
      </c>
      <c r="MD39" s="15" t="str">
        <f t="shared" si="64"/>
        <v/>
      </c>
      <c r="ME39" s="15" t="str">
        <f t="shared" si="64"/>
        <v/>
      </c>
      <c r="MF39" s="15" t="str">
        <f t="shared" si="64"/>
        <v/>
      </c>
      <c r="MG39" s="15" t="str">
        <f t="shared" si="64"/>
        <v/>
      </c>
      <c r="MH39" s="15" t="str">
        <f t="shared" si="64"/>
        <v/>
      </c>
      <c r="MI39" s="15" t="str">
        <f t="shared" si="64"/>
        <v/>
      </c>
      <c r="MJ39" s="15" t="str">
        <f t="shared" si="64"/>
        <v/>
      </c>
      <c r="MK39" s="15" t="str">
        <f t="shared" si="64"/>
        <v/>
      </c>
      <c r="ML39" s="15" t="str">
        <f t="shared" si="64"/>
        <v/>
      </c>
      <c r="MM39" s="15" t="str">
        <f t="shared" si="64"/>
        <v/>
      </c>
      <c r="MN39" s="15" t="str">
        <f t="shared" si="64"/>
        <v/>
      </c>
      <c r="MO39" s="15" t="str">
        <f t="shared" si="64"/>
        <v/>
      </c>
      <c r="MP39" s="15" t="str">
        <f t="shared" si="64"/>
        <v/>
      </c>
      <c r="MQ39" s="15" t="str">
        <f t="shared" si="64"/>
        <v/>
      </c>
      <c r="MR39" s="15" t="str">
        <f t="shared" si="64"/>
        <v/>
      </c>
      <c r="MS39" s="15" t="str">
        <f t="shared" si="64"/>
        <v/>
      </c>
      <c r="MT39" s="15" t="str">
        <f t="shared" si="64"/>
        <v/>
      </c>
      <c r="MU39" s="15" t="str">
        <f t="shared" si="64"/>
        <v/>
      </c>
      <c r="MV39" s="15" t="str">
        <f t="shared" si="64"/>
        <v/>
      </c>
      <c r="MW39" s="15" t="str">
        <f t="shared" si="64"/>
        <v/>
      </c>
      <c r="MX39" s="15" t="str">
        <f t="shared" si="64"/>
        <v/>
      </c>
      <c r="MY39" s="15" t="str">
        <f t="shared" si="64"/>
        <v/>
      </c>
      <c r="MZ39" s="15" t="str">
        <f t="shared" si="64"/>
        <v/>
      </c>
      <c r="NA39" s="15" t="str">
        <f t="shared" si="64"/>
        <v/>
      </c>
      <c r="NB39" s="15" t="str">
        <f t="shared" si="64"/>
        <v/>
      </c>
      <c r="NC39" s="15" t="str">
        <f t="shared" si="64"/>
        <v/>
      </c>
      <c r="ND39" s="15" t="str">
        <f t="shared" si="64"/>
        <v/>
      </c>
      <c r="NE39" s="15" t="str">
        <f t="shared" si="64"/>
        <v/>
      </c>
      <c r="NF39" s="15" t="str">
        <f t="shared" si="64"/>
        <v/>
      </c>
      <c r="NG39" s="15" t="str">
        <f t="shared" si="64"/>
        <v/>
      </c>
      <c r="NH39" s="15" t="str">
        <f t="shared" si="64"/>
        <v/>
      </c>
      <c r="NI39" s="15" t="str">
        <f t="shared" si="64"/>
        <v/>
      </c>
      <c r="NJ39" s="15" t="str">
        <f t="shared" si="64"/>
        <v/>
      </c>
      <c r="NK39" s="15" t="str">
        <f t="shared" si="64"/>
        <v/>
      </c>
      <c r="NL39" s="15" t="str">
        <f t="shared" si="64"/>
        <v/>
      </c>
      <c r="NM39" s="15" t="str">
        <f t="shared" si="64"/>
        <v/>
      </c>
      <c r="NN39" s="15" t="str">
        <f t="shared" si="64"/>
        <v/>
      </c>
      <c r="NO39" s="15" t="str">
        <f t="shared" si="64"/>
        <v/>
      </c>
      <c r="NP39" s="1"/>
      <c r="NQ39" s="1"/>
    </row>
    <row r="40" spans="1:381" x14ac:dyDescent="0.2">
      <c r="A40" s="1"/>
      <c r="B40" s="1"/>
      <c r="C40" s="180"/>
      <c r="D40" s="1"/>
      <c r="E40" s="180"/>
      <c r="F40" s="1"/>
      <c r="G40" s="180" t="s">
        <v>15</v>
      </c>
      <c r="H40" s="1"/>
      <c r="I40" s="180"/>
      <c r="J40" s="1"/>
      <c r="K40" s="181"/>
      <c r="L40" s="1"/>
      <c r="M40" s="1"/>
      <c r="N40" s="73" t="str">
        <f>IF($N$9="","",$N$9)</f>
        <v/>
      </c>
      <c r="O40" s="73" t="str">
        <f>IF(N40="","",N40+1)</f>
        <v/>
      </c>
      <c r="P40" s="73" t="str">
        <f t="shared" ref="P40:CA40" si="65">IF(O40="","",O40+1)</f>
        <v/>
      </c>
      <c r="Q40" s="73" t="str">
        <f t="shared" si="65"/>
        <v/>
      </c>
      <c r="R40" s="73" t="str">
        <f t="shared" si="65"/>
        <v/>
      </c>
      <c r="S40" s="73" t="str">
        <f t="shared" si="65"/>
        <v/>
      </c>
      <c r="T40" s="73" t="str">
        <f t="shared" si="65"/>
        <v/>
      </c>
      <c r="U40" s="73" t="str">
        <f t="shared" si="65"/>
        <v/>
      </c>
      <c r="V40" s="73" t="str">
        <f t="shared" si="65"/>
        <v/>
      </c>
      <c r="W40" s="73" t="str">
        <f t="shared" si="65"/>
        <v/>
      </c>
      <c r="X40" s="73" t="str">
        <f t="shared" si="65"/>
        <v/>
      </c>
      <c r="Y40" s="73" t="str">
        <f t="shared" si="65"/>
        <v/>
      </c>
      <c r="Z40" s="73" t="str">
        <f t="shared" si="65"/>
        <v/>
      </c>
      <c r="AA40" s="73" t="str">
        <f t="shared" si="65"/>
        <v/>
      </c>
      <c r="AB40" s="73" t="str">
        <f t="shared" si="65"/>
        <v/>
      </c>
      <c r="AC40" s="73" t="str">
        <f t="shared" si="65"/>
        <v/>
      </c>
      <c r="AD40" s="73" t="str">
        <f t="shared" si="65"/>
        <v/>
      </c>
      <c r="AE40" s="73" t="str">
        <f t="shared" si="65"/>
        <v/>
      </c>
      <c r="AF40" s="73" t="str">
        <f t="shared" si="65"/>
        <v/>
      </c>
      <c r="AG40" s="73" t="str">
        <f t="shared" si="65"/>
        <v/>
      </c>
      <c r="AH40" s="73" t="str">
        <f t="shared" si="65"/>
        <v/>
      </c>
      <c r="AI40" s="73" t="str">
        <f t="shared" si="65"/>
        <v/>
      </c>
      <c r="AJ40" s="73" t="str">
        <f t="shared" si="65"/>
        <v/>
      </c>
      <c r="AK40" s="73" t="str">
        <f t="shared" si="65"/>
        <v/>
      </c>
      <c r="AL40" s="73" t="str">
        <f t="shared" si="65"/>
        <v/>
      </c>
      <c r="AM40" s="73" t="str">
        <f t="shared" si="65"/>
        <v/>
      </c>
      <c r="AN40" s="73" t="str">
        <f t="shared" si="65"/>
        <v/>
      </c>
      <c r="AO40" s="73" t="str">
        <f t="shared" si="65"/>
        <v/>
      </c>
      <c r="AP40" s="73" t="str">
        <f t="shared" si="65"/>
        <v/>
      </c>
      <c r="AQ40" s="73" t="str">
        <f t="shared" si="65"/>
        <v/>
      </c>
      <c r="AR40" s="73" t="str">
        <f t="shared" si="65"/>
        <v/>
      </c>
      <c r="AS40" s="73" t="str">
        <f t="shared" si="65"/>
        <v/>
      </c>
      <c r="AT40" s="73" t="str">
        <f t="shared" si="65"/>
        <v/>
      </c>
      <c r="AU40" s="73" t="str">
        <f t="shared" si="65"/>
        <v/>
      </c>
      <c r="AV40" s="73" t="str">
        <f t="shared" si="65"/>
        <v/>
      </c>
      <c r="AW40" s="73" t="str">
        <f t="shared" si="65"/>
        <v/>
      </c>
      <c r="AX40" s="73" t="str">
        <f t="shared" si="65"/>
        <v/>
      </c>
      <c r="AY40" s="73" t="str">
        <f t="shared" si="65"/>
        <v/>
      </c>
      <c r="AZ40" s="73" t="str">
        <f t="shared" si="65"/>
        <v/>
      </c>
      <c r="BA40" s="73" t="str">
        <f t="shared" si="65"/>
        <v/>
      </c>
      <c r="BB40" s="73" t="str">
        <f t="shared" si="65"/>
        <v/>
      </c>
      <c r="BC40" s="73" t="str">
        <f t="shared" si="65"/>
        <v/>
      </c>
      <c r="BD40" s="73" t="str">
        <f t="shared" si="65"/>
        <v/>
      </c>
      <c r="BE40" s="73" t="str">
        <f t="shared" si="65"/>
        <v/>
      </c>
      <c r="BF40" s="73" t="str">
        <f t="shared" si="65"/>
        <v/>
      </c>
      <c r="BG40" s="73" t="str">
        <f t="shared" si="65"/>
        <v/>
      </c>
      <c r="BH40" s="73" t="str">
        <f t="shared" si="65"/>
        <v/>
      </c>
      <c r="BI40" s="73" t="str">
        <f t="shared" si="65"/>
        <v/>
      </c>
      <c r="BJ40" s="73" t="str">
        <f t="shared" si="65"/>
        <v/>
      </c>
      <c r="BK40" s="73" t="str">
        <f t="shared" si="65"/>
        <v/>
      </c>
      <c r="BL40" s="73" t="str">
        <f t="shared" si="65"/>
        <v/>
      </c>
      <c r="BM40" s="73" t="str">
        <f t="shared" si="65"/>
        <v/>
      </c>
      <c r="BN40" s="73" t="str">
        <f t="shared" si="65"/>
        <v/>
      </c>
      <c r="BO40" s="73" t="str">
        <f t="shared" si="65"/>
        <v/>
      </c>
      <c r="BP40" s="73" t="str">
        <f t="shared" si="65"/>
        <v/>
      </c>
      <c r="BQ40" s="73" t="str">
        <f t="shared" si="65"/>
        <v/>
      </c>
      <c r="BR40" s="73" t="str">
        <f t="shared" si="65"/>
        <v/>
      </c>
      <c r="BS40" s="73" t="str">
        <f t="shared" si="65"/>
        <v/>
      </c>
      <c r="BT40" s="73" t="str">
        <f t="shared" si="65"/>
        <v/>
      </c>
      <c r="BU40" s="73" t="str">
        <f t="shared" si="65"/>
        <v/>
      </c>
      <c r="BV40" s="73" t="str">
        <f t="shared" si="65"/>
        <v/>
      </c>
      <c r="BW40" s="73" t="str">
        <f t="shared" si="65"/>
        <v/>
      </c>
      <c r="BX40" s="73" t="str">
        <f t="shared" si="65"/>
        <v/>
      </c>
      <c r="BY40" s="73" t="str">
        <f t="shared" si="65"/>
        <v/>
      </c>
      <c r="BZ40" s="73" t="str">
        <f t="shared" si="65"/>
        <v/>
      </c>
      <c r="CA40" s="73" t="str">
        <f t="shared" si="65"/>
        <v/>
      </c>
      <c r="CB40" s="73" t="str">
        <f t="shared" ref="CB40:EM40" si="66">IF(CA40="","",CA40+1)</f>
        <v/>
      </c>
      <c r="CC40" s="73" t="str">
        <f t="shared" si="66"/>
        <v/>
      </c>
      <c r="CD40" s="73" t="str">
        <f t="shared" si="66"/>
        <v/>
      </c>
      <c r="CE40" s="73" t="str">
        <f t="shared" si="66"/>
        <v/>
      </c>
      <c r="CF40" s="73" t="str">
        <f t="shared" si="66"/>
        <v/>
      </c>
      <c r="CG40" s="73" t="str">
        <f t="shared" si="66"/>
        <v/>
      </c>
      <c r="CH40" s="73" t="str">
        <f t="shared" si="66"/>
        <v/>
      </c>
      <c r="CI40" s="73" t="str">
        <f t="shared" si="66"/>
        <v/>
      </c>
      <c r="CJ40" s="73" t="str">
        <f t="shared" si="66"/>
        <v/>
      </c>
      <c r="CK40" s="73" t="str">
        <f t="shared" si="66"/>
        <v/>
      </c>
      <c r="CL40" s="73" t="str">
        <f t="shared" si="66"/>
        <v/>
      </c>
      <c r="CM40" s="73" t="str">
        <f t="shared" si="66"/>
        <v/>
      </c>
      <c r="CN40" s="73" t="str">
        <f t="shared" si="66"/>
        <v/>
      </c>
      <c r="CO40" s="73" t="str">
        <f t="shared" si="66"/>
        <v/>
      </c>
      <c r="CP40" s="73" t="str">
        <f t="shared" si="66"/>
        <v/>
      </c>
      <c r="CQ40" s="73" t="str">
        <f t="shared" si="66"/>
        <v/>
      </c>
      <c r="CR40" s="73" t="str">
        <f t="shared" si="66"/>
        <v/>
      </c>
      <c r="CS40" s="73" t="str">
        <f t="shared" si="66"/>
        <v/>
      </c>
      <c r="CT40" s="73" t="str">
        <f t="shared" si="66"/>
        <v/>
      </c>
      <c r="CU40" s="73" t="str">
        <f t="shared" si="66"/>
        <v/>
      </c>
      <c r="CV40" s="73" t="str">
        <f t="shared" si="66"/>
        <v/>
      </c>
      <c r="CW40" s="73" t="str">
        <f t="shared" si="66"/>
        <v/>
      </c>
      <c r="CX40" s="73" t="str">
        <f t="shared" si="66"/>
        <v/>
      </c>
      <c r="CY40" s="73" t="str">
        <f t="shared" si="66"/>
        <v/>
      </c>
      <c r="CZ40" s="73" t="str">
        <f t="shared" si="66"/>
        <v/>
      </c>
      <c r="DA40" s="73" t="str">
        <f t="shared" si="66"/>
        <v/>
      </c>
      <c r="DB40" s="73" t="str">
        <f t="shared" si="66"/>
        <v/>
      </c>
      <c r="DC40" s="73" t="str">
        <f t="shared" si="66"/>
        <v/>
      </c>
      <c r="DD40" s="73" t="str">
        <f t="shared" si="66"/>
        <v/>
      </c>
      <c r="DE40" s="73" t="str">
        <f t="shared" si="66"/>
        <v/>
      </c>
      <c r="DF40" s="73" t="str">
        <f t="shared" si="66"/>
        <v/>
      </c>
      <c r="DG40" s="73" t="str">
        <f t="shared" si="66"/>
        <v/>
      </c>
      <c r="DH40" s="73" t="str">
        <f t="shared" si="66"/>
        <v/>
      </c>
      <c r="DI40" s="73" t="str">
        <f t="shared" si="66"/>
        <v/>
      </c>
      <c r="DJ40" s="73" t="str">
        <f t="shared" si="66"/>
        <v/>
      </c>
      <c r="DK40" s="73" t="str">
        <f t="shared" si="66"/>
        <v/>
      </c>
      <c r="DL40" s="73" t="str">
        <f t="shared" si="66"/>
        <v/>
      </c>
      <c r="DM40" s="73" t="str">
        <f t="shared" si="66"/>
        <v/>
      </c>
      <c r="DN40" s="73" t="str">
        <f t="shared" si="66"/>
        <v/>
      </c>
      <c r="DO40" s="73" t="str">
        <f t="shared" si="66"/>
        <v/>
      </c>
      <c r="DP40" s="73" t="str">
        <f t="shared" si="66"/>
        <v/>
      </c>
      <c r="DQ40" s="73" t="str">
        <f t="shared" si="66"/>
        <v/>
      </c>
      <c r="DR40" s="73" t="str">
        <f t="shared" si="66"/>
        <v/>
      </c>
      <c r="DS40" s="73" t="str">
        <f t="shared" si="66"/>
        <v/>
      </c>
      <c r="DT40" s="73" t="str">
        <f t="shared" si="66"/>
        <v/>
      </c>
      <c r="DU40" s="73" t="str">
        <f t="shared" si="66"/>
        <v/>
      </c>
      <c r="DV40" s="73" t="str">
        <f t="shared" si="66"/>
        <v/>
      </c>
      <c r="DW40" s="73" t="str">
        <f t="shared" si="66"/>
        <v/>
      </c>
      <c r="DX40" s="73" t="str">
        <f t="shared" si="66"/>
        <v/>
      </c>
      <c r="DY40" s="73" t="str">
        <f t="shared" si="66"/>
        <v/>
      </c>
      <c r="DZ40" s="73" t="str">
        <f t="shared" si="66"/>
        <v/>
      </c>
      <c r="EA40" s="73" t="str">
        <f t="shared" si="66"/>
        <v/>
      </c>
      <c r="EB40" s="73" t="str">
        <f t="shared" si="66"/>
        <v/>
      </c>
      <c r="EC40" s="73" t="str">
        <f t="shared" si="66"/>
        <v/>
      </c>
      <c r="ED40" s="73" t="str">
        <f t="shared" si="66"/>
        <v/>
      </c>
      <c r="EE40" s="73" t="str">
        <f t="shared" si="66"/>
        <v/>
      </c>
      <c r="EF40" s="73" t="str">
        <f t="shared" si="66"/>
        <v/>
      </c>
      <c r="EG40" s="73" t="str">
        <f t="shared" si="66"/>
        <v/>
      </c>
      <c r="EH40" s="73" t="str">
        <f t="shared" si="66"/>
        <v/>
      </c>
      <c r="EI40" s="73" t="str">
        <f t="shared" si="66"/>
        <v/>
      </c>
      <c r="EJ40" s="73" t="str">
        <f t="shared" si="66"/>
        <v/>
      </c>
      <c r="EK40" s="73" t="str">
        <f t="shared" si="66"/>
        <v/>
      </c>
      <c r="EL40" s="73" t="str">
        <f t="shared" si="66"/>
        <v/>
      </c>
      <c r="EM40" s="73" t="str">
        <f t="shared" si="66"/>
        <v/>
      </c>
      <c r="EN40" s="73" t="str">
        <f t="shared" ref="EN40:GY40" si="67">IF(EM40="","",EM40+1)</f>
        <v/>
      </c>
      <c r="EO40" s="73" t="str">
        <f t="shared" si="67"/>
        <v/>
      </c>
      <c r="EP40" s="73" t="str">
        <f t="shared" si="67"/>
        <v/>
      </c>
      <c r="EQ40" s="73" t="str">
        <f t="shared" si="67"/>
        <v/>
      </c>
      <c r="ER40" s="73" t="str">
        <f t="shared" si="67"/>
        <v/>
      </c>
      <c r="ES40" s="73" t="str">
        <f t="shared" si="67"/>
        <v/>
      </c>
      <c r="ET40" s="73" t="str">
        <f t="shared" si="67"/>
        <v/>
      </c>
      <c r="EU40" s="73" t="str">
        <f t="shared" si="67"/>
        <v/>
      </c>
      <c r="EV40" s="73" t="str">
        <f t="shared" si="67"/>
        <v/>
      </c>
      <c r="EW40" s="73" t="str">
        <f t="shared" si="67"/>
        <v/>
      </c>
      <c r="EX40" s="73" t="str">
        <f t="shared" si="67"/>
        <v/>
      </c>
      <c r="EY40" s="73" t="str">
        <f t="shared" si="67"/>
        <v/>
      </c>
      <c r="EZ40" s="73" t="str">
        <f t="shared" si="67"/>
        <v/>
      </c>
      <c r="FA40" s="73" t="str">
        <f t="shared" si="67"/>
        <v/>
      </c>
      <c r="FB40" s="73" t="str">
        <f t="shared" si="67"/>
        <v/>
      </c>
      <c r="FC40" s="73" t="str">
        <f t="shared" si="67"/>
        <v/>
      </c>
      <c r="FD40" s="73" t="str">
        <f t="shared" si="67"/>
        <v/>
      </c>
      <c r="FE40" s="73" t="str">
        <f t="shared" si="67"/>
        <v/>
      </c>
      <c r="FF40" s="73" t="str">
        <f t="shared" si="67"/>
        <v/>
      </c>
      <c r="FG40" s="73" t="str">
        <f t="shared" si="67"/>
        <v/>
      </c>
      <c r="FH40" s="73" t="str">
        <f t="shared" si="67"/>
        <v/>
      </c>
      <c r="FI40" s="73" t="str">
        <f t="shared" si="67"/>
        <v/>
      </c>
      <c r="FJ40" s="73" t="str">
        <f t="shared" si="67"/>
        <v/>
      </c>
      <c r="FK40" s="73" t="str">
        <f t="shared" si="67"/>
        <v/>
      </c>
      <c r="FL40" s="73" t="str">
        <f t="shared" si="67"/>
        <v/>
      </c>
      <c r="FM40" s="73" t="str">
        <f t="shared" si="67"/>
        <v/>
      </c>
      <c r="FN40" s="73" t="str">
        <f t="shared" si="67"/>
        <v/>
      </c>
      <c r="FO40" s="73" t="str">
        <f t="shared" si="67"/>
        <v/>
      </c>
      <c r="FP40" s="73" t="str">
        <f t="shared" si="67"/>
        <v/>
      </c>
      <c r="FQ40" s="73" t="str">
        <f t="shared" si="67"/>
        <v/>
      </c>
      <c r="FR40" s="73" t="str">
        <f t="shared" si="67"/>
        <v/>
      </c>
      <c r="FS40" s="73" t="str">
        <f t="shared" si="67"/>
        <v/>
      </c>
      <c r="FT40" s="73" t="str">
        <f t="shared" si="67"/>
        <v/>
      </c>
      <c r="FU40" s="73" t="str">
        <f t="shared" si="67"/>
        <v/>
      </c>
      <c r="FV40" s="73" t="str">
        <f t="shared" si="67"/>
        <v/>
      </c>
      <c r="FW40" s="73" t="str">
        <f t="shared" si="67"/>
        <v/>
      </c>
      <c r="FX40" s="73" t="str">
        <f t="shared" si="67"/>
        <v/>
      </c>
      <c r="FY40" s="73" t="str">
        <f t="shared" si="67"/>
        <v/>
      </c>
      <c r="FZ40" s="73" t="str">
        <f t="shared" si="67"/>
        <v/>
      </c>
      <c r="GA40" s="73" t="str">
        <f t="shared" si="67"/>
        <v/>
      </c>
      <c r="GB40" s="73" t="str">
        <f t="shared" si="67"/>
        <v/>
      </c>
      <c r="GC40" s="73" t="str">
        <f t="shared" si="67"/>
        <v/>
      </c>
      <c r="GD40" s="73" t="str">
        <f t="shared" si="67"/>
        <v/>
      </c>
      <c r="GE40" s="73" t="str">
        <f t="shared" si="67"/>
        <v/>
      </c>
      <c r="GF40" s="73" t="str">
        <f t="shared" si="67"/>
        <v/>
      </c>
      <c r="GG40" s="73" t="str">
        <f t="shared" si="67"/>
        <v/>
      </c>
      <c r="GH40" s="73" t="str">
        <f t="shared" si="67"/>
        <v/>
      </c>
      <c r="GI40" s="73" t="str">
        <f t="shared" si="67"/>
        <v/>
      </c>
      <c r="GJ40" s="73" t="str">
        <f t="shared" si="67"/>
        <v/>
      </c>
      <c r="GK40" s="73" t="str">
        <f t="shared" si="67"/>
        <v/>
      </c>
      <c r="GL40" s="73" t="str">
        <f t="shared" si="67"/>
        <v/>
      </c>
      <c r="GM40" s="73" t="str">
        <f t="shared" si="67"/>
        <v/>
      </c>
      <c r="GN40" s="73" t="str">
        <f t="shared" si="67"/>
        <v/>
      </c>
      <c r="GO40" s="73" t="str">
        <f t="shared" si="67"/>
        <v/>
      </c>
      <c r="GP40" s="73" t="str">
        <f t="shared" si="67"/>
        <v/>
      </c>
      <c r="GQ40" s="73" t="str">
        <f t="shared" si="67"/>
        <v/>
      </c>
      <c r="GR40" s="73" t="str">
        <f t="shared" si="67"/>
        <v/>
      </c>
      <c r="GS40" s="73" t="str">
        <f t="shared" si="67"/>
        <v/>
      </c>
      <c r="GT40" s="73" t="str">
        <f t="shared" si="67"/>
        <v/>
      </c>
      <c r="GU40" s="73" t="str">
        <f t="shared" si="67"/>
        <v/>
      </c>
      <c r="GV40" s="73" t="str">
        <f t="shared" si="67"/>
        <v/>
      </c>
      <c r="GW40" s="73" t="str">
        <f t="shared" si="67"/>
        <v/>
      </c>
      <c r="GX40" s="73" t="str">
        <f t="shared" si="67"/>
        <v/>
      </c>
      <c r="GY40" s="73" t="str">
        <f t="shared" si="67"/>
        <v/>
      </c>
      <c r="GZ40" s="73" t="str">
        <f t="shared" ref="GZ40:JK40" si="68">IF(GY40="","",GY40+1)</f>
        <v/>
      </c>
      <c r="HA40" s="73" t="str">
        <f t="shared" si="68"/>
        <v/>
      </c>
      <c r="HB40" s="73" t="str">
        <f t="shared" si="68"/>
        <v/>
      </c>
      <c r="HC40" s="73" t="str">
        <f t="shared" si="68"/>
        <v/>
      </c>
      <c r="HD40" s="73" t="str">
        <f t="shared" si="68"/>
        <v/>
      </c>
      <c r="HE40" s="73" t="str">
        <f t="shared" si="68"/>
        <v/>
      </c>
      <c r="HF40" s="73" t="str">
        <f t="shared" si="68"/>
        <v/>
      </c>
      <c r="HG40" s="73" t="str">
        <f t="shared" si="68"/>
        <v/>
      </c>
      <c r="HH40" s="73" t="str">
        <f t="shared" si="68"/>
        <v/>
      </c>
      <c r="HI40" s="73" t="str">
        <f t="shared" si="68"/>
        <v/>
      </c>
      <c r="HJ40" s="73" t="str">
        <f t="shared" si="68"/>
        <v/>
      </c>
      <c r="HK40" s="73" t="str">
        <f t="shared" si="68"/>
        <v/>
      </c>
      <c r="HL40" s="73" t="str">
        <f t="shared" si="68"/>
        <v/>
      </c>
      <c r="HM40" s="73" t="str">
        <f t="shared" si="68"/>
        <v/>
      </c>
      <c r="HN40" s="73" t="str">
        <f t="shared" si="68"/>
        <v/>
      </c>
      <c r="HO40" s="73" t="str">
        <f t="shared" si="68"/>
        <v/>
      </c>
      <c r="HP40" s="73" t="str">
        <f t="shared" si="68"/>
        <v/>
      </c>
      <c r="HQ40" s="73" t="str">
        <f t="shared" si="68"/>
        <v/>
      </c>
      <c r="HR40" s="73" t="str">
        <f t="shared" si="68"/>
        <v/>
      </c>
      <c r="HS40" s="73" t="str">
        <f t="shared" si="68"/>
        <v/>
      </c>
      <c r="HT40" s="73" t="str">
        <f t="shared" si="68"/>
        <v/>
      </c>
      <c r="HU40" s="73" t="str">
        <f t="shared" si="68"/>
        <v/>
      </c>
      <c r="HV40" s="73" t="str">
        <f t="shared" si="68"/>
        <v/>
      </c>
      <c r="HW40" s="73" t="str">
        <f t="shared" si="68"/>
        <v/>
      </c>
      <c r="HX40" s="73" t="str">
        <f t="shared" si="68"/>
        <v/>
      </c>
      <c r="HY40" s="73" t="str">
        <f t="shared" si="68"/>
        <v/>
      </c>
      <c r="HZ40" s="73" t="str">
        <f t="shared" si="68"/>
        <v/>
      </c>
      <c r="IA40" s="73" t="str">
        <f t="shared" si="68"/>
        <v/>
      </c>
      <c r="IB40" s="73" t="str">
        <f t="shared" si="68"/>
        <v/>
      </c>
      <c r="IC40" s="73" t="str">
        <f t="shared" si="68"/>
        <v/>
      </c>
      <c r="ID40" s="73" t="str">
        <f t="shared" si="68"/>
        <v/>
      </c>
      <c r="IE40" s="73" t="str">
        <f t="shared" si="68"/>
        <v/>
      </c>
      <c r="IF40" s="73" t="str">
        <f t="shared" si="68"/>
        <v/>
      </c>
      <c r="IG40" s="73" t="str">
        <f t="shared" si="68"/>
        <v/>
      </c>
      <c r="IH40" s="73" t="str">
        <f t="shared" si="68"/>
        <v/>
      </c>
      <c r="II40" s="73" t="str">
        <f t="shared" si="68"/>
        <v/>
      </c>
      <c r="IJ40" s="73" t="str">
        <f t="shared" si="68"/>
        <v/>
      </c>
      <c r="IK40" s="73" t="str">
        <f t="shared" si="68"/>
        <v/>
      </c>
      <c r="IL40" s="73" t="str">
        <f t="shared" si="68"/>
        <v/>
      </c>
      <c r="IM40" s="73" t="str">
        <f t="shared" si="68"/>
        <v/>
      </c>
      <c r="IN40" s="73" t="str">
        <f t="shared" si="68"/>
        <v/>
      </c>
      <c r="IO40" s="73" t="str">
        <f t="shared" si="68"/>
        <v/>
      </c>
      <c r="IP40" s="73" t="str">
        <f t="shared" si="68"/>
        <v/>
      </c>
      <c r="IQ40" s="73" t="str">
        <f t="shared" si="68"/>
        <v/>
      </c>
      <c r="IR40" s="73" t="str">
        <f t="shared" si="68"/>
        <v/>
      </c>
      <c r="IS40" s="73" t="str">
        <f t="shared" si="68"/>
        <v/>
      </c>
      <c r="IT40" s="73" t="str">
        <f t="shared" si="68"/>
        <v/>
      </c>
      <c r="IU40" s="73" t="str">
        <f t="shared" si="68"/>
        <v/>
      </c>
      <c r="IV40" s="73" t="str">
        <f t="shared" si="68"/>
        <v/>
      </c>
      <c r="IW40" s="73" t="str">
        <f t="shared" si="68"/>
        <v/>
      </c>
      <c r="IX40" s="73" t="str">
        <f t="shared" si="68"/>
        <v/>
      </c>
      <c r="IY40" s="73" t="str">
        <f t="shared" si="68"/>
        <v/>
      </c>
      <c r="IZ40" s="73" t="str">
        <f t="shared" si="68"/>
        <v/>
      </c>
      <c r="JA40" s="73" t="str">
        <f t="shared" si="68"/>
        <v/>
      </c>
      <c r="JB40" s="73" t="str">
        <f t="shared" si="68"/>
        <v/>
      </c>
      <c r="JC40" s="73" t="str">
        <f t="shared" si="68"/>
        <v/>
      </c>
      <c r="JD40" s="73" t="str">
        <f t="shared" si="68"/>
        <v/>
      </c>
      <c r="JE40" s="73" t="str">
        <f t="shared" si="68"/>
        <v/>
      </c>
      <c r="JF40" s="73" t="str">
        <f t="shared" si="68"/>
        <v/>
      </c>
      <c r="JG40" s="73" t="str">
        <f t="shared" si="68"/>
        <v/>
      </c>
      <c r="JH40" s="73" t="str">
        <f t="shared" si="68"/>
        <v/>
      </c>
      <c r="JI40" s="73" t="str">
        <f t="shared" si="68"/>
        <v/>
      </c>
      <c r="JJ40" s="73" t="str">
        <f t="shared" si="68"/>
        <v/>
      </c>
      <c r="JK40" s="73" t="str">
        <f t="shared" si="68"/>
        <v/>
      </c>
      <c r="JL40" s="73" t="str">
        <f t="shared" ref="JL40:LW40" si="69">IF(JK40="","",JK40+1)</f>
        <v/>
      </c>
      <c r="JM40" s="73" t="str">
        <f t="shared" si="69"/>
        <v/>
      </c>
      <c r="JN40" s="73" t="str">
        <f t="shared" si="69"/>
        <v/>
      </c>
      <c r="JO40" s="73" t="str">
        <f t="shared" si="69"/>
        <v/>
      </c>
      <c r="JP40" s="73" t="str">
        <f t="shared" si="69"/>
        <v/>
      </c>
      <c r="JQ40" s="73" t="str">
        <f t="shared" si="69"/>
        <v/>
      </c>
      <c r="JR40" s="73" t="str">
        <f t="shared" si="69"/>
        <v/>
      </c>
      <c r="JS40" s="73" t="str">
        <f t="shared" si="69"/>
        <v/>
      </c>
      <c r="JT40" s="73" t="str">
        <f t="shared" si="69"/>
        <v/>
      </c>
      <c r="JU40" s="73" t="str">
        <f t="shared" si="69"/>
        <v/>
      </c>
      <c r="JV40" s="73" t="str">
        <f t="shared" si="69"/>
        <v/>
      </c>
      <c r="JW40" s="73" t="str">
        <f t="shared" si="69"/>
        <v/>
      </c>
      <c r="JX40" s="73" t="str">
        <f t="shared" si="69"/>
        <v/>
      </c>
      <c r="JY40" s="73" t="str">
        <f t="shared" si="69"/>
        <v/>
      </c>
      <c r="JZ40" s="73" t="str">
        <f t="shared" si="69"/>
        <v/>
      </c>
      <c r="KA40" s="73" t="str">
        <f t="shared" si="69"/>
        <v/>
      </c>
      <c r="KB40" s="73" t="str">
        <f t="shared" si="69"/>
        <v/>
      </c>
      <c r="KC40" s="73" t="str">
        <f t="shared" si="69"/>
        <v/>
      </c>
      <c r="KD40" s="73" t="str">
        <f t="shared" si="69"/>
        <v/>
      </c>
      <c r="KE40" s="73" t="str">
        <f t="shared" si="69"/>
        <v/>
      </c>
      <c r="KF40" s="73" t="str">
        <f t="shared" si="69"/>
        <v/>
      </c>
      <c r="KG40" s="73" t="str">
        <f t="shared" si="69"/>
        <v/>
      </c>
      <c r="KH40" s="73" t="str">
        <f t="shared" si="69"/>
        <v/>
      </c>
      <c r="KI40" s="73" t="str">
        <f t="shared" si="69"/>
        <v/>
      </c>
      <c r="KJ40" s="73" t="str">
        <f t="shared" si="69"/>
        <v/>
      </c>
      <c r="KK40" s="73" t="str">
        <f t="shared" si="69"/>
        <v/>
      </c>
      <c r="KL40" s="73" t="str">
        <f t="shared" si="69"/>
        <v/>
      </c>
      <c r="KM40" s="73" t="str">
        <f t="shared" si="69"/>
        <v/>
      </c>
      <c r="KN40" s="73" t="str">
        <f t="shared" si="69"/>
        <v/>
      </c>
      <c r="KO40" s="73" t="str">
        <f t="shared" si="69"/>
        <v/>
      </c>
      <c r="KP40" s="73" t="str">
        <f t="shared" si="69"/>
        <v/>
      </c>
      <c r="KQ40" s="73" t="str">
        <f t="shared" si="69"/>
        <v/>
      </c>
      <c r="KR40" s="73" t="str">
        <f t="shared" si="69"/>
        <v/>
      </c>
      <c r="KS40" s="73" t="str">
        <f t="shared" si="69"/>
        <v/>
      </c>
      <c r="KT40" s="73" t="str">
        <f t="shared" si="69"/>
        <v/>
      </c>
      <c r="KU40" s="73" t="str">
        <f t="shared" si="69"/>
        <v/>
      </c>
      <c r="KV40" s="73" t="str">
        <f t="shared" si="69"/>
        <v/>
      </c>
      <c r="KW40" s="73" t="str">
        <f t="shared" si="69"/>
        <v/>
      </c>
      <c r="KX40" s="73" t="str">
        <f t="shared" si="69"/>
        <v/>
      </c>
      <c r="KY40" s="73" t="str">
        <f t="shared" si="69"/>
        <v/>
      </c>
      <c r="KZ40" s="73" t="str">
        <f t="shared" si="69"/>
        <v/>
      </c>
      <c r="LA40" s="73" t="str">
        <f t="shared" si="69"/>
        <v/>
      </c>
      <c r="LB40" s="73" t="str">
        <f t="shared" si="69"/>
        <v/>
      </c>
      <c r="LC40" s="73" t="str">
        <f t="shared" si="69"/>
        <v/>
      </c>
      <c r="LD40" s="73" t="str">
        <f t="shared" si="69"/>
        <v/>
      </c>
      <c r="LE40" s="73" t="str">
        <f t="shared" si="69"/>
        <v/>
      </c>
      <c r="LF40" s="73" t="str">
        <f t="shared" si="69"/>
        <v/>
      </c>
      <c r="LG40" s="73" t="str">
        <f t="shared" si="69"/>
        <v/>
      </c>
      <c r="LH40" s="73" t="str">
        <f t="shared" si="69"/>
        <v/>
      </c>
      <c r="LI40" s="73" t="str">
        <f t="shared" si="69"/>
        <v/>
      </c>
      <c r="LJ40" s="73" t="str">
        <f t="shared" si="69"/>
        <v/>
      </c>
      <c r="LK40" s="73" t="str">
        <f t="shared" si="69"/>
        <v/>
      </c>
      <c r="LL40" s="73" t="str">
        <f t="shared" si="69"/>
        <v/>
      </c>
      <c r="LM40" s="73" t="str">
        <f t="shared" si="69"/>
        <v/>
      </c>
      <c r="LN40" s="73" t="str">
        <f t="shared" si="69"/>
        <v/>
      </c>
      <c r="LO40" s="73" t="str">
        <f t="shared" si="69"/>
        <v/>
      </c>
      <c r="LP40" s="73" t="str">
        <f t="shared" si="69"/>
        <v/>
      </c>
      <c r="LQ40" s="73" t="str">
        <f t="shared" si="69"/>
        <v/>
      </c>
      <c r="LR40" s="73" t="str">
        <f t="shared" si="69"/>
        <v/>
      </c>
      <c r="LS40" s="73" t="str">
        <f t="shared" si="69"/>
        <v/>
      </c>
      <c r="LT40" s="73" t="str">
        <f t="shared" si="69"/>
        <v/>
      </c>
      <c r="LU40" s="73" t="str">
        <f t="shared" si="69"/>
        <v/>
      </c>
      <c r="LV40" s="73" t="str">
        <f t="shared" si="69"/>
        <v/>
      </c>
      <c r="LW40" s="73" t="str">
        <f t="shared" si="69"/>
        <v/>
      </c>
      <c r="LX40" s="73" t="str">
        <f t="shared" ref="LX40:NO40" si="70">IF(LW40="","",LW40+1)</f>
        <v/>
      </c>
      <c r="LY40" s="73" t="str">
        <f t="shared" si="70"/>
        <v/>
      </c>
      <c r="LZ40" s="73" t="str">
        <f t="shared" si="70"/>
        <v/>
      </c>
      <c r="MA40" s="73" t="str">
        <f t="shared" si="70"/>
        <v/>
      </c>
      <c r="MB40" s="73" t="str">
        <f t="shared" si="70"/>
        <v/>
      </c>
      <c r="MC40" s="73" t="str">
        <f t="shared" si="70"/>
        <v/>
      </c>
      <c r="MD40" s="73" t="str">
        <f t="shared" si="70"/>
        <v/>
      </c>
      <c r="ME40" s="73" t="str">
        <f t="shared" si="70"/>
        <v/>
      </c>
      <c r="MF40" s="73" t="str">
        <f t="shared" si="70"/>
        <v/>
      </c>
      <c r="MG40" s="73" t="str">
        <f t="shared" si="70"/>
        <v/>
      </c>
      <c r="MH40" s="73" t="str">
        <f t="shared" si="70"/>
        <v/>
      </c>
      <c r="MI40" s="73" t="str">
        <f t="shared" si="70"/>
        <v/>
      </c>
      <c r="MJ40" s="73" t="str">
        <f t="shared" si="70"/>
        <v/>
      </c>
      <c r="MK40" s="73" t="str">
        <f t="shared" si="70"/>
        <v/>
      </c>
      <c r="ML40" s="73" t="str">
        <f t="shared" si="70"/>
        <v/>
      </c>
      <c r="MM40" s="73" t="str">
        <f t="shared" si="70"/>
        <v/>
      </c>
      <c r="MN40" s="73" t="str">
        <f t="shared" si="70"/>
        <v/>
      </c>
      <c r="MO40" s="73" t="str">
        <f t="shared" si="70"/>
        <v/>
      </c>
      <c r="MP40" s="73" t="str">
        <f t="shared" si="70"/>
        <v/>
      </c>
      <c r="MQ40" s="73" t="str">
        <f t="shared" si="70"/>
        <v/>
      </c>
      <c r="MR40" s="73" t="str">
        <f t="shared" si="70"/>
        <v/>
      </c>
      <c r="MS40" s="73" t="str">
        <f t="shared" si="70"/>
        <v/>
      </c>
      <c r="MT40" s="73" t="str">
        <f t="shared" si="70"/>
        <v/>
      </c>
      <c r="MU40" s="73" t="str">
        <f t="shared" si="70"/>
        <v/>
      </c>
      <c r="MV40" s="73" t="str">
        <f t="shared" si="70"/>
        <v/>
      </c>
      <c r="MW40" s="73" t="str">
        <f t="shared" si="70"/>
        <v/>
      </c>
      <c r="MX40" s="73" t="str">
        <f t="shared" si="70"/>
        <v/>
      </c>
      <c r="MY40" s="73" t="str">
        <f t="shared" si="70"/>
        <v/>
      </c>
      <c r="MZ40" s="73" t="str">
        <f t="shared" si="70"/>
        <v/>
      </c>
      <c r="NA40" s="73" t="str">
        <f t="shared" si="70"/>
        <v/>
      </c>
      <c r="NB40" s="73" t="str">
        <f t="shared" si="70"/>
        <v/>
      </c>
      <c r="NC40" s="73" t="str">
        <f t="shared" si="70"/>
        <v/>
      </c>
      <c r="ND40" s="73" t="str">
        <f t="shared" si="70"/>
        <v/>
      </c>
      <c r="NE40" s="73" t="str">
        <f t="shared" si="70"/>
        <v/>
      </c>
      <c r="NF40" s="73" t="str">
        <f t="shared" si="70"/>
        <v/>
      </c>
      <c r="NG40" s="73" t="str">
        <f t="shared" si="70"/>
        <v/>
      </c>
      <c r="NH40" s="73" t="str">
        <f t="shared" si="70"/>
        <v/>
      </c>
      <c r="NI40" s="73" t="str">
        <f t="shared" si="70"/>
        <v/>
      </c>
      <c r="NJ40" s="73" t="str">
        <f t="shared" si="70"/>
        <v/>
      </c>
      <c r="NK40" s="73" t="str">
        <f t="shared" si="70"/>
        <v/>
      </c>
      <c r="NL40" s="73" t="str">
        <f t="shared" si="70"/>
        <v/>
      </c>
      <c r="NM40" s="73" t="str">
        <f t="shared" si="70"/>
        <v/>
      </c>
      <c r="NN40" s="73" t="str">
        <f t="shared" si="70"/>
        <v/>
      </c>
      <c r="NO40" s="73" t="str">
        <f t="shared" si="70"/>
        <v/>
      </c>
      <c r="NP40" s="1"/>
      <c r="NQ40" s="1"/>
    </row>
    <row r="41" spans="1:381" x14ac:dyDescent="0.2">
      <c r="A41" s="1"/>
      <c r="B41" s="1"/>
      <c r="C41" s="1"/>
      <c r="D41" s="1"/>
      <c r="E41" s="1"/>
      <c r="F41" s="1"/>
      <c r="G41" s="1"/>
      <c r="H41" s="1"/>
      <c r="I41" s="1"/>
      <c r="J41" s="1"/>
      <c r="K41" s="8"/>
      <c r="L41" s="1"/>
      <c r="M41" s="1"/>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
      <c r="NQ41" s="1"/>
    </row>
    <row r="42" spans="1:381" s="10" customFormat="1" x14ac:dyDescent="0.2">
      <c r="A42" s="8"/>
      <c r="B42" s="8"/>
      <c r="C42" s="8" t="s">
        <v>269</v>
      </c>
      <c r="D42" s="8"/>
      <c r="E42" s="8" t="s">
        <v>304</v>
      </c>
      <c r="F42" s="8"/>
      <c r="G42" s="8" t="s">
        <v>257</v>
      </c>
      <c r="H42" s="8"/>
      <c r="I42" s="8"/>
      <c r="J42" s="8"/>
      <c r="K42" s="9">
        <f>SUM(N42:NO42)</f>
        <v>0</v>
      </c>
      <c r="L42" s="8"/>
      <c r="M42" s="8"/>
      <c r="N42" s="33">
        <f>IF(SUMIFS($11:$11,$9:$9,"&gt;="&amp;(EOMONTH(N$27,-1)+1),$9:$9,"&lt;="&amp;EOMONTH(N$27,0))=0,0,SUMIFS($24:$24,$22:$22,EOMONTH(N$27,-1)+1)*N$11/SUMIFS($11:$11,$9:$9,"&gt;="&amp;(EOMONTH(N$27,-1)+1),$9:$9,"&lt;="&amp;EOMONTH(N$27,0)))</f>
        <v>0</v>
      </c>
      <c r="O42" s="34">
        <f t="shared" ref="O42:BZ42" si="71">IF(SUMIFS($11:$11,$9:$9,"&gt;="&amp;(EOMONTH(O$27,-1)+1),$9:$9,"&lt;="&amp;EOMONTH(O$27,0))=0,0,SUMIFS($24:$24,$22:$22,EOMONTH(O$27,-1)+1)*O$11/SUMIFS($11:$11,$9:$9,"&gt;="&amp;(EOMONTH(O$27,-1)+1),$9:$9,"&lt;="&amp;EOMONTH(O$27,0))+O104)</f>
        <v>0</v>
      </c>
      <c r="P42" s="34">
        <f t="shared" si="71"/>
        <v>0</v>
      </c>
      <c r="Q42" s="34">
        <f t="shared" si="71"/>
        <v>0</v>
      </c>
      <c r="R42" s="34">
        <f t="shared" si="71"/>
        <v>0</v>
      </c>
      <c r="S42" s="34">
        <f t="shared" si="71"/>
        <v>0</v>
      </c>
      <c r="T42" s="34">
        <f t="shared" si="71"/>
        <v>0</v>
      </c>
      <c r="U42" s="34">
        <f t="shared" si="71"/>
        <v>0</v>
      </c>
      <c r="V42" s="34">
        <f t="shared" si="71"/>
        <v>0</v>
      </c>
      <c r="W42" s="34">
        <f t="shared" si="71"/>
        <v>0</v>
      </c>
      <c r="X42" s="34">
        <f t="shared" si="71"/>
        <v>0</v>
      </c>
      <c r="Y42" s="34">
        <f t="shared" si="71"/>
        <v>0</v>
      </c>
      <c r="Z42" s="34">
        <f t="shared" si="71"/>
        <v>0</v>
      </c>
      <c r="AA42" s="34">
        <f t="shared" si="71"/>
        <v>0</v>
      </c>
      <c r="AB42" s="34">
        <f t="shared" si="71"/>
        <v>0</v>
      </c>
      <c r="AC42" s="34">
        <f t="shared" si="71"/>
        <v>0</v>
      </c>
      <c r="AD42" s="34">
        <f t="shared" si="71"/>
        <v>0</v>
      </c>
      <c r="AE42" s="34">
        <f t="shared" si="71"/>
        <v>0</v>
      </c>
      <c r="AF42" s="34">
        <f t="shared" si="71"/>
        <v>0</v>
      </c>
      <c r="AG42" s="34">
        <f t="shared" si="71"/>
        <v>0</v>
      </c>
      <c r="AH42" s="34">
        <f t="shared" si="71"/>
        <v>0</v>
      </c>
      <c r="AI42" s="34">
        <f t="shared" si="71"/>
        <v>0</v>
      </c>
      <c r="AJ42" s="34">
        <f t="shared" si="71"/>
        <v>0</v>
      </c>
      <c r="AK42" s="34">
        <f t="shared" si="71"/>
        <v>0</v>
      </c>
      <c r="AL42" s="34">
        <f t="shared" si="71"/>
        <v>0</v>
      </c>
      <c r="AM42" s="34">
        <f t="shared" si="71"/>
        <v>0</v>
      </c>
      <c r="AN42" s="34">
        <f t="shared" si="71"/>
        <v>0</v>
      </c>
      <c r="AO42" s="34">
        <f t="shared" si="71"/>
        <v>0</v>
      </c>
      <c r="AP42" s="34">
        <f t="shared" si="71"/>
        <v>0</v>
      </c>
      <c r="AQ42" s="34">
        <f t="shared" si="71"/>
        <v>0</v>
      </c>
      <c r="AR42" s="34">
        <f t="shared" si="71"/>
        <v>0</v>
      </c>
      <c r="AS42" s="34">
        <f t="shared" si="71"/>
        <v>0</v>
      </c>
      <c r="AT42" s="34">
        <f t="shared" si="71"/>
        <v>0</v>
      </c>
      <c r="AU42" s="34">
        <f t="shared" si="71"/>
        <v>0</v>
      </c>
      <c r="AV42" s="34">
        <f t="shared" si="71"/>
        <v>0</v>
      </c>
      <c r="AW42" s="34">
        <f t="shared" si="71"/>
        <v>0</v>
      </c>
      <c r="AX42" s="34">
        <f t="shared" si="71"/>
        <v>0</v>
      </c>
      <c r="AY42" s="34">
        <f t="shared" si="71"/>
        <v>0</v>
      </c>
      <c r="AZ42" s="34">
        <f t="shared" si="71"/>
        <v>0</v>
      </c>
      <c r="BA42" s="34">
        <f t="shared" si="71"/>
        <v>0</v>
      </c>
      <c r="BB42" s="34">
        <f t="shared" si="71"/>
        <v>0</v>
      </c>
      <c r="BC42" s="34">
        <f t="shared" si="71"/>
        <v>0</v>
      </c>
      <c r="BD42" s="34">
        <f t="shared" si="71"/>
        <v>0</v>
      </c>
      <c r="BE42" s="34">
        <f t="shared" si="71"/>
        <v>0</v>
      </c>
      <c r="BF42" s="34">
        <f t="shared" si="71"/>
        <v>0</v>
      </c>
      <c r="BG42" s="34">
        <f t="shared" si="71"/>
        <v>0</v>
      </c>
      <c r="BH42" s="34">
        <f t="shared" si="71"/>
        <v>0</v>
      </c>
      <c r="BI42" s="34">
        <f t="shared" si="71"/>
        <v>0</v>
      </c>
      <c r="BJ42" s="34">
        <f t="shared" si="71"/>
        <v>0</v>
      </c>
      <c r="BK42" s="34">
        <f t="shared" si="71"/>
        <v>0</v>
      </c>
      <c r="BL42" s="34">
        <f t="shared" si="71"/>
        <v>0</v>
      </c>
      <c r="BM42" s="34">
        <f t="shared" si="71"/>
        <v>0</v>
      </c>
      <c r="BN42" s="34">
        <f t="shared" si="71"/>
        <v>0</v>
      </c>
      <c r="BO42" s="34">
        <f t="shared" si="71"/>
        <v>0</v>
      </c>
      <c r="BP42" s="34">
        <f t="shared" si="71"/>
        <v>0</v>
      </c>
      <c r="BQ42" s="34">
        <f t="shared" si="71"/>
        <v>0</v>
      </c>
      <c r="BR42" s="34">
        <f t="shared" si="71"/>
        <v>0</v>
      </c>
      <c r="BS42" s="34">
        <f t="shared" si="71"/>
        <v>0</v>
      </c>
      <c r="BT42" s="34">
        <f t="shared" si="71"/>
        <v>0</v>
      </c>
      <c r="BU42" s="34">
        <f t="shared" si="71"/>
        <v>0</v>
      </c>
      <c r="BV42" s="34">
        <f t="shared" si="71"/>
        <v>0</v>
      </c>
      <c r="BW42" s="34">
        <f t="shared" si="71"/>
        <v>0</v>
      </c>
      <c r="BX42" s="34">
        <f t="shared" si="71"/>
        <v>0</v>
      </c>
      <c r="BY42" s="34">
        <f t="shared" si="71"/>
        <v>0</v>
      </c>
      <c r="BZ42" s="34">
        <f t="shared" si="71"/>
        <v>0</v>
      </c>
      <c r="CA42" s="34">
        <f t="shared" ref="CA42:EL42" si="72">IF(SUMIFS($11:$11,$9:$9,"&gt;="&amp;(EOMONTH(CA$27,-1)+1),$9:$9,"&lt;="&amp;EOMONTH(CA$27,0))=0,0,SUMIFS($24:$24,$22:$22,EOMONTH(CA$27,-1)+1)*CA$11/SUMIFS($11:$11,$9:$9,"&gt;="&amp;(EOMONTH(CA$27,-1)+1),$9:$9,"&lt;="&amp;EOMONTH(CA$27,0))+CA104)</f>
        <v>0</v>
      </c>
      <c r="CB42" s="34">
        <f t="shared" si="72"/>
        <v>0</v>
      </c>
      <c r="CC42" s="34">
        <f t="shared" si="72"/>
        <v>0</v>
      </c>
      <c r="CD42" s="34">
        <f t="shared" si="72"/>
        <v>0</v>
      </c>
      <c r="CE42" s="34">
        <f t="shared" si="72"/>
        <v>0</v>
      </c>
      <c r="CF42" s="34">
        <f t="shared" si="72"/>
        <v>0</v>
      </c>
      <c r="CG42" s="34">
        <f t="shared" si="72"/>
        <v>0</v>
      </c>
      <c r="CH42" s="34">
        <f t="shared" si="72"/>
        <v>0</v>
      </c>
      <c r="CI42" s="34">
        <f t="shared" si="72"/>
        <v>0</v>
      </c>
      <c r="CJ42" s="34">
        <f t="shared" si="72"/>
        <v>0</v>
      </c>
      <c r="CK42" s="34">
        <f t="shared" si="72"/>
        <v>0</v>
      </c>
      <c r="CL42" s="34">
        <f t="shared" si="72"/>
        <v>0</v>
      </c>
      <c r="CM42" s="34">
        <f t="shared" si="72"/>
        <v>0</v>
      </c>
      <c r="CN42" s="34">
        <f t="shared" si="72"/>
        <v>0</v>
      </c>
      <c r="CO42" s="34">
        <f t="shared" si="72"/>
        <v>0</v>
      </c>
      <c r="CP42" s="34">
        <f t="shared" si="72"/>
        <v>0</v>
      </c>
      <c r="CQ42" s="34">
        <f t="shared" si="72"/>
        <v>0</v>
      </c>
      <c r="CR42" s="34">
        <f t="shared" si="72"/>
        <v>0</v>
      </c>
      <c r="CS42" s="34">
        <f t="shared" si="72"/>
        <v>0</v>
      </c>
      <c r="CT42" s="34">
        <f t="shared" si="72"/>
        <v>0</v>
      </c>
      <c r="CU42" s="34">
        <f t="shared" si="72"/>
        <v>0</v>
      </c>
      <c r="CV42" s="34">
        <f t="shared" si="72"/>
        <v>0</v>
      </c>
      <c r="CW42" s="34">
        <f t="shared" si="72"/>
        <v>0</v>
      </c>
      <c r="CX42" s="34">
        <f t="shared" si="72"/>
        <v>0</v>
      </c>
      <c r="CY42" s="34">
        <f t="shared" si="72"/>
        <v>0</v>
      </c>
      <c r="CZ42" s="34">
        <f t="shared" si="72"/>
        <v>0</v>
      </c>
      <c r="DA42" s="34">
        <f t="shared" si="72"/>
        <v>0</v>
      </c>
      <c r="DB42" s="34">
        <f t="shared" si="72"/>
        <v>0</v>
      </c>
      <c r="DC42" s="34">
        <f t="shared" si="72"/>
        <v>0</v>
      </c>
      <c r="DD42" s="34">
        <f t="shared" si="72"/>
        <v>0</v>
      </c>
      <c r="DE42" s="34">
        <f t="shared" si="72"/>
        <v>0</v>
      </c>
      <c r="DF42" s="34">
        <f t="shared" si="72"/>
        <v>0</v>
      </c>
      <c r="DG42" s="34">
        <f t="shared" si="72"/>
        <v>0</v>
      </c>
      <c r="DH42" s="34">
        <f t="shared" si="72"/>
        <v>0</v>
      </c>
      <c r="DI42" s="34">
        <f t="shared" si="72"/>
        <v>0</v>
      </c>
      <c r="DJ42" s="34">
        <f t="shared" si="72"/>
        <v>0</v>
      </c>
      <c r="DK42" s="34">
        <f t="shared" si="72"/>
        <v>0</v>
      </c>
      <c r="DL42" s="34">
        <f t="shared" si="72"/>
        <v>0</v>
      </c>
      <c r="DM42" s="34">
        <f t="shared" si="72"/>
        <v>0</v>
      </c>
      <c r="DN42" s="34">
        <f t="shared" si="72"/>
        <v>0</v>
      </c>
      <c r="DO42" s="34">
        <f t="shared" si="72"/>
        <v>0</v>
      </c>
      <c r="DP42" s="34">
        <f t="shared" si="72"/>
        <v>0</v>
      </c>
      <c r="DQ42" s="34">
        <f t="shared" si="72"/>
        <v>0</v>
      </c>
      <c r="DR42" s="34">
        <f t="shared" si="72"/>
        <v>0</v>
      </c>
      <c r="DS42" s="34">
        <f t="shared" si="72"/>
        <v>0</v>
      </c>
      <c r="DT42" s="34">
        <f t="shared" si="72"/>
        <v>0</v>
      </c>
      <c r="DU42" s="34">
        <f t="shared" si="72"/>
        <v>0</v>
      </c>
      <c r="DV42" s="34">
        <f t="shared" si="72"/>
        <v>0</v>
      </c>
      <c r="DW42" s="34">
        <f t="shared" si="72"/>
        <v>0</v>
      </c>
      <c r="DX42" s="34">
        <f t="shared" si="72"/>
        <v>0</v>
      </c>
      <c r="DY42" s="34">
        <f t="shared" si="72"/>
        <v>0</v>
      </c>
      <c r="DZ42" s="34">
        <f t="shared" si="72"/>
        <v>0</v>
      </c>
      <c r="EA42" s="34">
        <f t="shared" si="72"/>
        <v>0</v>
      </c>
      <c r="EB42" s="34">
        <f t="shared" si="72"/>
        <v>0</v>
      </c>
      <c r="EC42" s="34">
        <f t="shared" si="72"/>
        <v>0</v>
      </c>
      <c r="ED42" s="34">
        <f t="shared" si="72"/>
        <v>0</v>
      </c>
      <c r="EE42" s="34">
        <f t="shared" si="72"/>
        <v>0</v>
      </c>
      <c r="EF42" s="34">
        <f t="shared" si="72"/>
        <v>0</v>
      </c>
      <c r="EG42" s="34">
        <f t="shared" si="72"/>
        <v>0</v>
      </c>
      <c r="EH42" s="34">
        <f t="shared" si="72"/>
        <v>0</v>
      </c>
      <c r="EI42" s="34">
        <f t="shared" si="72"/>
        <v>0</v>
      </c>
      <c r="EJ42" s="34">
        <f t="shared" si="72"/>
        <v>0</v>
      </c>
      <c r="EK42" s="34">
        <f t="shared" si="72"/>
        <v>0</v>
      </c>
      <c r="EL42" s="34">
        <f t="shared" si="72"/>
        <v>0</v>
      </c>
      <c r="EM42" s="34">
        <f t="shared" ref="EM42:GX42" si="73">IF(SUMIFS($11:$11,$9:$9,"&gt;="&amp;(EOMONTH(EM$27,-1)+1),$9:$9,"&lt;="&amp;EOMONTH(EM$27,0))=0,0,SUMIFS($24:$24,$22:$22,EOMONTH(EM$27,-1)+1)*EM$11/SUMIFS($11:$11,$9:$9,"&gt;="&amp;(EOMONTH(EM$27,-1)+1),$9:$9,"&lt;="&amp;EOMONTH(EM$27,0))+EM104)</f>
        <v>0</v>
      </c>
      <c r="EN42" s="34">
        <f t="shared" si="73"/>
        <v>0</v>
      </c>
      <c r="EO42" s="34">
        <f t="shared" si="73"/>
        <v>0</v>
      </c>
      <c r="EP42" s="34">
        <f t="shared" si="73"/>
        <v>0</v>
      </c>
      <c r="EQ42" s="34">
        <f t="shared" si="73"/>
        <v>0</v>
      </c>
      <c r="ER42" s="34">
        <f t="shared" si="73"/>
        <v>0</v>
      </c>
      <c r="ES42" s="34">
        <f t="shared" si="73"/>
        <v>0</v>
      </c>
      <c r="ET42" s="34">
        <f t="shared" si="73"/>
        <v>0</v>
      </c>
      <c r="EU42" s="34">
        <f t="shared" si="73"/>
        <v>0</v>
      </c>
      <c r="EV42" s="34">
        <f t="shared" si="73"/>
        <v>0</v>
      </c>
      <c r="EW42" s="34">
        <f t="shared" si="73"/>
        <v>0</v>
      </c>
      <c r="EX42" s="34">
        <f t="shared" si="73"/>
        <v>0</v>
      </c>
      <c r="EY42" s="34">
        <f t="shared" si="73"/>
        <v>0</v>
      </c>
      <c r="EZ42" s="34">
        <f t="shared" si="73"/>
        <v>0</v>
      </c>
      <c r="FA42" s="34">
        <f t="shared" si="73"/>
        <v>0</v>
      </c>
      <c r="FB42" s="34">
        <f t="shared" si="73"/>
        <v>0</v>
      </c>
      <c r="FC42" s="34">
        <f t="shared" si="73"/>
        <v>0</v>
      </c>
      <c r="FD42" s="34">
        <f t="shared" si="73"/>
        <v>0</v>
      </c>
      <c r="FE42" s="34">
        <f t="shared" si="73"/>
        <v>0</v>
      </c>
      <c r="FF42" s="34">
        <f t="shared" si="73"/>
        <v>0</v>
      </c>
      <c r="FG42" s="34">
        <f t="shared" si="73"/>
        <v>0</v>
      </c>
      <c r="FH42" s="34">
        <f t="shared" si="73"/>
        <v>0</v>
      </c>
      <c r="FI42" s="34">
        <f t="shared" si="73"/>
        <v>0</v>
      </c>
      <c r="FJ42" s="34">
        <f t="shared" si="73"/>
        <v>0</v>
      </c>
      <c r="FK42" s="34">
        <f t="shared" si="73"/>
        <v>0</v>
      </c>
      <c r="FL42" s="34">
        <f t="shared" si="73"/>
        <v>0</v>
      </c>
      <c r="FM42" s="34">
        <f t="shared" si="73"/>
        <v>0</v>
      </c>
      <c r="FN42" s="34">
        <f t="shared" si="73"/>
        <v>0</v>
      </c>
      <c r="FO42" s="34">
        <f t="shared" si="73"/>
        <v>0</v>
      </c>
      <c r="FP42" s="34">
        <f t="shared" si="73"/>
        <v>0</v>
      </c>
      <c r="FQ42" s="34">
        <f t="shared" si="73"/>
        <v>0</v>
      </c>
      <c r="FR42" s="34">
        <f t="shared" si="73"/>
        <v>0</v>
      </c>
      <c r="FS42" s="34">
        <f t="shared" si="73"/>
        <v>0</v>
      </c>
      <c r="FT42" s="34">
        <f t="shared" si="73"/>
        <v>0</v>
      </c>
      <c r="FU42" s="34">
        <f t="shared" si="73"/>
        <v>0</v>
      </c>
      <c r="FV42" s="34">
        <f t="shared" si="73"/>
        <v>0</v>
      </c>
      <c r="FW42" s="34">
        <f t="shared" si="73"/>
        <v>0</v>
      </c>
      <c r="FX42" s="34">
        <f t="shared" si="73"/>
        <v>0</v>
      </c>
      <c r="FY42" s="34">
        <f t="shared" si="73"/>
        <v>0</v>
      </c>
      <c r="FZ42" s="34">
        <f t="shared" si="73"/>
        <v>0</v>
      </c>
      <c r="GA42" s="34">
        <f t="shared" si="73"/>
        <v>0</v>
      </c>
      <c r="GB42" s="34">
        <f t="shared" si="73"/>
        <v>0</v>
      </c>
      <c r="GC42" s="34">
        <f t="shared" si="73"/>
        <v>0</v>
      </c>
      <c r="GD42" s="34">
        <f t="shared" si="73"/>
        <v>0</v>
      </c>
      <c r="GE42" s="34">
        <f t="shared" si="73"/>
        <v>0</v>
      </c>
      <c r="GF42" s="34">
        <f t="shared" si="73"/>
        <v>0</v>
      </c>
      <c r="GG42" s="34">
        <f t="shared" si="73"/>
        <v>0</v>
      </c>
      <c r="GH42" s="34">
        <f t="shared" si="73"/>
        <v>0</v>
      </c>
      <c r="GI42" s="34">
        <f t="shared" si="73"/>
        <v>0</v>
      </c>
      <c r="GJ42" s="34">
        <f t="shared" si="73"/>
        <v>0</v>
      </c>
      <c r="GK42" s="34">
        <f t="shared" si="73"/>
        <v>0</v>
      </c>
      <c r="GL42" s="34">
        <f t="shared" si="73"/>
        <v>0</v>
      </c>
      <c r="GM42" s="34">
        <f t="shared" si="73"/>
        <v>0</v>
      </c>
      <c r="GN42" s="34">
        <f t="shared" si="73"/>
        <v>0</v>
      </c>
      <c r="GO42" s="34">
        <f t="shared" si="73"/>
        <v>0</v>
      </c>
      <c r="GP42" s="34">
        <f t="shared" si="73"/>
        <v>0</v>
      </c>
      <c r="GQ42" s="34">
        <f t="shared" si="73"/>
        <v>0</v>
      </c>
      <c r="GR42" s="34">
        <f t="shared" si="73"/>
        <v>0</v>
      </c>
      <c r="GS42" s="34">
        <f t="shared" si="73"/>
        <v>0</v>
      </c>
      <c r="GT42" s="34">
        <f t="shared" si="73"/>
        <v>0</v>
      </c>
      <c r="GU42" s="34">
        <f t="shared" si="73"/>
        <v>0</v>
      </c>
      <c r="GV42" s="34">
        <f t="shared" si="73"/>
        <v>0</v>
      </c>
      <c r="GW42" s="34">
        <f t="shared" si="73"/>
        <v>0</v>
      </c>
      <c r="GX42" s="34">
        <f t="shared" si="73"/>
        <v>0</v>
      </c>
      <c r="GY42" s="34">
        <f t="shared" ref="GY42:JJ42" si="74">IF(SUMIFS($11:$11,$9:$9,"&gt;="&amp;(EOMONTH(GY$27,-1)+1),$9:$9,"&lt;="&amp;EOMONTH(GY$27,0))=0,0,SUMIFS($24:$24,$22:$22,EOMONTH(GY$27,-1)+1)*GY$11/SUMIFS($11:$11,$9:$9,"&gt;="&amp;(EOMONTH(GY$27,-1)+1),$9:$9,"&lt;="&amp;EOMONTH(GY$27,0))+GY104)</f>
        <v>0</v>
      </c>
      <c r="GZ42" s="34">
        <f t="shared" si="74"/>
        <v>0</v>
      </c>
      <c r="HA42" s="34">
        <f t="shared" si="74"/>
        <v>0</v>
      </c>
      <c r="HB42" s="34">
        <f t="shared" si="74"/>
        <v>0</v>
      </c>
      <c r="HC42" s="34">
        <f t="shared" si="74"/>
        <v>0</v>
      </c>
      <c r="HD42" s="34">
        <f t="shared" si="74"/>
        <v>0</v>
      </c>
      <c r="HE42" s="34">
        <f t="shared" si="74"/>
        <v>0</v>
      </c>
      <c r="HF42" s="34">
        <f t="shared" si="74"/>
        <v>0</v>
      </c>
      <c r="HG42" s="34">
        <f t="shared" si="74"/>
        <v>0</v>
      </c>
      <c r="HH42" s="34">
        <f t="shared" si="74"/>
        <v>0</v>
      </c>
      <c r="HI42" s="34">
        <f t="shared" si="74"/>
        <v>0</v>
      </c>
      <c r="HJ42" s="34">
        <f t="shared" si="74"/>
        <v>0</v>
      </c>
      <c r="HK42" s="34">
        <f t="shared" si="74"/>
        <v>0</v>
      </c>
      <c r="HL42" s="34">
        <f t="shared" si="74"/>
        <v>0</v>
      </c>
      <c r="HM42" s="34">
        <f t="shared" si="74"/>
        <v>0</v>
      </c>
      <c r="HN42" s="34">
        <f t="shared" si="74"/>
        <v>0</v>
      </c>
      <c r="HO42" s="34">
        <f t="shared" si="74"/>
        <v>0</v>
      </c>
      <c r="HP42" s="34">
        <f t="shared" si="74"/>
        <v>0</v>
      </c>
      <c r="HQ42" s="34">
        <f t="shared" si="74"/>
        <v>0</v>
      </c>
      <c r="HR42" s="34">
        <f t="shared" si="74"/>
        <v>0</v>
      </c>
      <c r="HS42" s="34">
        <f t="shared" si="74"/>
        <v>0</v>
      </c>
      <c r="HT42" s="34">
        <f t="shared" si="74"/>
        <v>0</v>
      </c>
      <c r="HU42" s="34">
        <f t="shared" si="74"/>
        <v>0</v>
      </c>
      <c r="HV42" s="34">
        <f t="shared" si="74"/>
        <v>0</v>
      </c>
      <c r="HW42" s="34">
        <f t="shared" si="74"/>
        <v>0</v>
      </c>
      <c r="HX42" s="34">
        <f t="shared" si="74"/>
        <v>0</v>
      </c>
      <c r="HY42" s="34">
        <f t="shared" si="74"/>
        <v>0</v>
      </c>
      <c r="HZ42" s="34">
        <f t="shared" si="74"/>
        <v>0</v>
      </c>
      <c r="IA42" s="34">
        <f t="shared" si="74"/>
        <v>0</v>
      </c>
      <c r="IB42" s="34">
        <f t="shared" si="74"/>
        <v>0</v>
      </c>
      <c r="IC42" s="34">
        <f t="shared" si="74"/>
        <v>0</v>
      </c>
      <c r="ID42" s="34">
        <f t="shared" si="74"/>
        <v>0</v>
      </c>
      <c r="IE42" s="34">
        <f t="shared" si="74"/>
        <v>0</v>
      </c>
      <c r="IF42" s="34">
        <f t="shared" si="74"/>
        <v>0</v>
      </c>
      <c r="IG42" s="34">
        <f t="shared" si="74"/>
        <v>0</v>
      </c>
      <c r="IH42" s="34">
        <f t="shared" si="74"/>
        <v>0</v>
      </c>
      <c r="II42" s="34">
        <f t="shared" si="74"/>
        <v>0</v>
      </c>
      <c r="IJ42" s="34">
        <f t="shared" si="74"/>
        <v>0</v>
      </c>
      <c r="IK42" s="34">
        <f t="shared" si="74"/>
        <v>0</v>
      </c>
      <c r="IL42" s="34">
        <f t="shared" si="74"/>
        <v>0</v>
      </c>
      <c r="IM42" s="34">
        <f t="shared" si="74"/>
        <v>0</v>
      </c>
      <c r="IN42" s="34">
        <f t="shared" si="74"/>
        <v>0</v>
      </c>
      <c r="IO42" s="34">
        <f t="shared" si="74"/>
        <v>0</v>
      </c>
      <c r="IP42" s="34">
        <f t="shared" si="74"/>
        <v>0</v>
      </c>
      <c r="IQ42" s="34">
        <f t="shared" si="74"/>
        <v>0</v>
      </c>
      <c r="IR42" s="34">
        <f t="shared" si="74"/>
        <v>0</v>
      </c>
      <c r="IS42" s="34">
        <f t="shared" si="74"/>
        <v>0</v>
      </c>
      <c r="IT42" s="34">
        <f t="shared" si="74"/>
        <v>0</v>
      </c>
      <c r="IU42" s="34">
        <f t="shared" si="74"/>
        <v>0</v>
      </c>
      <c r="IV42" s="34">
        <f t="shared" si="74"/>
        <v>0</v>
      </c>
      <c r="IW42" s="34">
        <f t="shared" si="74"/>
        <v>0</v>
      </c>
      <c r="IX42" s="34">
        <f t="shared" si="74"/>
        <v>0</v>
      </c>
      <c r="IY42" s="34">
        <f t="shared" si="74"/>
        <v>0</v>
      </c>
      <c r="IZ42" s="34">
        <f t="shared" si="74"/>
        <v>0</v>
      </c>
      <c r="JA42" s="34">
        <f t="shared" si="74"/>
        <v>0</v>
      </c>
      <c r="JB42" s="34">
        <f t="shared" si="74"/>
        <v>0</v>
      </c>
      <c r="JC42" s="34">
        <f t="shared" si="74"/>
        <v>0</v>
      </c>
      <c r="JD42" s="34">
        <f t="shared" si="74"/>
        <v>0</v>
      </c>
      <c r="JE42" s="34">
        <f t="shared" si="74"/>
        <v>0</v>
      </c>
      <c r="JF42" s="34">
        <f t="shared" si="74"/>
        <v>0</v>
      </c>
      <c r="JG42" s="34">
        <f t="shared" si="74"/>
        <v>0</v>
      </c>
      <c r="JH42" s="34">
        <f t="shared" si="74"/>
        <v>0</v>
      </c>
      <c r="JI42" s="34">
        <f t="shared" si="74"/>
        <v>0</v>
      </c>
      <c r="JJ42" s="34">
        <f t="shared" si="74"/>
        <v>0</v>
      </c>
      <c r="JK42" s="34">
        <f t="shared" ref="JK42:LV42" si="75">IF(SUMIFS($11:$11,$9:$9,"&gt;="&amp;(EOMONTH(JK$27,-1)+1),$9:$9,"&lt;="&amp;EOMONTH(JK$27,0))=0,0,SUMIFS($24:$24,$22:$22,EOMONTH(JK$27,-1)+1)*JK$11/SUMIFS($11:$11,$9:$9,"&gt;="&amp;(EOMONTH(JK$27,-1)+1),$9:$9,"&lt;="&amp;EOMONTH(JK$27,0))+JK104)</f>
        <v>0</v>
      </c>
      <c r="JL42" s="34">
        <f t="shared" si="75"/>
        <v>0</v>
      </c>
      <c r="JM42" s="34">
        <f t="shared" si="75"/>
        <v>0</v>
      </c>
      <c r="JN42" s="34">
        <f t="shared" si="75"/>
        <v>0</v>
      </c>
      <c r="JO42" s="34">
        <f t="shared" si="75"/>
        <v>0</v>
      </c>
      <c r="JP42" s="34">
        <f t="shared" si="75"/>
        <v>0</v>
      </c>
      <c r="JQ42" s="34">
        <f t="shared" si="75"/>
        <v>0</v>
      </c>
      <c r="JR42" s="34">
        <f t="shared" si="75"/>
        <v>0</v>
      </c>
      <c r="JS42" s="34">
        <f t="shared" si="75"/>
        <v>0</v>
      </c>
      <c r="JT42" s="34">
        <f t="shared" si="75"/>
        <v>0</v>
      </c>
      <c r="JU42" s="34">
        <f t="shared" si="75"/>
        <v>0</v>
      </c>
      <c r="JV42" s="34">
        <f t="shared" si="75"/>
        <v>0</v>
      </c>
      <c r="JW42" s="34">
        <f t="shared" si="75"/>
        <v>0</v>
      </c>
      <c r="JX42" s="34">
        <f t="shared" si="75"/>
        <v>0</v>
      </c>
      <c r="JY42" s="34">
        <f t="shared" si="75"/>
        <v>0</v>
      </c>
      <c r="JZ42" s="34">
        <f t="shared" si="75"/>
        <v>0</v>
      </c>
      <c r="KA42" s="34">
        <f t="shared" si="75"/>
        <v>0</v>
      </c>
      <c r="KB42" s="34">
        <f t="shared" si="75"/>
        <v>0</v>
      </c>
      <c r="KC42" s="34">
        <f t="shared" si="75"/>
        <v>0</v>
      </c>
      <c r="KD42" s="34">
        <f t="shared" si="75"/>
        <v>0</v>
      </c>
      <c r="KE42" s="34">
        <f t="shared" si="75"/>
        <v>0</v>
      </c>
      <c r="KF42" s="34">
        <f t="shared" si="75"/>
        <v>0</v>
      </c>
      <c r="KG42" s="34">
        <f t="shared" si="75"/>
        <v>0</v>
      </c>
      <c r="KH42" s="34">
        <f t="shared" si="75"/>
        <v>0</v>
      </c>
      <c r="KI42" s="34">
        <f t="shared" si="75"/>
        <v>0</v>
      </c>
      <c r="KJ42" s="34">
        <f t="shared" si="75"/>
        <v>0</v>
      </c>
      <c r="KK42" s="34">
        <f t="shared" si="75"/>
        <v>0</v>
      </c>
      <c r="KL42" s="34">
        <f t="shared" si="75"/>
        <v>0</v>
      </c>
      <c r="KM42" s="34">
        <f t="shared" si="75"/>
        <v>0</v>
      </c>
      <c r="KN42" s="34">
        <f t="shared" si="75"/>
        <v>0</v>
      </c>
      <c r="KO42" s="34">
        <f t="shared" si="75"/>
        <v>0</v>
      </c>
      <c r="KP42" s="34">
        <f t="shared" si="75"/>
        <v>0</v>
      </c>
      <c r="KQ42" s="34">
        <f t="shared" si="75"/>
        <v>0</v>
      </c>
      <c r="KR42" s="34">
        <f t="shared" si="75"/>
        <v>0</v>
      </c>
      <c r="KS42" s="34">
        <f t="shared" si="75"/>
        <v>0</v>
      </c>
      <c r="KT42" s="34">
        <f t="shared" si="75"/>
        <v>0</v>
      </c>
      <c r="KU42" s="34">
        <f t="shared" si="75"/>
        <v>0</v>
      </c>
      <c r="KV42" s="34">
        <f t="shared" si="75"/>
        <v>0</v>
      </c>
      <c r="KW42" s="34">
        <f t="shared" si="75"/>
        <v>0</v>
      </c>
      <c r="KX42" s="34">
        <f t="shared" si="75"/>
        <v>0</v>
      </c>
      <c r="KY42" s="34">
        <f t="shared" si="75"/>
        <v>0</v>
      </c>
      <c r="KZ42" s="34">
        <f t="shared" si="75"/>
        <v>0</v>
      </c>
      <c r="LA42" s="34">
        <f t="shared" si="75"/>
        <v>0</v>
      </c>
      <c r="LB42" s="34">
        <f t="shared" si="75"/>
        <v>0</v>
      </c>
      <c r="LC42" s="34">
        <f t="shared" si="75"/>
        <v>0</v>
      </c>
      <c r="LD42" s="34">
        <f t="shared" si="75"/>
        <v>0</v>
      </c>
      <c r="LE42" s="34">
        <f t="shared" si="75"/>
        <v>0</v>
      </c>
      <c r="LF42" s="34">
        <f t="shared" si="75"/>
        <v>0</v>
      </c>
      <c r="LG42" s="34">
        <f t="shared" si="75"/>
        <v>0</v>
      </c>
      <c r="LH42" s="34">
        <f t="shared" si="75"/>
        <v>0</v>
      </c>
      <c r="LI42" s="34">
        <f t="shared" si="75"/>
        <v>0</v>
      </c>
      <c r="LJ42" s="34">
        <f t="shared" si="75"/>
        <v>0</v>
      </c>
      <c r="LK42" s="34">
        <f t="shared" si="75"/>
        <v>0</v>
      </c>
      <c r="LL42" s="34">
        <f t="shared" si="75"/>
        <v>0</v>
      </c>
      <c r="LM42" s="34">
        <f t="shared" si="75"/>
        <v>0</v>
      </c>
      <c r="LN42" s="34">
        <f t="shared" si="75"/>
        <v>0</v>
      </c>
      <c r="LO42" s="34">
        <f t="shared" si="75"/>
        <v>0</v>
      </c>
      <c r="LP42" s="34">
        <f t="shared" si="75"/>
        <v>0</v>
      </c>
      <c r="LQ42" s="34">
        <f t="shared" si="75"/>
        <v>0</v>
      </c>
      <c r="LR42" s="34">
        <f t="shared" si="75"/>
        <v>0</v>
      </c>
      <c r="LS42" s="34">
        <f t="shared" si="75"/>
        <v>0</v>
      </c>
      <c r="LT42" s="34">
        <f t="shared" si="75"/>
        <v>0</v>
      </c>
      <c r="LU42" s="34">
        <f t="shared" si="75"/>
        <v>0</v>
      </c>
      <c r="LV42" s="34">
        <f t="shared" si="75"/>
        <v>0</v>
      </c>
      <c r="LW42" s="34">
        <f t="shared" ref="LW42:NO42" si="76">IF(SUMIFS($11:$11,$9:$9,"&gt;="&amp;(EOMONTH(LW$27,-1)+1),$9:$9,"&lt;="&amp;EOMONTH(LW$27,0))=0,0,SUMIFS($24:$24,$22:$22,EOMONTH(LW$27,-1)+1)*LW$11/SUMIFS($11:$11,$9:$9,"&gt;="&amp;(EOMONTH(LW$27,-1)+1),$9:$9,"&lt;="&amp;EOMONTH(LW$27,0))+LW104)</f>
        <v>0</v>
      </c>
      <c r="LX42" s="34">
        <f t="shared" si="76"/>
        <v>0</v>
      </c>
      <c r="LY42" s="34">
        <f t="shared" si="76"/>
        <v>0</v>
      </c>
      <c r="LZ42" s="34">
        <f t="shared" si="76"/>
        <v>0</v>
      </c>
      <c r="MA42" s="34">
        <f t="shared" si="76"/>
        <v>0</v>
      </c>
      <c r="MB42" s="34">
        <f t="shared" si="76"/>
        <v>0</v>
      </c>
      <c r="MC42" s="34">
        <f t="shared" si="76"/>
        <v>0</v>
      </c>
      <c r="MD42" s="34">
        <f t="shared" si="76"/>
        <v>0</v>
      </c>
      <c r="ME42" s="34">
        <f t="shared" si="76"/>
        <v>0</v>
      </c>
      <c r="MF42" s="34">
        <f t="shared" si="76"/>
        <v>0</v>
      </c>
      <c r="MG42" s="34">
        <f t="shared" si="76"/>
        <v>0</v>
      </c>
      <c r="MH42" s="34">
        <f t="shared" si="76"/>
        <v>0</v>
      </c>
      <c r="MI42" s="34">
        <f t="shared" si="76"/>
        <v>0</v>
      </c>
      <c r="MJ42" s="34">
        <f t="shared" si="76"/>
        <v>0</v>
      </c>
      <c r="MK42" s="34">
        <f t="shared" si="76"/>
        <v>0</v>
      </c>
      <c r="ML42" s="34">
        <f t="shared" si="76"/>
        <v>0</v>
      </c>
      <c r="MM42" s="34">
        <f t="shared" si="76"/>
        <v>0</v>
      </c>
      <c r="MN42" s="34">
        <f t="shared" si="76"/>
        <v>0</v>
      </c>
      <c r="MO42" s="34">
        <f t="shared" si="76"/>
        <v>0</v>
      </c>
      <c r="MP42" s="34">
        <f t="shared" si="76"/>
        <v>0</v>
      </c>
      <c r="MQ42" s="34">
        <f t="shared" si="76"/>
        <v>0</v>
      </c>
      <c r="MR42" s="34">
        <f t="shared" si="76"/>
        <v>0</v>
      </c>
      <c r="MS42" s="34">
        <f t="shared" si="76"/>
        <v>0</v>
      </c>
      <c r="MT42" s="34">
        <f t="shared" si="76"/>
        <v>0</v>
      </c>
      <c r="MU42" s="34">
        <f t="shared" si="76"/>
        <v>0</v>
      </c>
      <c r="MV42" s="34">
        <f t="shared" si="76"/>
        <v>0</v>
      </c>
      <c r="MW42" s="34">
        <f t="shared" si="76"/>
        <v>0</v>
      </c>
      <c r="MX42" s="34">
        <f t="shared" si="76"/>
        <v>0</v>
      </c>
      <c r="MY42" s="34">
        <f t="shared" si="76"/>
        <v>0</v>
      </c>
      <c r="MZ42" s="34">
        <f t="shared" si="76"/>
        <v>0</v>
      </c>
      <c r="NA42" s="34">
        <f t="shared" si="76"/>
        <v>0</v>
      </c>
      <c r="NB42" s="34">
        <f t="shared" si="76"/>
        <v>0</v>
      </c>
      <c r="NC42" s="34">
        <f t="shared" si="76"/>
        <v>0</v>
      </c>
      <c r="ND42" s="34">
        <f t="shared" si="76"/>
        <v>0</v>
      </c>
      <c r="NE42" s="34">
        <f t="shared" si="76"/>
        <v>0</v>
      </c>
      <c r="NF42" s="34">
        <f t="shared" si="76"/>
        <v>0</v>
      </c>
      <c r="NG42" s="34">
        <f t="shared" si="76"/>
        <v>0</v>
      </c>
      <c r="NH42" s="34">
        <f t="shared" si="76"/>
        <v>0</v>
      </c>
      <c r="NI42" s="34">
        <f t="shared" si="76"/>
        <v>0</v>
      </c>
      <c r="NJ42" s="34">
        <f t="shared" si="76"/>
        <v>0</v>
      </c>
      <c r="NK42" s="34">
        <f t="shared" si="76"/>
        <v>0</v>
      </c>
      <c r="NL42" s="34">
        <f t="shared" si="76"/>
        <v>0</v>
      </c>
      <c r="NM42" s="34">
        <f t="shared" si="76"/>
        <v>0</v>
      </c>
      <c r="NN42" s="34">
        <f t="shared" si="76"/>
        <v>0</v>
      </c>
      <c r="NO42" s="35">
        <f t="shared" si="76"/>
        <v>0</v>
      </c>
      <c r="NP42" s="8"/>
      <c r="NQ42" s="8"/>
    </row>
    <row r="43" spans="1:381" x14ac:dyDescent="0.2">
      <c r="A43" s="1"/>
      <c r="B43" s="1"/>
      <c r="C43" s="1"/>
      <c r="D43" s="1"/>
      <c r="E43" s="1"/>
      <c r="F43" s="1"/>
      <c r="G43" s="1"/>
      <c r="H43" s="1"/>
      <c r="I43" s="1"/>
      <c r="J43" s="1"/>
      <c r="K43" s="140"/>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row>
    <row r="44" spans="1:381" x14ac:dyDescent="0.2">
      <c r="A44" s="1"/>
      <c r="B44" s="1"/>
      <c r="C44" s="129" t="s">
        <v>142</v>
      </c>
      <c r="D44" s="8"/>
      <c r="E44" s="129" t="s">
        <v>250</v>
      </c>
      <c r="F44" s="1"/>
      <c r="G44" s="182" t="s">
        <v>2</v>
      </c>
      <c r="H44" s="1"/>
      <c r="I44" s="182"/>
      <c r="J44" s="1"/>
      <c r="K44" s="183"/>
      <c r="L44" s="1"/>
      <c r="M44" s="1"/>
      <c r="N44" s="128">
        <v>1</v>
      </c>
      <c r="O44" s="128">
        <f>N44+1</f>
        <v>2</v>
      </c>
      <c r="P44" s="128">
        <f t="shared" ref="P44:AQ44" si="77">O44+1</f>
        <v>3</v>
      </c>
      <c r="Q44" s="128">
        <f t="shared" si="77"/>
        <v>4</v>
      </c>
      <c r="R44" s="128">
        <f t="shared" si="77"/>
        <v>5</v>
      </c>
      <c r="S44" s="128">
        <f t="shared" si="77"/>
        <v>6</v>
      </c>
      <c r="T44" s="128">
        <f t="shared" si="77"/>
        <v>7</v>
      </c>
      <c r="U44" s="128">
        <f t="shared" si="77"/>
        <v>8</v>
      </c>
      <c r="V44" s="128">
        <f t="shared" si="77"/>
        <v>9</v>
      </c>
      <c r="W44" s="128">
        <f t="shared" si="77"/>
        <v>10</v>
      </c>
      <c r="X44" s="128">
        <f t="shared" si="77"/>
        <v>11</v>
      </c>
      <c r="Y44" s="128">
        <f t="shared" si="77"/>
        <v>12</v>
      </c>
      <c r="Z44" s="128">
        <f t="shared" si="77"/>
        <v>13</v>
      </c>
      <c r="AA44" s="128">
        <f t="shared" si="77"/>
        <v>14</v>
      </c>
      <c r="AB44" s="128">
        <f t="shared" si="77"/>
        <v>15</v>
      </c>
      <c r="AC44" s="128">
        <f t="shared" si="77"/>
        <v>16</v>
      </c>
      <c r="AD44" s="128">
        <f t="shared" si="77"/>
        <v>17</v>
      </c>
      <c r="AE44" s="128">
        <f t="shared" si="77"/>
        <v>18</v>
      </c>
      <c r="AF44" s="128">
        <f t="shared" si="77"/>
        <v>19</v>
      </c>
      <c r="AG44" s="128">
        <f t="shared" si="77"/>
        <v>20</v>
      </c>
      <c r="AH44" s="128">
        <f t="shared" si="77"/>
        <v>21</v>
      </c>
      <c r="AI44" s="128">
        <f t="shared" si="77"/>
        <v>22</v>
      </c>
      <c r="AJ44" s="128">
        <f t="shared" si="77"/>
        <v>23</v>
      </c>
      <c r="AK44" s="128">
        <f t="shared" si="77"/>
        <v>24</v>
      </c>
      <c r="AL44" s="128">
        <f t="shared" si="77"/>
        <v>25</v>
      </c>
      <c r="AM44" s="128">
        <f t="shared" si="77"/>
        <v>26</v>
      </c>
      <c r="AN44" s="128">
        <f t="shared" si="77"/>
        <v>27</v>
      </c>
      <c r="AO44" s="128">
        <f t="shared" si="77"/>
        <v>28</v>
      </c>
      <c r="AP44" s="128">
        <f t="shared" si="77"/>
        <v>29</v>
      </c>
      <c r="AQ44" s="128">
        <f t="shared" si="77"/>
        <v>30</v>
      </c>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row>
    <row r="45" spans="1:381" x14ac:dyDescent="0.2">
      <c r="A45" s="1"/>
      <c r="B45" s="1"/>
      <c r="C45" s="1"/>
      <c r="D45" s="1"/>
      <c r="E45" s="1"/>
      <c r="F45" s="1"/>
      <c r="G45" s="1"/>
      <c r="H45" s="1"/>
      <c r="I45" s="1"/>
      <c r="J45" s="1"/>
      <c r="K45" s="7"/>
      <c r="L45" s="1"/>
      <c r="M45" s="1"/>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row>
    <row r="46" spans="1:381" x14ac:dyDescent="0.2">
      <c r="A46" s="1"/>
      <c r="B46" s="1"/>
      <c r="C46" s="1" t="s">
        <v>284</v>
      </c>
      <c r="D46" s="1"/>
      <c r="E46" s="1" t="s">
        <v>272</v>
      </c>
      <c r="F46" s="1"/>
      <c r="G46" s="1" t="s">
        <v>1</v>
      </c>
      <c r="H46" s="1"/>
      <c r="I46" s="1" t="s">
        <v>140</v>
      </c>
      <c r="J46" s="1"/>
      <c r="K46" s="7">
        <f t="shared" ref="K46:K50" si="78">SUM(N46:NO46)</f>
        <v>0</v>
      </c>
      <c r="L46" s="1"/>
      <c r="M46" s="1"/>
      <c r="N46" s="336">
        <f>условия_коммерц!N39</f>
        <v>0</v>
      </c>
      <c r="O46" s="337">
        <f>условия_коммерц!O39</f>
        <v>0</v>
      </c>
      <c r="P46" s="337">
        <f>условия_коммерц!P39</f>
        <v>0</v>
      </c>
      <c r="Q46" s="337">
        <f>условия_коммерц!Q39</f>
        <v>0</v>
      </c>
      <c r="R46" s="337">
        <f>условия_коммерц!R39</f>
        <v>0</v>
      </c>
      <c r="S46" s="337">
        <f>условия_коммерц!S39</f>
        <v>0</v>
      </c>
      <c r="T46" s="337">
        <f>условия_коммерц!T39</f>
        <v>0</v>
      </c>
      <c r="U46" s="337">
        <f>условия_коммерц!U39</f>
        <v>0</v>
      </c>
      <c r="V46" s="337">
        <f>условия_коммерц!V39</f>
        <v>0</v>
      </c>
      <c r="W46" s="337">
        <f>условия_коммерц!W39</f>
        <v>0</v>
      </c>
      <c r="X46" s="337">
        <f>условия_коммерц!X39</f>
        <v>0</v>
      </c>
      <c r="Y46" s="337">
        <f>условия_коммерц!Y39</f>
        <v>0</v>
      </c>
      <c r="Z46" s="337">
        <f>условия_коммерц!Z39</f>
        <v>0</v>
      </c>
      <c r="AA46" s="337">
        <f>условия_коммерц!AA39</f>
        <v>0</v>
      </c>
      <c r="AB46" s="337">
        <f>условия_коммерц!AB39</f>
        <v>0</v>
      </c>
      <c r="AC46" s="337">
        <f>условия_коммерц!AC39</f>
        <v>0</v>
      </c>
      <c r="AD46" s="337">
        <f>условия_коммерц!AD39</f>
        <v>0</v>
      </c>
      <c r="AE46" s="337">
        <f>условия_коммерц!AE39</f>
        <v>0</v>
      </c>
      <c r="AF46" s="337">
        <f>условия_коммерц!AF39</f>
        <v>0</v>
      </c>
      <c r="AG46" s="337">
        <f>условия_коммерц!AG39</f>
        <v>0</v>
      </c>
      <c r="AH46" s="337">
        <f>условия_коммерц!AH39</f>
        <v>0</v>
      </c>
      <c r="AI46" s="337">
        <f>условия_коммерц!AI39</f>
        <v>0</v>
      </c>
      <c r="AJ46" s="337">
        <f>условия_коммерц!AJ39</f>
        <v>0</v>
      </c>
      <c r="AK46" s="337">
        <f>условия_коммерц!AK39</f>
        <v>0</v>
      </c>
      <c r="AL46" s="337">
        <f>условия_коммерц!AL39</f>
        <v>0</v>
      </c>
      <c r="AM46" s="337">
        <f>условия_коммерц!AM39</f>
        <v>0</v>
      </c>
      <c r="AN46" s="337">
        <f>условия_коммерц!AN39</f>
        <v>0</v>
      </c>
      <c r="AO46" s="337">
        <f>условия_коммерц!AO39</f>
        <v>0</v>
      </c>
      <c r="AP46" s="337">
        <f>условия_коммерц!AP39</f>
        <v>0</v>
      </c>
      <c r="AQ46" s="338">
        <f>условия_коммерц!AQ39</f>
        <v>0</v>
      </c>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row>
    <row r="47" spans="1:381" x14ac:dyDescent="0.2">
      <c r="A47" s="1"/>
      <c r="B47" s="1"/>
      <c r="C47" s="1" t="s">
        <v>285</v>
      </c>
      <c r="D47" s="1"/>
      <c r="E47" s="1" t="s">
        <v>273</v>
      </c>
      <c r="F47" s="1"/>
      <c r="G47" s="1" t="s">
        <v>1</v>
      </c>
      <c r="H47" s="1"/>
      <c r="I47" s="1" t="s">
        <v>140</v>
      </c>
      <c r="J47" s="1"/>
      <c r="K47" s="7">
        <f t="shared" si="78"/>
        <v>0</v>
      </c>
      <c r="L47" s="1"/>
      <c r="M47" s="1"/>
      <c r="N47" s="336">
        <f>условия_коммерц!N40</f>
        <v>0</v>
      </c>
      <c r="O47" s="337">
        <f>условия_коммерц!O40</f>
        <v>0</v>
      </c>
      <c r="P47" s="337">
        <f>условия_коммерц!P40</f>
        <v>0</v>
      </c>
      <c r="Q47" s="337">
        <f>условия_коммерц!Q40</f>
        <v>0</v>
      </c>
      <c r="R47" s="337">
        <f>условия_коммерц!R40</f>
        <v>0</v>
      </c>
      <c r="S47" s="337">
        <f>условия_коммерц!S40</f>
        <v>0</v>
      </c>
      <c r="T47" s="337">
        <f>условия_коммерц!T40</f>
        <v>0</v>
      </c>
      <c r="U47" s="337">
        <f>условия_коммерц!U40</f>
        <v>0</v>
      </c>
      <c r="V47" s="337">
        <f>условия_коммерц!V40</f>
        <v>0</v>
      </c>
      <c r="W47" s="337">
        <f>условия_коммерц!W40</f>
        <v>0</v>
      </c>
      <c r="X47" s="337">
        <f>условия_коммерц!X40</f>
        <v>0</v>
      </c>
      <c r="Y47" s="337">
        <f>условия_коммерц!Y40</f>
        <v>0</v>
      </c>
      <c r="Z47" s="337">
        <f>условия_коммерц!Z40</f>
        <v>0</v>
      </c>
      <c r="AA47" s="337">
        <f>условия_коммерц!AA40</f>
        <v>0</v>
      </c>
      <c r="AB47" s="337">
        <f>условия_коммерц!AB40</f>
        <v>0</v>
      </c>
      <c r="AC47" s="337">
        <f>условия_коммерц!AC40</f>
        <v>0</v>
      </c>
      <c r="AD47" s="337">
        <f>условия_коммерц!AD40</f>
        <v>0</v>
      </c>
      <c r="AE47" s="337">
        <f>условия_коммерц!AE40</f>
        <v>0</v>
      </c>
      <c r="AF47" s="337">
        <f>условия_коммерц!AF40</f>
        <v>0</v>
      </c>
      <c r="AG47" s="337">
        <f>условия_коммерц!AG40</f>
        <v>0</v>
      </c>
      <c r="AH47" s="337">
        <f>условия_коммерц!AH40</f>
        <v>0</v>
      </c>
      <c r="AI47" s="337">
        <f>условия_коммерц!AI40</f>
        <v>0</v>
      </c>
      <c r="AJ47" s="337">
        <f>условия_коммерц!AJ40</f>
        <v>0</v>
      </c>
      <c r="AK47" s="337">
        <f>условия_коммерц!AK40</f>
        <v>0</v>
      </c>
      <c r="AL47" s="337">
        <f>условия_коммерц!AL40</f>
        <v>0</v>
      </c>
      <c r="AM47" s="337">
        <f>условия_коммерц!AM40</f>
        <v>0</v>
      </c>
      <c r="AN47" s="337">
        <f>условия_коммерц!AN40</f>
        <v>0</v>
      </c>
      <c r="AO47" s="337">
        <f>условия_коммерц!AO40</f>
        <v>0</v>
      </c>
      <c r="AP47" s="337">
        <f>условия_коммерц!AP40</f>
        <v>0</v>
      </c>
      <c r="AQ47" s="338">
        <f>условия_коммерц!AQ40</f>
        <v>0</v>
      </c>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row>
    <row r="48" spans="1:381" x14ac:dyDescent="0.2">
      <c r="A48" s="1"/>
      <c r="B48" s="1"/>
      <c r="C48" s="1" t="s">
        <v>286</v>
      </c>
      <c r="D48" s="1"/>
      <c r="E48" s="1" t="s">
        <v>274</v>
      </c>
      <c r="F48" s="1"/>
      <c r="G48" s="1" t="s">
        <v>1</v>
      </c>
      <c r="H48" s="1"/>
      <c r="I48" s="1" t="s">
        <v>140</v>
      </c>
      <c r="J48" s="1"/>
      <c r="K48" s="7">
        <f t="shared" si="78"/>
        <v>0</v>
      </c>
      <c r="L48" s="1"/>
      <c r="M48" s="1"/>
      <c r="N48" s="336">
        <f>условия_коммерц!N41</f>
        <v>0</v>
      </c>
      <c r="O48" s="337">
        <f>условия_коммерц!O41</f>
        <v>0</v>
      </c>
      <c r="P48" s="337">
        <f>условия_коммерц!P41</f>
        <v>0</v>
      </c>
      <c r="Q48" s="337">
        <f>условия_коммерц!Q41</f>
        <v>0</v>
      </c>
      <c r="R48" s="337">
        <f>условия_коммерц!R41</f>
        <v>0</v>
      </c>
      <c r="S48" s="337">
        <f>условия_коммерц!S41</f>
        <v>0</v>
      </c>
      <c r="T48" s="337">
        <f>условия_коммерц!T41</f>
        <v>0</v>
      </c>
      <c r="U48" s="337">
        <f>условия_коммерц!U41</f>
        <v>0</v>
      </c>
      <c r="V48" s="337">
        <f>условия_коммерц!V41</f>
        <v>0</v>
      </c>
      <c r="W48" s="337">
        <f>условия_коммерц!W41</f>
        <v>0</v>
      </c>
      <c r="X48" s="337">
        <f>условия_коммерц!X41</f>
        <v>0</v>
      </c>
      <c r="Y48" s="337">
        <f>условия_коммерц!Y41</f>
        <v>0</v>
      </c>
      <c r="Z48" s="337">
        <f>условия_коммерц!Z41</f>
        <v>0</v>
      </c>
      <c r="AA48" s="337">
        <f>условия_коммерц!AA41</f>
        <v>0</v>
      </c>
      <c r="AB48" s="337">
        <f>условия_коммерц!AB41</f>
        <v>0</v>
      </c>
      <c r="AC48" s="337">
        <f>условия_коммерц!AC41</f>
        <v>0</v>
      </c>
      <c r="AD48" s="337">
        <f>условия_коммерц!AD41</f>
        <v>0</v>
      </c>
      <c r="AE48" s="337">
        <f>условия_коммерц!AE41</f>
        <v>0</v>
      </c>
      <c r="AF48" s="337">
        <f>условия_коммерц!AF41</f>
        <v>0</v>
      </c>
      <c r="AG48" s="337">
        <f>условия_коммерц!AG41</f>
        <v>0</v>
      </c>
      <c r="AH48" s="337">
        <f>условия_коммерц!AH41</f>
        <v>0</v>
      </c>
      <c r="AI48" s="337">
        <f>условия_коммерц!AI41</f>
        <v>0</v>
      </c>
      <c r="AJ48" s="337">
        <f>условия_коммерц!AJ41</f>
        <v>0</v>
      </c>
      <c r="AK48" s="337">
        <f>условия_коммерц!AK41</f>
        <v>0</v>
      </c>
      <c r="AL48" s="337">
        <f>условия_коммерц!AL41</f>
        <v>0</v>
      </c>
      <c r="AM48" s="337">
        <f>условия_коммерц!AM41</f>
        <v>0</v>
      </c>
      <c r="AN48" s="337">
        <f>условия_коммерц!AN41</f>
        <v>0</v>
      </c>
      <c r="AO48" s="337">
        <f>условия_коммерц!AO41</f>
        <v>0</v>
      </c>
      <c r="AP48" s="337">
        <f>условия_коммерц!AP41</f>
        <v>0</v>
      </c>
      <c r="AQ48" s="338">
        <f>условия_коммерц!AQ41</f>
        <v>0</v>
      </c>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row>
    <row r="49" spans="1:381" x14ac:dyDescent="0.2">
      <c r="A49" s="1"/>
      <c r="B49" s="1"/>
      <c r="C49" s="1" t="s">
        <v>287</v>
      </c>
      <c r="D49" s="1"/>
      <c r="E49" s="1" t="s">
        <v>275</v>
      </c>
      <c r="F49" s="1"/>
      <c r="G49" s="1" t="s">
        <v>1</v>
      </c>
      <c r="H49" s="1"/>
      <c r="I49" s="1" t="s">
        <v>140</v>
      </c>
      <c r="J49" s="1"/>
      <c r="K49" s="7">
        <f t="shared" si="78"/>
        <v>0</v>
      </c>
      <c r="L49" s="1"/>
      <c r="M49" s="1"/>
      <c r="N49" s="336">
        <f>условия_коммерц!N42</f>
        <v>0</v>
      </c>
      <c r="O49" s="337">
        <f>условия_коммерц!O42</f>
        <v>0</v>
      </c>
      <c r="P49" s="337">
        <f>условия_коммерц!P42</f>
        <v>0</v>
      </c>
      <c r="Q49" s="337">
        <f>условия_коммерц!Q42</f>
        <v>0</v>
      </c>
      <c r="R49" s="337">
        <f>условия_коммерц!R42</f>
        <v>0</v>
      </c>
      <c r="S49" s="337">
        <f>условия_коммерц!S42</f>
        <v>0</v>
      </c>
      <c r="T49" s="337">
        <f>условия_коммерц!T42</f>
        <v>0</v>
      </c>
      <c r="U49" s="337">
        <f>условия_коммерц!U42</f>
        <v>0</v>
      </c>
      <c r="V49" s="337">
        <f>условия_коммерц!V42</f>
        <v>0</v>
      </c>
      <c r="W49" s="337">
        <f>условия_коммерц!W42</f>
        <v>0</v>
      </c>
      <c r="X49" s="337">
        <f>условия_коммерц!X42</f>
        <v>0</v>
      </c>
      <c r="Y49" s="337">
        <f>условия_коммерц!Y42</f>
        <v>0</v>
      </c>
      <c r="Z49" s="337">
        <f>условия_коммерц!Z42</f>
        <v>0</v>
      </c>
      <c r="AA49" s="337">
        <f>условия_коммерц!AA42</f>
        <v>0</v>
      </c>
      <c r="AB49" s="337">
        <f>условия_коммерц!AB42</f>
        <v>0</v>
      </c>
      <c r="AC49" s="337">
        <f>условия_коммерц!AC42</f>
        <v>0</v>
      </c>
      <c r="AD49" s="337">
        <f>условия_коммерц!AD42</f>
        <v>0</v>
      </c>
      <c r="AE49" s="337">
        <f>условия_коммерц!AE42</f>
        <v>0</v>
      </c>
      <c r="AF49" s="337">
        <f>условия_коммерц!AF42</f>
        <v>0</v>
      </c>
      <c r="AG49" s="337">
        <f>условия_коммерц!AG42</f>
        <v>0</v>
      </c>
      <c r="AH49" s="337">
        <f>условия_коммерц!AH42</f>
        <v>0</v>
      </c>
      <c r="AI49" s="337">
        <f>условия_коммерц!AI42</f>
        <v>0</v>
      </c>
      <c r="AJ49" s="337">
        <f>условия_коммерц!AJ42</f>
        <v>0</v>
      </c>
      <c r="AK49" s="337">
        <f>условия_коммерц!AK42</f>
        <v>0</v>
      </c>
      <c r="AL49" s="337">
        <f>условия_коммерц!AL42</f>
        <v>0</v>
      </c>
      <c r="AM49" s="337">
        <f>условия_коммерц!AM42</f>
        <v>0</v>
      </c>
      <c r="AN49" s="337">
        <f>условия_коммерц!AN42</f>
        <v>0</v>
      </c>
      <c r="AO49" s="337">
        <f>условия_коммерц!AO42</f>
        <v>0</v>
      </c>
      <c r="AP49" s="337">
        <f>условия_коммерц!AP42</f>
        <v>0</v>
      </c>
      <c r="AQ49" s="338">
        <f>условия_коммерц!AQ42</f>
        <v>0</v>
      </c>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row>
    <row r="50" spans="1:381" x14ac:dyDescent="0.2">
      <c r="A50" s="1"/>
      <c r="B50" s="1"/>
      <c r="C50" s="1" t="s">
        <v>288</v>
      </c>
      <c r="D50" s="1"/>
      <c r="E50" s="1" t="s">
        <v>276</v>
      </c>
      <c r="F50" s="1"/>
      <c r="G50" s="1" t="s">
        <v>1</v>
      </c>
      <c r="H50" s="1"/>
      <c r="I50" s="1" t="s">
        <v>140</v>
      </c>
      <c r="J50" s="1"/>
      <c r="K50" s="7">
        <f t="shared" si="78"/>
        <v>0</v>
      </c>
      <c r="L50" s="1"/>
      <c r="M50" s="1"/>
      <c r="N50" s="336">
        <f>условия_коммерц!N43</f>
        <v>0</v>
      </c>
      <c r="O50" s="337">
        <f>условия_коммерц!O43</f>
        <v>0</v>
      </c>
      <c r="P50" s="337">
        <f>условия_коммерц!P43</f>
        <v>0</v>
      </c>
      <c r="Q50" s="337">
        <f>условия_коммерц!Q43</f>
        <v>0</v>
      </c>
      <c r="R50" s="337">
        <f>условия_коммерц!R43</f>
        <v>0</v>
      </c>
      <c r="S50" s="337">
        <f>условия_коммерц!S43</f>
        <v>0</v>
      </c>
      <c r="T50" s="337">
        <f>условия_коммерц!T43</f>
        <v>0</v>
      </c>
      <c r="U50" s="337">
        <f>условия_коммерц!U43</f>
        <v>0</v>
      </c>
      <c r="V50" s="337">
        <f>условия_коммерц!V43</f>
        <v>0</v>
      </c>
      <c r="W50" s="337">
        <f>условия_коммерц!W43</f>
        <v>0</v>
      </c>
      <c r="X50" s="337">
        <f>условия_коммерц!X43</f>
        <v>0</v>
      </c>
      <c r="Y50" s="337">
        <f>условия_коммерц!Y43</f>
        <v>0</v>
      </c>
      <c r="Z50" s="337">
        <f>условия_коммерц!Z43</f>
        <v>0</v>
      </c>
      <c r="AA50" s="337">
        <f>условия_коммерц!AA43</f>
        <v>0</v>
      </c>
      <c r="AB50" s="337">
        <f>условия_коммерц!AB43</f>
        <v>0</v>
      </c>
      <c r="AC50" s="337">
        <f>условия_коммерц!AC43</f>
        <v>0</v>
      </c>
      <c r="AD50" s="337">
        <f>условия_коммерц!AD43</f>
        <v>0</v>
      </c>
      <c r="AE50" s="337">
        <f>условия_коммерц!AE43</f>
        <v>0</v>
      </c>
      <c r="AF50" s="337">
        <f>условия_коммерц!AF43</f>
        <v>0</v>
      </c>
      <c r="AG50" s="337">
        <f>условия_коммерц!AG43</f>
        <v>0</v>
      </c>
      <c r="AH50" s="337">
        <f>условия_коммерц!AH43</f>
        <v>0</v>
      </c>
      <c r="AI50" s="337">
        <f>условия_коммерц!AI43</f>
        <v>0</v>
      </c>
      <c r="AJ50" s="337">
        <f>условия_коммерц!AJ43</f>
        <v>0</v>
      </c>
      <c r="AK50" s="337">
        <f>условия_коммерц!AK43</f>
        <v>0</v>
      </c>
      <c r="AL50" s="337">
        <f>условия_коммерц!AL43</f>
        <v>0</v>
      </c>
      <c r="AM50" s="337">
        <f>условия_коммерц!AM43</f>
        <v>0</v>
      </c>
      <c r="AN50" s="337">
        <f>условия_коммерц!AN43</f>
        <v>0</v>
      </c>
      <c r="AO50" s="337">
        <f>условия_коммерц!AO43</f>
        <v>0</v>
      </c>
      <c r="AP50" s="337">
        <f>условия_коммерц!AP43</f>
        <v>0</v>
      </c>
      <c r="AQ50" s="338">
        <f>условия_коммерц!AQ43</f>
        <v>0</v>
      </c>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row>
    <row r="51" spans="1:381" x14ac:dyDescent="0.2">
      <c r="A51" s="1"/>
      <c r="B51" s="1"/>
      <c r="C51" s="1"/>
      <c r="D51" s="1"/>
      <c r="E51" s="1"/>
      <c r="F51" s="1"/>
      <c r="G51" s="1"/>
      <c r="H51" s="1"/>
      <c r="I51" s="1"/>
      <c r="J51" s="1"/>
      <c r="K51" s="11"/>
      <c r="L51" s="1"/>
      <c r="M51" s="1"/>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row>
    <row r="52" spans="1:381" x14ac:dyDescent="0.2">
      <c r="A52" s="1"/>
      <c r="B52" s="1"/>
      <c r="C52" s="1" t="s">
        <v>295</v>
      </c>
      <c r="D52" s="1"/>
      <c r="E52" s="1" t="s">
        <v>294</v>
      </c>
      <c r="F52" s="1"/>
      <c r="G52" s="1" t="s">
        <v>1</v>
      </c>
      <c r="H52" s="1"/>
      <c r="I52" s="1" t="s">
        <v>140</v>
      </c>
      <c r="J52" s="1"/>
      <c r="K52" s="7">
        <f t="shared" ref="K52:K60" si="79">SUM(N52:NO52)</f>
        <v>0</v>
      </c>
      <c r="L52" s="1"/>
      <c r="M52" s="1"/>
      <c r="N52" s="65">
        <f>фин_рсч!N85+SUM(N46:N49)</f>
        <v>0</v>
      </c>
      <c r="O52" s="66">
        <f>фин_рсч!O85+SUM(O46:O49)</f>
        <v>0</v>
      </c>
      <c r="P52" s="66">
        <f>фин_рсч!P85+SUM(P46:P49)</f>
        <v>0</v>
      </c>
      <c r="Q52" s="66">
        <f>фин_рсч!Q85+SUM(Q46:Q49)</f>
        <v>0</v>
      </c>
      <c r="R52" s="66">
        <f>фин_рсч!R85+SUM(R46:R49)</f>
        <v>0</v>
      </c>
      <c r="S52" s="66">
        <f>фин_рсч!S85+SUM(S46:S49)</f>
        <v>0</v>
      </c>
      <c r="T52" s="66">
        <f>фин_рсч!T85+SUM(T46:T49)</f>
        <v>0</v>
      </c>
      <c r="U52" s="66">
        <f>фин_рсч!U85+SUM(U46:U49)</f>
        <v>0</v>
      </c>
      <c r="V52" s="66">
        <f>фин_рсч!V85+SUM(V46:V49)</f>
        <v>0</v>
      </c>
      <c r="W52" s="66">
        <f>фин_рсч!W85+SUM(W46:W49)</f>
        <v>0</v>
      </c>
      <c r="X52" s="66">
        <f>фин_рсч!X85+SUM(X46:X49)</f>
        <v>0</v>
      </c>
      <c r="Y52" s="66">
        <f>фин_рсч!Y85+SUM(Y46:Y49)</f>
        <v>0</v>
      </c>
      <c r="Z52" s="66">
        <f>фин_рсч!Z85+SUM(Z46:Z49)</f>
        <v>0</v>
      </c>
      <c r="AA52" s="66">
        <f>фин_рсч!AA85+SUM(AA46:AA49)</f>
        <v>0</v>
      </c>
      <c r="AB52" s="66">
        <f>фин_рсч!AB85+SUM(AB46:AB49)</f>
        <v>0</v>
      </c>
      <c r="AC52" s="66">
        <f>фин_рсч!AC85+SUM(AC46:AC49)</f>
        <v>0</v>
      </c>
      <c r="AD52" s="66">
        <f>фин_рсч!AD85+SUM(AD46:AD49)</f>
        <v>0</v>
      </c>
      <c r="AE52" s="66">
        <f>фин_рсч!AE85+SUM(AE46:AE49)</f>
        <v>0</v>
      </c>
      <c r="AF52" s="66">
        <f>фин_рсч!AF85+SUM(AF46:AF49)</f>
        <v>0</v>
      </c>
      <c r="AG52" s="66">
        <f>фин_рсч!AG85+SUM(AG46:AG49)</f>
        <v>0</v>
      </c>
      <c r="AH52" s="66">
        <f>фин_рсч!AH85+SUM(AH46:AH49)</f>
        <v>0</v>
      </c>
      <c r="AI52" s="66">
        <f>фин_рсч!AI85+SUM(AI46:AI49)</f>
        <v>0</v>
      </c>
      <c r="AJ52" s="66">
        <f>фин_рсч!AJ85+SUM(AJ46:AJ49)</f>
        <v>0</v>
      </c>
      <c r="AK52" s="66">
        <f>фин_рсч!AK85+SUM(AK46:AK49)</f>
        <v>0</v>
      </c>
      <c r="AL52" s="66">
        <f>фин_рсч!AL85+SUM(AL46:AL49)</f>
        <v>0</v>
      </c>
      <c r="AM52" s="66">
        <f>фин_рсч!AM85+SUM(AM46:AM49)</f>
        <v>0</v>
      </c>
      <c r="AN52" s="66">
        <f>фин_рсч!AN85+SUM(AN46:AN49)</f>
        <v>0</v>
      </c>
      <c r="AO52" s="66">
        <f>фин_рсч!AO85+SUM(AO46:AO49)</f>
        <v>0</v>
      </c>
      <c r="AP52" s="66">
        <f>фин_рсч!AP85+SUM(AP46:AP49)</f>
        <v>0</v>
      </c>
      <c r="AQ52" s="67">
        <f>фин_рсч!AQ85+SUM(AQ46:AQ49)</f>
        <v>0</v>
      </c>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row>
    <row r="53" spans="1:381" x14ac:dyDescent="0.2">
      <c r="A53" s="1"/>
      <c r="B53" s="1"/>
      <c r="C53" s="1" t="s">
        <v>289</v>
      </c>
      <c r="D53" s="1"/>
      <c r="E53" s="1" t="s">
        <v>279</v>
      </c>
      <c r="F53" s="1"/>
      <c r="G53" s="1" t="s">
        <v>1</v>
      </c>
      <c r="H53" s="1"/>
      <c r="I53" s="1" t="s">
        <v>140</v>
      </c>
      <c r="J53" s="1"/>
      <c r="K53" s="7">
        <f t="shared" si="79"/>
        <v>0</v>
      </c>
      <c r="L53" s="1"/>
      <c r="M53" s="1"/>
      <c r="N53" s="65">
        <f>фин_рсч!N86-N46</f>
        <v>0</v>
      </c>
      <c r="O53" s="66">
        <f>фин_рсч!O86-O46</f>
        <v>0</v>
      </c>
      <c r="P53" s="66">
        <f>фин_рсч!P86-P46</f>
        <v>0</v>
      </c>
      <c r="Q53" s="66">
        <f>фин_рсч!Q86-Q46</f>
        <v>0</v>
      </c>
      <c r="R53" s="66">
        <f>фин_рсч!R86-R46</f>
        <v>0</v>
      </c>
      <c r="S53" s="66">
        <f>фин_рсч!S86-S46</f>
        <v>0</v>
      </c>
      <c r="T53" s="66">
        <f>фин_рсч!T86-T46</f>
        <v>0</v>
      </c>
      <c r="U53" s="66">
        <f>фин_рсч!U86-U46</f>
        <v>0</v>
      </c>
      <c r="V53" s="66">
        <f>фин_рсч!V86-V46</f>
        <v>0</v>
      </c>
      <c r="W53" s="66">
        <f>фин_рсч!W86-W46</f>
        <v>0</v>
      </c>
      <c r="X53" s="66">
        <f>фин_рсч!X86-X46</f>
        <v>0</v>
      </c>
      <c r="Y53" s="66">
        <f>фин_рсч!Y86-Y46</f>
        <v>0</v>
      </c>
      <c r="Z53" s="66">
        <f>фин_рсч!Z86-Z46</f>
        <v>0</v>
      </c>
      <c r="AA53" s="66">
        <f>фин_рсч!AA86-AA46</f>
        <v>0</v>
      </c>
      <c r="AB53" s="66">
        <f>фин_рсч!AB86-AB46</f>
        <v>0</v>
      </c>
      <c r="AC53" s="66">
        <f>фин_рсч!AC86-AC46</f>
        <v>0</v>
      </c>
      <c r="AD53" s="66">
        <f>фин_рсч!AD86-AD46</f>
        <v>0</v>
      </c>
      <c r="AE53" s="66">
        <f>фин_рсч!AE86-AE46</f>
        <v>0</v>
      </c>
      <c r="AF53" s="66">
        <f>фин_рсч!AF86-AF46</f>
        <v>0</v>
      </c>
      <c r="AG53" s="66">
        <f>фин_рсч!AG86-AG46</f>
        <v>0</v>
      </c>
      <c r="AH53" s="66">
        <f>фин_рсч!AH86-AH46</f>
        <v>0</v>
      </c>
      <c r="AI53" s="66">
        <f>фин_рсч!AI86-AI46</f>
        <v>0</v>
      </c>
      <c r="AJ53" s="66">
        <f>фин_рсч!AJ86-AJ46</f>
        <v>0</v>
      </c>
      <c r="AK53" s="66">
        <f>фин_рсч!AK86-AK46</f>
        <v>0</v>
      </c>
      <c r="AL53" s="66">
        <f>фин_рсч!AL86-AL46</f>
        <v>0</v>
      </c>
      <c r="AM53" s="66">
        <f>фин_рсч!AM86-AM46</f>
        <v>0</v>
      </c>
      <c r="AN53" s="66">
        <f>фин_рсч!AN86-AN46</f>
        <v>0</v>
      </c>
      <c r="AO53" s="66">
        <f>фин_рсч!AO86-AO46</f>
        <v>0</v>
      </c>
      <c r="AP53" s="66">
        <f>фин_рсч!AP86-AP46</f>
        <v>0</v>
      </c>
      <c r="AQ53" s="67">
        <f>фин_рсч!AQ86-AQ46</f>
        <v>0</v>
      </c>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row>
    <row r="54" spans="1:381" x14ac:dyDescent="0.2">
      <c r="A54" s="1"/>
      <c r="B54" s="1"/>
      <c r="C54" s="1" t="s">
        <v>297</v>
      </c>
      <c r="D54" s="1"/>
      <c r="E54" s="1" t="s">
        <v>296</v>
      </c>
      <c r="F54" s="1"/>
      <c r="G54" s="1" t="s">
        <v>1</v>
      </c>
      <c r="H54" s="1"/>
      <c r="I54" s="1" t="s">
        <v>140</v>
      </c>
      <c r="J54" s="1"/>
      <c r="K54" s="7">
        <f t="shared" si="79"/>
        <v>0</v>
      </c>
      <c r="L54" s="1"/>
      <c r="M54" s="1"/>
      <c r="N54" s="65">
        <f>фин_рсч!N87+N46</f>
        <v>0</v>
      </c>
      <c r="O54" s="66">
        <f>фин_рсч!O87+O46</f>
        <v>0</v>
      </c>
      <c r="P54" s="66">
        <f>фин_рсч!P87+P46</f>
        <v>0</v>
      </c>
      <c r="Q54" s="66">
        <f>фин_рсч!Q87+Q46</f>
        <v>0</v>
      </c>
      <c r="R54" s="66">
        <f>фин_рсч!R87+R46</f>
        <v>0</v>
      </c>
      <c r="S54" s="66">
        <f>фин_рсч!S87+S46</f>
        <v>0</v>
      </c>
      <c r="T54" s="66">
        <f>фин_рсч!T87+T46</f>
        <v>0</v>
      </c>
      <c r="U54" s="66">
        <f>фин_рсч!U87+U46</f>
        <v>0</v>
      </c>
      <c r="V54" s="66">
        <f>фин_рсч!V87+V46</f>
        <v>0</v>
      </c>
      <c r="W54" s="66">
        <f>фин_рсч!W87+W46</f>
        <v>0</v>
      </c>
      <c r="X54" s="66">
        <f>фин_рсч!X87+X46</f>
        <v>0</v>
      </c>
      <c r="Y54" s="66">
        <f>фин_рсч!Y87+Y46</f>
        <v>0</v>
      </c>
      <c r="Z54" s="66">
        <f>фин_рсч!Z87+Z46</f>
        <v>0</v>
      </c>
      <c r="AA54" s="66">
        <f>фин_рсч!AA87+AA46</f>
        <v>0</v>
      </c>
      <c r="AB54" s="66">
        <f>фин_рсч!AB87+AB46</f>
        <v>0</v>
      </c>
      <c r="AC54" s="66">
        <f>фин_рсч!AC87+AC46</f>
        <v>0</v>
      </c>
      <c r="AD54" s="66">
        <f>фин_рсч!AD87+AD46</f>
        <v>0</v>
      </c>
      <c r="AE54" s="66">
        <f>фин_рсч!AE87+AE46</f>
        <v>0</v>
      </c>
      <c r="AF54" s="66">
        <f>фин_рсч!AF87+AF46</f>
        <v>0</v>
      </c>
      <c r="AG54" s="66">
        <f>фин_рсч!AG87+AG46</f>
        <v>0</v>
      </c>
      <c r="AH54" s="66">
        <f>фин_рсч!AH87+AH46</f>
        <v>0</v>
      </c>
      <c r="AI54" s="66">
        <f>фин_рсч!AI87+AI46</f>
        <v>0</v>
      </c>
      <c r="AJ54" s="66">
        <f>фин_рсч!AJ87+AJ46</f>
        <v>0</v>
      </c>
      <c r="AK54" s="66">
        <f>фин_рсч!AK87+AK46</f>
        <v>0</v>
      </c>
      <c r="AL54" s="66">
        <f>фин_рсч!AL87+AL46</f>
        <v>0</v>
      </c>
      <c r="AM54" s="66">
        <f>фин_рсч!AM87+AM46</f>
        <v>0</v>
      </c>
      <c r="AN54" s="66">
        <f>фин_рсч!AN87+AN46</f>
        <v>0</v>
      </c>
      <c r="AO54" s="66">
        <f>фин_рсч!AO87+AO46</f>
        <v>0</v>
      </c>
      <c r="AP54" s="66">
        <f>фин_рсч!AP87+AP46</f>
        <v>0</v>
      </c>
      <c r="AQ54" s="67">
        <f>фин_рсч!AQ87+AQ46</f>
        <v>0</v>
      </c>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row>
    <row r="55" spans="1:381" x14ac:dyDescent="0.2">
      <c r="A55" s="1"/>
      <c r="B55" s="1"/>
      <c r="C55" s="1" t="s">
        <v>290</v>
      </c>
      <c r="D55" s="1"/>
      <c r="E55" s="1" t="s">
        <v>280</v>
      </c>
      <c r="F55" s="1"/>
      <c r="G55" s="1" t="s">
        <v>1</v>
      </c>
      <c r="H55" s="1"/>
      <c r="I55" s="1" t="s">
        <v>140</v>
      </c>
      <c r="J55" s="1"/>
      <c r="K55" s="7">
        <f t="shared" si="79"/>
        <v>0</v>
      </c>
      <c r="L55" s="1"/>
      <c r="M55" s="1"/>
      <c r="N55" s="65">
        <f>фин_рсч!N88-N47</f>
        <v>0</v>
      </c>
      <c r="O55" s="66">
        <f>фин_рсч!O88-O47</f>
        <v>0</v>
      </c>
      <c r="P55" s="66">
        <f>фин_рсч!P88-P47</f>
        <v>0</v>
      </c>
      <c r="Q55" s="66">
        <f>фин_рсч!Q88-Q47</f>
        <v>0</v>
      </c>
      <c r="R55" s="66">
        <f>фин_рсч!R88-R47</f>
        <v>0</v>
      </c>
      <c r="S55" s="66">
        <f>фин_рсч!S88-S47</f>
        <v>0</v>
      </c>
      <c r="T55" s="66">
        <f>фин_рсч!T88-T47</f>
        <v>0</v>
      </c>
      <c r="U55" s="66">
        <f>фин_рсч!U88-U47</f>
        <v>0</v>
      </c>
      <c r="V55" s="66">
        <f>фин_рсч!V88-V47</f>
        <v>0</v>
      </c>
      <c r="W55" s="66">
        <f>фин_рсч!W88-W47</f>
        <v>0</v>
      </c>
      <c r="X55" s="66">
        <f>фин_рсч!X88-X47</f>
        <v>0</v>
      </c>
      <c r="Y55" s="66">
        <f>фин_рсч!Y88-Y47</f>
        <v>0</v>
      </c>
      <c r="Z55" s="66">
        <f>фин_рсч!Z88-Z47</f>
        <v>0</v>
      </c>
      <c r="AA55" s="66">
        <f>фин_рсч!AA88-AA47</f>
        <v>0</v>
      </c>
      <c r="AB55" s="66">
        <f>фин_рсч!AB88-AB47</f>
        <v>0</v>
      </c>
      <c r="AC55" s="66">
        <f>фин_рсч!AC88-AC47</f>
        <v>0</v>
      </c>
      <c r="AD55" s="66">
        <f>фин_рсч!AD88-AD47</f>
        <v>0</v>
      </c>
      <c r="AE55" s="66">
        <f>фин_рсч!AE88-AE47</f>
        <v>0</v>
      </c>
      <c r="AF55" s="66">
        <f>фин_рсч!AF88-AF47</f>
        <v>0</v>
      </c>
      <c r="AG55" s="66">
        <f>фин_рсч!AG88-AG47</f>
        <v>0</v>
      </c>
      <c r="AH55" s="66">
        <f>фин_рсч!AH88-AH47</f>
        <v>0</v>
      </c>
      <c r="AI55" s="66">
        <f>фин_рсч!AI88-AI47</f>
        <v>0</v>
      </c>
      <c r="AJ55" s="66">
        <f>фин_рсч!AJ88-AJ47</f>
        <v>0</v>
      </c>
      <c r="AK55" s="66">
        <f>фин_рсч!AK88-AK47</f>
        <v>0</v>
      </c>
      <c r="AL55" s="66">
        <f>фин_рсч!AL88-AL47</f>
        <v>0</v>
      </c>
      <c r="AM55" s="66">
        <f>фин_рсч!AM88-AM47</f>
        <v>0</v>
      </c>
      <c r="AN55" s="66">
        <f>фин_рсч!AN88-AN47</f>
        <v>0</v>
      </c>
      <c r="AO55" s="66">
        <f>фин_рсч!AO88-AO47</f>
        <v>0</v>
      </c>
      <c r="AP55" s="66">
        <f>фин_рсч!AP88-AP47</f>
        <v>0</v>
      </c>
      <c r="AQ55" s="67">
        <f>фин_рсч!AQ88-AQ47</f>
        <v>0</v>
      </c>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row>
    <row r="56" spans="1:381" x14ac:dyDescent="0.2">
      <c r="A56" s="1"/>
      <c r="B56" s="1"/>
      <c r="C56" s="1" t="s">
        <v>298</v>
      </c>
      <c r="D56" s="1"/>
      <c r="E56" s="1" t="s">
        <v>299</v>
      </c>
      <c r="F56" s="1"/>
      <c r="G56" s="1" t="s">
        <v>1</v>
      </c>
      <c r="H56" s="1"/>
      <c r="I56" s="1" t="s">
        <v>140</v>
      </c>
      <c r="J56" s="1"/>
      <c r="K56" s="7">
        <f t="shared" si="79"/>
        <v>0</v>
      </c>
      <c r="L56" s="1"/>
      <c r="M56" s="1"/>
      <c r="N56" s="65">
        <f>фин_рсч!N89+N47</f>
        <v>0</v>
      </c>
      <c r="O56" s="66">
        <f>фин_рсч!O89+O47</f>
        <v>0</v>
      </c>
      <c r="P56" s="66">
        <f>фин_рсч!P89+P47</f>
        <v>0</v>
      </c>
      <c r="Q56" s="66">
        <f>фин_рсч!Q89+Q47</f>
        <v>0</v>
      </c>
      <c r="R56" s="66">
        <f>фин_рсч!R89+R47</f>
        <v>0</v>
      </c>
      <c r="S56" s="66">
        <f>фин_рсч!S89+S47</f>
        <v>0</v>
      </c>
      <c r="T56" s="66">
        <f>фин_рсч!T89+T47</f>
        <v>0</v>
      </c>
      <c r="U56" s="66">
        <f>фин_рсч!U89+U47</f>
        <v>0</v>
      </c>
      <c r="V56" s="66">
        <f>фин_рсч!V89+V47</f>
        <v>0</v>
      </c>
      <c r="W56" s="66">
        <f>фин_рсч!W89+W47</f>
        <v>0</v>
      </c>
      <c r="X56" s="66">
        <f>фин_рсч!X89+X47</f>
        <v>0</v>
      </c>
      <c r="Y56" s="66">
        <f>фин_рсч!Y89+Y47</f>
        <v>0</v>
      </c>
      <c r="Z56" s="66">
        <f>фин_рсч!Z89+Z47</f>
        <v>0</v>
      </c>
      <c r="AA56" s="66">
        <f>фин_рсч!AA89+AA47</f>
        <v>0</v>
      </c>
      <c r="AB56" s="66">
        <f>фин_рсч!AB89+AB47</f>
        <v>0</v>
      </c>
      <c r="AC56" s="66">
        <f>фин_рсч!AC89+AC47</f>
        <v>0</v>
      </c>
      <c r="AD56" s="66">
        <f>фин_рсч!AD89+AD47</f>
        <v>0</v>
      </c>
      <c r="AE56" s="66">
        <f>фин_рсч!AE89+AE47</f>
        <v>0</v>
      </c>
      <c r="AF56" s="66">
        <f>фин_рсч!AF89+AF47</f>
        <v>0</v>
      </c>
      <c r="AG56" s="66">
        <f>фин_рсч!AG89+AG47</f>
        <v>0</v>
      </c>
      <c r="AH56" s="66">
        <f>фин_рсч!AH89+AH47</f>
        <v>0</v>
      </c>
      <c r="AI56" s="66">
        <f>фин_рсч!AI89+AI47</f>
        <v>0</v>
      </c>
      <c r="AJ56" s="66">
        <f>фин_рсч!AJ89+AJ47</f>
        <v>0</v>
      </c>
      <c r="AK56" s="66">
        <f>фин_рсч!AK89+AK47</f>
        <v>0</v>
      </c>
      <c r="AL56" s="66">
        <f>фин_рсч!AL89+AL47</f>
        <v>0</v>
      </c>
      <c r="AM56" s="66">
        <f>фин_рсч!AM89+AM47</f>
        <v>0</v>
      </c>
      <c r="AN56" s="66">
        <f>фин_рсч!AN89+AN47</f>
        <v>0</v>
      </c>
      <c r="AO56" s="66">
        <f>фин_рсч!AO89+AO47</f>
        <v>0</v>
      </c>
      <c r="AP56" s="66">
        <f>фин_рсч!AP89+AP47</f>
        <v>0</v>
      </c>
      <c r="AQ56" s="67">
        <f>фин_рсч!AQ89+AQ47</f>
        <v>0</v>
      </c>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row>
    <row r="57" spans="1:381" x14ac:dyDescent="0.2">
      <c r="A57" s="1"/>
      <c r="B57" s="1"/>
      <c r="C57" s="1" t="s">
        <v>291</v>
      </c>
      <c r="D57" s="1"/>
      <c r="E57" s="1" t="s">
        <v>281</v>
      </c>
      <c r="F57" s="1"/>
      <c r="G57" s="1" t="s">
        <v>1</v>
      </c>
      <c r="H57" s="1"/>
      <c r="I57" s="1" t="s">
        <v>140</v>
      </c>
      <c r="J57" s="1"/>
      <c r="K57" s="7">
        <f t="shared" si="79"/>
        <v>0</v>
      </c>
      <c r="L57" s="1"/>
      <c r="M57" s="1"/>
      <c r="N57" s="65">
        <f>фин_рсч!N90-N48</f>
        <v>0</v>
      </c>
      <c r="O57" s="66">
        <f>фин_рсч!O90-O48</f>
        <v>0</v>
      </c>
      <c r="P57" s="66">
        <f>фин_рсч!P90-P48</f>
        <v>0</v>
      </c>
      <c r="Q57" s="66">
        <f>фин_рсч!Q90-Q48</f>
        <v>0</v>
      </c>
      <c r="R57" s="66">
        <f>фин_рсч!R90-R48</f>
        <v>0</v>
      </c>
      <c r="S57" s="66">
        <f>фин_рсч!S90-S48</f>
        <v>0</v>
      </c>
      <c r="T57" s="66">
        <f>фин_рсч!T90-T48</f>
        <v>0</v>
      </c>
      <c r="U57" s="66">
        <f>фин_рсч!U90-U48</f>
        <v>0</v>
      </c>
      <c r="V57" s="66">
        <f>фин_рсч!V90-V48</f>
        <v>0</v>
      </c>
      <c r="W57" s="66">
        <f>фин_рсч!W90-W48</f>
        <v>0</v>
      </c>
      <c r="X57" s="66">
        <f>фин_рсч!X90-X48</f>
        <v>0</v>
      </c>
      <c r="Y57" s="66">
        <f>фин_рсч!Y90-Y48</f>
        <v>0</v>
      </c>
      <c r="Z57" s="66">
        <f>фин_рсч!Z90-Z48</f>
        <v>0</v>
      </c>
      <c r="AA57" s="66">
        <f>фин_рсч!AA90-AA48</f>
        <v>0</v>
      </c>
      <c r="AB57" s="66">
        <f>фин_рсч!AB90-AB48</f>
        <v>0</v>
      </c>
      <c r="AC57" s="66">
        <f>фин_рсч!AC90-AC48</f>
        <v>0</v>
      </c>
      <c r="AD57" s="66">
        <f>фин_рсч!AD90-AD48</f>
        <v>0</v>
      </c>
      <c r="AE57" s="66">
        <f>фин_рсч!AE90-AE48</f>
        <v>0</v>
      </c>
      <c r="AF57" s="66">
        <f>фин_рсч!AF90-AF48</f>
        <v>0</v>
      </c>
      <c r="AG57" s="66">
        <f>фин_рсч!AG90-AG48</f>
        <v>0</v>
      </c>
      <c r="AH57" s="66">
        <f>фин_рсч!AH90-AH48</f>
        <v>0</v>
      </c>
      <c r="AI57" s="66">
        <f>фин_рсч!AI90-AI48</f>
        <v>0</v>
      </c>
      <c r="AJ57" s="66">
        <f>фин_рсч!AJ90-AJ48</f>
        <v>0</v>
      </c>
      <c r="AK57" s="66">
        <f>фин_рсч!AK90-AK48</f>
        <v>0</v>
      </c>
      <c r="AL57" s="66">
        <f>фин_рсч!AL90-AL48</f>
        <v>0</v>
      </c>
      <c r="AM57" s="66">
        <f>фин_рсч!AM90-AM48</f>
        <v>0</v>
      </c>
      <c r="AN57" s="66">
        <f>фин_рсч!AN90-AN48</f>
        <v>0</v>
      </c>
      <c r="AO57" s="66">
        <f>фин_рсч!AO90-AO48</f>
        <v>0</v>
      </c>
      <c r="AP57" s="66">
        <f>фин_рсч!AP90-AP48</f>
        <v>0</v>
      </c>
      <c r="AQ57" s="67">
        <f>фин_рсч!AQ90-AQ48</f>
        <v>0</v>
      </c>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row>
    <row r="58" spans="1:381" x14ac:dyDescent="0.2">
      <c r="A58" s="1"/>
      <c r="B58" s="1"/>
      <c r="C58" s="1" t="s">
        <v>300</v>
      </c>
      <c r="D58" s="1"/>
      <c r="E58" s="1" t="s">
        <v>301</v>
      </c>
      <c r="F58" s="1"/>
      <c r="G58" s="1" t="s">
        <v>1</v>
      </c>
      <c r="H58" s="1"/>
      <c r="I58" s="1" t="s">
        <v>140</v>
      </c>
      <c r="J58" s="1"/>
      <c r="K58" s="7">
        <f t="shared" si="79"/>
        <v>0</v>
      </c>
      <c r="L58" s="1"/>
      <c r="M58" s="1"/>
      <c r="N58" s="65">
        <f>фин_рсч!N91+N48</f>
        <v>0</v>
      </c>
      <c r="O58" s="66">
        <f>фин_рсч!O91+O48</f>
        <v>0</v>
      </c>
      <c r="P58" s="66">
        <f>фин_рсч!P91+P48</f>
        <v>0</v>
      </c>
      <c r="Q58" s="66">
        <f>фин_рсч!Q91+Q48</f>
        <v>0</v>
      </c>
      <c r="R58" s="66">
        <f>фин_рсч!R91+R48</f>
        <v>0</v>
      </c>
      <c r="S58" s="66">
        <f>фин_рсч!S91+S48</f>
        <v>0</v>
      </c>
      <c r="T58" s="66">
        <f>фин_рсч!T91+T48</f>
        <v>0</v>
      </c>
      <c r="U58" s="66">
        <f>фин_рсч!U91+U48</f>
        <v>0</v>
      </c>
      <c r="V58" s="66">
        <f>фин_рсч!V91+V48</f>
        <v>0</v>
      </c>
      <c r="W58" s="66">
        <f>фин_рсч!W91+W48</f>
        <v>0</v>
      </c>
      <c r="X58" s="66">
        <f>фин_рсч!X91+X48</f>
        <v>0</v>
      </c>
      <c r="Y58" s="66">
        <f>фин_рсч!Y91+Y48</f>
        <v>0</v>
      </c>
      <c r="Z58" s="66">
        <f>фин_рсч!Z91+Z48</f>
        <v>0</v>
      </c>
      <c r="AA58" s="66">
        <f>фин_рсч!AA91+AA48</f>
        <v>0</v>
      </c>
      <c r="AB58" s="66">
        <f>фин_рсч!AB91+AB48</f>
        <v>0</v>
      </c>
      <c r="AC58" s="66">
        <f>фин_рсч!AC91+AC48</f>
        <v>0</v>
      </c>
      <c r="AD58" s="66">
        <f>фин_рсч!AD91+AD48</f>
        <v>0</v>
      </c>
      <c r="AE58" s="66">
        <f>фин_рсч!AE91+AE48</f>
        <v>0</v>
      </c>
      <c r="AF58" s="66">
        <f>фин_рсч!AF91+AF48</f>
        <v>0</v>
      </c>
      <c r="AG58" s="66">
        <f>фин_рсч!AG91+AG48</f>
        <v>0</v>
      </c>
      <c r="AH58" s="66">
        <f>фин_рсч!AH91+AH48</f>
        <v>0</v>
      </c>
      <c r="AI58" s="66">
        <f>фин_рсч!AI91+AI48</f>
        <v>0</v>
      </c>
      <c r="AJ58" s="66">
        <f>фин_рсч!AJ91+AJ48</f>
        <v>0</v>
      </c>
      <c r="AK58" s="66">
        <f>фин_рсч!AK91+AK48</f>
        <v>0</v>
      </c>
      <c r="AL58" s="66">
        <f>фин_рсч!AL91+AL48</f>
        <v>0</v>
      </c>
      <c r="AM58" s="66">
        <f>фин_рсч!AM91+AM48</f>
        <v>0</v>
      </c>
      <c r="AN58" s="66">
        <f>фин_рсч!AN91+AN48</f>
        <v>0</v>
      </c>
      <c r="AO58" s="66">
        <f>фин_рсч!AO91+AO48</f>
        <v>0</v>
      </c>
      <c r="AP58" s="66">
        <f>фин_рсч!AP91+AP48</f>
        <v>0</v>
      </c>
      <c r="AQ58" s="67">
        <f>фин_рсч!AQ91+AQ48</f>
        <v>0</v>
      </c>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row>
    <row r="59" spans="1:381" x14ac:dyDescent="0.2">
      <c r="A59" s="1"/>
      <c r="B59" s="1"/>
      <c r="C59" s="1" t="s">
        <v>292</v>
      </c>
      <c r="D59" s="1"/>
      <c r="E59" s="1" t="s">
        <v>282</v>
      </c>
      <c r="F59" s="1"/>
      <c r="G59" s="1" t="s">
        <v>1</v>
      </c>
      <c r="H59" s="1"/>
      <c r="I59" s="1" t="s">
        <v>140</v>
      </c>
      <c r="J59" s="1"/>
      <c r="K59" s="7">
        <f t="shared" si="79"/>
        <v>0</v>
      </c>
      <c r="L59" s="1"/>
      <c r="M59" s="1"/>
      <c r="N59" s="65">
        <f>фин_рсч!N92-N49</f>
        <v>0</v>
      </c>
      <c r="O59" s="66">
        <f>фин_рсч!O92-O49</f>
        <v>0</v>
      </c>
      <c r="P59" s="66">
        <f>фин_рсч!P92-P49</f>
        <v>0</v>
      </c>
      <c r="Q59" s="66">
        <f>фин_рсч!Q92-Q49</f>
        <v>0</v>
      </c>
      <c r="R59" s="66">
        <f>фин_рсч!R92-R49</f>
        <v>0</v>
      </c>
      <c r="S59" s="66">
        <f>фин_рсч!S92-S49</f>
        <v>0</v>
      </c>
      <c r="T59" s="66">
        <f>фин_рсч!T92-T49</f>
        <v>0</v>
      </c>
      <c r="U59" s="66">
        <f>фин_рсч!U92-U49</f>
        <v>0</v>
      </c>
      <c r="V59" s="66">
        <f>фин_рсч!V92-V49</f>
        <v>0</v>
      </c>
      <c r="W59" s="66">
        <f>фин_рсч!W92-W49</f>
        <v>0</v>
      </c>
      <c r="X59" s="66">
        <f>фин_рсч!X92-X49</f>
        <v>0</v>
      </c>
      <c r="Y59" s="66">
        <f>фин_рсч!Y92-Y49</f>
        <v>0</v>
      </c>
      <c r="Z59" s="66">
        <f>фин_рсч!Z92-Z49</f>
        <v>0</v>
      </c>
      <c r="AA59" s="66">
        <f>фин_рсч!AA92-AA49</f>
        <v>0</v>
      </c>
      <c r="AB59" s="66">
        <f>фин_рсч!AB92-AB49</f>
        <v>0</v>
      </c>
      <c r="AC59" s="66">
        <f>фин_рсч!AC92-AC49</f>
        <v>0</v>
      </c>
      <c r="AD59" s="66">
        <f>фин_рсч!AD92-AD49</f>
        <v>0</v>
      </c>
      <c r="AE59" s="66">
        <f>фин_рсч!AE92-AE49</f>
        <v>0</v>
      </c>
      <c r="AF59" s="66">
        <f>фин_рсч!AF92-AF49</f>
        <v>0</v>
      </c>
      <c r="AG59" s="66">
        <f>фин_рсч!AG92-AG49</f>
        <v>0</v>
      </c>
      <c r="AH59" s="66">
        <f>фин_рсч!AH92-AH49</f>
        <v>0</v>
      </c>
      <c r="AI59" s="66">
        <f>фин_рсч!AI92-AI49</f>
        <v>0</v>
      </c>
      <c r="AJ59" s="66">
        <f>фин_рсч!AJ92-AJ49</f>
        <v>0</v>
      </c>
      <c r="AK59" s="66">
        <f>фин_рсч!AK92-AK49</f>
        <v>0</v>
      </c>
      <c r="AL59" s="66">
        <f>фин_рсч!AL92-AL49</f>
        <v>0</v>
      </c>
      <c r="AM59" s="66">
        <f>фин_рсч!AM92-AM49</f>
        <v>0</v>
      </c>
      <c r="AN59" s="66">
        <f>фин_рсч!AN92-AN49</f>
        <v>0</v>
      </c>
      <c r="AO59" s="66">
        <f>фин_рсч!AO92-AO49</f>
        <v>0</v>
      </c>
      <c r="AP59" s="66">
        <f>фин_рсч!AP92-AP49</f>
        <v>0</v>
      </c>
      <c r="AQ59" s="67">
        <f>фин_рсч!AQ92-AQ49</f>
        <v>0</v>
      </c>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row>
    <row r="60" spans="1:381" x14ac:dyDescent="0.2">
      <c r="A60" s="1"/>
      <c r="B60" s="1"/>
      <c r="C60" s="1" t="s">
        <v>293</v>
      </c>
      <c r="D60" s="1"/>
      <c r="E60" s="1" t="s">
        <v>283</v>
      </c>
      <c r="F60" s="1"/>
      <c r="G60" s="1" t="s">
        <v>1</v>
      </c>
      <c r="H60" s="1"/>
      <c r="I60" s="1" t="s">
        <v>140</v>
      </c>
      <c r="J60" s="1"/>
      <c r="K60" s="7">
        <f t="shared" si="79"/>
        <v>1.4999999999999999E-2</v>
      </c>
      <c r="L60" s="1"/>
      <c r="M60" s="1"/>
      <c r="N60" s="65">
        <f>фин_рсч!N93-N50</f>
        <v>0</v>
      </c>
      <c r="O60" s="66">
        <f>фин_рсч!O93-O50</f>
        <v>0</v>
      </c>
      <c r="P60" s="66">
        <f>фин_рсч!P93-P50</f>
        <v>0</v>
      </c>
      <c r="Q60" s="66">
        <f>фин_рсч!Q93-Q50</f>
        <v>0</v>
      </c>
      <c r="R60" s="66">
        <f>фин_рсч!R93-R50</f>
        <v>0</v>
      </c>
      <c r="S60" s="66">
        <f>фин_рсч!S93-S50</f>
        <v>0</v>
      </c>
      <c r="T60" s="66">
        <f>фин_рсч!T93-T50</f>
        <v>0</v>
      </c>
      <c r="U60" s="66">
        <f>фин_рсч!U93-U50</f>
        <v>0</v>
      </c>
      <c r="V60" s="66">
        <f>фин_рсч!V93-V50</f>
        <v>0</v>
      </c>
      <c r="W60" s="66">
        <f>фин_рсч!W93-W50</f>
        <v>0</v>
      </c>
      <c r="X60" s="66">
        <f>фин_рсч!X93-X50</f>
        <v>0</v>
      </c>
      <c r="Y60" s="66">
        <f>фин_рсч!Y93-Y50</f>
        <v>0</v>
      </c>
      <c r="Z60" s="66">
        <f>фин_рсч!Z93-Z50</f>
        <v>0</v>
      </c>
      <c r="AA60" s="66">
        <f>фин_рсч!AA93-AA50</f>
        <v>0</v>
      </c>
      <c r="AB60" s="66">
        <f>фин_рсч!AB93-AB50</f>
        <v>0</v>
      </c>
      <c r="AC60" s="66">
        <f>фин_рсч!AC93-AC50</f>
        <v>0</v>
      </c>
      <c r="AD60" s="66">
        <f>фин_рсч!AD93-AD50</f>
        <v>0</v>
      </c>
      <c r="AE60" s="66">
        <f>фин_рсч!AE93-AE50</f>
        <v>0</v>
      </c>
      <c r="AF60" s="66">
        <f>фин_рсч!AF93-AF50</f>
        <v>0</v>
      </c>
      <c r="AG60" s="66">
        <f>фин_рсч!AG93-AG50</f>
        <v>0</v>
      </c>
      <c r="AH60" s="66">
        <f>фин_рсч!AH93-AH50</f>
        <v>0</v>
      </c>
      <c r="AI60" s="66">
        <f>фин_рсч!AI93-AI50</f>
        <v>0</v>
      </c>
      <c r="AJ60" s="66">
        <f>фин_рсч!AJ93-AJ50</f>
        <v>0</v>
      </c>
      <c r="AK60" s="66">
        <f>фин_рсч!AK93-AK50</f>
        <v>0</v>
      </c>
      <c r="AL60" s="66">
        <f>фин_рсч!AL93-AL50</f>
        <v>0</v>
      </c>
      <c r="AM60" s="66">
        <f>фин_рсч!AM93-AM50</f>
        <v>3.0000000000000001E-3</v>
      </c>
      <c r="AN60" s="66">
        <f>фин_рсч!AN93-AN50</f>
        <v>3.0000000000000001E-3</v>
      </c>
      <c r="AO60" s="66">
        <f>фин_рсч!AO93-AO50</f>
        <v>3.0000000000000001E-3</v>
      </c>
      <c r="AP60" s="66">
        <f>фин_рсч!AP93-AP50</f>
        <v>3.0000000000000001E-3</v>
      </c>
      <c r="AQ60" s="67">
        <f>фин_рсч!AQ93-AQ50</f>
        <v>3.0000000000000001E-3</v>
      </c>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row>
    <row r="61" spans="1:381" x14ac:dyDescent="0.2">
      <c r="A61" s="1"/>
      <c r="B61" s="1"/>
      <c r="C61" s="1"/>
      <c r="D61" s="1"/>
      <c r="E61" s="1"/>
      <c r="F61" s="1"/>
      <c r="G61" s="1"/>
      <c r="H61" s="1"/>
      <c r="I61" s="1"/>
      <c r="J61" s="1"/>
      <c r="K61" s="11"/>
      <c r="L61" s="1"/>
      <c r="M61" s="1"/>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row>
    <row r="62" spans="1:381" x14ac:dyDescent="0.2">
      <c r="A62" s="1"/>
      <c r="B62" s="1"/>
      <c r="C62" s="182"/>
      <c r="D62" s="1"/>
      <c r="E62" s="182" t="s">
        <v>161</v>
      </c>
      <c r="F62" s="1"/>
      <c r="G62" s="182" t="s">
        <v>2</v>
      </c>
      <c r="H62" s="1"/>
      <c r="I62" s="182"/>
      <c r="J62" s="1"/>
      <c r="K62" s="183"/>
      <c r="L62" s="1"/>
      <c r="M62" s="1"/>
      <c r="N62" s="128">
        <v>30</v>
      </c>
      <c r="O62" s="128">
        <f>N62-1</f>
        <v>29</v>
      </c>
      <c r="P62" s="128">
        <f t="shared" ref="P62:AQ62" si="80">O62-1</f>
        <v>28</v>
      </c>
      <c r="Q62" s="128">
        <f t="shared" si="80"/>
        <v>27</v>
      </c>
      <c r="R62" s="128">
        <f t="shared" si="80"/>
        <v>26</v>
      </c>
      <c r="S62" s="128">
        <f t="shared" si="80"/>
        <v>25</v>
      </c>
      <c r="T62" s="128">
        <f t="shared" si="80"/>
        <v>24</v>
      </c>
      <c r="U62" s="128">
        <f t="shared" si="80"/>
        <v>23</v>
      </c>
      <c r="V62" s="128">
        <f t="shared" si="80"/>
        <v>22</v>
      </c>
      <c r="W62" s="128">
        <f t="shared" si="80"/>
        <v>21</v>
      </c>
      <c r="X62" s="128">
        <f t="shared" si="80"/>
        <v>20</v>
      </c>
      <c r="Y62" s="128">
        <f t="shared" si="80"/>
        <v>19</v>
      </c>
      <c r="Z62" s="128">
        <f t="shared" si="80"/>
        <v>18</v>
      </c>
      <c r="AA62" s="128">
        <f t="shared" si="80"/>
        <v>17</v>
      </c>
      <c r="AB62" s="128">
        <f t="shared" si="80"/>
        <v>16</v>
      </c>
      <c r="AC62" s="128">
        <f t="shared" si="80"/>
        <v>15</v>
      </c>
      <c r="AD62" s="128">
        <f t="shared" si="80"/>
        <v>14</v>
      </c>
      <c r="AE62" s="128">
        <f t="shared" si="80"/>
        <v>13</v>
      </c>
      <c r="AF62" s="128">
        <f t="shared" si="80"/>
        <v>12</v>
      </c>
      <c r="AG62" s="128">
        <f t="shared" si="80"/>
        <v>11</v>
      </c>
      <c r="AH62" s="128">
        <f t="shared" si="80"/>
        <v>10</v>
      </c>
      <c r="AI62" s="128">
        <f t="shared" si="80"/>
        <v>9</v>
      </c>
      <c r="AJ62" s="128">
        <f t="shared" si="80"/>
        <v>8</v>
      </c>
      <c r="AK62" s="128">
        <f t="shared" si="80"/>
        <v>7</v>
      </c>
      <c r="AL62" s="128">
        <f t="shared" si="80"/>
        <v>6</v>
      </c>
      <c r="AM62" s="128">
        <f t="shared" si="80"/>
        <v>5</v>
      </c>
      <c r="AN62" s="128">
        <f t="shared" si="80"/>
        <v>4</v>
      </c>
      <c r="AO62" s="128">
        <f t="shared" si="80"/>
        <v>3</v>
      </c>
      <c r="AP62" s="128">
        <f t="shared" si="80"/>
        <v>2</v>
      </c>
      <c r="AQ62" s="128">
        <f t="shared" si="80"/>
        <v>1</v>
      </c>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row>
    <row r="63" spans="1:381" x14ac:dyDescent="0.2">
      <c r="A63" s="1"/>
      <c r="B63" s="1"/>
      <c r="C63" s="1"/>
      <c r="D63" s="1"/>
      <c r="E63" s="1"/>
      <c r="F63" s="1"/>
      <c r="G63" s="1"/>
      <c r="H63" s="1"/>
      <c r="I63" s="1"/>
      <c r="J63" s="1"/>
      <c r="K63" s="8"/>
      <c r="L63" s="1"/>
      <c r="M63" s="1"/>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row>
    <row r="64" spans="1:381" x14ac:dyDescent="0.2">
      <c r="A64" s="1"/>
      <c r="B64" s="1"/>
      <c r="C64" s="1" t="str">
        <f>C52</f>
        <v>OperFF</v>
      </c>
      <c r="D64" s="1"/>
      <c r="E64" s="1" t="str">
        <f t="shared" ref="E64:E72" si="81">E52</f>
        <v>Операционный фулфилмент, доставлено и продано, распределение по дням</v>
      </c>
      <c r="F64" s="1"/>
      <c r="G64" s="1" t="s">
        <v>1</v>
      </c>
      <c r="H64" s="1"/>
      <c r="I64" s="1" t="s">
        <v>141</v>
      </c>
      <c r="J64" s="1"/>
      <c r="K64" s="7">
        <f t="shared" ref="K64:K72" si="82">SUM(N64:NO64)</f>
        <v>0</v>
      </c>
      <c r="L64" s="1"/>
      <c r="M64" s="1"/>
      <c r="N64" s="65">
        <f t="shared" ref="N64:AQ64" si="83">SUMIFS(52:52,$44:$44,N$62)</f>
        <v>0</v>
      </c>
      <c r="O64" s="66">
        <f t="shared" si="83"/>
        <v>0</v>
      </c>
      <c r="P64" s="66">
        <f t="shared" si="83"/>
        <v>0</v>
      </c>
      <c r="Q64" s="66">
        <f t="shared" si="83"/>
        <v>0</v>
      </c>
      <c r="R64" s="66">
        <f t="shared" si="83"/>
        <v>0</v>
      </c>
      <c r="S64" s="66">
        <f t="shared" si="83"/>
        <v>0</v>
      </c>
      <c r="T64" s="66">
        <f t="shared" si="83"/>
        <v>0</v>
      </c>
      <c r="U64" s="66">
        <f t="shared" si="83"/>
        <v>0</v>
      </c>
      <c r="V64" s="66">
        <f t="shared" si="83"/>
        <v>0</v>
      </c>
      <c r="W64" s="66">
        <f t="shared" si="83"/>
        <v>0</v>
      </c>
      <c r="X64" s="66">
        <f t="shared" si="83"/>
        <v>0</v>
      </c>
      <c r="Y64" s="66">
        <f t="shared" si="83"/>
        <v>0</v>
      </c>
      <c r="Z64" s="66">
        <f t="shared" si="83"/>
        <v>0</v>
      </c>
      <c r="AA64" s="66">
        <f t="shared" si="83"/>
        <v>0</v>
      </c>
      <c r="AB64" s="66">
        <f t="shared" si="83"/>
        <v>0</v>
      </c>
      <c r="AC64" s="66">
        <f t="shared" si="83"/>
        <v>0</v>
      </c>
      <c r="AD64" s="66">
        <f t="shared" si="83"/>
        <v>0</v>
      </c>
      <c r="AE64" s="66">
        <f t="shared" si="83"/>
        <v>0</v>
      </c>
      <c r="AF64" s="66">
        <f t="shared" si="83"/>
        <v>0</v>
      </c>
      <c r="AG64" s="66">
        <f t="shared" si="83"/>
        <v>0</v>
      </c>
      <c r="AH64" s="66">
        <f t="shared" si="83"/>
        <v>0</v>
      </c>
      <c r="AI64" s="66">
        <f t="shared" si="83"/>
        <v>0</v>
      </c>
      <c r="AJ64" s="66">
        <f t="shared" si="83"/>
        <v>0</v>
      </c>
      <c r="AK64" s="66">
        <f t="shared" si="83"/>
        <v>0</v>
      </c>
      <c r="AL64" s="66">
        <f t="shared" si="83"/>
        <v>0</v>
      </c>
      <c r="AM64" s="66">
        <f t="shared" si="83"/>
        <v>0</v>
      </c>
      <c r="AN64" s="66">
        <f t="shared" si="83"/>
        <v>0</v>
      </c>
      <c r="AO64" s="66">
        <f t="shared" si="83"/>
        <v>0</v>
      </c>
      <c r="AP64" s="66">
        <f t="shared" si="83"/>
        <v>0</v>
      </c>
      <c r="AQ64" s="67">
        <f t="shared" si="83"/>
        <v>0</v>
      </c>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row>
    <row r="65" spans="1:381" x14ac:dyDescent="0.2">
      <c r="A65" s="1"/>
      <c r="B65" s="1"/>
      <c r="C65" s="1" t="str">
        <f t="shared" ref="C65:C72" si="84">C53</f>
        <v>%1CGrOrd</v>
      </c>
      <c r="D65" s="1"/>
      <c r="E65" s="1" t="str">
        <f t="shared" si="81"/>
        <v>1-ый уровень отмен заказов, распределение по дням</v>
      </c>
      <c r="F65" s="1"/>
      <c r="G65" s="1" t="s">
        <v>1</v>
      </c>
      <c r="H65" s="1"/>
      <c r="I65" s="1" t="s">
        <v>141</v>
      </c>
      <c r="J65" s="1"/>
      <c r="K65" s="7">
        <f t="shared" si="82"/>
        <v>0</v>
      </c>
      <c r="L65" s="1"/>
      <c r="M65" s="1"/>
      <c r="N65" s="65">
        <f t="shared" ref="N65:AQ65" si="85">SUMIFS(53:53,$44:$44,N$62)</f>
        <v>0</v>
      </c>
      <c r="O65" s="66">
        <f t="shared" si="85"/>
        <v>0</v>
      </c>
      <c r="P65" s="66">
        <f t="shared" si="85"/>
        <v>0</v>
      </c>
      <c r="Q65" s="66">
        <f t="shared" si="85"/>
        <v>0</v>
      </c>
      <c r="R65" s="66">
        <f t="shared" si="85"/>
        <v>0</v>
      </c>
      <c r="S65" s="66">
        <f t="shared" si="85"/>
        <v>0</v>
      </c>
      <c r="T65" s="66">
        <f t="shared" si="85"/>
        <v>0</v>
      </c>
      <c r="U65" s="66">
        <f t="shared" si="85"/>
        <v>0</v>
      </c>
      <c r="V65" s="66">
        <f t="shared" si="85"/>
        <v>0</v>
      </c>
      <c r="W65" s="66">
        <f t="shared" si="85"/>
        <v>0</v>
      </c>
      <c r="X65" s="66">
        <f t="shared" si="85"/>
        <v>0</v>
      </c>
      <c r="Y65" s="66">
        <f t="shared" si="85"/>
        <v>0</v>
      </c>
      <c r="Z65" s="66">
        <f t="shared" si="85"/>
        <v>0</v>
      </c>
      <c r="AA65" s="66">
        <f t="shared" si="85"/>
        <v>0</v>
      </c>
      <c r="AB65" s="66">
        <f t="shared" si="85"/>
        <v>0</v>
      </c>
      <c r="AC65" s="66">
        <f t="shared" si="85"/>
        <v>0</v>
      </c>
      <c r="AD65" s="66">
        <f t="shared" si="85"/>
        <v>0</v>
      </c>
      <c r="AE65" s="66">
        <f t="shared" si="85"/>
        <v>0</v>
      </c>
      <c r="AF65" s="66">
        <f t="shared" si="85"/>
        <v>0</v>
      </c>
      <c r="AG65" s="66">
        <f t="shared" si="85"/>
        <v>0</v>
      </c>
      <c r="AH65" s="66">
        <f t="shared" si="85"/>
        <v>0</v>
      </c>
      <c r="AI65" s="66">
        <f t="shared" si="85"/>
        <v>0</v>
      </c>
      <c r="AJ65" s="66">
        <f t="shared" si="85"/>
        <v>0</v>
      </c>
      <c r="AK65" s="66">
        <f t="shared" si="85"/>
        <v>0</v>
      </c>
      <c r="AL65" s="66">
        <f t="shared" si="85"/>
        <v>0</v>
      </c>
      <c r="AM65" s="66">
        <f t="shared" si="85"/>
        <v>0</v>
      </c>
      <c r="AN65" s="66">
        <f t="shared" si="85"/>
        <v>0</v>
      </c>
      <c r="AO65" s="66">
        <f t="shared" si="85"/>
        <v>0</v>
      </c>
      <c r="AP65" s="66">
        <f t="shared" si="85"/>
        <v>0</v>
      </c>
      <c r="AQ65" s="67">
        <f t="shared" si="85"/>
        <v>0</v>
      </c>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row>
    <row r="66" spans="1:381" x14ac:dyDescent="0.2">
      <c r="A66" s="1"/>
      <c r="B66" s="1"/>
      <c r="C66" s="1" t="str">
        <f t="shared" si="84"/>
        <v>COQ</v>
      </c>
      <c r="D66" s="1"/>
      <c r="E66" s="1" t="str">
        <f t="shared" si="81"/>
        <v>Количество подтвержденных заказов, распределение по дням</v>
      </c>
      <c r="F66" s="1"/>
      <c r="G66" s="1" t="s">
        <v>1</v>
      </c>
      <c r="H66" s="1"/>
      <c r="I66" s="1" t="s">
        <v>141</v>
      </c>
      <c r="J66" s="1"/>
      <c r="K66" s="7">
        <f t="shared" si="82"/>
        <v>0</v>
      </c>
      <c r="L66" s="1"/>
      <c r="M66" s="1"/>
      <c r="N66" s="65">
        <f t="shared" ref="N66:AQ66" si="86">SUMIFS(54:54,$44:$44,N$62)</f>
        <v>0</v>
      </c>
      <c r="O66" s="66">
        <f t="shared" si="86"/>
        <v>0</v>
      </c>
      <c r="P66" s="66">
        <f t="shared" si="86"/>
        <v>0</v>
      </c>
      <c r="Q66" s="66">
        <f t="shared" si="86"/>
        <v>0</v>
      </c>
      <c r="R66" s="66">
        <f t="shared" si="86"/>
        <v>0</v>
      </c>
      <c r="S66" s="66">
        <f t="shared" si="86"/>
        <v>0</v>
      </c>
      <c r="T66" s="66">
        <f t="shared" si="86"/>
        <v>0</v>
      </c>
      <c r="U66" s="66">
        <f t="shared" si="86"/>
        <v>0</v>
      </c>
      <c r="V66" s="66">
        <f t="shared" si="86"/>
        <v>0</v>
      </c>
      <c r="W66" s="66">
        <f t="shared" si="86"/>
        <v>0</v>
      </c>
      <c r="X66" s="66">
        <f t="shared" si="86"/>
        <v>0</v>
      </c>
      <c r="Y66" s="66">
        <f t="shared" si="86"/>
        <v>0</v>
      </c>
      <c r="Z66" s="66">
        <f t="shared" si="86"/>
        <v>0</v>
      </c>
      <c r="AA66" s="66">
        <f t="shared" si="86"/>
        <v>0</v>
      </c>
      <c r="AB66" s="66">
        <f t="shared" si="86"/>
        <v>0</v>
      </c>
      <c r="AC66" s="66">
        <f t="shared" si="86"/>
        <v>0</v>
      </c>
      <c r="AD66" s="66">
        <f t="shared" si="86"/>
        <v>0</v>
      </c>
      <c r="AE66" s="66">
        <f t="shared" si="86"/>
        <v>0</v>
      </c>
      <c r="AF66" s="66">
        <f t="shared" si="86"/>
        <v>0</v>
      </c>
      <c r="AG66" s="66">
        <f t="shared" si="86"/>
        <v>0</v>
      </c>
      <c r="AH66" s="66">
        <f t="shared" si="86"/>
        <v>0</v>
      </c>
      <c r="AI66" s="66">
        <f t="shared" si="86"/>
        <v>0</v>
      </c>
      <c r="AJ66" s="66">
        <f t="shared" si="86"/>
        <v>0</v>
      </c>
      <c r="AK66" s="66">
        <f t="shared" si="86"/>
        <v>0</v>
      </c>
      <c r="AL66" s="66">
        <f t="shared" si="86"/>
        <v>0</v>
      </c>
      <c r="AM66" s="66">
        <f t="shared" si="86"/>
        <v>0</v>
      </c>
      <c r="AN66" s="66">
        <f t="shared" si="86"/>
        <v>0</v>
      </c>
      <c r="AO66" s="66">
        <f t="shared" si="86"/>
        <v>0</v>
      </c>
      <c r="AP66" s="66">
        <f t="shared" si="86"/>
        <v>0</v>
      </c>
      <c r="AQ66" s="67">
        <f t="shared" si="86"/>
        <v>0</v>
      </c>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row>
    <row r="67" spans="1:381" x14ac:dyDescent="0.2">
      <c r="A67" s="1"/>
      <c r="B67" s="1"/>
      <c r="C67" s="1" t="str">
        <f t="shared" si="84"/>
        <v>%2CGrOrd</v>
      </c>
      <c r="D67" s="1"/>
      <c r="E67" s="1" t="str">
        <f t="shared" si="81"/>
        <v>2-ой уровень отмен заказов, распределение по дням</v>
      </c>
      <c r="F67" s="1"/>
      <c r="G67" s="1" t="s">
        <v>1</v>
      </c>
      <c r="H67" s="1"/>
      <c r="I67" s="1" t="s">
        <v>141</v>
      </c>
      <c r="J67" s="1"/>
      <c r="K67" s="7">
        <f t="shared" si="82"/>
        <v>0</v>
      </c>
      <c r="L67" s="1"/>
      <c r="M67" s="1"/>
      <c r="N67" s="65">
        <f t="shared" ref="N67:AQ67" si="87">SUMIFS(55:55,$44:$44,N$62)</f>
        <v>0</v>
      </c>
      <c r="O67" s="66">
        <f t="shared" si="87"/>
        <v>0</v>
      </c>
      <c r="P67" s="66">
        <f t="shared" si="87"/>
        <v>0</v>
      </c>
      <c r="Q67" s="66">
        <f t="shared" si="87"/>
        <v>0</v>
      </c>
      <c r="R67" s="66">
        <f t="shared" si="87"/>
        <v>0</v>
      </c>
      <c r="S67" s="66">
        <f t="shared" si="87"/>
        <v>0</v>
      </c>
      <c r="T67" s="66">
        <f t="shared" si="87"/>
        <v>0</v>
      </c>
      <c r="U67" s="66">
        <f t="shared" si="87"/>
        <v>0</v>
      </c>
      <c r="V67" s="66">
        <f t="shared" si="87"/>
        <v>0</v>
      </c>
      <c r="W67" s="66">
        <f t="shared" si="87"/>
        <v>0</v>
      </c>
      <c r="X67" s="66">
        <f t="shared" si="87"/>
        <v>0</v>
      </c>
      <c r="Y67" s="66">
        <f t="shared" si="87"/>
        <v>0</v>
      </c>
      <c r="Z67" s="66">
        <f t="shared" si="87"/>
        <v>0</v>
      </c>
      <c r="AA67" s="66">
        <f t="shared" si="87"/>
        <v>0</v>
      </c>
      <c r="AB67" s="66">
        <f t="shared" si="87"/>
        <v>0</v>
      </c>
      <c r="AC67" s="66">
        <f t="shared" si="87"/>
        <v>0</v>
      </c>
      <c r="AD67" s="66">
        <f t="shared" si="87"/>
        <v>0</v>
      </c>
      <c r="AE67" s="66">
        <f t="shared" si="87"/>
        <v>0</v>
      </c>
      <c r="AF67" s="66">
        <f t="shared" si="87"/>
        <v>0</v>
      </c>
      <c r="AG67" s="66">
        <f t="shared" si="87"/>
        <v>0</v>
      </c>
      <c r="AH67" s="66">
        <f t="shared" si="87"/>
        <v>0</v>
      </c>
      <c r="AI67" s="66">
        <f t="shared" si="87"/>
        <v>0</v>
      </c>
      <c r="AJ67" s="66">
        <f t="shared" si="87"/>
        <v>0</v>
      </c>
      <c r="AK67" s="66">
        <f t="shared" si="87"/>
        <v>0</v>
      </c>
      <c r="AL67" s="66">
        <f t="shared" si="87"/>
        <v>0</v>
      </c>
      <c r="AM67" s="66">
        <f t="shared" si="87"/>
        <v>0</v>
      </c>
      <c r="AN67" s="66">
        <f t="shared" si="87"/>
        <v>0</v>
      </c>
      <c r="AO67" s="66">
        <f t="shared" si="87"/>
        <v>0</v>
      </c>
      <c r="AP67" s="66">
        <f t="shared" si="87"/>
        <v>0</v>
      </c>
      <c r="AQ67" s="67">
        <f t="shared" si="87"/>
        <v>0</v>
      </c>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row>
    <row r="68" spans="1:381" x14ac:dyDescent="0.2">
      <c r="A68" s="1"/>
      <c r="B68" s="1"/>
      <c r="C68" s="1" t="str">
        <f t="shared" si="84"/>
        <v>OPQ</v>
      </c>
      <c r="D68" s="1"/>
      <c r="E68" s="1" t="str">
        <f t="shared" si="81"/>
        <v>Количество заказов в складской сборке, распределение по дням</v>
      </c>
      <c r="F68" s="1"/>
      <c r="G68" s="1" t="s">
        <v>1</v>
      </c>
      <c r="H68" s="1"/>
      <c r="I68" s="1" t="s">
        <v>141</v>
      </c>
      <c r="J68" s="1"/>
      <c r="K68" s="7">
        <f t="shared" si="82"/>
        <v>0</v>
      </c>
      <c r="L68" s="1"/>
      <c r="M68" s="1"/>
      <c r="N68" s="65">
        <f t="shared" ref="N68:AQ68" si="88">SUMIFS(56:56,$44:$44,N$62)</f>
        <v>0</v>
      </c>
      <c r="O68" s="66">
        <f t="shared" si="88"/>
        <v>0</v>
      </c>
      <c r="P68" s="66">
        <f t="shared" si="88"/>
        <v>0</v>
      </c>
      <c r="Q68" s="66">
        <f t="shared" si="88"/>
        <v>0</v>
      </c>
      <c r="R68" s="66">
        <f t="shared" si="88"/>
        <v>0</v>
      </c>
      <c r="S68" s="66">
        <f t="shared" si="88"/>
        <v>0</v>
      </c>
      <c r="T68" s="66">
        <f t="shared" si="88"/>
        <v>0</v>
      </c>
      <c r="U68" s="66">
        <f t="shared" si="88"/>
        <v>0</v>
      </c>
      <c r="V68" s="66">
        <f t="shared" si="88"/>
        <v>0</v>
      </c>
      <c r="W68" s="66">
        <f t="shared" si="88"/>
        <v>0</v>
      </c>
      <c r="X68" s="66">
        <f t="shared" si="88"/>
        <v>0</v>
      </c>
      <c r="Y68" s="66">
        <f t="shared" si="88"/>
        <v>0</v>
      </c>
      <c r="Z68" s="66">
        <f t="shared" si="88"/>
        <v>0</v>
      </c>
      <c r="AA68" s="66">
        <f t="shared" si="88"/>
        <v>0</v>
      </c>
      <c r="AB68" s="66">
        <f t="shared" si="88"/>
        <v>0</v>
      </c>
      <c r="AC68" s="66">
        <f t="shared" si="88"/>
        <v>0</v>
      </c>
      <c r="AD68" s="66">
        <f t="shared" si="88"/>
        <v>0</v>
      </c>
      <c r="AE68" s="66">
        <f t="shared" si="88"/>
        <v>0</v>
      </c>
      <c r="AF68" s="66">
        <f t="shared" si="88"/>
        <v>0</v>
      </c>
      <c r="AG68" s="66">
        <f t="shared" si="88"/>
        <v>0</v>
      </c>
      <c r="AH68" s="66">
        <f t="shared" si="88"/>
        <v>0</v>
      </c>
      <c r="AI68" s="66">
        <f t="shared" si="88"/>
        <v>0</v>
      </c>
      <c r="AJ68" s="66">
        <f t="shared" si="88"/>
        <v>0</v>
      </c>
      <c r="AK68" s="66">
        <f t="shared" si="88"/>
        <v>0</v>
      </c>
      <c r="AL68" s="66">
        <f t="shared" si="88"/>
        <v>0</v>
      </c>
      <c r="AM68" s="66">
        <f t="shared" si="88"/>
        <v>0</v>
      </c>
      <c r="AN68" s="66">
        <f t="shared" si="88"/>
        <v>0</v>
      </c>
      <c r="AO68" s="66">
        <f t="shared" si="88"/>
        <v>0</v>
      </c>
      <c r="AP68" s="66">
        <f t="shared" si="88"/>
        <v>0</v>
      </c>
      <c r="AQ68" s="67">
        <f t="shared" si="88"/>
        <v>0</v>
      </c>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row>
    <row r="69" spans="1:381" x14ac:dyDescent="0.2">
      <c r="A69" s="1"/>
      <c r="B69" s="1"/>
      <c r="C69" s="1" t="str">
        <f t="shared" si="84"/>
        <v>%3CGrOrd</v>
      </c>
      <c r="D69" s="1"/>
      <c r="E69" s="1" t="str">
        <f t="shared" si="81"/>
        <v>3-ий уровень отмен заказов, распределение по дням</v>
      </c>
      <c r="F69" s="1"/>
      <c r="G69" s="1" t="s">
        <v>1</v>
      </c>
      <c r="H69" s="1"/>
      <c r="I69" s="1" t="s">
        <v>141</v>
      </c>
      <c r="J69" s="1"/>
      <c r="K69" s="7">
        <f t="shared" si="82"/>
        <v>0</v>
      </c>
      <c r="L69" s="1"/>
      <c r="M69" s="1"/>
      <c r="N69" s="65">
        <f t="shared" ref="N69:AQ69" si="89">SUMIFS(57:57,$44:$44,N$62)</f>
        <v>0</v>
      </c>
      <c r="O69" s="66">
        <f t="shared" si="89"/>
        <v>0</v>
      </c>
      <c r="P69" s="66">
        <f t="shared" si="89"/>
        <v>0</v>
      </c>
      <c r="Q69" s="66">
        <f t="shared" si="89"/>
        <v>0</v>
      </c>
      <c r="R69" s="66">
        <f t="shared" si="89"/>
        <v>0</v>
      </c>
      <c r="S69" s="66">
        <f t="shared" si="89"/>
        <v>0</v>
      </c>
      <c r="T69" s="66">
        <f t="shared" si="89"/>
        <v>0</v>
      </c>
      <c r="U69" s="66">
        <f t="shared" si="89"/>
        <v>0</v>
      </c>
      <c r="V69" s="66">
        <f t="shared" si="89"/>
        <v>0</v>
      </c>
      <c r="W69" s="66">
        <f t="shared" si="89"/>
        <v>0</v>
      </c>
      <c r="X69" s="66">
        <f t="shared" si="89"/>
        <v>0</v>
      </c>
      <c r="Y69" s="66">
        <f t="shared" si="89"/>
        <v>0</v>
      </c>
      <c r="Z69" s="66">
        <f t="shared" si="89"/>
        <v>0</v>
      </c>
      <c r="AA69" s="66">
        <f t="shared" si="89"/>
        <v>0</v>
      </c>
      <c r="AB69" s="66">
        <f t="shared" si="89"/>
        <v>0</v>
      </c>
      <c r="AC69" s="66">
        <f t="shared" si="89"/>
        <v>0</v>
      </c>
      <c r="AD69" s="66">
        <f t="shared" si="89"/>
        <v>0</v>
      </c>
      <c r="AE69" s="66">
        <f t="shared" si="89"/>
        <v>0</v>
      </c>
      <c r="AF69" s="66">
        <f t="shared" si="89"/>
        <v>0</v>
      </c>
      <c r="AG69" s="66">
        <f t="shared" si="89"/>
        <v>0</v>
      </c>
      <c r="AH69" s="66">
        <f t="shared" si="89"/>
        <v>0</v>
      </c>
      <c r="AI69" s="66">
        <f t="shared" si="89"/>
        <v>0</v>
      </c>
      <c r="AJ69" s="66">
        <f t="shared" si="89"/>
        <v>0</v>
      </c>
      <c r="AK69" s="66">
        <f t="shared" si="89"/>
        <v>0</v>
      </c>
      <c r="AL69" s="66">
        <f t="shared" si="89"/>
        <v>0</v>
      </c>
      <c r="AM69" s="66">
        <f t="shared" si="89"/>
        <v>0</v>
      </c>
      <c r="AN69" s="66">
        <f t="shared" si="89"/>
        <v>0</v>
      </c>
      <c r="AO69" s="66">
        <f t="shared" si="89"/>
        <v>0</v>
      </c>
      <c r="AP69" s="66">
        <f t="shared" si="89"/>
        <v>0</v>
      </c>
      <c r="AQ69" s="67">
        <f t="shared" si="89"/>
        <v>0</v>
      </c>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row>
    <row r="70" spans="1:381" x14ac:dyDescent="0.2">
      <c r="A70" s="1"/>
      <c r="B70" s="1"/>
      <c r="C70" s="1" t="str">
        <f t="shared" si="84"/>
        <v>OInDQ</v>
      </c>
      <c r="D70" s="1"/>
      <c r="E70" s="1" t="str">
        <f t="shared" si="81"/>
        <v>Количество заказов в отправке, распределение по дням</v>
      </c>
      <c r="F70" s="1"/>
      <c r="G70" s="1" t="s">
        <v>1</v>
      </c>
      <c r="H70" s="1"/>
      <c r="I70" s="1" t="s">
        <v>141</v>
      </c>
      <c r="J70" s="1"/>
      <c r="K70" s="7">
        <f t="shared" si="82"/>
        <v>0</v>
      </c>
      <c r="L70" s="1"/>
      <c r="M70" s="1"/>
      <c r="N70" s="65">
        <f t="shared" ref="N70:AQ70" si="90">SUMIFS(58:58,$44:$44,N$62)</f>
        <v>0</v>
      </c>
      <c r="O70" s="66">
        <f t="shared" si="90"/>
        <v>0</v>
      </c>
      <c r="P70" s="66">
        <f t="shared" si="90"/>
        <v>0</v>
      </c>
      <c r="Q70" s="66">
        <f t="shared" si="90"/>
        <v>0</v>
      </c>
      <c r="R70" s="66">
        <f t="shared" si="90"/>
        <v>0</v>
      </c>
      <c r="S70" s="66">
        <f t="shared" si="90"/>
        <v>0</v>
      </c>
      <c r="T70" s="66">
        <f t="shared" si="90"/>
        <v>0</v>
      </c>
      <c r="U70" s="66">
        <f t="shared" si="90"/>
        <v>0</v>
      </c>
      <c r="V70" s="66">
        <f t="shared" si="90"/>
        <v>0</v>
      </c>
      <c r="W70" s="66">
        <f t="shared" si="90"/>
        <v>0</v>
      </c>
      <c r="X70" s="66">
        <f t="shared" si="90"/>
        <v>0</v>
      </c>
      <c r="Y70" s="66">
        <f t="shared" si="90"/>
        <v>0</v>
      </c>
      <c r="Z70" s="66">
        <f t="shared" si="90"/>
        <v>0</v>
      </c>
      <c r="AA70" s="66">
        <f t="shared" si="90"/>
        <v>0</v>
      </c>
      <c r="AB70" s="66">
        <f t="shared" si="90"/>
        <v>0</v>
      </c>
      <c r="AC70" s="66">
        <f t="shared" si="90"/>
        <v>0</v>
      </c>
      <c r="AD70" s="66">
        <f t="shared" si="90"/>
        <v>0</v>
      </c>
      <c r="AE70" s="66">
        <f t="shared" si="90"/>
        <v>0</v>
      </c>
      <c r="AF70" s="66">
        <f t="shared" si="90"/>
        <v>0</v>
      </c>
      <c r="AG70" s="66">
        <f t="shared" si="90"/>
        <v>0</v>
      </c>
      <c r="AH70" s="66">
        <f t="shared" si="90"/>
        <v>0</v>
      </c>
      <c r="AI70" s="66">
        <f t="shared" si="90"/>
        <v>0</v>
      </c>
      <c r="AJ70" s="66">
        <f t="shared" si="90"/>
        <v>0</v>
      </c>
      <c r="AK70" s="66">
        <f t="shared" si="90"/>
        <v>0</v>
      </c>
      <c r="AL70" s="66">
        <f t="shared" si="90"/>
        <v>0</v>
      </c>
      <c r="AM70" s="66">
        <f t="shared" si="90"/>
        <v>0</v>
      </c>
      <c r="AN70" s="66">
        <f t="shared" si="90"/>
        <v>0</v>
      </c>
      <c r="AO70" s="66">
        <f t="shared" si="90"/>
        <v>0</v>
      </c>
      <c r="AP70" s="66">
        <f t="shared" si="90"/>
        <v>0</v>
      </c>
      <c r="AQ70" s="67">
        <f t="shared" si="90"/>
        <v>0</v>
      </c>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row>
    <row r="71" spans="1:381" x14ac:dyDescent="0.2">
      <c r="A71" s="1"/>
      <c r="B71" s="1"/>
      <c r="C71" s="1" t="str">
        <f t="shared" si="84"/>
        <v>%4CGrOrd</v>
      </c>
      <c r="D71" s="1"/>
      <c r="E71" s="1" t="str">
        <f t="shared" si="81"/>
        <v>4-ый уровень отмен заказов, распределение по дням</v>
      </c>
      <c r="F71" s="1"/>
      <c r="G71" s="1" t="s">
        <v>1</v>
      </c>
      <c r="H71" s="1"/>
      <c r="I71" s="1" t="s">
        <v>141</v>
      </c>
      <c r="J71" s="1"/>
      <c r="K71" s="7">
        <f t="shared" si="82"/>
        <v>0</v>
      </c>
      <c r="L71" s="1"/>
      <c r="M71" s="1"/>
      <c r="N71" s="65">
        <f t="shared" ref="N71:AQ71" si="91">SUMIFS(59:59,$44:$44,N$62)</f>
        <v>0</v>
      </c>
      <c r="O71" s="66">
        <f t="shared" si="91"/>
        <v>0</v>
      </c>
      <c r="P71" s="66">
        <f t="shared" si="91"/>
        <v>0</v>
      </c>
      <c r="Q71" s="66">
        <f t="shared" si="91"/>
        <v>0</v>
      </c>
      <c r="R71" s="66">
        <f t="shared" si="91"/>
        <v>0</v>
      </c>
      <c r="S71" s="66">
        <f t="shared" si="91"/>
        <v>0</v>
      </c>
      <c r="T71" s="66">
        <f t="shared" si="91"/>
        <v>0</v>
      </c>
      <c r="U71" s="66">
        <f t="shared" si="91"/>
        <v>0</v>
      </c>
      <c r="V71" s="66">
        <f t="shared" si="91"/>
        <v>0</v>
      </c>
      <c r="W71" s="66">
        <f t="shared" si="91"/>
        <v>0</v>
      </c>
      <c r="X71" s="66">
        <f t="shared" si="91"/>
        <v>0</v>
      </c>
      <c r="Y71" s="66">
        <f t="shared" si="91"/>
        <v>0</v>
      </c>
      <c r="Z71" s="66">
        <f t="shared" si="91"/>
        <v>0</v>
      </c>
      <c r="AA71" s="66">
        <f t="shared" si="91"/>
        <v>0</v>
      </c>
      <c r="AB71" s="66">
        <f t="shared" si="91"/>
        <v>0</v>
      </c>
      <c r="AC71" s="66">
        <f t="shared" si="91"/>
        <v>0</v>
      </c>
      <c r="AD71" s="66">
        <f t="shared" si="91"/>
        <v>0</v>
      </c>
      <c r="AE71" s="66">
        <f t="shared" si="91"/>
        <v>0</v>
      </c>
      <c r="AF71" s="66">
        <f t="shared" si="91"/>
        <v>0</v>
      </c>
      <c r="AG71" s="66">
        <f t="shared" si="91"/>
        <v>0</v>
      </c>
      <c r="AH71" s="66">
        <f t="shared" si="91"/>
        <v>0</v>
      </c>
      <c r="AI71" s="66">
        <f t="shared" si="91"/>
        <v>0</v>
      </c>
      <c r="AJ71" s="66">
        <f t="shared" si="91"/>
        <v>0</v>
      </c>
      <c r="AK71" s="66">
        <f t="shared" si="91"/>
        <v>0</v>
      </c>
      <c r="AL71" s="66">
        <f t="shared" si="91"/>
        <v>0</v>
      </c>
      <c r="AM71" s="66">
        <f t="shared" si="91"/>
        <v>0</v>
      </c>
      <c r="AN71" s="66">
        <f t="shared" si="91"/>
        <v>0</v>
      </c>
      <c r="AO71" s="66">
        <f t="shared" si="91"/>
        <v>0</v>
      </c>
      <c r="AP71" s="66">
        <f t="shared" si="91"/>
        <v>0</v>
      </c>
      <c r="AQ71" s="67">
        <f t="shared" si="91"/>
        <v>0</v>
      </c>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row>
    <row r="72" spans="1:381" x14ac:dyDescent="0.2">
      <c r="A72" s="1"/>
      <c r="B72" s="1"/>
      <c r="C72" s="1" t="str">
        <f t="shared" si="84"/>
        <v>%5CGrOrd</v>
      </c>
      <c r="D72" s="1"/>
      <c r="E72" s="1" t="str">
        <f t="shared" si="81"/>
        <v>5-ый уровень отмен заказов, возвраты, распределение по дням</v>
      </c>
      <c r="F72" s="1"/>
      <c r="G72" s="1" t="s">
        <v>1</v>
      </c>
      <c r="H72" s="1"/>
      <c r="I72" s="1" t="s">
        <v>141</v>
      </c>
      <c r="J72" s="1"/>
      <c r="K72" s="7">
        <f t="shared" si="82"/>
        <v>1.4999999999999999E-2</v>
      </c>
      <c r="L72" s="1"/>
      <c r="M72" s="1"/>
      <c r="N72" s="65">
        <f t="shared" ref="N72:AQ72" si="92">SUMIFS(60:60,$44:$44,N$62)</f>
        <v>3.0000000000000001E-3</v>
      </c>
      <c r="O72" s="66">
        <f t="shared" si="92"/>
        <v>3.0000000000000001E-3</v>
      </c>
      <c r="P72" s="66">
        <f t="shared" si="92"/>
        <v>3.0000000000000001E-3</v>
      </c>
      <c r="Q72" s="66">
        <f t="shared" si="92"/>
        <v>3.0000000000000001E-3</v>
      </c>
      <c r="R72" s="66">
        <f t="shared" si="92"/>
        <v>3.0000000000000001E-3</v>
      </c>
      <c r="S72" s="66">
        <f t="shared" si="92"/>
        <v>0</v>
      </c>
      <c r="T72" s="66">
        <f t="shared" si="92"/>
        <v>0</v>
      </c>
      <c r="U72" s="66">
        <f t="shared" si="92"/>
        <v>0</v>
      </c>
      <c r="V72" s="66">
        <f t="shared" si="92"/>
        <v>0</v>
      </c>
      <c r="W72" s="66">
        <f t="shared" si="92"/>
        <v>0</v>
      </c>
      <c r="X72" s="66">
        <f t="shared" si="92"/>
        <v>0</v>
      </c>
      <c r="Y72" s="66">
        <f t="shared" si="92"/>
        <v>0</v>
      </c>
      <c r="Z72" s="66">
        <f t="shared" si="92"/>
        <v>0</v>
      </c>
      <c r="AA72" s="66">
        <f t="shared" si="92"/>
        <v>0</v>
      </c>
      <c r="AB72" s="66">
        <f t="shared" si="92"/>
        <v>0</v>
      </c>
      <c r="AC72" s="66">
        <f t="shared" si="92"/>
        <v>0</v>
      </c>
      <c r="AD72" s="66">
        <f t="shared" si="92"/>
        <v>0</v>
      </c>
      <c r="AE72" s="66">
        <f t="shared" si="92"/>
        <v>0</v>
      </c>
      <c r="AF72" s="66">
        <f t="shared" si="92"/>
        <v>0</v>
      </c>
      <c r="AG72" s="66">
        <f t="shared" si="92"/>
        <v>0</v>
      </c>
      <c r="AH72" s="66">
        <f t="shared" si="92"/>
        <v>0</v>
      </c>
      <c r="AI72" s="66">
        <f t="shared" si="92"/>
        <v>0</v>
      </c>
      <c r="AJ72" s="66">
        <f t="shared" si="92"/>
        <v>0</v>
      </c>
      <c r="AK72" s="66">
        <f t="shared" si="92"/>
        <v>0</v>
      </c>
      <c r="AL72" s="66">
        <f t="shared" si="92"/>
        <v>0</v>
      </c>
      <c r="AM72" s="66">
        <f t="shared" si="92"/>
        <v>0</v>
      </c>
      <c r="AN72" s="66">
        <f t="shared" si="92"/>
        <v>0</v>
      </c>
      <c r="AO72" s="66">
        <f t="shared" si="92"/>
        <v>0</v>
      </c>
      <c r="AP72" s="66">
        <f t="shared" si="92"/>
        <v>0</v>
      </c>
      <c r="AQ72" s="67">
        <f t="shared" si="92"/>
        <v>0</v>
      </c>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row>
    <row r="73" spans="1:381" x14ac:dyDescent="0.2">
      <c r="A73" s="1"/>
      <c r="B73" s="1"/>
      <c r="C73" s="1"/>
      <c r="D73" s="1"/>
      <c r="E73" s="1"/>
      <c r="F73" s="1"/>
      <c r="G73" s="1"/>
      <c r="H73" s="1"/>
      <c r="I73" s="1"/>
      <c r="J73" s="1"/>
      <c r="K73" s="1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row>
    <row r="74" spans="1:381" x14ac:dyDescent="0.2">
      <c r="A74" s="1"/>
      <c r="B74" s="1"/>
      <c r="C74" s="1"/>
      <c r="D74" s="1"/>
      <c r="E74" s="1"/>
      <c r="F74" s="1"/>
      <c r="G74" s="1" t="s">
        <v>14</v>
      </c>
      <c r="H74" s="1"/>
      <c r="I74" s="1"/>
      <c r="J74" s="1"/>
      <c r="K74" s="14"/>
      <c r="L74" s="1"/>
      <c r="M74" s="1"/>
      <c r="N74" s="15" t="str">
        <f>IF(N75="","",IF(WEEKDAY(N75)=2,"пн",IF(WEEKDAY(N75)=3,"вт",IF(WEEKDAY(N75)=4,"ср",IF(WEEKDAY(N75)=5,"чт",IF(WEEKDAY(N75)=6,"пт",IF(WEEKDAY(N75)=7,"сб",IF(WEEKDAY(N75)=1,"вс",0))))))))</f>
        <v/>
      </c>
      <c r="O74" s="15" t="str">
        <f t="shared" ref="O74:BZ74" si="93">IF(O75="","",IF(WEEKDAY(O75)=2,"пн",IF(WEEKDAY(O75)=3,"вт",IF(WEEKDAY(O75)=4,"ср",IF(WEEKDAY(O75)=5,"чт",IF(WEEKDAY(O75)=6,"пт",IF(WEEKDAY(O75)=7,"сб",IF(WEEKDAY(O75)=1,"вс",0))))))))</f>
        <v/>
      </c>
      <c r="P74" s="15" t="str">
        <f t="shared" si="93"/>
        <v/>
      </c>
      <c r="Q74" s="15" t="str">
        <f t="shared" si="93"/>
        <v/>
      </c>
      <c r="R74" s="15" t="str">
        <f t="shared" si="93"/>
        <v/>
      </c>
      <c r="S74" s="15" t="str">
        <f t="shared" si="93"/>
        <v/>
      </c>
      <c r="T74" s="15" t="str">
        <f t="shared" si="93"/>
        <v/>
      </c>
      <c r="U74" s="15" t="str">
        <f t="shared" si="93"/>
        <v/>
      </c>
      <c r="V74" s="15" t="str">
        <f t="shared" si="93"/>
        <v/>
      </c>
      <c r="W74" s="15" t="str">
        <f t="shared" si="93"/>
        <v/>
      </c>
      <c r="X74" s="15" t="str">
        <f t="shared" si="93"/>
        <v/>
      </c>
      <c r="Y74" s="15" t="str">
        <f t="shared" si="93"/>
        <v/>
      </c>
      <c r="Z74" s="15" t="str">
        <f t="shared" si="93"/>
        <v/>
      </c>
      <c r="AA74" s="15" t="str">
        <f t="shared" si="93"/>
        <v/>
      </c>
      <c r="AB74" s="15" t="str">
        <f t="shared" si="93"/>
        <v/>
      </c>
      <c r="AC74" s="15" t="str">
        <f t="shared" si="93"/>
        <v/>
      </c>
      <c r="AD74" s="15" t="str">
        <f t="shared" si="93"/>
        <v/>
      </c>
      <c r="AE74" s="15" t="str">
        <f t="shared" si="93"/>
        <v/>
      </c>
      <c r="AF74" s="15" t="str">
        <f t="shared" si="93"/>
        <v/>
      </c>
      <c r="AG74" s="15" t="str">
        <f t="shared" si="93"/>
        <v/>
      </c>
      <c r="AH74" s="15" t="str">
        <f t="shared" si="93"/>
        <v/>
      </c>
      <c r="AI74" s="15" t="str">
        <f t="shared" si="93"/>
        <v/>
      </c>
      <c r="AJ74" s="15" t="str">
        <f t="shared" si="93"/>
        <v/>
      </c>
      <c r="AK74" s="15" t="str">
        <f t="shared" si="93"/>
        <v/>
      </c>
      <c r="AL74" s="15" t="str">
        <f t="shared" si="93"/>
        <v/>
      </c>
      <c r="AM74" s="15" t="str">
        <f t="shared" si="93"/>
        <v/>
      </c>
      <c r="AN74" s="15" t="str">
        <f t="shared" si="93"/>
        <v/>
      </c>
      <c r="AO74" s="15" t="str">
        <f t="shared" si="93"/>
        <v/>
      </c>
      <c r="AP74" s="15" t="str">
        <f t="shared" si="93"/>
        <v/>
      </c>
      <c r="AQ74" s="15" t="str">
        <f t="shared" si="93"/>
        <v/>
      </c>
      <c r="AR74" s="15" t="str">
        <f t="shared" si="93"/>
        <v/>
      </c>
      <c r="AS74" s="15" t="str">
        <f t="shared" si="93"/>
        <v/>
      </c>
      <c r="AT74" s="15" t="str">
        <f t="shared" si="93"/>
        <v/>
      </c>
      <c r="AU74" s="15" t="str">
        <f t="shared" si="93"/>
        <v/>
      </c>
      <c r="AV74" s="15" t="str">
        <f t="shared" si="93"/>
        <v/>
      </c>
      <c r="AW74" s="15" t="str">
        <f t="shared" si="93"/>
        <v/>
      </c>
      <c r="AX74" s="15" t="str">
        <f t="shared" si="93"/>
        <v/>
      </c>
      <c r="AY74" s="15" t="str">
        <f t="shared" si="93"/>
        <v/>
      </c>
      <c r="AZ74" s="15" t="str">
        <f t="shared" si="93"/>
        <v/>
      </c>
      <c r="BA74" s="15" t="str">
        <f t="shared" si="93"/>
        <v/>
      </c>
      <c r="BB74" s="15" t="str">
        <f t="shared" si="93"/>
        <v/>
      </c>
      <c r="BC74" s="15" t="str">
        <f t="shared" si="93"/>
        <v/>
      </c>
      <c r="BD74" s="15" t="str">
        <f t="shared" si="93"/>
        <v/>
      </c>
      <c r="BE74" s="15" t="str">
        <f t="shared" si="93"/>
        <v/>
      </c>
      <c r="BF74" s="15" t="str">
        <f t="shared" si="93"/>
        <v/>
      </c>
      <c r="BG74" s="15" t="str">
        <f t="shared" si="93"/>
        <v/>
      </c>
      <c r="BH74" s="15" t="str">
        <f t="shared" si="93"/>
        <v/>
      </c>
      <c r="BI74" s="15" t="str">
        <f t="shared" si="93"/>
        <v/>
      </c>
      <c r="BJ74" s="15" t="str">
        <f t="shared" si="93"/>
        <v/>
      </c>
      <c r="BK74" s="15" t="str">
        <f t="shared" si="93"/>
        <v/>
      </c>
      <c r="BL74" s="15" t="str">
        <f t="shared" si="93"/>
        <v/>
      </c>
      <c r="BM74" s="15" t="str">
        <f t="shared" si="93"/>
        <v/>
      </c>
      <c r="BN74" s="15" t="str">
        <f t="shared" si="93"/>
        <v/>
      </c>
      <c r="BO74" s="15" t="str">
        <f t="shared" si="93"/>
        <v/>
      </c>
      <c r="BP74" s="15" t="str">
        <f t="shared" si="93"/>
        <v/>
      </c>
      <c r="BQ74" s="15" t="str">
        <f t="shared" si="93"/>
        <v/>
      </c>
      <c r="BR74" s="15" t="str">
        <f t="shared" si="93"/>
        <v/>
      </c>
      <c r="BS74" s="15" t="str">
        <f t="shared" si="93"/>
        <v/>
      </c>
      <c r="BT74" s="15" t="str">
        <f t="shared" si="93"/>
        <v/>
      </c>
      <c r="BU74" s="15" t="str">
        <f t="shared" si="93"/>
        <v/>
      </c>
      <c r="BV74" s="15" t="str">
        <f t="shared" si="93"/>
        <v/>
      </c>
      <c r="BW74" s="15" t="str">
        <f t="shared" si="93"/>
        <v/>
      </c>
      <c r="BX74" s="15" t="str">
        <f t="shared" si="93"/>
        <v/>
      </c>
      <c r="BY74" s="15" t="str">
        <f t="shared" si="93"/>
        <v/>
      </c>
      <c r="BZ74" s="15" t="str">
        <f t="shared" si="93"/>
        <v/>
      </c>
      <c r="CA74" s="15" t="str">
        <f t="shared" ref="CA74:EL74" si="94">IF(CA75="","",IF(WEEKDAY(CA75)=2,"пн",IF(WEEKDAY(CA75)=3,"вт",IF(WEEKDAY(CA75)=4,"ср",IF(WEEKDAY(CA75)=5,"чт",IF(WEEKDAY(CA75)=6,"пт",IF(WEEKDAY(CA75)=7,"сб",IF(WEEKDAY(CA75)=1,"вс",0))))))))</f>
        <v/>
      </c>
      <c r="CB74" s="15" t="str">
        <f t="shared" si="94"/>
        <v/>
      </c>
      <c r="CC74" s="15" t="str">
        <f t="shared" si="94"/>
        <v/>
      </c>
      <c r="CD74" s="15" t="str">
        <f t="shared" si="94"/>
        <v/>
      </c>
      <c r="CE74" s="15" t="str">
        <f t="shared" si="94"/>
        <v/>
      </c>
      <c r="CF74" s="15" t="str">
        <f t="shared" si="94"/>
        <v/>
      </c>
      <c r="CG74" s="15" t="str">
        <f t="shared" si="94"/>
        <v/>
      </c>
      <c r="CH74" s="15" t="str">
        <f t="shared" si="94"/>
        <v/>
      </c>
      <c r="CI74" s="15" t="str">
        <f t="shared" si="94"/>
        <v/>
      </c>
      <c r="CJ74" s="15" t="str">
        <f t="shared" si="94"/>
        <v/>
      </c>
      <c r="CK74" s="15" t="str">
        <f t="shared" si="94"/>
        <v/>
      </c>
      <c r="CL74" s="15" t="str">
        <f t="shared" si="94"/>
        <v/>
      </c>
      <c r="CM74" s="15" t="str">
        <f t="shared" si="94"/>
        <v/>
      </c>
      <c r="CN74" s="15" t="str">
        <f t="shared" si="94"/>
        <v/>
      </c>
      <c r="CO74" s="15" t="str">
        <f t="shared" si="94"/>
        <v/>
      </c>
      <c r="CP74" s="15" t="str">
        <f t="shared" si="94"/>
        <v/>
      </c>
      <c r="CQ74" s="15" t="str">
        <f t="shared" si="94"/>
        <v/>
      </c>
      <c r="CR74" s="15" t="str">
        <f t="shared" si="94"/>
        <v/>
      </c>
      <c r="CS74" s="15" t="str">
        <f t="shared" si="94"/>
        <v/>
      </c>
      <c r="CT74" s="15" t="str">
        <f t="shared" si="94"/>
        <v/>
      </c>
      <c r="CU74" s="15" t="str">
        <f t="shared" si="94"/>
        <v/>
      </c>
      <c r="CV74" s="15" t="str">
        <f t="shared" si="94"/>
        <v/>
      </c>
      <c r="CW74" s="15" t="str">
        <f t="shared" si="94"/>
        <v/>
      </c>
      <c r="CX74" s="15" t="str">
        <f t="shared" si="94"/>
        <v/>
      </c>
      <c r="CY74" s="15" t="str">
        <f t="shared" si="94"/>
        <v/>
      </c>
      <c r="CZ74" s="15" t="str">
        <f t="shared" si="94"/>
        <v/>
      </c>
      <c r="DA74" s="15" t="str">
        <f t="shared" si="94"/>
        <v/>
      </c>
      <c r="DB74" s="15" t="str">
        <f t="shared" si="94"/>
        <v/>
      </c>
      <c r="DC74" s="15" t="str">
        <f t="shared" si="94"/>
        <v/>
      </c>
      <c r="DD74" s="15" t="str">
        <f t="shared" si="94"/>
        <v/>
      </c>
      <c r="DE74" s="15" t="str">
        <f t="shared" si="94"/>
        <v/>
      </c>
      <c r="DF74" s="15" t="str">
        <f t="shared" si="94"/>
        <v/>
      </c>
      <c r="DG74" s="15" t="str">
        <f t="shared" si="94"/>
        <v/>
      </c>
      <c r="DH74" s="15" t="str">
        <f t="shared" si="94"/>
        <v/>
      </c>
      <c r="DI74" s="15" t="str">
        <f t="shared" si="94"/>
        <v/>
      </c>
      <c r="DJ74" s="15" t="str">
        <f t="shared" si="94"/>
        <v/>
      </c>
      <c r="DK74" s="15" t="str">
        <f t="shared" si="94"/>
        <v/>
      </c>
      <c r="DL74" s="15" t="str">
        <f t="shared" si="94"/>
        <v/>
      </c>
      <c r="DM74" s="15" t="str">
        <f t="shared" si="94"/>
        <v/>
      </c>
      <c r="DN74" s="15" t="str">
        <f t="shared" si="94"/>
        <v/>
      </c>
      <c r="DO74" s="15" t="str">
        <f t="shared" si="94"/>
        <v/>
      </c>
      <c r="DP74" s="15" t="str">
        <f t="shared" si="94"/>
        <v/>
      </c>
      <c r="DQ74" s="15" t="str">
        <f t="shared" si="94"/>
        <v/>
      </c>
      <c r="DR74" s="15" t="str">
        <f t="shared" si="94"/>
        <v/>
      </c>
      <c r="DS74" s="15" t="str">
        <f t="shared" si="94"/>
        <v/>
      </c>
      <c r="DT74" s="15" t="str">
        <f t="shared" si="94"/>
        <v/>
      </c>
      <c r="DU74" s="15" t="str">
        <f t="shared" si="94"/>
        <v/>
      </c>
      <c r="DV74" s="15" t="str">
        <f t="shared" si="94"/>
        <v/>
      </c>
      <c r="DW74" s="15" t="str">
        <f t="shared" si="94"/>
        <v/>
      </c>
      <c r="DX74" s="15" t="str">
        <f t="shared" si="94"/>
        <v/>
      </c>
      <c r="DY74" s="15" t="str">
        <f t="shared" si="94"/>
        <v/>
      </c>
      <c r="DZ74" s="15" t="str">
        <f t="shared" si="94"/>
        <v/>
      </c>
      <c r="EA74" s="15" t="str">
        <f t="shared" si="94"/>
        <v/>
      </c>
      <c r="EB74" s="15" t="str">
        <f t="shared" si="94"/>
        <v/>
      </c>
      <c r="EC74" s="15" t="str">
        <f t="shared" si="94"/>
        <v/>
      </c>
      <c r="ED74" s="15" t="str">
        <f t="shared" si="94"/>
        <v/>
      </c>
      <c r="EE74" s="15" t="str">
        <f t="shared" si="94"/>
        <v/>
      </c>
      <c r="EF74" s="15" t="str">
        <f t="shared" si="94"/>
        <v/>
      </c>
      <c r="EG74" s="15" t="str">
        <f t="shared" si="94"/>
        <v/>
      </c>
      <c r="EH74" s="15" t="str">
        <f t="shared" si="94"/>
        <v/>
      </c>
      <c r="EI74" s="15" t="str">
        <f t="shared" si="94"/>
        <v/>
      </c>
      <c r="EJ74" s="15" t="str">
        <f t="shared" si="94"/>
        <v/>
      </c>
      <c r="EK74" s="15" t="str">
        <f t="shared" si="94"/>
        <v/>
      </c>
      <c r="EL74" s="15" t="str">
        <f t="shared" si="94"/>
        <v/>
      </c>
      <c r="EM74" s="15" t="str">
        <f t="shared" ref="EM74:GX74" si="95">IF(EM75="","",IF(WEEKDAY(EM75)=2,"пн",IF(WEEKDAY(EM75)=3,"вт",IF(WEEKDAY(EM75)=4,"ср",IF(WEEKDAY(EM75)=5,"чт",IF(WEEKDAY(EM75)=6,"пт",IF(WEEKDAY(EM75)=7,"сб",IF(WEEKDAY(EM75)=1,"вс",0))))))))</f>
        <v/>
      </c>
      <c r="EN74" s="15" t="str">
        <f t="shared" si="95"/>
        <v/>
      </c>
      <c r="EO74" s="15" t="str">
        <f t="shared" si="95"/>
        <v/>
      </c>
      <c r="EP74" s="15" t="str">
        <f t="shared" si="95"/>
        <v/>
      </c>
      <c r="EQ74" s="15" t="str">
        <f t="shared" si="95"/>
        <v/>
      </c>
      <c r="ER74" s="15" t="str">
        <f t="shared" si="95"/>
        <v/>
      </c>
      <c r="ES74" s="15" t="str">
        <f t="shared" si="95"/>
        <v/>
      </c>
      <c r="ET74" s="15" t="str">
        <f t="shared" si="95"/>
        <v/>
      </c>
      <c r="EU74" s="15" t="str">
        <f t="shared" si="95"/>
        <v/>
      </c>
      <c r="EV74" s="15" t="str">
        <f t="shared" si="95"/>
        <v/>
      </c>
      <c r="EW74" s="15" t="str">
        <f t="shared" si="95"/>
        <v/>
      </c>
      <c r="EX74" s="15" t="str">
        <f t="shared" si="95"/>
        <v/>
      </c>
      <c r="EY74" s="15" t="str">
        <f t="shared" si="95"/>
        <v/>
      </c>
      <c r="EZ74" s="15" t="str">
        <f t="shared" si="95"/>
        <v/>
      </c>
      <c r="FA74" s="15" t="str">
        <f t="shared" si="95"/>
        <v/>
      </c>
      <c r="FB74" s="15" t="str">
        <f t="shared" si="95"/>
        <v/>
      </c>
      <c r="FC74" s="15" t="str">
        <f t="shared" si="95"/>
        <v/>
      </c>
      <c r="FD74" s="15" t="str">
        <f t="shared" si="95"/>
        <v/>
      </c>
      <c r="FE74" s="15" t="str">
        <f t="shared" si="95"/>
        <v/>
      </c>
      <c r="FF74" s="15" t="str">
        <f t="shared" si="95"/>
        <v/>
      </c>
      <c r="FG74" s="15" t="str">
        <f t="shared" si="95"/>
        <v/>
      </c>
      <c r="FH74" s="15" t="str">
        <f t="shared" si="95"/>
        <v/>
      </c>
      <c r="FI74" s="15" t="str">
        <f t="shared" si="95"/>
        <v/>
      </c>
      <c r="FJ74" s="15" t="str">
        <f t="shared" si="95"/>
        <v/>
      </c>
      <c r="FK74" s="15" t="str">
        <f t="shared" si="95"/>
        <v/>
      </c>
      <c r="FL74" s="15" t="str">
        <f t="shared" si="95"/>
        <v/>
      </c>
      <c r="FM74" s="15" t="str">
        <f t="shared" si="95"/>
        <v/>
      </c>
      <c r="FN74" s="15" t="str">
        <f t="shared" si="95"/>
        <v/>
      </c>
      <c r="FO74" s="15" t="str">
        <f t="shared" si="95"/>
        <v/>
      </c>
      <c r="FP74" s="15" t="str">
        <f t="shared" si="95"/>
        <v/>
      </c>
      <c r="FQ74" s="15" t="str">
        <f t="shared" si="95"/>
        <v/>
      </c>
      <c r="FR74" s="15" t="str">
        <f t="shared" si="95"/>
        <v/>
      </c>
      <c r="FS74" s="15" t="str">
        <f t="shared" si="95"/>
        <v/>
      </c>
      <c r="FT74" s="15" t="str">
        <f t="shared" si="95"/>
        <v/>
      </c>
      <c r="FU74" s="15" t="str">
        <f t="shared" si="95"/>
        <v/>
      </c>
      <c r="FV74" s="15" t="str">
        <f t="shared" si="95"/>
        <v/>
      </c>
      <c r="FW74" s="15" t="str">
        <f t="shared" si="95"/>
        <v/>
      </c>
      <c r="FX74" s="15" t="str">
        <f t="shared" si="95"/>
        <v/>
      </c>
      <c r="FY74" s="15" t="str">
        <f t="shared" si="95"/>
        <v/>
      </c>
      <c r="FZ74" s="15" t="str">
        <f t="shared" si="95"/>
        <v/>
      </c>
      <c r="GA74" s="15" t="str">
        <f t="shared" si="95"/>
        <v/>
      </c>
      <c r="GB74" s="15" t="str">
        <f t="shared" si="95"/>
        <v/>
      </c>
      <c r="GC74" s="15" t="str">
        <f t="shared" si="95"/>
        <v/>
      </c>
      <c r="GD74" s="15" t="str">
        <f t="shared" si="95"/>
        <v/>
      </c>
      <c r="GE74" s="15" t="str">
        <f t="shared" si="95"/>
        <v/>
      </c>
      <c r="GF74" s="15" t="str">
        <f t="shared" si="95"/>
        <v/>
      </c>
      <c r="GG74" s="15" t="str">
        <f t="shared" si="95"/>
        <v/>
      </c>
      <c r="GH74" s="15" t="str">
        <f t="shared" si="95"/>
        <v/>
      </c>
      <c r="GI74" s="15" t="str">
        <f t="shared" si="95"/>
        <v/>
      </c>
      <c r="GJ74" s="15" t="str">
        <f t="shared" si="95"/>
        <v/>
      </c>
      <c r="GK74" s="15" t="str">
        <f t="shared" si="95"/>
        <v/>
      </c>
      <c r="GL74" s="15" t="str">
        <f t="shared" si="95"/>
        <v/>
      </c>
      <c r="GM74" s="15" t="str">
        <f t="shared" si="95"/>
        <v/>
      </c>
      <c r="GN74" s="15" t="str">
        <f t="shared" si="95"/>
        <v/>
      </c>
      <c r="GO74" s="15" t="str">
        <f t="shared" si="95"/>
        <v/>
      </c>
      <c r="GP74" s="15" t="str">
        <f t="shared" si="95"/>
        <v/>
      </c>
      <c r="GQ74" s="15" t="str">
        <f t="shared" si="95"/>
        <v/>
      </c>
      <c r="GR74" s="15" t="str">
        <f t="shared" si="95"/>
        <v/>
      </c>
      <c r="GS74" s="15" t="str">
        <f t="shared" si="95"/>
        <v/>
      </c>
      <c r="GT74" s="15" t="str">
        <f t="shared" si="95"/>
        <v/>
      </c>
      <c r="GU74" s="15" t="str">
        <f t="shared" si="95"/>
        <v/>
      </c>
      <c r="GV74" s="15" t="str">
        <f t="shared" si="95"/>
        <v/>
      </c>
      <c r="GW74" s="15" t="str">
        <f t="shared" si="95"/>
        <v/>
      </c>
      <c r="GX74" s="15" t="str">
        <f t="shared" si="95"/>
        <v/>
      </c>
      <c r="GY74" s="15" t="str">
        <f t="shared" ref="GY74:JJ74" si="96">IF(GY75="","",IF(WEEKDAY(GY75)=2,"пн",IF(WEEKDAY(GY75)=3,"вт",IF(WEEKDAY(GY75)=4,"ср",IF(WEEKDAY(GY75)=5,"чт",IF(WEEKDAY(GY75)=6,"пт",IF(WEEKDAY(GY75)=7,"сб",IF(WEEKDAY(GY75)=1,"вс",0))))))))</f>
        <v/>
      </c>
      <c r="GZ74" s="15" t="str">
        <f t="shared" si="96"/>
        <v/>
      </c>
      <c r="HA74" s="15" t="str">
        <f t="shared" si="96"/>
        <v/>
      </c>
      <c r="HB74" s="15" t="str">
        <f t="shared" si="96"/>
        <v/>
      </c>
      <c r="HC74" s="15" t="str">
        <f t="shared" si="96"/>
        <v/>
      </c>
      <c r="HD74" s="15" t="str">
        <f t="shared" si="96"/>
        <v/>
      </c>
      <c r="HE74" s="15" t="str">
        <f t="shared" si="96"/>
        <v/>
      </c>
      <c r="HF74" s="15" t="str">
        <f t="shared" si="96"/>
        <v/>
      </c>
      <c r="HG74" s="15" t="str">
        <f t="shared" si="96"/>
        <v/>
      </c>
      <c r="HH74" s="15" t="str">
        <f t="shared" si="96"/>
        <v/>
      </c>
      <c r="HI74" s="15" t="str">
        <f t="shared" si="96"/>
        <v/>
      </c>
      <c r="HJ74" s="15" t="str">
        <f t="shared" si="96"/>
        <v/>
      </c>
      <c r="HK74" s="15" t="str">
        <f t="shared" si="96"/>
        <v/>
      </c>
      <c r="HL74" s="15" t="str">
        <f t="shared" si="96"/>
        <v/>
      </c>
      <c r="HM74" s="15" t="str">
        <f t="shared" si="96"/>
        <v/>
      </c>
      <c r="HN74" s="15" t="str">
        <f t="shared" si="96"/>
        <v/>
      </c>
      <c r="HO74" s="15" t="str">
        <f t="shared" si="96"/>
        <v/>
      </c>
      <c r="HP74" s="15" t="str">
        <f t="shared" si="96"/>
        <v/>
      </c>
      <c r="HQ74" s="15" t="str">
        <f t="shared" si="96"/>
        <v/>
      </c>
      <c r="HR74" s="15" t="str">
        <f t="shared" si="96"/>
        <v/>
      </c>
      <c r="HS74" s="15" t="str">
        <f t="shared" si="96"/>
        <v/>
      </c>
      <c r="HT74" s="15" t="str">
        <f t="shared" si="96"/>
        <v/>
      </c>
      <c r="HU74" s="15" t="str">
        <f t="shared" si="96"/>
        <v/>
      </c>
      <c r="HV74" s="15" t="str">
        <f t="shared" si="96"/>
        <v/>
      </c>
      <c r="HW74" s="15" t="str">
        <f t="shared" si="96"/>
        <v/>
      </c>
      <c r="HX74" s="15" t="str">
        <f t="shared" si="96"/>
        <v/>
      </c>
      <c r="HY74" s="15" t="str">
        <f t="shared" si="96"/>
        <v/>
      </c>
      <c r="HZ74" s="15" t="str">
        <f t="shared" si="96"/>
        <v/>
      </c>
      <c r="IA74" s="15" t="str">
        <f t="shared" si="96"/>
        <v/>
      </c>
      <c r="IB74" s="15" t="str">
        <f t="shared" si="96"/>
        <v/>
      </c>
      <c r="IC74" s="15" t="str">
        <f t="shared" si="96"/>
        <v/>
      </c>
      <c r="ID74" s="15" t="str">
        <f t="shared" si="96"/>
        <v/>
      </c>
      <c r="IE74" s="15" t="str">
        <f t="shared" si="96"/>
        <v/>
      </c>
      <c r="IF74" s="15" t="str">
        <f t="shared" si="96"/>
        <v/>
      </c>
      <c r="IG74" s="15" t="str">
        <f t="shared" si="96"/>
        <v/>
      </c>
      <c r="IH74" s="15" t="str">
        <f t="shared" si="96"/>
        <v/>
      </c>
      <c r="II74" s="15" t="str">
        <f t="shared" si="96"/>
        <v/>
      </c>
      <c r="IJ74" s="15" t="str">
        <f t="shared" si="96"/>
        <v/>
      </c>
      <c r="IK74" s="15" t="str">
        <f t="shared" si="96"/>
        <v/>
      </c>
      <c r="IL74" s="15" t="str">
        <f t="shared" si="96"/>
        <v/>
      </c>
      <c r="IM74" s="15" t="str">
        <f t="shared" si="96"/>
        <v/>
      </c>
      <c r="IN74" s="15" t="str">
        <f t="shared" si="96"/>
        <v/>
      </c>
      <c r="IO74" s="15" t="str">
        <f t="shared" si="96"/>
        <v/>
      </c>
      <c r="IP74" s="15" t="str">
        <f t="shared" si="96"/>
        <v/>
      </c>
      <c r="IQ74" s="15" t="str">
        <f t="shared" si="96"/>
        <v/>
      </c>
      <c r="IR74" s="15" t="str">
        <f t="shared" si="96"/>
        <v/>
      </c>
      <c r="IS74" s="15" t="str">
        <f t="shared" si="96"/>
        <v/>
      </c>
      <c r="IT74" s="15" t="str">
        <f t="shared" si="96"/>
        <v/>
      </c>
      <c r="IU74" s="15" t="str">
        <f t="shared" si="96"/>
        <v/>
      </c>
      <c r="IV74" s="15" t="str">
        <f t="shared" si="96"/>
        <v/>
      </c>
      <c r="IW74" s="15" t="str">
        <f t="shared" si="96"/>
        <v/>
      </c>
      <c r="IX74" s="15" t="str">
        <f t="shared" si="96"/>
        <v/>
      </c>
      <c r="IY74" s="15" t="str">
        <f t="shared" si="96"/>
        <v/>
      </c>
      <c r="IZ74" s="15" t="str">
        <f t="shared" si="96"/>
        <v/>
      </c>
      <c r="JA74" s="15" t="str">
        <f t="shared" si="96"/>
        <v/>
      </c>
      <c r="JB74" s="15" t="str">
        <f t="shared" si="96"/>
        <v/>
      </c>
      <c r="JC74" s="15" t="str">
        <f t="shared" si="96"/>
        <v/>
      </c>
      <c r="JD74" s="15" t="str">
        <f t="shared" si="96"/>
        <v/>
      </c>
      <c r="JE74" s="15" t="str">
        <f t="shared" si="96"/>
        <v/>
      </c>
      <c r="JF74" s="15" t="str">
        <f t="shared" si="96"/>
        <v/>
      </c>
      <c r="JG74" s="15" t="str">
        <f t="shared" si="96"/>
        <v/>
      </c>
      <c r="JH74" s="15" t="str">
        <f t="shared" si="96"/>
        <v/>
      </c>
      <c r="JI74" s="15" t="str">
        <f t="shared" si="96"/>
        <v/>
      </c>
      <c r="JJ74" s="15" t="str">
        <f t="shared" si="96"/>
        <v/>
      </c>
      <c r="JK74" s="15" t="str">
        <f t="shared" ref="JK74:LV74" si="97">IF(JK75="","",IF(WEEKDAY(JK75)=2,"пн",IF(WEEKDAY(JK75)=3,"вт",IF(WEEKDAY(JK75)=4,"ср",IF(WEEKDAY(JK75)=5,"чт",IF(WEEKDAY(JK75)=6,"пт",IF(WEEKDAY(JK75)=7,"сб",IF(WEEKDAY(JK75)=1,"вс",0))))))))</f>
        <v/>
      </c>
      <c r="JL74" s="15" t="str">
        <f t="shared" si="97"/>
        <v/>
      </c>
      <c r="JM74" s="15" t="str">
        <f t="shared" si="97"/>
        <v/>
      </c>
      <c r="JN74" s="15" t="str">
        <f t="shared" si="97"/>
        <v/>
      </c>
      <c r="JO74" s="15" t="str">
        <f t="shared" si="97"/>
        <v/>
      </c>
      <c r="JP74" s="15" t="str">
        <f t="shared" si="97"/>
        <v/>
      </c>
      <c r="JQ74" s="15" t="str">
        <f t="shared" si="97"/>
        <v/>
      </c>
      <c r="JR74" s="15" t="str">
        <f t="shared" si="97"/>
        <v/>
      </c>
      <c r="JS74" s="15" t="str">
        <f t="shared" si="97"/>
        <v/>
      </c>
      <c r="JT74" s="15" t="str">
        <f t="shared" si="97"/>
        <v/>
      </c>
      <c r="JU74" s="15" t="str">
        <f t="shared" si="97"/>
        <v/>
      </c>
      <c r="JV74" s="15" t="str">
        <f t="shared" si="97"/>
        <v/>
      </c>
      <c r="JW74" s="15" t="str">
        <f t="shared" si="97"/>
        <v/>
      </c>
      <c r="JX74" s="15" t="str">
        <f t="shared" si="97"/>
        <v/>
      </c>
      <c r="JY74" s="15" t="str">
        <f t="shared" si="97"/>
        <v/>
      </c>
      <c r="JZ74" s="15" t="str">
        <f t="shared" si="97"/>
        <v/>
      </c>
      <c r="KA74" s="15" t="str">
        <f t="shared" si="97"/>
        <v/>
      </c>
      <c r="KB74" s="15" t="str">
        <f t="shared" si="97"/>
        <v/>
      </c>
      <c r="KC74" s="15" t="str">
        <f t="shared" si="97"/>
        <v/>
      </c>
      <c r="KD74" s="15" t="str">
        <f t="shared" si="97"/>
        <v/>
      </c>
      <c r="KE74" s="15" t="str">
        <f t="shared" si="97"/>
        <v/>
      </c>
      <c r="KF74" s="15" t="str">
        <f t="shared" si="97"/>
        <v/>
      </c>
      <c r="KG74" s="15" t="str">
        <f t="shared" si="97"/>
        <v/>
      </c>
      <c r="KH74" s="15" t="str">
        <f t="shared" si="97"/>
        <v/>
      </c>
      <c r="KI74" s="15" t="str">
        <f t="shared" si="97"/>
        <v/>
      </c>
      <c r="KJ74" s="15" t="str">
        <f t="shared" si="97"/>
        <v/>
      </c>
      <c r="KK74" s="15" t="str">
        <f t="shared" si="97"/>
        <v/>
      </c>
      <c r="KL74" s="15" t="str">
        <f t="shared" si="97"/>
        <v/>
      </c>
      <c r="KM74" s="15" t="str">
        <f t="shared" si="97"/>
        <v/>
      </c>
      <c r="KN74" s="15" t="str">
        <f t="shared" si="97"/>
        <v/>
      </c>
      <c r="KO74" s="15" t="str">
        <f t="shared" si="97"/>
        <v/>
      </c>
      <c r="KP74" s="15" t="str">
        <f t="shared" si="97"/>
        <v/>
      </c>
      <c r="KQ74" s="15" t="str">
        <f t="shared" si="97"/>
        <v/>
      </c>
      <c r="KR74" s="15" t="str">
        <f t="shared" si="97"/>
        <v/>
      </c>
      <c r="KS74" s="15" t="str">
        <f t="shared" si="97"/>
        <v/>
      </c>
      <c r="KT74" s="15" t="str">
        <f t="shared" si="97"/>
        <v/>
      </c>
      <c r="KU74" s="15" t="str">
        <f t="shared" si="97"/>
        <v/>
      </c>
      <c r="KV74" s="15" t="str">
        <f t="shared" si="97"/>
        <v/>
      </c>
      <c r="KW74" s="15" t="str">
        <f t="shared" si="97"/>
        <v/>
      </c>
      <c r="KX74" s="15" t="str">
        <f t="shared" si="97"/>
        <v/>
      </c>
      <c r="KY74" s="15" t="str">
        <f t="shared" si="97"/>
        <v/>
      </c>
      <c r="KZ74" s="15" t="str">
        <f t="shared" si="97"/>
        <v/>
      </c>
      <c r="LA74" s="15" t="str">
        <f t="shared" si="97"/>
        <v/>
      </c>
      <c r="LB74" s="15" t="str">
        <f t="shared" si="97"/>
        <v/>
      </c>
      <c r="LC74" s="15" t="str">
        <f t="shared" si="97"/>
        <v/>
      </c>
      <c r="LD74" s="15" t="str">
        <f t="shared" si="97"/>
        <v/>
      </c>
      <c r="LE74" s="15" t="str">
        <f t="shared" si="97"/>
        <v/>
      </c>
      <c r="LF74" s="15" t="str">
        <f t="shared" si="97"/>
        <v/>
      </c>
      <c r="LG74" s="15" t="str">
        <f t="shared" si="97"/>
        <v/>
      </c>
      <c r="LH74" s="15" t="str">
        <f t="shared" si="97"/>
        <v/>
      </c>
      <c r="LI74" s="15" t="str">
        <f t="shared" si="97"/>
        <v/>
      </c>
      <c r="LJ74" s="15" t="str">
        <f t="shared" si="97"/>
        <v/>
      </c>
      <c r="LK74" s="15" t="str">
        <f t="shared" si="97"/>
        <v/>
      </c>
      <c r="LL74" s="15" t="str">
        <f t="shared" si="97"/>
        <v/>
      </c>
      <c r="LM74" s="15" t="str">
        <f t="shared" si="97"/>
        <v/>
      </c>
      <c r="LN74" s="15" t="str">
        <f t="shared" si="97"/>
        <v/>
      </c>
      <c r="LO74" s="15" t="str">
        <f t="shared" si="97"/>
        <v/>
      </c>
      <c r="LP74" s="15" t="str">
        <f t="shared" si="97"/>
        <v/>
      </c>
      <c r="LQ74" s="15" t="str">
        <f t="shared" si="97"/>
        <v/>
      </c>
      <c r="LR74" s="15" t="str">
        <f t="shared" si="97"/>
        <v/>
      </c>
      <c r="LS74" s="15" t="str">
        <f t="shared" si="97"/>
        <v/>
      </c>
      <c r="LT74" s="15" t="str">
        <f t="shared" si="97"/>
        <v/>
      </c>
      <c r="LU74" s="15" t="str">
        <f t="shared" si="97"/>
        <v/>
      </c>
      <c r="LV74" s="15" t="str">
        <f t="shared" si="97"/>
        <v/>
      </c>
      <c r="LW74" s="15" t="str">
        <f t="shared" ref="LW74:NO74" si="98">IF(LW75="","",IF(WEEKDAY(LW75)=2,"пн",IF(WEEKDAY(LW75)=3,"вт",IF(WEEKDAY(LW75)=4,"ср",IF(WEEKDAY(LW75)=5,"чт",IF(WEEKDAY(LW75)=6,"пт",IF(WEEKDAY(LW75)=7,"сб",IF(WEEKDAY(LW75)=1,"вс",0))))))))</f>
        <v/>
      </c>
      <c r="LX74" s="15" t="str">
        <f t="shared" si="98"/>
        <v/>
      </c>
      <c r="LY74" s="15" t="str">
        <f t="shared" si="98"/>
        <v/>
      </c>
      <c r="LZ74" s="15" t="str">
        <f t="shared" si="98"/>
        <v/>
      </c>
      <c r="MA74" s="15" t="str">
        <f t="shared" si="98"/>
        <v/>
      </c>
      <c r="MB74" s="15" t="str">
        <f t="shared" si="98"/>
        <v/>
      </c>
      <c r="MC74" s="15" t="str">
        <f t="shared" si="98"/>
        <v/>
      </c>
      <c r="MD74" s="15" t="str">
        <f t="shared" si="98"/>
        <v/>
      </c>
      <c r="ME74" s="15" t="str">
        <f t="shared" si="98"/>
        <v/>
      </c>
      <c r="MF74" s="15" t="str">
        <f t="shared" si="98"/>
        <v/>
      </c>
      <c r="MG74" s="15" t="str">
        <f t="shared" si="98"/>
        <v/>
      </c>
      <c r="MH74" s="15" t="str">
        <f t="shared" si="98"/>
        <v/>
      </c>
      <c r="MI74" s="15" t="str">
        <f t="shared" si="98"/>
        <v/>
      </c>
      <c r="MJ74" s="15" t="str">
        <f t="shared" si="98"/>
        <v/>
      </c>
      <c r="MK74" s="15" t="str">
        <f t="shared" si="98"/>
        <v/>
      </c>
      <c r="ML74" s="15" t="str">
        <f t="shared" si="98"/>
        <v/>
      </c>
      <c r="MM74" s="15" t="str">
        <f t="shared" si="98"/>
        <v/>
      </c>
      <c r="MN74" s="15" t="str">
        <f t="shared" si="98"/>
        <v/>
      </c>
      <c r="MO74" s="15" t="str">
        <f t="shared" si="98"/>
        <v/>
      </c>
      <c r="MP74" s="15" t="str">
        <f t="shared" si="98"/>
        <v/>
      </c>
      <c r="MQ74" s="15" t="str">
        <f t="shared" si="98"/>
        <v/>
      </c>
      <c r="MR74" s="15" t="str">
        <f t="shared" si="98"/>
        <v/>
      </c>
      <c r="MS74" s="15" t="str">
        <f t="shared" si="98"/>
        <v/>
      </c>
      <c r="MT74" s="15" t="str">
        <f t="shared" si="98"/>
        <v/>
      </c>
      <c r="MU74" s="15" t="str">
        <f t="shared" si="98"/>
        <v/>
      </c>
      <c r="MV74" s="15" t="str">
        <f t="shared" si="98"/>
        <v/>
      </c>
      <c r="MW74" s="15" t="str">
        <f t="shared" si="98"/>
        <v/>
      </c>
      <c r="MX74" s="15" t="str">
        <f t="shared" si="98"/>
        <v/>
      </c>
      <c r="MY74" s="15" t="str">
        <f t="shared" si="98"/>
        <v/>
      </c>
      <c r="MZ74" s="15" t="str">
        <f t="shared" si="98"/>
        <v/>
      </c>
      <c r="NA74" s="15" t="str">
        <f t="shared" si="98"/>
        <v/>
      </c>
      <c r="NB74" s="15" t="str">
        <f t="shared" si="98"/>
        <v/>
      </c>
      <c r="NC74" s="15" t="str">
        <f t="shared" si="98"/>
        <v/>
      </c>
      <c r="ND74" s="15" t="str">
        <f t="shared" si="98"/>
        <v/>
      </c>
      <c r="NE74" s="15" t="str">
        <f t="shared" si="98"/>
        <v/>
      </c>
      <c r="NF74" s="15" t="str">
        <f t="shared" si="98"/>
        <v/>
      </c>
      <c r="NG74" s="15" t="str">
        <f t="shared" si="98"/>
        <v/>
      </c>
      <c r="NH74" s="15" t="str">
        <f t="shared" si="98"/>
        <v/>
      </c>
      <c r="NI74" s="15" t="str">
        <f t="shared" si="98"/>
        <v/>
      </c>
      <c r="NJ74" s="15" t="str">
        <f t="shared" si="98"/>
        <v/>
      </c>
      <c r="NK74" s="15" t="str">
        <f t="shared" si="98"/>
        <v/>
      </c>
      <c r="NL74" s="15" t="str">
        <f t="shared" si="98"/>
        <v/>
      </c>
      <c r="NM74" s="15" t="str">
        <f t="shared" si="98"/>
        <v/>
      </c>
      <c r="NN74" s="15" t="str">
        <f t="shared" si="98"/>
        <v/>
      </c>
      <c r="NO74" s="15" t="str">
        <f t="shared" si="98"/>
        <v/>
      </c>
      <c r="NP74" s="1"/>
      <c r="NQ74" s="1"/>
    </row>
    <row r="75" spans="1:381" x14ac:dyDescent="0.2">
      <c r="A75" s="1"/>
      <c r="B75" s="1"/>
      <c r="C75" s="180"/>
      <c r="D75" s="1"/>
      <c r="E75" s="180"/>
      <c r="F75" s="1"/>
      <c r="G75" s="180" t="s">
        <v>15</v>
      </c>
      <c r="H75" s="1"/>
      <c r="I75" s="180"/>
      <c r="J75" s="1"/>
      <c r="K75" s="181"/>
      <c r="L75" s="1"/>
      <c r="M75" s="1"/>
      <c r="N75" s="73" t="str">
        <f>IF($N$9="","",$N$9)</f>
        <v/>
      </c>
      <c r="O75" s="73" t="str">
        <f>IF(N75="","",N75+1)</f>
        <v/>
      </c>
      <c r="P75" s="73" t="str">
        <f t="shared" ref="P75:CA75" si="99">IF(O75="","",O75+1)</f>
        <v/>
      </c>
      <c r="Q75" s="73" t="str">
        <f t="shared" si="99"/>
        <v/>
      </c>
      <c r="R75" s="73" t="str">
        <f t="shared" si="99"/>
        <v/>
      </c>
      <c r="S75" s="73" t="str">
        <f t="shared" si="99"/>
        <v/>
      </c>
      <c r="T75" s="73" t="str">
        <f t="shared" si="99"/>
        <v/>
      </c>
      <c r="U75" s="73" t="str">
        <f t="shared" si="99"/>
        <v/>
      </c>
      <c r="V75" s="73" t="str">
        <f t="shared" si="99"/>
        <v/>
      </c>
      <c r="W75" s="73" t="str">
        <f t="shared" si="99"/>
        <v/>
      </c>
      <c r="X75" s="73" t="str">
        <f t="shared" si="99"/>
        <v/>
      </c>
      <c r="Y75" s="73" t="str">
        <f t="shared" si="99"/>
        <v/>
      </c>
      <c r="Z75" s="73" t="str">
        <f t="shared" si="99"/>
        <v/>
      </c>
      <c r="AA75" s="73" t="str">
        <f t="shared" si="99"/>
        <v/>
      </c>
      <c r="AB75" s="73" t="str">
        <f t="shared" si="99"/>
        <v/>
      </c>
      <c r="AC75" s="73" t="str">
        <f t="shared" si="99"/>
        <v/>
      </c>
      <c r="AD75" s="73" t="str">
        <f t="shared" si="99"/>
        <v/>
      </c>
      <c r="AE75" s="73" t="str">
        <f t="shared" si="99"/>
        <v/>
      </c>
      <c r="AF75" s="73" t="str">
        <f t="shared" si="99"/>
        <v/>
      </c>
      <c r="AG75" s="73" t="str">
        <f t="shared" si="99"/>
        <v/>
      </c>
      <c r="AH75" s="73" t="str">
        <f t="shared" si="99"/>
        <v/>
      </c>
      <c r="AI75" s="73" t="str">
        <f t="shared" si="99"/>
        <v/>
      </c>
      <c r="AJ75" s="73" t="str">
        <f t="shared" si="99"/>
        <v/>
      </c>
      <c r="AK75" s="73" t="str">
        <f t="shared" si="99"/>
        <v/>
      </c>
      <c r="AL75" s="73" t="str">
        <f t="shared" si="99"/>
        <v/>
      </c>
      <c r="AM75" s="73" t="str">
        <f t="shared" si="99"/>
        <v/>
      </c>
      <c r="AN75" s="73" t="str">
        <f t="shared" si="99"/>
        <v/>
      </c>
      <c r="AO75" s="73" t="str">
        <f t="shared" si="99"/>
        <v/>
      </c>
      <c r="AP75" s="73" t="str">
        <f t="shared" si="99"/>
        <v/>
      </c>
      <c r="AQ75" s="73" t="str">
        <f t="shared" si="99"/>
        <v/>
      </c>
      <c r="AR75" s="73" t="str">
        <f t="shared" si="99"/>
        <v/>
      </c>
      <c r="AS75" s="73" t="str">
        <f t="shared" si="99"/>
        <v/>
      </c>
      <c r="AT75" s="73" t="str">
        <f t="shared" si="99"/>
        <v/>
      </c>
      <c r="AU75" s="73" t="str">
        <f t="shared" si="99"/>
        <v/>
      </c>
      <c r="AV75" s="73" t="str">
        <f t="shared" si="99"/>
        <v/>
      </c>
      <c r="AW75" s="73" t="str">
        <f t="shared" si="99"/>
        <v/>
      </c>
      <c r="AX75" s="73" t="str">
        <f t="shared" si="99"/>
        <v/>
      </c>
      <c r="AY75" s="73" t="str">
        <f t="shared" si="99"/>
        <v/>
      </c>
      <c r="AZ75" s="73" t="str">
        <f t="shared" si="99"/>
        <v/>
      </c>
      <c r="BA75" s="73" t="str">
        <f t="shared" si="99"/>
        <v/>
      </c>
      <c r="BB75" s="73" t="str">
        <f t="shared" si="99"/>
        <v/>
      </c>
      <c r="BC75" s="73" t="str">
        <f t="shared" si="99"/>
        <v/>
      </c>
      <c r="BD75" s="73" t="str">
        <f t="shared" si="99"/>
        <v/>
      </c>
      <c r="BE75" s="73" t="str">
        <f t="shared" si="99"/>
        <v/>
      </c>
      <c r="BF75" s="73" t="str">
        <f t="shared" si="99"/>
        <v/>
      </c>
      <c r="BG75" s="73" t="str">
        <f t="shared" si="99"/>
        <v/>
      </c>
      <c r="BH75" s="73" t="str">
        <f t="shared" si="99"/>
        <v/>
      </c>
      <c r="BI75" s="73" t="str">
        <f t="shared" si="99"/>
        <v/>
      </c>
      <c r="BJ75" s="73" t="str">
        <f t="shared" si="99"/>
        <v/>
      </c>
      <c r="BK75" s="73" t="str">
        <f t="shared" si="99"/>
        <v/>
      </c>
      <c r="BL75" s="73" t="str">
        <f t="shared" si="99"/>
        <v/>
      </c>
      <c r="BM75" s="73" t="str">
        <f t="shared" si="99"/>
        <v/>
      </c>
      <c r="BN75" s="73" t="str">
        <f t="shared" si="99"/>
        <v/>
      </c>
      <c r="BO75" s="73" t="str">
        <f t="shared" si="99"/>
        <v/>
      </c>
      <c r="BP75" s="73" t="str">
        <f t="shared" si="99"/>
        <v/>
      </c>
      <c r="BQ75" s="73" t="str">
        <f t="shared" si="99"/>
        <v/>
      </c>
      <c r="BR75" s="73" t="str">
        <f t="shared" si="99"/>
        <v/>
      </c>
      <c r="BS75" s="73" t="str">
        <f t="shared" si="99"/>
        <v/>
      </c>
      <c r="BT75" s="73" t="str">
        <f t="shared" si="99"/>
        <v/>
      </c>
      <c r="BU75" s="73" t="str">
        <f t="shared" si="99"/>
        <v/>
      </c>
      <c r="BV75" s="73" t="str">
        <f t="shared" si="99"/>
        <v/>
      </c>
      <c r="BW75" s="73" t="str">
        <f t="shared" si="99"/>
        <v/>
      </c>
      <c r="BX75" s="73" t="str">
        <f t="shared" si="99"/>
        <v/>
      </c>
      <c r="BY75" s="73" t="str">
        <f t="shared" si="99"/>
        <v/>
      </c>
      <c r="BZ75" s="73" t="str">
        <f t="shared" si="99"/>
        <v/>
      </c>
      <c r="CA75" s="73" t="str">
        <f t="shared" si="99"/>
        <v/>
      </c>
      <c r="CB75" s="73" t="str">
        <f t="shared" ref="CB75:EM75" si="100">IF(CA75="","",CA75+1)</f>
        <v/>
      </c>
      <c r="CC75" s="73" t="str">
        <f t="shared" si="100"/>
        <v/>
      </c>
      <c r="CD75" s="73" t="str">
        <f t="shared" si="100"/>
        <v/>
      </c>
      <c r="CE75" s="73" t="str">
        <f t="shared" si="100"/>
        <v/>
      </c>
      <c r="CF75" s="73" t="str">
        <f t="shared" si="100"/>
        <v/>
      </c>
      <c r="CG75" s="73" t="str">
        <f t="shared" si="100"/>
        <v/>
      </c>
      <c r="CH75" s="73" t="str">
        <f t="shared" si="100"/>
        <v/>
      </c>
      <c r="CI75" s="73" t="str">
        <f t="shared" si="100"/>
        <v/>
      </c>
      <c r="CJ75" s="73" t="str">
        <f t="shared" si="100"/>
        <v/>
      </c>
      <c r="CK75" s="73" t="str">
        <f t="shared" si="100"/>
        <v/>
      </c>
      <c r="CL75" s="73" t="str">
        <f t="shared" si="100"/>
        <v/>
      </c>
      <c r="CM75" s="73" t="str">
        <f t="shared" si="100"/>
        <v/>
      </c>
      <c r="CN75" s="73" t="str">
        <f t="shared" si="100"/>
        <v/>
      </c>
      <c r="CO75" s="73" t="str">
        <f t="shared" si="100"/>
        <v/>
      </c>
      <c r="CP75" s="73" t="str">
        <f t="shared" si="100"/>
        <v/>
      </c>
      <c r="CQ75" s="73" t="str">
        <f t="shared" si="100"/>
        <v/>
      </c>
      <c r="CR75" s="73" t="str">
        <f t="shared" si="100"/>
        <v/>
      </c>
      <c r="CS75" s="73" t="str">
        <f t="shared" si="100"/>
        <v/>
      </c>
      <c r="CT75" s="73" t="str">
        <f t="shared" si="100"/>
        <v/>
      </c>
      <c r="CU75" s="73" t="str">
        <f t="shared" si="100"/>
        <v/>
      </c>
      <c r="CV75" s="73" t="str">
        <f t="shared" si="100"/>
        <v/>
      </c>
      <c r="CW75" s="73" t="str">
        <f t="shared" si="100"/>
        <v/>
      </c>
      <c r="CX75" s="73" t="str">
        <f t="shared" si="100"/>
        <v/>
      </c>
      <c r="CY75" s="73" t="str">
        <f t="shared" si="100"/>
        <v/>
      </c>
      <c r="CZ75" s="73" t="str">
        <f t="shared" si="100"/>
        <v/>
      </c>
      <c r="DA75" s="73" t="str">
        <f t="shared" si="100"/>
        <v/>
      </c>
      <c r="DB75" s="73" t="str">
        <f t="shared" si="100"/>
        <v/>
      </c>
      <c r="DC75" s="73" t="str">
        <f t="shared" si="100"/>
        <v/>
      </c>
      <c r="DD75" s="73" t="str">
        <f t="shared" si="100"/>
        <v/>
      </c>
      <c r="DE75" s="73" t="str">
        <f t="shared" si="100"/>
        <v/>
      </c>
      <c r="DF75" s="73" t="str">
        <f t="shared" si="100"/>
        <v/>
      </c>
      <c r="DG75" s="73" t="str">
        <f t="shared" si="100"/>
        <v/>
      </c>
      <c r="DH75" s="73" t="str">
        <f t="shared" si="100"/>
        <v/>
      </c>
      <c r="DI75" s="73" t="str">
        <f t="shared" si="100"/>
        <v/>
      </c>
      <c r="DJ75" s="73" t="str">
        <f t="shared" si="100"/>
        <v/>
      </c>
      <c r="DK75" s="73" t="str">
        <f t="shared" si="100"/>
        <v/>
      </c>
      <c r="DL75" s="73" t="str">
        <f t="shared" si="100"/>
        <v/>
      </c>
      <c r="DM75" s="73" t="str">
        <f t="shared" si="100"/>
        <v/>
      </c>
      <c r="DN75" s="73" t="str">
        <f t="shared" si="100"/>
        <v/>
      </c>
      <c r="DO75" s="73" t="str">
        <f t="shared" si="100"/>
        <v/>
      </c>
      <c r="DP75" s="73" t="str">
        <f t="shared" si="100"/>
        <v/>
      </c>
      <c r="DQ75" s="73" t="str">
        <f t="shared" si="100"/>
        <v/>
      </c>
      <c r="DR75" s="73" t="str">
        <f t="shared" si="100"/>
        <v/>
      </c>
      <c r="DS75" s="73" t="str">
        <f t="shared" si="100"/>
        <v/>
      </c>
      <c r="DT75" s="73" t="str">
        <f t="shared" si="100"/>
        <v/>
      </c>
      <c r="DU75" s="73" t="str">
        <f t="shared" si="100"/>
        <v/>
      </c>
      <c r="DV75" s="73" t="str">
        <f t="shared" si="100"/>
        <v/>
      </c>
      <c r="DW75" s="73" t="str">
        <f t="shared" si="100"/>
        <v/>
      </c>
      <c r="DX75" s="73" t="str">
        <f t="shared" si="100"/>
        <v/>
      </c>
      <c r="DY75" s="73" t="str">
        <f t="shared" si="100"/>
        <v/>
      </c>
      <c r="DZ75" s="73" t="str">
        <f t="shared" si="100"/>
        <v/>
      </c>
      <c r="EA75" s="73" t="str">
        <f t="shared" si="100"/>
        <v/>
      </c>
      <c r="EB75" s="73" t="str">
        <f t="shared" si="100"/>
        <v/>
      </c>
      <c r="EC75" s="73" t="str">
        <f t="shared" si="100"/>
        <v/>
      </c>
      <c r="ED75" s="73" t="str">
        <f t="shared" si="100"/>
        <v/>
      </c>
      <c r="EE75" s="73" t="str">
        <f t="shared" si="100"/>
        <v/>
      </c>
      <c r="EF75" s="73" t="str">
        <f t="shared" si="100"/>
        <v/>
      </c>
      <c r="EG75" s="73" t="str">
        <f t="shared" si="100"/>
        <v/>
      </c>
      <c r="EH75" s="73" t="str">
        <f t="shared" si="100"/>
        <v/>
      </c>
      <c r="EI75" s="73" t="str">
        <f t="shared" si="100"/>
        <v/>
      </c>
      <c r="EJ75" s="73" t="str">
        <f t="shared" si="100"/>
        <v/>
      </c>
      <c r="EK75" s="73" t="str">
        <f t="shared" si="100"/>
        <v/>
      </c>
      <c r="EL75" s="73" t="str">
        <f t="shared" si="100"/>
        <v/>
      </c>
      <c r="EM75" s="73" t="str">
        <f t="shared" si="100"/>
        <v/>
      </c>
      <c r="EN75" s="73" t="str">
        <f t="shared" ref="EN75:GY75" si="101">IF(EM75="","",EM75+1)</f>
        <v/>
      </c>
      <c r="EO75" s="73" t="str">
        <f t="shared" si="101"/>
        <v/>
      </c>
      <c r="EP75" s="73" t="str">
        <f t="shared" si="101"/>
        <v/>
      </c>
      <c r="EQ75" s="73" t="str">
        <f t="shared" si="101"/>
        <v/>
      </c>
      <c r="ER75" s="73" t="str">
        <f t="shared" si="101"/>
        <v/>
      </c>
      <c r="ES75" s="73" t="str">
        <f t="shared" si="101"/>
        <v/>
      </c>
      <c r="ET75" s="73" t="str">
        <f t="shared" si="101"/>
        <v/>
      </c>
      <c r="EU75" s="73" t="str">
        <f t="shared" si="101"/>
        <v/>
      </c>
      <c r="EV75" s="73" t="str">
        <f t="shared" si="101"/>
        <v/>
      </c>
      <c r="EW75" s="73" t="str">
        <f t="shared" si="101"/>
        <v/>
      </c>
      <c r="EX75" s="73" t="str">
        <f t="shared" si="101"/>
        <v/>
      </c>
      <c r="EY75" s="73" t="str">
        <f t="shared" si="101"/>
        <v/>
      </c>
      <c r="EZ75" s="73" t="str">
        <f t="shared" si="101"/>
        <v/>
      </c>
      <c r="FA75" s="73" t="str">
        <f t="shared" si="101"/>
        <v/>
      </c>
      <c r="FB75" s="73" t="str">
        <f t="shared" si="101"/>
        <v/>
      </c>
      <c r="FC75" s="73" t="str">
        <f t="shared" si="101"/>
        <v/>
      </c>
      <c r="FD75" s="73" t="str">
        <f t="shared" si="101"/>
        <v/>
      </c>
      <c r="FE75" s="73" t="str">
        <f t="shared" si="101"/>
        <v/>
      </c>
      <c r="FF75" s="73" t="str">
        <f t="shared" si="101"/>
        <v/>
      </c>
      <c r="FG75" s="73" t="str">
        <f t="shared" si="101"/>
        <v/>
      </c>
      <c r="FH75" s="73" t="str">
        <f t="shared" si="101"/>
        <v/>
      </c>
      <c r="FI75" s="73" t="str">
        <f t="shared" si="101"/>
        <v/>
      </c>
      <c r="FJ75" s="73" t="str">
        <f t="shared" si="101"/>
        <v/>
      </c>
      <c r="FK75" s="73" t="str">
        <f t="shared" si="101"/>
        <v/>
      </c>
      <c r="FL75" s="73" t="str">
        <f t="shared" si="101"/>
        <v/>
      </c>
      <c r="FM75" s="73" t="str">
        <f t="shared" si="101"/>
        <v/>
      </c>
      <c r="FN75" s="73" t="str">
        <f t="shared" si="101"/>
        <v/>
      </c>
      <c r="FO75" s="73" t="str">
        <f t="shared" si="101"/>
        <v/>
      </c>
      <c r="FP75" s="73" t="str">
        <f t="shared" si="101"/>
        <v/>
      </c>
      <c r="FQ75" s="73" t="str">
        <f t="shared" si="101"/>
        <v/>
      </c>
      <c r="FR75" s="73" t="str">
        <f t="shared" si="101"/>
        <v/>
      </c>
      <c r="FS75" s="73" t="str">
        <f t="shared" si="101"/>
        <v/>
      </c>
      <c r="FT75" s="73" t="str">
        <f t="shared" si="101"/>
        <v/>
      </c>
      <c r="FU75" s="73" t="str">
        <f t="shared" si="101"/>
        <v/>
      </c>
      <c r="FV75" s="73" t="str">
        <f t="shared" si="101"/>
        <v/>
      </c>
      <c r="FW75" s="73" t="str">
        <f t="shared" si="101"/>
        <v/>
      </c>
      <c r="FX75" s="73" t="str">
        <f t="shared" si="101"/>
        <v/>
      </c>
      <c r="FY75" s="73" t="str">
        <f t="shared" si="101"/>
        <v/>
      </c>
      <c r="FZ75" s="73" t="str">
        <f t="shared" si="101"/>
        <v/>
      </c>
      <c r="GA75" s="73" t="str">
        <f t="shared" si="101"/>
        <v/>
      </c>
      <c r="GB75" s="73" t="str">
        <f t="shared" si="101"/>
        <v/>
      </c>
      <c r="GC75" s="73" t="str">
        <f t="shared" si="101"/>
        <v/>
      </c>
      <c r="GD75" s="73" t="str">
        <f t="shared" si="101"/>
        <v/>
      </c>
      <c r="GE75" s="73" t="str">
        <f t="shared" si="101"/>
        <v/>
      </c>
      <c r="GF75" s="73" t="str">
        <f t="shared" si="101"/>
        <v/>
      </c>
      <c r="GG75" s="73" t="str">
        <f t="shared" si="101"/>
        <v/>
      </c>
      <c r="GH75" s="73" t="str">
        <f t="shared" si="101"/>
        <v/>
      </c>
      <c r="GI75" s="73" t="str">
        <f t="shared" si="101"/>
        <v/>
      </c>
      <c r="GJ75" s="73" t="str">
        <f t="shared" si="101"/>
        <v/>
      </c>
      <c r="GK75" s="73" t="str">
        <f t="shared" si="101"/>
        <v/>
      </c>
      <c r="GL75" s="73" t="str">
        <f t="shared" si="101"/>
        <v/>
      </c>
      <c r="GM75" s="73" t="str">
        <f t="shared" si="101"/>
        <v/>
      </c>
      <c r="GN75" s="73" t="str">
        <f t="shared" si="101"/>
        <v/>
      </c>
      <c r="GO75" s="73" t="str">
        <f t="shared" si="101"/>
        <v/>
      </c>
      <c r="GP75" s="73" t="str">
        <f t="shared" si="101"/>
        <v/>
      </c>
      <c r="GQ75" s="73" t="str">
        <f t="shared" si="101"/>
        <v/>
      </c>
      <c r="GR75" s="73" t="str">
        <f t="shared" si="101"/>
        <v/>
      </c>
      <c r="GS75" s="73" t="str">
        <f t="shared" si="101"/>
        <v/>
      </c>
      <c r="GT75" s="73" t="str">
        <f t="shared" si="101"/>
        <v/>
      </c>
      <c r="GU75" s="73" t="str">
        <f t="shared" si="101"/>
        <v/>
      </c>
      <c r="GV75" s="73" t="str">
        <f t="shared" si="101"/>
        <v/>
      </c>
      <c r="GW75" s="73" t="str">
        <f t="shared" si="101"/>
        <v/>
      </c>
      <c r="GX75" s="73" t="str">
        <f t="shared" si="101"/>
        <v/>
      </c>
      <c r="GY75" s="73" t="str">
        <f t="shared" si="101"/>
        <v/>
      </c>
      <c r="GZ75" s="73" t="str">
        <f t="shared" ref="GZ75:JK75" si="102">IF(GY75="","",GY75+1)</f>
        <v/>
      </c>
      <c r="HA75" s="73" t="str">
        <f t="shared" si="102"/>
        <v/>
      </c>
      <c r="HB75" s="73" t="str">
        <f t="shared" si="102"/>
        <v/>
      </c>
      <c r="HC75" s="73" t="str">
        <f t="shared" si="102"/>
        <v/>
      </c>
      <c r="HD75" s="73" t="str">
        <f t="shared" si="102"/>
        <v/>
      </c>
      <c r="HE75" s="73" t="str">
        <f t="shared" si="102"/>
        <v/>
      </c>
      <c r="HF75" s="73" t="str">
        <f t="shared" si="102"/>
        <v/>
      </c>
      <c r="HG75" s="73" t="str">
        <f t="shared" si="102"/>
        <v/>
      </c>
      <c r="HH75" s="73" t="str">
        <f t="shared" si="102"/>
        <v/>
      </c>
      <c r="HI75" s="73" t="str">
        <f t="shared" si="102"/>
        <v/>
      </c>
      <c r="HJ75" s="73" t="str">
        <f t="shared" si="102"/>
        <v/>
      </c>
      <c r="HK75" s="73" t="str">
        <f t="shared" si="102"/>
        <v/>
      </c>
      <c r="HL75" s="73" t="str">
        <f t="shared" si="102"/>
        <v/>
      </c>
      <c r="HM75" s="73" t="str">
        <f t="shared" si="102"/>
        <v/>
      </c>
      <c r="HN75" s="73" t="str">
        <f t="shared" si="102"/>
        <v/>
      </c>
      <c r="HO75" s="73" t="str">
        <f t="shared" si="102"/>
        <v/>
      </c>
      <c r="HP75" s="73" t="str">
        <f t="shared" si="102"/>
        <v/>
      </c>
      <c r="HQ75" s="73" t="str">
        <f t="shared" si="102"/>
        <v/>
      </c>
      <c r="HR75" s="73" t="str">
        <f t="shared" si="102"/>
        <v/>
      </c>
      <c r="HS75" s="73" t="str">
        <f t="shared" si="102"/>
        <v/>
      </c>
      <c r="HT75" s="73" t="str">
        <f t="shared" si="102"/>
        <v/>
      </c>
      <c r="HU75" s="73" t="str">
        <f t="shared" si="102"/>
        <v/>
      </c>
      <c r="HV75" s="73" t="str">
        <f t="shared" si="102"/>
        <v/>
      </c>
      <c r="HW75" s="73" t="str">
        <f t="shared" si="102"/>
        <v/>
      </c>
      <c r="HX75" s="73" t="str">
        <f t="shared" si="102"/>
        <v/>
      </c>
      <c r="HY75" s="73" t="str">
        <f t="shared" si="102"/>
        <v/>
      </c>
      <c r="HZ75" s="73" t="str">
        <f t="shared" si="102"/>
        <v/>
      </c>
      <c r="IA75" s="73" t="str">
        <f t="shared" si="102"/>
        <v/>
      </c>
      <c r="IB75" s="73" t="str">
        <f t="shared" si="102"/>
        <v/>
      </c>
      <c r="IC75" s="73" t="str">
        <f t="shared" si="102"/>
        <v/>
      </c>
      <c r="ID75" s="73" t="str">
        <f t="shared" si="102"/>
        <v/>
      </c>
      <c r="IE75" s="73" t="str">
        <f t="shared" si="102"/>
        <v/>
      </c>
      <c r="IF75" s="73" t="str">
        <f t="shared" si="102"/>
        <v/>
      </c>
      <c r="IG75" s="73" t="str">
        <f t="shared" si="102"/>
        <v/>
      </c>
      <c r="IH75" s="73" t="str">
        <f t="shared" si="102"/>
        <v/>
      </c>
      <c r="II75" s="73" t="str">
        <f t="shared" si="102"/>
        <v/>
      </c>
      <c r="IJ75" s="73" t="str">
        <f t="shared" si="102"/>
        <v/>
      </c>
      <c r="IK75" s="73" t="str">
        <f t="shared" si="102"/>
        <v/>
      </c>
      <c r="IL75" s="73" t="str">
        <f t="shared" si="102"/>
        <v/>
      </c>
      <c r="IM75" s="73" t="str">
        <f t="shared" si="102"/>
        <v/>
      </c>
      <c r="IN75" s="73" t="str">
        <f t="shared" si="102"/>
        <v/>
      </c>
      <c r="IO75" s="73" t="str">
        <f t="shared" si="102"/>
        <v/>
      </c>
      <c r="IP75" s="73" t="str">
        <f t="shared" si="102"/>
        <v/>
      </c>
      <c r="IQ75" s="73" t="str">
        <f t="shared" si="102"/>
        <v/>
      </c>
      <c r="IR75" s="73" t="str">
        <f t="shared" si="102"/>
        <v/>
      </c>
      <c r="IS75" s="73" t="str">
        <f t="shared" si="102"/>
        <v/>
      </c>
      <c r="IT75" s="73" t="str">
        <f t="shared" si="102"/>
        <v/>
      </c>
      <c r="IU75" s="73" t="str">
        <f t="shared" si="102"/>
        <v/>
      </c>
      <c r="IV75" s="73" t="str">
        <f t="shared" si="102"/>
        <v/>
      </c>
      <c r="IW75" s="73" t="str">
        <f t="shared" si="102"/>
        <v/>
      </c>
      <c r="IX75" s="73" t="str">
        <f t="shared" si="102"/>
        <v/>
      </c>
      <c r="IY75" s="73" t="str">
        <f t="shared" si="102"/>
        <v/>
      </c>
      <c r="IZ75" s="73" t="str">
        <f t="shared" si="102"/>
        <v/>
      </c>
      <c r="JA75" s="73" t="str">
        <f t="shared" si="102"/>
        <v/>
      </c>
      <c r="JB75" s="73" t="str">
        <f t="shared" si="102"/>
        <v/>
      </c>
      <c r="JC75" s="73" t="str">
        <f t="shared" si="102"/>
        <v/>
      </c>
      <c r="JD75" s="73" t="str">
        <f t="shared" si="102"/>
        <v/>
      </c>
      <c r="JE75" s="73" t="str">
        <f t="shared" si="102"/>
        <v/>
      </c>
      <c r="JF75" s="73" t="str">
        <f t="shared" si="102"/>
        <v/>
      </c>
      <c r="JG75" s="73" t="str">
        <f t="shared" si="102"/>
        <v/>
      </c>
      <c r="JH75" s="73" t="str">
        <f t="shared" si="102"/>
        <v/>
      </c>
      <c r="JI75" s="73" t="str">
        <f t="shared" si="102"/>
        <v/>
      </c>
      <c r="JJ75" s="73" t="str">
        <f t="shared" si="102"/>
        <v/>
      </c>
      <c r="JK75" s="73" t="str">
        <f t="shared" si="102"/>
        <v/>
      </c>
      <c r="JL75" s="73" t="str">
        <f t="shared" ref="JL75:LW75" si="103">IF(JK75="","",JK75+1)</f>
        <v/>
      </c>
      <c r="JM75" s="73" t="str">
        <f t="shared" si="103"/>
        <v/>
      </c>
      <c r="JN75" s="73" t="str">
        <f t="shared" si="103"/>
        <v/>
      </c>
      <c r="JO75" s="73" t="str">
        <f t="shared" si="103"/>
        <v/>
      </c>
      <c r="JP75" s="73" t="str">
        <f t="shared" si="103"/>
        <v/>
      </c>
      <c r="JQ75" s="73" t="str">
        <f t="shared" si="103"/>
        <v/>
      </c>
      <c r="JR75" s="73" t="str">
        <f t="shared" si="103"/>
        <v/>
      </c>
      <c r="JS75" s="73" t="str">
        <f t="shared" si="103"/>
        <v/>
      </c>
      <c r="JT75" s="73" t="str">
        <f t="shared" si="103"/>
        <v/>
      </c>
      <c r="JU75" s="73" t="str">
        <f t="shared" si="103"/>
        <v/>
      </c>
      <c r="JV75" s="73" t="str">
        <f t="shared" si="103"/>
        <v/>
      </c>
      <c r="JW75" s="73" t="str">
        <f t="shared" si="103"/>
        <v/>
      </c>
      <c r="JX75" s="73" t="str">
        <f t="shared" si="103"/>
        <v/>
      </c>
      <c r="JY75" s="73" t="str">
        <f t="shared" si="103"/>
        <v/>
      </c>
      <c r="JZ75" s="73" t="str">
        <f t="shared" si="103"/>
        <v/>
      </c>
      <c r="KA75" s="73" t="str">
        <f t="shared" si="103"/>
        <v/>
      </c>
      <c r="KB75" s="73" t="str">
        <f t="shared" si="103"/>
        <v/>
      </c>
      <c r="KC75" s="73" t="str">
        <f t="shared" si="103"/>
        <v/>
      </c>
      <c r="KD75" s="73" t="str">
        <f t="shared" si="103"/>
        <v/>
      </c>
      <c r="KE75" s="73" t="str">
        <f t="shared" si="103"/>
        <v/>
      </c>
      <c r="KF75" s="73" t="str">
        <f t="shared" si="103"/>
        <v/>
      </c>
      <c r="KG75" s="73" t="str">
        <f t="shared" si="103"/>
        <v/>
      </c>
      <c r="KH75" s="73" t="str">
        <f t="shared" si="103"/>
        <v/>
      </c>
      <c r="KI75" s="73" t="str">
        <f t="shared" si="103"/>
        <v/>
      </c>
      <c r="KJ75" s="73" t="str">
        <f t="shared" si="103"/>
        <v/>
      </c>
      <c r="KK75" s="73" t="str">
        <f t="shared" si="103"/>
        <v/>
      </c>
      <c r="KL75" s="73" t="str">
        <f t="shared" si="103"/>
        <v/>
      </c>
      <c r="KM75" s="73" t="str">
        <f t="shared" si="103"/>
        <v/>
      </c>
      <c r="KN75" s="73" t="str">
        <f t="shared" si="103"/>
        <v/>
      </c>
      <c r="KO75" s="73" t="str">
        <f t="shared" si="103"/>
        <v/>
      </c>
      <c r="KP75" s="73" t="str">
        <f t="shared" si="103"/>
        <v/>
      </c>
      <c r="KQ75" s="73" t="str">
        <f t="shared" si="103"/>
        <v/>
      </c>
      <c r="KR75" s="73" t="str">
        <f t="shared" si="103"/>
        <v/>
      </c>
      <c r="KS75" s="73" t="str">
        <f t="shared" si="103"/>
        <v/>
      </c>
      <c r="KT75" s="73" t="str">
        <f t="shared" si="103"/>
        <v/>
      </c>
      <c r="KU75" s="73" t="str">
        <f t="shared" si="103"/>
        <v/>
      </c>
      <c r="KV75" s="73" t="str">
        <f t="shared" si="103"/>
        <v/>
      </c>
      <c r="KW75" s="73" t="str">
        <f t="shared" si="103"/>
        <v/>
      </c>
      <c r="KX75" s="73" t="str">
        <f t="shared" si="103"/>
        <v/>
      </c>
      <c r="KY75" s="73" t="str">
        <f t="shared" si="103"/>
        <v/>
      </c>
      <c r="KZ75" s="73" t="str">
        <f t="shared" si="103"/>
        <v/>
      </c>
      <c r="LA75" s="73" t="str">
        <f t="shared" si="103"/>
        <v/>
      </c>
      <c r="LB75" s="73" t="str">
        <f t="shared" si="103"/>
        <v/>
      </c>
      <c r="LC75" s="73" t="str">
        <f t="shared" si="103"/>
        <v/>
      </c>
      <c r="LD75" s="73" t="str">
        <f t="shared" si="103"/>
        <v/>
      </c>
      <c r="LE75" s="73" t="str">
        <f t="shared" si="103"/>
        <v/>
      </c>
      <c r="LF75" s="73" t="str">
        <f t="shared" si="103"/>
        <v/>
      </c>
      <c r="LG75" s="73" t="str">
        <f t="shared" si="103"/>
        <v/>
      </c>
      <c r="LH75" s="73" t="str">
        <f t="shared" si="103"/>
        <v/>
      </c>
      <c r="LI75" s="73" t="str">
        <f t="shared" si="103"/>
        <v/>
      </c>
      <c r="LJ75" s="73" t="str">
        <f t="shared" si="103"/>
        <v/>
      </c>
      <c r="LK75" s="73" t="str">
        <f t="shared" si="103"/>
        <v/>
      </c>
      <c r="LL75" s="73" t="str">
        <f t="shared" si="103"/>
        <v/>
      </c>
      <c r="LM75" s="73" t="str">
        <f t="shared" si="103"/>
        <v/>
      </c>
      <c r="LN75" s="73" t="str">
        <f t="shared" si="103"/>
        <v/>
      </c>
      <c r="LO75" s="73" t="str">
        <f t="shared" si="103"/>
        <v/>
      </c>
      <c r="LP75" s="73" t="str">
        <f t="shared" si="103"/>
        <v/>
      </c>
      <c r="LQ75" s="73" t="str">
        <f t="shared" si="103"/>
        <v/>
      </c>
      <c r="LR75" s="73" t="str">
        <f t="shared" si="103"/>
        <v/>
      </c>
      <c r="LS75" s="73" t="str">
        <f t="shared" si="103"/>
        <v/>
      </c>
      <c r="LT75" s="73" t="str">
        <f t="shared" si="103"/>
        <v/>
      </c>
      <c r="LU75" s="73" t="str">
        <f t="shared" si="103"/>
        <v/>
      </c>
      <c r="LV75" s="73" t="str">
        <f t="shared" si="103"/>
        <v/>
      </c>
      <c r="LW75" s="73" t="str">
        <f t="shared" si="103"/>
        <v/>
      </c>
      <c r="LX75" s="73" t="str">
        <f t="shared" ref="LX75:NO75" si="104">IF(LW75="","",LW75+1)</f>
        <v/>
      </c>
      <c r="LY75" s="73" t="str">
        <f t="shared" si="104"/>
        <v/>
      </c>
      <c r="LZ75" s="73" t="str">
        <f t="shared" si="104"/>
        <v/>
      </c>
      <c r="MA75" s="73" t="str">
        <f t="shared" si="104"/>
        <v/>
      </c>
      <c r="MB75" s="73" t="str">
        <f t="shared" si="104"/>
        <v/>
      </c>
      <c r="MC75" s="73" t="str">
        <f t="shared" si="104"/>
        <v/>
      </c>
      <c r="MD75" s="73" t="str">
        <f t="shared" si="104"/>
        <v/>
      </c>
      <c r="ME75" s="73" t="str">
        <f t="shared" si="104"/>
        <v/>
      </c>
      <c r="MF75" s="73" t="str">
        <f t="shared" si="104"/>
        <v/>
      </c>
      <c r="MG75" s="73" t="str">
        <f t="shared" si="104"/>
        <v/>
      </c>
      <c r="MH75" s="73" t="str">
        <f t="shared" si="104"/>
        <v/>
      </c>
      <c r="MI75" s="73" t="str">
        <f t="shared" si="104"/>
        <v/>
      </c>
      <c r="MJ75" s="73" t="str">
        <f t="shared" si="104"/>
        <v/>
      </c>
      <c r="MK75" s="73" t="str">
        <f t="shared" si="104"/>
        <v/>
      </c>
      <c r="ML75" s="73" t="str">
        <f t="shared" si="104"/>
        <v/>
      </c>
      <c r="MM75" s="73" t="str">
        <f t="shared" si="104"/>
        <v/>
      </c>
      <c r="MN75" s="73" t="str">
        <f t="shared" si="104"/>
        <v/>
      </c>
      <c r="MO75" s="73" t="str">
        <f t="shared" si="104"/>
        <v/>
      </c>
      <c r="MP75" s="73" t="str">
        <f t="shared" si="104"/>
        <v/>
      </c>
      <c r="MQ75" s="73" t="str">
        <f t="shared" si="104"/>
        <v/>
      </c>
      <c r="MR75" s="73" t="str">
        <f t="shared" si="104"/>
        <v/>
      </c>
      <c r="MS75" s="73" t="str">
        <f t="shared" si="104"/>
        <v/>
      </c>
      <c r="MT75" s="73" t="str">
        <f t="shared" si="104"/>
        <v/>
      </c>
      <c r="MU75" s="73" t="str">
        <f t="shared" si="104"/>
        <v/>
      </c>
      <c r="MV75" s="73" t="str">
        <f t="shared" si="104"/>
        <v/>
      </c>
      <c r="MW75" s="73" t="str">
        <f t="shared" si="104"/>
        <v/>
      </c>
      <c r="MX75" s="73" t="str">
        <f t="shared" si="104"/>
        <v/>
      </c>
      <c r="MY75" s="73" t="str">
        <f t="shared" si="104"/>
        <v/>
      </c>
      <c r="MZ75" s="73" t="str">
        <f t="shared" si="104"/>
        <v/>
      </c>
      <c r="NA75" s="73" t="str">
        <f t="shared" si="104"/>
        <v/>
      </c>
      <c r="NB75" s="73" t="str">
        <f t="shared" si="104"/>
        <v/>
      </c>
      <c r="NC75" s="73" t="str">
        <f t="shared" si="104"/>
        <v/>
      </c>
      <c r="ND75" s="73" t="str">
        <f t="shared" si="104"/>
        <v/>
      </c>
      <c r="NE75" s="73" t="str">
        <f t="shared" si="104"/>
        <v/>
      </c>
      <c r="NF75" s="73" t="str">
        <f t="shared" si="104"/>
        <v/>
      </c>
      <c r="NG75" s="73" t="str">
        <f t="shared" si="104"/>
        <v/>
      </c>
      <c r="NH75" s="73" t="str">
        <f t="shared" si="104"/>
        <v/>
      </c>
      <c r="NI75" s="73" t="str">
        <f t="shared" si="104"/>
        <v/>
      </c>
      <c r="NJ75" s="73" t="str">
        <f t="shared" si="104"/>
        <v/>
      </c>
      <c r="NK75" s="73" t="str">
        <f t="shared" si="104"/>
        <v/>
      </c>
      <c r="NL75" s="73" t="str">
        <f t="shared" si="104"/>
        <v/>
      </c>
      <c r="NM75" s="73" t="str">
        <f t="shared" si="104"/>
        <v/>
      </c>
      <c r="NN75" s="73" t="str">
        <f t="shared" si="104"/>
        <v/>
      </c>
      <c r="NO75" s="73" t="str">
        <f t="shared" si="104"/>
        <v/>
      </c>
      <c r="NP75" s="1"/>
      <c r="NQ75" s="1"/>
    </row>
    <row r="76" spans="1:381" x14ac:dyDescent="0.2">
      <c r="A76" s="1"/>
      <c r="B76" s="1"/>
      <c r="C76" s="1"/>
      <c r="D76" s="1"/>
      <c r="E76" s="1"/>
      <c r="F76" s="1"/>
      <c r="G76" s="1"/>
      <c r="H76" s="1"/>
      <c r="I76" s="1"/>
      <c r="J76" s="1"/>
      <c r="K76" s="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row>
    <row r="77" spans="1:381" s="146" customFormat="1" x14ac:dyDescent="0.2">
      <c r="A77" s="141"/>
      <c r="B77" s="141"/>
      <c r="C77" s="141" t="s">
        <v>302</v>
      </c>
      <c r="D77" s="141"/>
      <c r="E77" s="141" t="s">
        <v>303</v>
      </c>
      <c r="F77" s="141"/>
      <c r="G77" s="141" t="s">
        <v>257</v>
      </c>
      <c r="H77" s="141"/>
      <c r="I77" s="141"/>
      <c r="J77" s="141"/>
      <c r="K77" s="142">
        <f t="shared" ref="K77:K86" si="105">SUM(N77:NO77)</f>
        <v>0</v>
      </c>
      <c r="L77" s="141"/>
      <c r="M77" s="141"/>
      <c r="N77" s="143">
        <f>$N$42*$AQ$64</f>
        <v>0</v>
      </c>
      <c r="O77" s="144">
        <f>SUMPRODUCT($N$42:O$42,$AP$64:$AQ$64)</f>
        <v>0</v>
      </c>
      <c r="P77" s="144">
        <f>SUMPRODUCT($N$42:P$42,$AO$64:$AQ$64)</f>
        <v>0</v>
      </c>
      <c r="Q77" s="144">
        <f>SUMPRODUCT($N$42:Q$42,$AN$64:$AQ$64)</f>
        <v>0</v>
      </c>
      <c r="R77" s="144">
        <f>SUMPRODUCT($N$42:R$42,$AM$64:$AQ$64)</f>
        <v>0</v>
      </c>
      <c r="S77" s="144">
        <f>SUMPRODUCT($N$42:S$42,$AL$64:$AQ$64)</f>
        <v>0</v>
      </c>
      <c r="T77" s="144">
        <f>SUMPRODUCT($N$42:T$42,$AK$64:$AQ$64)</f>
        <v>0</v>
      </c>
      <c r="U77" s="144">
        <f>SUMPRODUCT($N$42:U$42,$AJ$64:$AQ$64)</f>
        <v>0</v>
      </c>
      <c r="V77" s="144">
        <f>SUMPRODUCT($N$42:V$42,$AI$64:$AQ$64)</f>
        <v>0</v>
      </c>
      <c r="W77" s="144">
        <f>SUMPRODUCT($N$42:W$42,$AH$64:$AQ$64)</f>
        <v>0</v>
      </c>
      <c r="X77" s="144">
        <f>SUMPRODUCT($N$42:X$42,$AG$64:$AQ$64)</f>
        <v>0</v>
      </c>
      <c r="Y77" s="144">
        <f>SUMPRODUCT($N$42:Y$42,$AF$64:$AQ$64)</f>
        <v>0</v>
      </c>
      <c r="Z77" s="144">
        <f>SUMPRODUCT($N$42:Z$42,$AE$64:$AQ$64)</f>
        <v>0</v>
      </c>
      <c r="AA77" s="144">
        <f>SUMPRODUCT($N$42:AA$42,$AD$64:$AQ$64)</f>
        <v>0</v>
      </c>
      <c r="AB77" s="144">
        <f>SUMPRODUCT($N$42:AB$42,$AC$64:$AQ$64)</f>
        <v>0</v>
      </c>
      <c r="AC77" s="144">
        <f>SUMPRODUCT($N$42:AC$42,$AB$64:$AQ$64)</f>
        <v>0</v>
      </c>
      <c r="AD77" s="144">
        <f>SUMPRODUCT($N$42:AD$42,$AA$64:$AQ$64)</f>
        <v>0</v>
      </c>
      <c r="AE77" s="144">
        <f>SUMPRODUCT($N$42:AE$42,$Z$64:$AQ$64)</f>
        <v>0</v>
      </c>
      <c r="AF77" s="144">
        <f>SUMPRODUCT($N$42:AF$42,$Y$64:$AQ$64)</f>
        <v>0</v>
      </c>
      <c r="AG77" s="144">
        <f>SUMPRODUCT($N$42:AG$42,$X$64:$AQ$64)</f>
        <v>0</v>
      </c>
      <c r="AH77" s="144">
        <f>SUMPRODUCT($N$42:AH$42,$W$64:$AQ$64)</f>
        <v>0</v>
      </c>
      <c r="AI77" s="144">
        <f>SUMPRODUCT($N$42:AI$42,$V$64:$AQ$64)</f>
        <v>0</v>
      </c>
      <c r="AJ77" s="144">
        <f>SUMPRODUCT($N$42:AJ$42,$U$64:$AQ$64)</f>
        <v>0</v>
      </c>
      <c r="AK77" s="144">
        <f>SUMPRODUCT($N$42:AK$42,$T$64:$AQ$64)</f>
        <v>0</v>
      </c>
      <c r="AL77" s="144">
        <f>SUMPRODUCT($N$42:AL$42,$S$64:$AQ$64)</f>
        <v>0</v>
      </c>
      <c r="AM77" s="144">
        <f>SUMPRODUCT($N$42:AM$42,$R$64:$AQ$64)</f>
        <v>0</v>
      </c>
      <c r="AN77" s="144">
        <f>SUMPRODUCT($N$42:AN$42,$Q$64:$AQ$64)</f>
        <v>0</v>
      </c>
      <c r="AO77" s="144">
        <f>SUMPRODUCT($N$42:AO$42,$P$64:$AQ$64)</f>
        <v>0</v>
      </c>
      <c r="AP77" s="144">
        <f>SUMPRODUCT($N$42:AP$42,$O$64:$AQ$64)</f>
        <v>0</v>
      </c>
      <c r="AQ77" s="144">
        <f t="shared" ref="AQ77:DB77" si="106">SUMPRODUCT(N$42:AQ$42,$N$64:$AQ$64)</f>
        <v>0</v>
      </c>
      <c r="AR77" s="144">
        <f t="shared" si="106"/>
        <v>0</v>
      </c>
      <c r="AS77" s="144">
        <f t="shared" si="106"/>
        <v>0</v>
      </c>
      <c r="AT77" s="144">
        <f t="shared" si="106"/>
        <v>0</v>
      </c>
      <c r="AU77" s="144">
        <f t="shared" si="106"/>
        <v>0</v>
      </c>
      <c r="AV77" s="144">
        <f t="shared" si="106"/>
        <v>0</v>
      </c>
      <c r="AW77" s="144">
        <f t="shared" si="106"/>
        <v>0</v>
      </c>
      <c r="AX77" s="144">
        <f t="shared" si="106"/>
        <v>0</v>
      </c>
      <c r="AY77" s="144">
        <f t="shared" si="106"/>
        <v>0</v>
      </c>
      <c r="AZ77" s="144">
        <f t="shared" si="106"/>
        <v>0</v>
      </c>
      <c r="BA77" s="144">
        <f t="shared" si="106"/>
        <v>0</v>
      </c>
      <c r="BB77" s="144">
        <f t="shared" si="106"/>
        <v>0</v>
      </c>
      <c r="BC77" s="144">
        <f t="shared" si="106"/>
        <v>0</v>
      </c>
      <c r="BD77" s="144">
        <f t="shared" si="106"/>
        <v>0</v>
      </c>
      <c r="BE77" s="144">
        <f t="shared" si="106"/>
        <v>0</v>
      </c>
      <c r="BF77" s="144">
        <f t="shared" si="106"/>
        <v>0</v>
      </c>
      <c r="BG77" s="144">
        <f t="shared" si="106"/>
        <v>0</v>
      </c>
      <c r="BH77" s="144">
        <f t="shared" si="106"/>
        <v>0</v>
      </c>
      <c r="BI77" s="144">
        <f t="shared" si="106"/>
        <v>0</v>
      </c>
      <c r="BJ77" s="144">
        <f t="shared" si="106"/>
        <v>0</v>
      </c>
      <c r="BK77" s="144">
        <f t="shared" si="106"/>
        <v>0</v>
      </c>
      <c r="BL77" s="144">
        <f t="shared" si="106"/>
        <v>0</v>
      </c>
      <c r="BM77" s="144">
        <f t="shared" si="106"/>
        <v>0</v>
      </c>
      <c r="BN77" s="144">
        <f t="shared" si="106"/>
        <v>0</v>
      </c>
      <c r="BO77" s="144">
        <f t="shared" si="106"/>
        <v>0</v>
      </c>
      <c r="BP77" s="144">
        <f t="shared" si="106"/>
        <v>0</v>
      </c>
      <c r="BQ77" s="144">
        <f t="shared" si="106"/>
        <v>0</v>
      </c>
      <c r="BR77" s="144">
        <f t="shared" si="106"/>
        <v>0</v>
      </c>
      <c r="BS77" s="144">
        <f t="shared" si="106"/>
        <v>0</v>
      </c>
      <c r="BT77" s="144">
        <f t="shared" si="106"/>
        <v>0</v>
      </c>
      <c r="BU77" s="144">
        <f t="shared" si="106"/>
        <v>0</v>
      </c>
      <c r="BV77" s="144">
        <f t="shared" si="106"/>
        <v>0</v>
      </c>
      <c r="BW77" s="144">
        <f t="shared" si="106"/>
        <v>0</v>
      </c>
      <c r="BX77" s="144">
        <f t="shared" si="106"/>
        <v>0</v>
      </c>
      <c r="BY77" s="144">
        <f t="shared" si="106"/>
        <v>0</v>
      </c>
      <c r="BZ77" s="144">
        <f t="shared" si="106"/>
        <v>0</v>
      </c>
      <c r="CA77" s="144">
        <f t="shared" si="106"/>
        <v>0</v>
      </c>
      <c r="CB77" s="144">
        <f t="shared" si="106"/>
        <v>0</v>
      </c>
      <c r="CC77" s="144">
        <f t="shared" si="106"/>
        <v>0</v>
      </c>
      <c r="CD77" s="144">
        <f t="shared" si="106"/>
        <v>0</v>
      </c>
      <c r="CE77" s="144">
        <f t="shared" si="106"/>
        <v>0</v>
      </c>
      <c r="CF77" s="144">
        <f t="shared" si="106"/>
        <v>0</v>
      </c>
      <c r="CG77" s="144">
        <f t="shared" si="106"/>
        <v>0</v>
      </c>
      <c r="CH77" s="144">
        <f t="shared" si="106"/>
        <v>0</v>
      </c>
      <c r="CI77" s="144">
        <f t="shared" si="106"/>
        <v>0</v>
      </c>
      <c r="CJ77" s="144">
        <f t="shared" si="106"/>
        <v>0</v>
      </c>
      <c r="CK77" s="144">
        <f t="shared" si="106"/>
        <v>0</v>
      </c>
      <c r="CL77" s="144">
        <f t="shared" si="106"/>
        <v>0</v>
      </c>
      <c r="CM77" s="144">
        <f t="shared" si="106"/>
        <v>0</v>
      </c>
      <c r="CN77" s="144">
        <f t="shared" si="106"/>
        <v>0</v>
      </c>
      <c r="CO77" s="144">
        <f t="shared" si="106"/>
        <v>0</v>
      </c>
      <c r="CP77" s="144">
        <f t="shared" si="106"/>
        <v>0</v>
      </c>
      <c r="CQ77" s="144">
        <f t="shared" si="106"/>
        <v>0</v>
      </c>
      <c r="CR77" s="144">
        <f t="shared" si="106"/>
        <v>0</v>
      </c>
      <c r="CS77" s="144">
        <f t="shared" si="106"/>
        <v>0</v>
      </c>
      <c r="CT77" s="144">
        <f t="shared" si="106"/>
        <v>0</v>
      </c>
      <c r="CU77" s="144">
        <f t="shared" si="106"/>
        <v>0</v>
      </c>
      <c r="CV77" s="144">
        <f t="shared" si="106"/>
        <v>0</v>
      </c>
      <c r="CW77" s="144">
        <f t="shared" si="106"/>
        <v>0</v>
      </c>
      <c r="CX77" s="144">
        <f t="shared" si="106"/>
        <v>0</v>
      </c>
      <c r="CY77" s="144">
        <f t="shared" si="106"/>
        <v>0</v>
      </c>
      <c r="CZ77" s="144">
        <f t="shared" si="106"/>
        <v>0</v>
      </c>
      <c r="DA77" s="144">
        <f t="shared" si="106"/>
        <v>0</v>
      </c>
      <c r="DB77" s="144">
        <f t="shared" si="106"/>
        <v>0</v>
      </c>
      <c r="DC77" s="144">
        <f t="shared" ref="DC77:FN77" si="107">SUMPRODUCT(BZ$42:DC$42,$N$64:$AQ$64)</f>
        <v>0</v>
      </c>
      <c r="DD77" s="144">
        <f t="shared" si="107"/>
        <v>0</v>
      </c>
      <c r="DE77" s="144">
        <f t="shared" si="107"/>
        <v>0</v>
      </c>
      <c r="DF77" s="144">
        <f t="shared" si="107"/>
        <v>0</v>
      </c>
      <c r="DG77" s="144">
        <f t="shared" si="107"/>
        <v>0</v>
      </c>
      <c r="DH77" s="144">
        <f t="shared" si="107"/>
        <v>0</v>
      </c>
      <c r="DI77" s="144">
        <f t="shared" si="107"/>
        <v>0</v>
      </c>
      <c r="DJ77" s="144">
        <f t="shared" si="107"/>
        <v>0</v>
      </c>
      <c r="DK77" s="144">
        <f t="shared" si="107"/>
        <v>0</v>
      </c>
      <c r="DL77" s="144">
        <f t="shared" si="107"/>
        <v>0</v>
      </c>
      <c r="DM77" s="144">
        <f t="shared" si="107"/>
        <v>0</v>
      </c>
      <c r="DN77" s="144">
        <f t="shared" si="107"/>
        <v>0</v>
      </c>
      <c r="DO77" s="144">
        <f t="shared" si="107"/>
        <v>0</v>
      </c>
      <c r="DP77" s="144">
        <f t="shared" si="107"/>
        <v>0</v>
      </c>
      <c r="DQ77" s="144">
        <f t="shared" si="107"/>
        <v>0</v>
      </c>
      <c r="DR77" s="144">
        <f t="shared" si="107"/>
        <v>0</v>
      </c>
      <c r="DS77" s="144">
        <f t="shared" si="107"/>
        <v>0</v>
      </c>
      <c r="DT77" s="144">
        <f t="shared" si="107"/>
        <v>0</v>
      </c>
      <c r="DU77" s="144">
        <f t="shared" si="107"/>
        <v>0</v>
      </c>
      <c r="DV77" s="144">
        <f t="shared" si="107"/>
        <v>0</v>
      </c>
      <c r="DW77" s="144">
        <f t="shared" si="107"/>
        <v>0</v>
      </c>
      <c r="DX77" s="144">
        <f t="shared" si="107"/>
        <v>0</v>
      </c>
      <c r="DY77" s="144">
        <f t="shared" si="107"/>
        <v>0</v>
      </c>
      <c r="DZ77" s="144">
        <f t="shared" si="107"/>
        <v>0</v>
      </c>
      <c r="EA77" s="144">
        <f t="shared" si="107"/>
        <v>0</v>
      </c>
      <c r="EB77" s="144">
        <f t="shared" si="107"/>
        <v>0</v>
      </c>
      <c r="EC77" s="144">
        <f t="shared" si="107"/>
        <v>0</v>
      </c>
      <c r="ED77" s="144">
        <f t="shared" si="107"/>
        <v>0</v>
      </c>
      <c r="EE77" s="144">
        <f t="shared" si="107"/>
        <v>0</v>
      </c>
      <c r="EF77" s="144">
        <f t="shared" si="107"/>
        <v>0</v>
      </c>
      <c r="EG77" s="144">
        <f t="shared" si="107"/>
        <v>0</v>
      </c>
      <c r="EH77" s="144">
        <f t="shared" si="107"/>
        <v>0</v>
      </c>
      <c r="EI77" s="144">
        <f t="shared" si="107"/>
        <v>0</v>
      </c>
      <c r="EJ77" s="144">
        <f t="shared" si="107"/>
        <v>0</v>
      </c>
      <c r="EK77" s="144">
        <f t="shared" si="107"/>
        <v>0</v>
      </c>
      <c r="EL77" s="144">
        <f t="shared" si="107"/>
        <v>0</v>
      </c>
      <c r="EM77" s="144">
        <f t="shared" si="107"/>
        <v>0</v>
      </c>
      <c r="EN77" s="144">
        <f t="shared" si="107"/>
        <v>0</v>
      </c>
      <c r="EO77" s="144">
        <f t="shared" si="107"/>
        <v>0</v>
      </c>
      <c r="EP77" s="144">
        <f t="shared" si="107"/>
        <v>0</v>
      </c>
      <c r="EQ77" s="144">
        <f t="shared" si="107"/>
        <v>0</v>
      </c>
      <c r="ER77" s="144">
        <f t="shared" si="107"/>
        <v>0</v>
      </c>
      <c r="ES77" s="144">
        <f t="shared" si="107"/>
        <v>0</v>
      </c>
      <c r="ET77" s="144">
        <f t="shared" si="107"/>
        <v>0</v>
      </c>
      <c r="EU77" s="144">
        <f t="shared" si="107"/>
        <v>0</v>
      </c>
      <c r="EV77" s="144">
        <f t="shared" si="107"/>
        <v>0</v>
      </c>
      <c r="EW77" s="144">
        <f t="shared" si="107"/>
        <v>0</v>
      </c>
      <c r="EX77" s="144">
        <f t="shared" si="107"/>
        <v>0</v>
      </c>
      <c r="EY77" s="144">
        <f t="shared" si="107"/>
        <v>0</v>
      </c>
      <c r="EZ77" s="144">
        <f t="shared" si="107"/>
        <v>0</v>
      </c>
      <c r="FA77" s="144">
        <f t="shared" si="107"/>
        <v>0</v>
      </c>
      <c r="FB77" s="144">
        <f t="shared" si="107"/>
        <v>0</v>
      </c>
      <c r="FC77" s="144">
        <f t="shared" si="107"/>
        <v>0</v>
      </c>
      <c r="FD77" s="144">
        <f t="shared" si="107"/>
        <v>0</v>
      </c>
      <c r="FE77" s="144">
        <f t="shared" si="107"/>
        <v>0</v>
      </c>
      <c r="FF77" s="144">
        <f t="shared" si="107"/>
        <v>0</v>
      </c>
      <c r="FG77" s="144">
        <f t="shared" si="107"/>
        <v>0</v>
      </c>
      <c r="FH77" s="144">
        <f t="shared" si="107"/>
        <v>0</v>
      </c>
      <c r="FI77" s="144">
        <f t="shared" si="107"/>
        <v>0</v>
      </c>
      <c r="FJ77" s="144">
        <f t="shared" si="107"/>
        <v>0</v>
      </c>
      <c r="FK77" s="144">
        <f t="shared" si="107"/>
        <v>0</v>
      </c>
      <c r="FL77" s="144">
        <f t="shared" si="107"/>
        <v>0</v>
      </c>
      <c r="FM77" s="144">
        <f t="shared" si="107"/>
        <v>0</v>
      </c>
      <c r="FN77" s="144">
        <f t="shared" si="107"/>
        <v>0</v>
      </c>
      <c r="FO77" s="144">
        <f t="shared" ref="FO77:HZ77" si="108">SUMPRODUCT(EL$42:FO$42,$N$64:$AQ$64)</f>
        <v>0</v>
      </c>
      <c r="FP77" s="144">
        <f t="shared" si="108"/>
        <v>0</v>
      </c>
      <c r="FQ77" s="144">
        <f t="shared" si="108"/>
        <v>0</v>
      </c>
      <c r="FR77" s="144">
        <f t="shared" si="108"/>
        <v>0</v>
      </c>
      <c r="FS77" s="144">
        <f t="shared" si="108"/>
        <v>0</v>
      </c>
      <c r="FT77" s="144">
        <f t="shared" si="108"/>
        <v>0</v>
      </c>
      <c r="FU77" s="144">
        <f t="shared" si="108"/>
        <v>0</v>
      </c>
      <c r="FV77" s="144">
        <f t="shared" si="108"/>
        <v>0</v>
      </c>
      <c r="FW77" s="144">
        <f t="shared" si="108"/>
        <v>0</v>
      </c>
      <c r="FX77" s="144">
        <f t="shared" si="108"/>
        <v>0</v>
      </c>
      <c r="FY77" s="144">
        <f t="shared" si="108"/>
        <v>0</v>
      </c>
      <c r="FZ77" s="144">
        <f t="shared" si="108"/>
        <v>0</v>
      </c>
      <c r="GA77" s="144">
        <f t="shared" si="108"/>
        <v>0</v>
      </c>
      <c r="GB77" s="144">
        <f t="shared" si="108"/>
        <v>0</v>
      </c>
      <c r="GC77" s="144">
        <f t="shared" si="108"/>
        <v>0</v>
      </c>
      <c r="GD77" s="144">
        <f t="shared" si="108"/>
        <v>0</v>
      </c>
      <c r="GE77" s="144">
        <f t="shared" si="108"/>
        <v>0</v>
      </c>
      <c r="GF77" s="144">
        <f t="shared" si="108"/>
        <v>0</v>
      </c>
      <c r="GG77" s="144">
        <f t="shared" si="108"/>
        <v>0</v>
      </c>
      <c r="GH77" s="144">
        <f t="shared" si="108"/>
        <v>0</v>
      </c>
      <c r="GI77" s="144">
        <f t="shared" si="108"/>
        <v>0</v>
      </c>
      <c r="GJ77" s="144">
        <f t="shared" si="108"/>
        <v>0</v>
      </c>
      <c r="GK77" s="144">
        <f t="shared" si="108"/>
        <v>0</v>
      </c>
      <c r="GL77" s="144">
        <f t="shared" si="108"/>
        <v>0</v>
      </c>
      <c r="GM77" s="144">
        <f t="shared" si="108"/>
        <v>0</v>
      </c>
      <c r="GN77" s="144">
        <f t="shared" si="108"/>
        <v>0</v>
      </c>
      <c r="GO77" s="144">
        <f t="shared" si="108"/>
        <v>0</v>
      </c>
      <c r="GP77" s="144">
        <f t="shared" si="108"/>
        <v>0</v>
      </c>
      <c r="GQ77" s="144">
        <f t="shared" si="108"/>
        <v>0</v>
      </c>
      <c r="GR77" s="144">
        <f t="shared" si="108"/>
        <v>0</v>
      </c>
      <c r="GS77" s="144">
        <f t="shared" si="108"/>
        <v>0</v>
      </c>
      <c r="GT77" s="144">
        <f t="shared" si="108"/>
        <v>0</v>
      </c>
      <c r="GU77" s="144">
        <f t="shared" si="108"/>
        <v>0</v>
      </c>
      <c r="GV77" s="144">
        <f t="shared" si="108"/>
        <v>0</v>
      </c>
      <c r="GW77" s="144">
        <f t="shared" si="108"/>
        <v>0</v>
      </c>
      <c r="GX77" s="144">
        <f t="shared" si="108"/>
        <v>0</v>
      </c>
      <c r="GY77" s="144">
        <f t="shared" si="108"/>
        <v>0</v>
      </c>
      <c r="GZ77" s="144">
        <f t="shared" si="108"/>
        <v>0</v>
      </c>
      <c r="HA77" s="144">
        <f t="shared" si="108"/>
        <v>0</v>
      </c>
      <c r="HB77" s="144">
        <f t="shared" si="108"/>
        <v>0</v>
      </c>
      <c r="HC77" s="144">
        <f t="shared" si="108"/>
        <v>0</v>
      </c>
      <c r="HD77" s="144">
        <f t="shared" si="108"/>
        <v>0</v>
      </c>
      <c r="HE77" s="144">
        <f t="shared" si="108"/>
        <v>0</v>
      </c>
      <c r="HF77" s="144">
        <f t="shared" si="108"/>
        <v>0</v>
      </c>
      <c r="HG77" s="144">
        <f t="shared" si="108"/>
        <v>0</v>
      </c>
      <c r="HH77" s="144">
        <f t="shared" si="108"/>
        <v>0</v>
      </c>
      <c r="HI77" s="144">
        <f t="shared" si="108"/>
        <v>0</v>
      </c>
      <c r="HJ77" s="144">
        <f t="shared" si="108"/>
        <v>0</v>
      </c>
      <c r="HK77" s="144">
        <f t="shared" si="108"/>
        <v>0</v>
      </c>
      <c r="HL77" s="144">
        <f t="shared" si="108"/>
        <v>0</v>
      </c>
      <c r="HM77" s="144">
        <f t="shared" si="108"/>
        <v>0</v>
      </c>
      <c r="HN77" s="144">
        <f t="shared" si="108"/>
        <v>0</v>
      </c>
      <c r="HO77" s="144">
        <f t="shared" si="108"/>
        <v>0</v>
      </c>
      <c r="HP77" s="144">
        <f t="shared" si="108"/>
        <v>0</v>
      </c>
      <c r="HQ77" s="144">
        <f t="shared" si="108"/>
        <v>0</v>
      </c>
      <c r="HR77" s="144">
        <f t="shared" si="108"/>
        <v>0</v>
      </c>
      <c r="HS77" s="144">
        <f t="shared" si="108"/>
        <v>0</v>
      </c>
      <c r="HT77" s="144">
        <f t="shared" si="108"/>
        <v>0</v>
      </c>
      <c r="HU77" s="144">
        <f t="shared" si="108"/>
        <v>0</v>
      </c>
      <c r="HV77" s="144">
        <f t="shared" si="108"/>
        <v>0</v>
      </c>
      <c r="HW77" s="144">
        <f t="shared" si="108"/>
        <v>0</v>
      </c>
      <c r="HX77" s="144">
        <f t="shared" si="108"/>
        <v>0</v>
      </c>
      <c r="HY77" s="144">
        <f t="shared" si="108"/>
        <v>0</v>
      </c>
      <c r="HZ77" s="144">
        <f t="shared" si="108"/>
        <v>0</v>
      </c>
      <c r="IA77" s="144">
        <f t="shared" ref="IA77:KL77" si="109">SUMPRODUCT(GX$42:IA$42,$N$64:$AQ$64)</f>
        <v>0</v>
      </c>
      <c r="IB77" s="144">
        <f t="shared" si="109"/>
        <v>0</v>
      </c>
      <c r="IC77" s="144">
        <f t="shared" si="109"/>
        <v>0</v>
      </c>
      <c r="ID77" s="144">
        <f t="shared" si="109"/>
        <v>0</v>
      </c>
      <c r="IE77" s="144">
        <f t="shared" si="109"/>
        <v>0</v>
      </c>
      <c r="IF77" s="144">
        <f t="shared" si="109"/>
        <v>0</v>
      </c>
      <c r="IG77" s="144">
        <f t="shared" si="109"/>
        <v>0</v>
      </c>
      <c r="IH77" s="144">
        <f t="shared" si="109"/>
        <v>0</v>
      </c>
      <c r="II77" s="144">
        <f t="shared" si="109"/>
        <v>0</v>
      </c>
      <c r="IJ77" s="144">
        <f t="shared" si="109"/>
        <v>0</v>
      </c>
      <c r="IK77" s="144">
        <f t="shared" si="109"/>
        <v>0</v>
      </c>
      <c r="IL77" s="144">
        <f t="shared" si="109"/>
        <v>0</v>
      </c>
      <c r="IM77" s="144">
        <f t="shared" si="109"/>
        <v>0</v>
      </c>
      <c r="IN77" s="144">
        <f t="shared" si="109"/>
        <v>0</v>
      </c>
      <c r="IO77" s="144">
        <f t="shared" si="109"/>
        <v>0</v>
      </c>
      <c r="IP77" s="144">
        <f t="shared" si="109"/>
        <v>0</v>
      </c>
      <c r="IQ77" s="144">
        <f t="shared" si="109"/>
        <v>0</v>
      </c>
      <c r="IR77" s="144">
        <f t="shared" si="109"/>
        <v>0</v>
      </c>
      <c r="IS77" s="144">
        <f t="shared" si="109"/>
        <v>0</v>
      </c>
      <c r="IT77" s="144">
        <f t="shared" si="109"/>
        <v>0</v>
      </c>
      <c r="IU77" s="144">
        <f t="shared" si="109"/>
        <v>0</v>
      </c>
      <c r="IV77" s="144">
        <f t="shared" si="109"/>
        <v>0</v>
      </c>
      <c r="IW77" s="144">
        <f t="shared" si="109"/>
        <v>0</v>
      </c>
      <c r="IX77" s="144">
        <f t="shared" si="109"/>
        <v>0</v>
      </c>
      <c r="IY77" s="144">
        <f t="shared" si="109"/>
        <v>0</v>
      </c>
      <c r="IZ77" s="144">
        <f t="shared" si="109"/>
        <v>0</v>
      </c>
      <c r="JA77" s="144">
        <f t="shared" si="109"/>
        <v>0</v>
      </c>
      <c r="JB77" s="144">
        <f t="shared" si="109"/>
        <v>0</v>
      </c>
      <c r="JC77" s="144">
        <f t="shared" si="109"/>
        <v>0</v>
      </c>
      <c r="JD77" s="144">
        <f t="shared" si="109"/>
        <v>0</v>
      </c>
      <c r="JE77" s="144">
        <f t="shared" si="109"/>
        <v>0</v>
      </c>
      <c r="JF77" s="144">
        <f t="shared" si="109"/>
        <v>0</v>
      </c>
      <c r="JG77" s="144">
        <f t="shared" si="109"/>
        <v>0</v>
      </c>
      <c r="JH77" s="144">
        <f t="shared" si="109"/>
        <v>0</v>
      </c>
      <c r="JI77" s="144">
        <f t="shared" si="109"/>
        <v>0</v>
      </c>
      <c r="JJ77" s="144">
        <f t="shared" si="109"/>
        <v>0</v>
      </c>
      <c r="JK77" s="144">
        <f t="shared" si="109"/>
        <v>0</v>
      </c>
      <c r="JL77" s="144">
        <f t="shared" si="109"/>
        <v>0</v>
      </c>
      <c r="JM77" s="144">
        <f t="shared" si="109"/>
        <v>0</v>
      </c>
      <c r="JN77" s="144">
        <f t="shared" si="109"/>
        <v>0</v>
      </c>
      <c r="JO77" s="144">
        <f t="shared" si="109"/>
        <v>0</v>
      </c>
      <c r="JP77" s="144">
        <f t="shared" si="109"/>
        <v>0</v>
      </c>
      <c r="JQ77" s="144">
        <f t="shared" si="109"/>
        <v>0</v>
      </c>
      <c r="JR77" s="144">
        <f t="shared" si="109"/>
        <v>0</v>
      </c>
      <c r="JS77" s="144">
        <f t="shared" si="109"/>
        <v>0</v>
      </c>
      <c r="JT77" s="144">
        <f t="shared" si="109"/>
        <v>0</v>
      </c>
      <c r="JU77" s="144">
        <f t="shared" si="109"/>
        <v>0</v>
      </c>
      <c r="JV77" s="144">
        <f t="shared" si="109"/>
        <v>0</v>
      </c>
      <c r="JW77" s="144">
        <f t="shared" si="109"/>
        <v>0</v>
      </c>
      <c r="JX77" s="144">
        <f t="shared" si="109"/>
        <v>0</v>
      </c>
      <c r="JY77" s="144">
        <f t="shared" si="109"/>
        <v>0</v>
      </c>
      <c r="JZ77" s="144">
        <f t="shared" si="109"/>
        <v>0</v>
      </c>
      <c r="KA77" s="144">
        <f t="shared" si="109"/>
        <v>0</v>
      </c>
      <c r="KB77" s="144">
        <f t="shared" si="109"/>
        <v>0</v>
      </c>
      <c r="KC77" s="144">
        <f t="shared" si="109"/>
        <v>0</v>
      </c>
      <c r="KD77" s="144">
        <f t="shared" si="109"/>
        <v>0</v>
      </c>
      <c r="KE77" s="144">
        <f t="shared" si="109"/>
        <v>0</v>
      </c>
      <c r="KF77" s="144">
        <f t="shared" si="109"/>
        <v>0</v>
      </c>
      <c r="KG77" s="144">
        <f t="shared" si="109"/>
        <v>0</v>
      </c>
      <c r="KH77" s="144">
        <f t="shared" si="109"/>
        <v>0</v>
      </c>
      <c r="KI77" s="144">
        <f t="shared" si="109"/>
        <v>0</v>
      </c>
      <c r="KJ77" s="144">
        <f t="shared" si="109"/>
        <v>0</v>
      </c>
      <c r="KK77" s="144">
        <f t="shared" si="109"/>
        <v>0</v>
      </c>
      <c r="KL77" s="144">
        <f t="shared" si="109"/>
        <v>0</v>
      </c>
      <c r="KM77" s="144">
        <f t="shared" ref="KM77:MX77" si="110">SUMPRODUCT(JJ$42:KM$42,$N$64:$AQ$64)</f>
        <v>0</v>
      </c>
      <c r="KN77" s="144">
        <f t="shared" si="110"/>
        <v>0</v>
      </c>
      <c r="KO77" s="144">
        <f t="shared" si="110"/>
        <v>0</v>
      </c>
      <c r="KP77" s="144">
        <f t="shared" si="110"/>
        <v>0</v>
      </c>
      <c r="KQ77" s="144">
        <f t="shared" si="110"/>
        <v>0</v>
      </c>
      <c r="KR77" s="144">
        <f t="shared" si="110"/>
        <v>0</v>
      </c>
      <c r="KS77" s="144">
        <f t="shared" si="110"/>
        <v>0</v>
      </c>
      <c r="KT77" s="144">
        <f t="shared" si="110"/>
        <v>0</v>
      </c>
      <c r="KU77" s="144">
        <f t="shared" si="110"/>
        <v>0</v>
      </c>
      <c r="KV77" s="144">
        <f t="shared" si="110"/>
        <v>0</v>
      </c>
      <c r="KW77" s="144">
        <f t="shared" si="110"/>
        <v>0</v>
      </c>
      <c r="KX77" s="144">
        <f t="shared" si="110"/>
        <v>0</v>
      </c>
      <c r="KY77" s="144">
        <f t="shared" si="110"/>
        <v>0</v>
      </c>
      <c r="KZ77" s="144">
        <f t="shared" si="110"/>
        <v>0</v>
      </c>
      <c r="LA77" s="144">
        <f t="shared" si="110"/>
        <v>0</v>
      </c>
      <c r="LB77" s="144">
        <f t="shared" si="110"/>
        <v>0</v>
      </c>
      <c r="LC77" s="144">
        <f t="shared" si="110"/>
        <v>0</v>
      </c>
      <c r="LD77" s="144">
        <f t="shared" si="110"/>
        <v>0</v>
      </c>
      <c r="LE77" s="144">
        <f t="shared" si="110"/>
        <v>0</v>
      </c>
      <c r="LF77" s="144">
        <f t="shared" si="110"/>
        <v>0</v>
      </c>
      <c r="LG77" s="144">
        <f t="shared" si="110"/>
        <v>0</v>
      </c>
      <c r="LH77" s="144">
        <f t="shared" si="110"/>
        <v>0</v>
      </c>
      <c r="LI77" s="144">
        <f t="shared" si="110"/>
        <v>0</v>
      </c>
      <c r="LJ77" s="144">
        <f t="shared" si="110"/>
        <v>0</v>
      </c>
      <c r="LK77" s="144">
        <f t="shared" si="110"/>
        <v>0</v>
      </c>
      <c r="LL77" s="144">
        <f t="shared" si="110"/>
        <v>0</v>
      </c>
      <c r="LM77" s="144">
        <f t="shared" si="110"/>
        <v>0</v>
      </c>
      <c r="LN77" s="144">
        <f t="shared" si="110"/>
        <v>0</v>
      </c>
      <c r="LO77" s="144">
        <f t="shared" si="110"/>
        <v>0</v>
      </c>
      <c r="LP77" s="144">
        <f t="shared" si="110"/>
        <v>0</v>
      </c>
      <c r="LQ77" s="144">
        <f t="shared" si="110"/>
        <v>0</v>
      </c>
      <c r="LR77" s="144">
        <f t="shared" si="110"/>
        <v>0</v>
      </c>
      <c r="LS77" s="144">
        <f t="shared" si="110"/>
        <v>0</v>
      </c>
      <c r="LT77" s="144">
        <f t="shared" si="110"/>
        <v>0</v>
      </c>
      <c r="LU77" s="144">
        <f t="shared" si="110"/>
        <v>0</v>
      </c>
      <c r="LV77" s="144">
        <f t="shared" si="110"/>
        <v>0</v>
      </c>
      <c r="LW77" s="144">
        <f t="shared" si="110"/>
        <v>0</v>
      </c>
      <c r="LX77" s="144">
        <f t="shared" si="110"/>
        <v>0</v>
      </c>
      <c r="LY77" s="144">
        <f t="shared" si="110"/>
        <v>0</v>
      </c>
      <c r="LZ77" s="144">
        <f t="shared" si="110"/>
        <v>0</v>
      </c>
      <c r="MA77" s="144">
        <f t="shared" si="110"/>
        <v>0</v>
      </c>
      <c r="MB77" s="144">
        <f t="shared" si="110"/>
        <v>0</v>
      </c>
      <c r="MC77" s="144">
        <f t="shared" si="110"/>
        <v>0</v>
      </c>
      <c r="MD77" s="144">
        <f t="shared" si="110"/>
        <v>0</v>
      </c>
      <c r="ME77" s="144">
        <f t="shared" si="110"/>
        <v>0</v>
      </c>
      <c r="MF77" s="144">
        <f t="shared" si="110"/>
        <v>0</v>
      </c>
      <c r="MG77" s="144">
        <f t="shared" si="110"/>
        <v>0</v>
      </c>
      <c r="MH77" s="144">
        <f t="shared" si="110"/>
        <v>0</v>
      </c>
      <c r="MI77" s="144">
        <f t="shared" si="110"/>
        <v>0</v>
      </c>
      <c r="MJ77" s="144">
        <f t="shared" si="110"/>
        <v>0</v>
      </c>
      <c r="MK77" s="144">
        <f t="shared" si="110"/>
        <v>0</v>
      </c>
      <c r="ML77" s="144">
        <f t="shared" si="110"/>
        <v>0</v>
      </c>
      <c r="MM77" s="144">
        <f t="shared" si="110"/>
        <v>0</v>
      </c>
      <c r="MN77" s="144">
        <f t="shared" si="110"/>
        <v>0</v>
      </c>
      <c r="MO77" s="144">
        <f t="shared" si="110"/>
        <v>0</v>
      </c>
      <c r="MP77" s="144">
        <f t="shared" si="110"/>
        <v>0</v>
      </c>
      <c r="MQ77" s="144">
        <f t="shared" si="110"/>
        <v>0</v>
      </c>
      <c r="MR77" s="144">
        <f t="shared" si="110"/>
        <v>0</v>
      </c>
      <c r="MS77" s="144">
        <f t="shared" si="110"/>
        <v>0</v>
      </c>
      <c r="MT77" s="144">
        <f t="shared" si="110"/>
        <v>0</v>
      </c>
      <c r="MU77" s="144">
        <f t="shared" si="110"/>
        <v>0</v>
      </c>
      <c r="MV77" s="144">
        <f t="shared" si="110"/>
        <v>0</v>
      </c>
      <c r="MW77" s="144">
        <f t="shared" si="110"/>
        <v>0</v>
      </c>
      <c r="MX77" s="144">
        <f t="shared" si="110"/>
        <v>0</v>
      </c>
      <c r="MY77" s="144">
        <f t="shared" ref="MY77:NO77" si="111">SUMPRODUCT(LV$42:MY$42,$N$64:$AQ$64)</f>
        <v>0</v>
      </c>
      <c r="MZ77" s="144">
        <f t="shared" si="111"/>
        <v>0</v>
      </c>
      <c r="NA77" s="144">
        <f t="shared" si="111"/>
        <v>0</v>
      </c>
      <c r="NB77" s="144">
        <f t="shared" si="111"/>
        <v>0</v>
      </c>
      <c r="NC77" s="144">
        <f t="shared" si="111"/>
        <v>0</v>
      </c>
      <c r="ND77" s="144">
        <f t="shared" si="111"/>
        <v>0</v>
      </c>
      <c r="NE77" s="144">
        <f t="shared" si="111"/>
        <v>0</v>
      </c>
      <c r="NF77" s="144">
        <f t="shared" si="111"/>
        <v>0</v>
      </c>
      <c r="NG77" s="144">
        <f t="shared" si="111"/>
        <v>0</v>
      </c>
      <c r="NH77" s="144">
        <f t="shared" si="111"/>
        <v>0</v>
      </c>
      <c r="NI77" s="144">
        <f t="shared" si="111"/>
        <v>0</v>
      </c>
      <c r="NJ77" s="144">
        <f t="shared" si="111"/>
        <v>0</v>
      </c>
      <c r="NK77" s="144">
        <f t="shared" si="111"/>
        <v>0</v>
      </c>
      <c r="NL77" s="144">
        <f t="shared" si="111"/>
        <v>0</v>
      </c>
      <c r="NM77" s="144">
        <f t="shared" si="111"/>
        <v>0</v>
      </c>
      <c r="NN77" s="144">
        <f t="shared" si="111"/>
        <v>0</v>
      </c>
      <c r="NO77" s="145">
        <f t="shared" si="111"/>
        <v>0</v>
      </c>
      <c r="NP77" s="141"/>
      <c r="NQ77" s="141"/>
    </row>
    <row r="78" spans="1:381" s="152" customFormat="1" x14ac:dyDescent="0.2">
      <c r="A78" s="147"/>
      <c r="B78" s="147"/>
      <c r="C78" s="147" t="s">
        <v>164</v>
      </c>
      <c r="D78" s="147"/>
      <c r="E78" s="147" t="s">
        <v>305</v>
      </c>
      <c r="F78" s="147"/>
      <c r="G78" s="147" t="s">
        <v>257</v>
      </c>
      <c r="H78" s="147"/>
      <c r="I78" s="147"/>
      <c r="J78" s="147"/>
      <c r="K78" s="148">
        <f t="shared" si="105"/>
        <v>0</v>
      </c>
      <c r="L78" s="147"/>
      <c r="M78" s="147"/>
      <c r="N78" s="149">
        <f>$N$42*$AQ$65</f>
        <v>0</v>
      </c>
      <c r="O78" s="150">
        <f>SUMPRODUCT($N$42:O$42,$AP$65:$AQ$65)</f>
        <v>0</v>
      </c>
      <c r="P78" s="150">
        <f>SUMPRODUCT($N$42:P$42,$AO$65:$AQ$65)</f>
        <v>0</v>
      </c>
      <c r="Q78" s="150">
        <f>SUMPRODUCT($N$42:Q$42,$AN$65:$AQ$65)</f>
        <v>0</v>
      </c>
      <c r="R78" s="150">
        <f>SUMPRODUCT($N$42:R$42,$AM$65:$AQ$65)</f>
        <v>0</v>
      </c>
      <c r="S78" s="150">
        <f>SUMPRODUCT($N$42:S$42,$AL$65:$AQ$65)</f>
        <v>0</v>
      </c>
      <c r="T78" s="150">
        <f>SUMPRODUCT($N$42:T$42,$AK$65:$AQ$65)</f>
        <v>0</v>
      </c>
      <c r="U78" s="150">
        <f>SUMPRODUCT($N$42:U$42,$AJ$65:$AQ$65)</f>
        <v>0</v>
      </c>
      <c r="V78" s="150">
        <f>SUMPRODUCT($N$42:V$42,$AI$65:$AQ$65)</f>
        <v>0</v>
      </c>
      <c r="W78" s="150">
        <f>SUMPRODUCT($N$42:W$42,$AH$65:$AQ$65)</f>
        <v>0</v>
      </c>
      <c r="X78" s="150">
        <f>SUMPRODUCT($N$42:X$42,$AG$65:$AQ$65)</f>
        <v>0</v>
      </c>
      <c r="Y78" s="150">
        <f>SUMPRODUCT($N$42:Y$42,$AF$65:$AQ$65)</f>
        <v>0</v>
      </c>
      <c r="Z78" s="150">
        <f>SUMPRODUCT($N$42:Z$42,$AE$65:$AQ$65)</f>
        <v>0</v>
      </c>
      <c r="AA78" s="150">
        <f>SUMPRODUCT($N$42:AA$42,$AD$65:$AQ$65)</f>
        <v>0</v>
      </c>
      <c r="AB78" s="150">
        <f>SUMPRODUCT($N$42:AB$42,$AC$65:$AQ$65)</f>
        <v>0</v>
      </c>
      <c r="AC78" s="150">
        <f>SUMPRODUCT($N$42:AC$42,$AB$65:$AQ$65)</f>
        <v>0</v>
      </c>
      <c r="AD78" s="150">
        <f>SUMPRODUCT($N$42:AD$42,$AA$65:$AQ$65)</f>
        <v>0</v>
      </c>
      <c r="AE78" s="150">
        <f>SUMPRODUCT($N$42:AE$42,$Z$65:$AQ$65)</f>
        <v>0</v>
      </c>
      <c r="AF78" s="150">
        <f>SUMPRODUCT($N$42:AF$42,$Y$65:$AQ$65)</f>
        <v>0</v>
      </c>
      <c r="AG78" s="150">
        <f>SUMPRODUCT($N$42:AG$42,$X$65:$AQ$65)</f>
        <v>0</v>
      </c>
      <c r="AH78" s="150">
        <f>SUMPRODUCT($N$42:AH$42,$W$65:$AQ$65)</f>
        <v>0</v>
      </c>
      <c r="AI78" s="150">
        <f>SUMPRODUCT($N$42:AI$42,$V$65:$AQ$65)</f>
        <v>0</v>
      </c>
      <c r="AJ78" s="150">
        <f>SUMPRODUCT($N$42:AJ$42,$U$65:$AQ$65)</f>
        <v>0</v>
      </c>
      <c r="AK78" s="150">
        <f>SUMPRODUCT($N$42:AK$42,$T$65:$AQ$65)</f>
        <v>0</v>
      </c>
      <c r="AL78" s="150">
        <f>SUMPRODUCT($N$42:AL$42,$S$65:$AQ$65)</f>
        <v>0</v>
      </c>
      <c r="AM78" s="150">
        <f>SUMPRODUCT($N$42:AM$42,$R$65:$AQ$65)</f>
        <v>0</v>
      </c>
      <c r="AN78" s="150">
        <f>SUMPRODUCT($N$42:AN$42,$Q$65:$AQ$65)</f>
        <v>0</v>
      </c>
      <c r="AO78" s="150">
        <f>SUMPRODUCT($N$42:AO$42,$P$65:$AQ$65)</f>
        <v>0</v>
      </c>
      <c r="AP78" s="150">
        <f>SUMPRODUCT($N$42:AP$42,$O$65:$AQ$65)</f>
        <v>0</v>
      </c>
      <c r="AQ78" s="150">
        <f t="shared" ref="AQ78:DB78" si="112">SUMPRODUCT(N$42:AQ$42,$N$65:$AQ$65)</f>
        <v>0</v>
      </c>
      <c r="AR78" s="150">
        <f t="shared" si="112"/>
        <v>0</v>
      </c>
      <c r="AS78" s="150">
        <f t="shared" si="112"/>
        <v>0</v>
      </c>
      <c r="AT78" s="150">
        <f t="shared" si="112"/>
        <v>0</v>
      </c>
      <c r="AU78" s="150">
        <f t="shared" si="112"/>
        <v>0</v>
      </c>
      <c r="AV78" s="150">
        <f t="shared" si="112"/>
        <v>0</v>
      </c>
      <c r="AW78" s="150">
        <f t="shared" si="112"/>
        <v>0</v>
      </c>
      <c r="AX78" s="150">
        <f t="shared" si="112"/>
        <v>0</v>
      </c>
      <c r="AY78" s="150">
        <f t="shared" si="112"/>
        <v>0</v>
      </c>
      <c r="AZ78" s="150">
        <f t="shared" si="112"/>
        <v>0</v>
      </c>
      <c r="BA78" s="150">
        <f t="shared" si="112"/>
        <v>0</v>
      </c>
      <c r="BB78" s="150">
        <f t="shared" si="112"/>
        <v>0</v>
      </c>
      <c r="BC78" s="150">
        <f t="shared" si="112"/>
        <v>0</v>
      </c>
      <c r="BD78" s="150">
        <f t="shared" si="112"/>
        <v>0</v>
      </c>
      <c r="BE78" s="150">
        <f t="shared" si="112"/>
        <v>0</v>
      </c>
      <c r="BF78" s="150">
        <f t="shared" si="112"/>
        <v>0</v>
      </c>
      <c r="BG78" s="150">
        <f t="shared" si="112"/>
        <v>0</v>
      </c>
      <c r="BH78" s="150">
        <f t="shared" si="112"/>
        <v>0</v>
      </c>
      <c r="BI78" s="150">
        <f t="shared" si="112"/>
        <v>0</v>
      </c>
      <c r="BJ78" s="150">
        <f t="shared" si="112"/>
        <v>0</v>
      </c>
      <c r="BK78" s="150">
        <f t="shared" si="112"/>
        <v>0</v>
      </c>
      <c r="BL78" s="150">
        <f t="shared" si="112"/>
        <v>0</v>
      </c>
      <c r="BM78" s="150">
        <f t="shared" si="112"/>
        <v>0</v>
      </c>
      <c r="BN78" s="150">
        <f t="shared" si="112"/>
        <v>0</v>
      </c>
      <c r="BO78" s="150">
        <f t="shared" si="112"/>
        <v>0</v>
      </c>
      <c r="BP78" s="150">
        <f t="shared" si="112"/>
        <v>0</v>
      </c>
      <c r="BQ78" s="150">
        <f t="shared" si="112"/>
        <v>0</v>
      </c>
      <c r="BR78" s="150">
        <f t="shared" si="112"/>
        <v>0</v>
      </c>
      <c r="BS78" s="150">
        <f t="shared" si="112"/>
        <v>0</v>
      </c>
      <c r="BT78" s="150">
        <f t="shared" si="112"/>
        <v>0</v>
      </c>
      <c r="BU78" s="150">
        <f t="shared" si="112"/>
        <v>0</v>
      </c>
      <c r="BV78" s="150">
        <f t="shared" si="112"/>
        <v>0</v>
      </c>
      <c r="BW78" s="150">
        <f t="shared" si="112"/>
        <v>0</v>
      </c>
      <c r="BX78" s="150">
        <f t="shared" si="112"/>
        <v>0</v>
      </c>
      <c r="BY78" s="150">
        <f t="shared" si="112"/>
        <v>0</v>
      </c>
      <c r="BZ78" s="150">
        <f t="shared" si="112"/>
        <v>0</v>
      </c>
      <c r="CA78" s="150">
        <f t="shared" si="112"/>
        <v>0</v>
      </c>
      <c r="CB78" s="150">
        <f t="shared" si="112"/>
        <v>0</v>
      </c>
      <c r="CC78" s="150">
        <f t="shared" si="112"/>
        <v>0</v>
      </c>
      <c r="CD78" s="150">
        <f t="shared" si="112"/>
        <v>0</v>
      </c>
      <c r="CE78" s="150">
        <f t="shared" si="112"/>
        <v>0</v>
      </c>
      <c r="CF78" s="150">
        <f t="shared" si="112"/>
        <v>0</v>
      </c>
      <c r="CG78" s="150">
        <f t="shared" si="112"/>
        <v>0</v>
      </c>
      <c r="CH78" s="150">
        <f t="shared" si="112"/>
        <v>0</v>
      </c>
      <c r="CI78" s="150">
        <f t="shared" si="112"/>
        <v>0</v>
      </c>
      <c r="CJ78" s="150">
        <f t="shared" si="112"/>
        <v>0</v>
      </c>
      <c r="CK78" s="150">
        <f t="shared" si="112"/>
        <v>0</v>
      </c>
      <c r="CL78" s="150">
        <f t="shared" si="112"/>
        <v>0</v>
      </c>
      <c r="CM78" s="150">
        <f t="shared" si="112"/>
        <v>0</v>
      </c>
      <c r="CN78" s="150">
        <f t="shared" si="112"/>
        <v>0</v>
      </c>
      <c r="CO78" s="150">
        <f t="shared" si="112"/>
        <v>0</v>
      </c>
      <c r="CP78" s="150">
        <f t="shared" si="112"/>
        <v>0</v>
      </c>
      <c r="CQ78" s="150">
        <f t="shared" si="112"/>
        <v>0</v>
      </c>
      <c r="CR78" s="150">
        <f t="shared" si="112"/>
        <v>0</v>
      </c>
      <c r="CS78" s="150">
        <f t="shared" si="112"/>
        <v>0</v>
      </c>
      <c r="CT78" s="150">
        <f t="shared" si="112"/>
        <v>0</v>
      </c>
      <c r="CU78" s="150">
        <f t="shared" si="112"/>
        <v>0</v>
      </c>
      <c r="CV78" s="150">
        <f t="shared" si="112"/>
        <v>0</v>
      </c>
      <c r="CW78" s="150">
        <f t="shared" si="112"/>
        <v>0</v>
      </c>
      <c r="CX78" s="150">
        <f t="shared" si="112"/>
        <v>0</v>
      </c>
      <c r="CY78" s="150">
        <f t="shared" si="112"/>
        <v>0</v>
      </c>
      <c r="CZ78" s="150">
        <f t="shared" si="112"/>
        <v>0</v>
      </c>
      <c r="DA78" s="150">
        <f t="shared" si="112"/>
        <v>0</v>
      </c>
      <c r="DB78" s="150">
        <f t="shared" si="112"/>
        <v>0</v>
      </c>
      <c r="DC78" s="150">
        <f t="shared" ref="DC78:FN78" si="113">SUMPRODUCT(BZ$42:DC$42,$N$65:$AQ$65)</f>
        <v>0</v>
      </c>
      <c r="DD78" s="150">
        <f t="shared" si="113"/>
        <v>0</v>
      </c>
      <c r="DE78" s="150">
        <f t="shared" si="113"/>
        <v>0</v>
      </c>
      <c r="DF78" s="150">
        <f t="shared" si="113"/>
        <v>0</v>
      </c>
      <c r="DG78" s="150">
        <f t="shared" si="113"/>
        <v>0</v>
      </c>
      <c r="DH78" s="150">
        <f t="shared" si="113"/>
        <v>0</v>
      </c>
      <c r="DI78" s="150">
        <f t="shared" si="113"/>
        <v>0</v>
      </c>
      <c r="DJ78" s="150">
        <f t="shared" si="113"/>
        <v>0</v>
      </c>
      <c r="DK78" s="150">
        <f t="shared" si="113"/>
        <v>0</v>
      </c>
      <c r="DL78" s="150">
        <f t="shared" si="113"/>
        <v>0</v>
      </c>
      <c r="DM78" s="150">
        <f t="shared" si="113"/>
        <v>0</v>
      </c>
      <c r="DN78" s="150">
        <f t="shared" si="113"/>
        <v>0</v>
      </c>
      <c r="DO78" s="150">
        <f t="shared" si="113"/>
        <v>0</v>
      </c>
      <c r="DP78" s="150">
        <f t="shared" si="113"/>
        <v>0</v>
      </c>
      <c r="DQ78" s="150">
        <f t="shared" si="113"/>
        <v>0</v>
      </c>
      <c r="DR78" s="150">
        <f t="shared" si="113"/>
        <v>0</v>
      </c>
      <c r="DS78" s="150">
        <f t="shared" si="113"/>
        <v>0</v>
      </c>
      <c r="DT78" s="150">
        <f t="shared" si="113"/>
        <v>0</v>
      </c>
      <c r="DU78" s="150">
        <f t="shared" si="113"/>
        <v>0</v>
      </c>
      <c r="DV78" s="150">
        <f t="shared" si="113"/>
        <v>0</v>
      </c>
      <c r="DW78" s="150">
        <f t="shared" si="113"/>
        <v>0</v>
      </c>
      <c r="DX78" s="150">
        <f t="shared" si="113"/>
        <v>0</v>
      </c>
      <c r="DY78" s="150">
        <f t="shared" si="113"/>
        <v>0</v>
      </c>
      <c r="DZ78" s="150">
        <f t="shared" si="113"/>
        <v>0</v>
      </c>
      <c r="EA78" s="150">
        <f t="shared" si="113"/>
        <v>0</v>
      </c>
      <c r="EB78" s="150">
        <f t="shared" si="113"/>
        <v>0</v>
      </c>
      <c r="EC78" s="150">
        <f t="shared" si="113"/>
        <v>0</v>
      </c>
      <c r="ED78" s="150">
        <f t="shared" si="113"/>
        <v>0</v>
      </c>
      <c r="EE78" s="150">
        <f t="shared" si="113"/>
        <v>0</v>
      </c>
      <c r="EF78" s="150">
        <f t="shared" si="113"/>
        <v>0</v>
      </c>
      <c r="EG78" s="150">
        <f t="shared" si="113"/>
        <v>0</v>
      </c>
      <c r="EH78" s="150">
        <f t="shared" si="113"/>
        <v>0</v>
      </c>
      <c r="EI78" s="150">
        <f t="shared" si="113"/>
        <v>0</v>
      </c>
      <c r="EJ78" s="150">
        <f t="shared" si="113"/>
        <v>0</v>
      </c>
      <c r="EK78" s="150">
        <f t="shared" si="113"/>
        <v>0</v>
      </c>
      <c r="EL78" s="150">
        <f t="shared" si="113"/>
        <v>0</v>
      </c>
      <c r="EM78" s="150">
        <f t="shared" si="113"/>
        <v>0</v>
      </c>
      <c r="EN78" s="150">
        <f t="shared" si="113"/>
        <v>0</v>
      </c>
      <c r="EO78" s="150">
        <f t="shared" si="113"/>
        <v>0</v>
      </c>
      <c r="EP78" s="150">
        <f t="shared" si="113"/>
        <v>0</v>
      </c>
      <c r="EQ78" s="150">
        <f t="shared" si="113"/>
        <v>0</v>
      </c>
      <c r="ER78" s="150">
        <f t="shared" si="113"/>
        <v>0</v>
      </c>
      <c r="ES78" s="150">
        <f t="shared" si="113"/>
        <v>0</v>
      </c>
      <c r="ET78" s="150">
        <f t="shared" si="113"/>
        <v>0</v>
      </c>
      <c r="EU78" s="150">
        <f t="shared" si="113"/>
        <v>0</v>
      </c>
      <c r="EV78" s="150">
        <f t="shared" si="113"/>
        <v>0</v>
      </c>
      <c r="EW78" s="150">
        <f t="shared" si="113"/>
        <v>0</v>
      </c>
      <c r="EX78" s="150">
        <f t="shared" si="113"/>
        <v>0</v>
      </c>
      <c r="EY78" s="150">
        <f t="shared" si="113"/>
        <v>0</v>
      </c>
      <c r="EZ78" s="150">
        <f t="shared" si="113"/>
        <v>0</v>
      </c>
      <c r="FA78" s="150">
        <f t="shared" si="113"/>
        <v>0</v>
      </c>
      <c r="FB78" s="150">
        <f t="shared" si="113"/>
        <v>0</v>
      </c>
      <c r="FC78" s="150">
        <f t="shared" si="113"/>
        <v>0</v>
      </c>
      <c r="FD78" s="150">
        <f t="shared" si="113"/>
        <v>0</v>
      </c>
      <c r="FE78" s="150">
        <f t="shared" si="113"/>
        <v>0</v>
      </c>
      <c r="FF78" s="150">
        <f t="shared" si="113"/>
        <v>0</v>
      </c>
      <c r="FG78" s="150">
        <f t="shared" si="113"/>
        <v>0</v>
      </c>
      <c r="FH78" s="150">
        <f t="shared" si="113"/>
        <v>0</v>
      </c>
      <c r="FI78" s="150">
        <f t="shared" si="113"/>
        <v>0</v>
      </c>
      <c r="FJ78" s="150">
        <f t="shared" si="113"/>
        <v>0</v>
      </c>
      <c r="FK78" s="150">
        <f t="shared" si="113"/>
        <v>0</v>
      </c>
      <c r="FL78" s="150">
        <f t="shared" si="113"/>
        <v>0</v>
      </c>
      <c r="FM78" s="150">
        <f t="shared" si="113"/>
        <v>0</v>
      </c>
      <c r="FN78" s="150">
        <f t="shared" si="113"/>
        <v>0</v>
      </c>
      <c r="FO78" s="150">
        <f t="shared" ref="FO78:HZ78" si="114">SUMPRODUCT(EL$42:FO$42,$N$65:$AQ$65)</f>
        <v>0</v>
      </c>
      <c r="FP78" s="150">
        <f t="shared" si="114"/>
        <v>0</v>
      </c>
      <c r="FQ78" s="150">
        <f t="shared" si="114"/>
        <v>0</v>
      </c>
      <c r="FR78" s="150">
        <f t="shared" si="114"/>
        <v>0</v>
      </c>
      <c r="FS78" s="150">
        <f t="shared" si="114"/>
        <v>0</v>
      </c>
      <c r="FT78" s="150">
        <f t="shared" si="114"/>
        <v>0</v>
      </c>
      <c r="FU78" s="150">
        <f t="shared" si="114"/>
        <v>0</v>
      </c>
      <c r="FV78" s="150">
        <f t="shared" si="114"/>
        <v>0</v>
      </c>
      <c r="FW78" s="150">
        <f t="shared" si="114"/>
        <v>0</v>
      </c>
      <c r="FX78" s="150">
        <f t="shared" si="114"/>
        <v>0</v>
      </c>
      <c r="FY78" s="150">
        <f t="shared" si="114"/>
        <v>0</v>
      </c>
      <c r="FZ78" s="150">
        <f t="shared" si="114"/>
        <v>0</v>
      </c>
      <c r="GA78" s="150">
        <f t="shared" si="114"/>
        <v>0</v>
      </c>
      <c r="GB78" s="150">
        <f t="shared" si="114"/>
        <v>0</v>
      </c>
      <c r="GC78" s="150">
        <f t="shared" si="114"/>
        <v>0</v>
      </c>
      <c r="GD78" s="150">
        <f t="shared" si="114"/>
        <v>0</v>
      </c>
      <c r="GE78" s="150">
        <f t="shared" si="114"/>
        <v>0</v>
      </c>
      <c r="GF78" s="150">
        <f t="shared" si="114"/>
        <v>0</v>
      </c>
      <c r="GG78" s="150">
        <f t="shared" si="114"/>
        <v>0</v>
      </c>
      <c r="GH78" s="150">
        <f t="shared" si="114"/>
        <v>0</v>
      </c>
      <c r="GI78" s="150">
        <f t="shared" si="114"/>
        <v>0</v>
      </c>
      <c r="GJ78" s="150">
        <f t="shared" si="114"/>
        <v>0</v>
      </c>
      <c r="GK78" s="150">
        <f t="shared" si="114"/>
        <v>0</v>
      </c>
      <c r="GL78" s="150">
        <f t="shared" si="114"/>
        <v>0</v>
      </c>
      <c r="GM78" s="150">
        <f t="shared" si="114"/>
        <v>0</v>
      </c>
      <c r="GN78" s="150">
        <f t="shared" si="114"/>
        <v>0</v>
      </c>
      <c r="GO78" s="150">
        <f t="shared" si="114"/>
        <v>0</v>
      </c>
      <c r="GP78" s="150">
        <f t="shared" si="114"/>
        <v>0</v>
      </c>
      <c r="GQ78" s="150">
        <f t="shared" si="114"/>
        <v>0</v>
      </c>
      <c r="GR78" s="150">
        <f t="shared" si="114"/>
        <v>0</v>
      </c>
      <c r="GS78" s="150">
        <f t="shared" si="114"/>
        <v>0</v>
      </c>
      <c r="GT78" s="150">
        <f t="shared" si="114"/>
        <v>0</v>
      </c>
      <c r="GU78" s="150">
        <f t="shared" si="114"/>
        <v>0</v>
      </c>
      <c r="GV78" s="150">
        <f t="shared" si="114"/>
        <v>0</v>
      </c>
      <c r="GW78" s="150">
        <f t="shared" si="114"/>
        <v>0</v>
      </c>
      <c r="GX78" s="150">
        <f t="shared" si="114"/>
        <v>0</v>
      </c>
      <c r="GY78" s="150">
        <f t="shared" si="114"/>
        <v>0</v>
      </c>
      <c r="GZ78" s="150">
        <f t="shared" si="114"/>
        <v>0</v>
      </c>
      <c r="HA78" s="150">
        <f t="shared" si="114"/>
        <v>0</v>
      </c>
      <c r="HB78" s="150">
        <f t="shared" si="114"/>
        <v>0</v>
      </c>
      <c r="HC78" s="150">
        <f t="shared" si="114"/>
        <v>0</v>
      </c>
      <c r="HD78" s="150">
        <f t="shared" si="114"/>
        <v>0</v>
      </c>
      <c r="HE78" s="150">
        <f t="shared" si="114"/>
        <v>0</v>
      </c>
      <c r="HF78" s="150">
        <f t="shared" si="114"/>
        <v>0</v>
      </c>
      <c r="HG78" s="150">
        <f t="shared" si="114"/>
        <v>0</v>
      </c>
      <c r="HH78" s="150">
        <f t="shared" si="114"/>
        <v>0</v>
      </c>
      <c r="HI78" s="150">
        <f t="shared" si="114"/>
        <v>0</v>
      </c>
      <c r="HJ78" s="150">
        <f t="shared" si="114"/>
        <v>0</v>
      </c>
      <c r="HK78" s="150">
        <f t="shared" si="114"/>
        <v>0</v>
      </c>
      <c r="HL78" s="150">
        <f t="shared" si="114"/>
        <v>0</v>
      </c>
      <c r="HM78" s="150">
        <f t="shared" si="114"/>
        <v>0</v>
      </c>
      <c r="HN78" s="150">
        <f t="shared" si="114"/>
        <v>0</v>
      </c>
      <c r="HO78" s="150">
        <f t="shared" si="114"/>
        <v>0</v>
      </c>
      <c r="HP78" s="150">
        <f t="shared" si="114"/>
        <v>0</v>
      </c>
      <c r="HQ78" s="150">
        <f t="shared" si="114"/>
        <v>0</v>
      </c>
      <c r="HR78" s="150">
        <f t="shared" si="114"/>
        <v>0</v>
      </c>
      <c r="HS78" s="150">
        <f t="shared" si="114"/>
        <v>0</v>
      </c>
      <c r="HT78" s="150">
        <f t="shared" si="114"/>
        <v>0</v>
      </c>
      <c r="HU78" s="150">
        <f t="shared" si="114"/>
        <v>0</v>
      </c>
      <c r="HV78" s="150">
        <f t="shared" si="114"/>
        <v>0</v>
      </c>
      <c r="HW78" s="150">
        <f t="shared" si="114"/>
        <v>0</v>
      </c>
      <c r="HX78" s="150">
        <f t="shared" si="114"/>
        <v>0</v>
      </c>
      <c r="HY78" s="150">
        <f t="shared" si="114"/>
        <v>0</v>
      </c>
      <c r="HZ78" s="150">
        <f t="shared" si="114"/>
        <v>0</v>
      </c>
      <c r="IA78" s="150">
        <f t="shared" ref="IA78:KL78" si="115">SUMPRODUCT(GX$42:IA$42,$N$65:$AQ$65)</f>
        <v>0</v>
      </c>
      <c r="IB78" s="150">
        <f t="shared" si="115"/>
        <v>0</v>
      </c>
      <c r="IC78" s="150">
        <f t="shared" si="115"/>
        <v>0</v>
      </c>
      <c r="ID78" s="150">
        <f t="shared" si="115"/>
        <v>0</v>
      </c>
      <c r="IE78" s="150">
        <f t="shared" si="115"/>
        <v>0</v>
      </c>
      <c r="IF78" s="150">
        <f t="shared" si="115"/>
        <v>0</v>
      </c>
      <c r="IG78" s="150">
        <f t="shared" si="115"/>
        <v>0</v>
      </c>
      <c r="IH78" s="150">
        <f t="shared" si="115"/>
        <v>0</v>
      </c>
      <c r="II78" s="150">
        <f t="shared" si="115"/>
        <v>0</v>
      </c>
      <c r="IJ78" s="150">
        <f t="shared" si="115"/>
        <v>0</v>
      </c>
      <c r="IK78" s="150">
        <f t="shared" si="115"/>
        <v>0</v>
      </c>
      <c r="IL78" s="150">
        <f t="shared" si="115"/>
        <v>0</v>
      </c>
      <c r="IM78" s="150">
        <f t="shared" si="115"/>
        <v>0</v>
      </c>
      <c r="IN78" s="150">
        <f t="shared" si="115"/>
        <v>0</v>
      </c>
      <c r="IO78" s="150">
        <f t="shared" si="115"/>
        <v>0</v>
      </c>
      <c r="IP78" s="150">
        <f t="shared" si="115"/>
        <v>0</v>
      </c>
      <c r="IQ78" s="150">
        <f t="shared" si="115"/>
        <v>0</v>
      </c>
      <c r="IR78" s="150">
        <f t="shared" si="115"/>
        <v>0</v>
      </c>
      <c r="IS78" s="150">
        <f t="shared" si="115"/>
        <v>0</v>
      </c>
      <c r="IT78" s="150">
        <f t="shared" si="115"/>
        <v>0</v>
      </c>
      <c r="IU78" s="150">
        <f t="shared" si="115"/>
        <v>0</v>
      </c>
      <c r="IV78" s="150">
        <f t="shared" si="115"/>
        <v>0</v>
      </c>
      <c r="IW78" s="150">
        <f t="shared" si="115"/>
        <v>0</v>
      </c>
      <c r="IX78" s="150">
        <f t="shared" si="115"/>
        <v>0</v>
      </c>
      <c r="IY78" s="150">
        <f t="shared" si="115"/>
        <v>0</v>
      </c>
      <c r="IZ78" s="150">
        <f t="shared" si="115"/>
        <v>0</v>
      </c>
      <c r="JA78" s="150">
        <f t="shared" si="115"/>
        <v>0</v>
      </c>
      <c r="JB78" s="150">
        <f t="shared" si="115"/>
        <v>0</v>
      </c>
      <c r="JC78" s="150">
        <f t="shared" si="115"/>
        <v>0</v>
      </c>
      <c r="JD78" s="150">
        <f t="shared" si="115"/>
        <v>0</v>
      </c>
      <c r="JE78" s="150">
        <f t="shared" si="115"/>
        <v>0</v>
      </c>
      <c r="JF78" s="150">
        <f t="shared" si="115"/>
        <v>0</v>
      </c>
      <c r="JG78" s="150">
        <f t="shared" si="115"/>
        <v>0</v>
      </c>
      <c r="JH78" s="150">
        <f t="shared" si="115"/>
        <v>0</v>
      </c>
      <c r="JI78" s="150">
        <f t="shared" si="115"/>
        <v>0</v>
      </c>
      <c r="JJ78" s="150">
        <f t="shared" si="115"/>
        <v>0</v>
      </c>
      <c r="JK78" s="150">
        <f t="shared" si="115"/>
        <v>0</v>
      </c>
      <c r="JL78" s="150">
        <f t="shared" si="115"/>
        <v>0</v>
      </c>
      <c r="JM78" s="150">
        <f t="shared" si="115"/>
        <v>0</v>
      </c>
      <c r="JN78" s="150">
        <f t="shared" si="115"/>
        <v>0</v>
      </c>
      <c r="JO78" s="150">
        <f t="shared" si="115"/>
        <v>0</v>
      </c>
      <c r="JP78" s="150">
        <f t="shared" si="115"/>
        <v>0</v>
      </c>
      <c r="JQ78" s="150">
        <f t="shared" si="115"/>
        <v>0</v>
      </c>
      <c r="JR78" s="150">
        <f t="shared" si="115"/>
        <v>0</v>
      </c>
      <c r="JS78" s="150">
        <f t="shared" si="115"/>
        <v>0</v>
      </c>
      <c r="JT78" s="150">
        <f t="shared" si="115"/>
        <v>0</v>
      </c>
      <c r="JU78" s="150">
        <f t="shared" si="115"/>
        <v>0</v>
      </c>
      <c r="JV78" s="150">
        <f t="shared" si="115"/>
        <v>0</v>
      </c>
      <c r="JW78" s="150">
        <f t="shared" si="115"/>
        <v>0</v>
      </c>
      <c r="JX78" s="150">
        <f t="shared" si="115"/>
        <v>0</v>
      </c>
      <c r="JY78" s="150">
        <f t="shared" si="115"/>
        <v>0</v>
      </c>
      <c r="JZ78" s="150">
        <f t="shared" si="115"/>
        <v>0</v>
      </c>
      <c r="KA78" s="150">
        <f t="shared" si="115"/>
        <v>0</v>
      </c>
      <c r="KB78" s="150">
        <f t="shared" si="115"/>
        <v>0</v>
      </c>
      <c r="KC78" s="150">
        <f t="shared" si="115"/>
        <v>0</v>
      </c>
      <c r="KD78" s="150">
        <f t="shared" si="115"/>
        <v>0</v>
      </c>
      <c r="KE78" s="150">
        <f t="shared" si="115"/>
        <v>0</v>
      </c>
      <c r="KF78" s="150">
        <f t="shared" si="115"/>
        <v>0</v>
      </c>
      <c r="KG78" s="150">
        <f t="shared" si="115"/>
        <v>0</v>
      </c>
      <c r="KH78" s="150">
        <f t="shared" si="115"/>
        <v>0</v>
      </c>
      <c r="KI78" s="150">
        <f t="shared" si="115"/>
        <v>0</v>
      </c>
      <c r="KJ78" s="150">
        <f t="shared" si="115"/>
        <v>0</v>
      </c>
      <c r="KK78" s="150">
        <f t="shared" si="115"/>
        <v>0</v>
      </c>
      <c r="KL78" s="150">
        <f t="shared" si="115"/>
        <v>0</v>
      </c>
      <c r="KM78" s="150">
        <f t="shared" ref="KM78:MX78" si="116">SUMPRODUCT(JJ$42:KM$42,$N$65:$AQ$65)</f>
        <v>0</v>
      </c>
      <c r="KN78" s="150">
        <f t="shared" si="116"/>
        <v>0</v>
      </c>
      <c r="KO78" s="150">
        <f t="shared" si="116"/>
        <v>0</v>
      </c>
      <c r="KP78" s="150">
        <f t="shared" si="116"/>
        <v>0</v>
      </c>
      <c r="KQ78" s="150">
        <f t="shared" si="116"/>
        <v>0</v>
      </c>
      <c r="KR78" s="150">
        <f t="shared" si="116"/>
        <v>0</v>
      </c>
      <c r="KS78" s="150">
        <f t="shared" si="116"/>
        <v>0</v>
      </c>
      <c r="KT78" s="150">
        <f t="shared" si="116"/>
        <v>0</v>
      </c>
      <c r="KU78" s="150">
        <f t="shared" si="116"/>
        <v>0</v>
      </c>
      <c r="KV78" s="150">
        <f t="shared" si="116"/>
        <v>0</v>
      </c>
      <c r="KW78" s="150">
        <f t="shared" si="116"/>
        <v>0</v>
      </c>
      <c r="KX78" s="150">
        <f t="shared" si="116"/>
        <v>0</v>
      </c>
      <c r="KY78" s="150">
        <f t="shared" si="116"/>
        <v>0</v>
      </c>
      <c r="KZ78" s="150">
        <f t="shared" si="116"/>
        <v>0</v>
      </c>
      <c r="LA78" s="150">
        <f t="shared" si="116"/>
        <v>0</v>
      </c>
      <c r="LB78" s="150">
        <f t="shared" si="116"/>
        <v>0</v>
      </c>
      <c r="LC78" s="150">
        <f t="shared" si="116"/>
        <v>0</v>
      </c>
      <c r="LD78" s="150">
        <f t="shared" si="116"/>
        <v>0</v>
      </c>
      <c r="LE78" s="150">
        <f t="shared" si="116"/>
        <v>0</v>
      </c>
      <c r="LF78" s="150">
        <f t="shared" si="116"/>
        <v>0</v>
      </c>
      <c r="LG78" s="150">
        <f t="shared" si="116"/>
        <v>0</v>
      </c>
      <c r="LH78" s="150">
        <f t="shared" si="116"/>
        <v>0</v>
      </c>
      <c r="LI78" s="150">
        <f t="shared" si="116"/>
        <v>0</v>
      </c>
      <c r="LJ78" s="150">
        <f t="shared" si="116"/>
        <v>0</v>
      </c>
      <c r="LK78" s="150">
        <f t="shared" si="116"/>
        <v>0</v>
      </c>
      <c r="LL78" s="150">
        <f t="shared" si="116"/>
        <v>0</v>
      </c>
      <c r="LM78" s="150">
        <f t="shared" si="116"/>
        <v>0</v>
      </c>
      <c r="LN78" s="150">
        <f t="shared" si="116"/>
        <v>0</v>
      </c>
      <c r="LO78" s="150">
        <f t="shared" si="116"/>
        <v>0</v>
      </c>
      <c r="LP78" s="150">
        <f t="shared" si="116"/>
        <v>0</v>
      </c>
      <c r="LQ78" s="150">
        <f t="shared" si="116"/>
        <v>0</v>
      </c>
      <c r="LR78" s="150">
        <f t="shared" si="116"/>
        <v>0</v>
      </c>
      <c r="LS78" s="150">
        <f t="shared" si="116"/>
        <v>0</v>
      </c>
      <c r="LT78" s="150">
        <f t="shared" si="116"/>
        <v>0</v>
      </c>
      <c r="LU78" s="150">
        <f t="shared" si="116"/>
        <v>0</v>
      </c>
      <c r="LV78" s="150">
        <f t="shared" si="116"/>
        <v>0</v>
      </c>
      <c r="LW78" s="150">
        <f t="shared" si="116"/>
        <v>0</v>
      </c>
      <c r="LX78" s="150">
        <f t="shared" si="116"/>
        <v>0</v>
      </c>
      <c r="LY78" s="150">
        <f t="shared" si="116"/>
        <v>0</v>
      </c>
      <c r="LZ78" s="150">
        <f t="shared" si="116"/>
        <v>0</v>
      </c>
      <c r="MA78" s="150">
        <f t="shared" si="116"/>
        <v>0</v>
      </c>
      <c r="MB78" s="150">
        <f t="shared" si="116"/>
        <v>0</v>
      </c>
      <c r="MC78" s="150">
        <f t="shared" si="116"/>
        <v>0</v>
      </c>
      <c r="MD78" s="150">
        <f t="shared" si="116"/>
        <v>0</v>
      </c>
      <c r="ME78" s="150">
        <f t="shared" si="116"/>
        <v>0</v>
      </c>
      <c r="MF78" s="150">
        <f t="shared" si="116"/>
        <v>0</v>
      </c>
      <c r="MG78" s="150">
        <f t="shared" si="116"/>
        <v>0</v>
      </c>
      <c r="MH78" s="150">
        <f t="shared" si="116"/>
        <v>0</v>
      </c>
      <c r="MI78" s="150">
        <f t="shared" si="116"/>
        <v>0</v>
      </c>
      <c r="MJ78" s="150">
        <f t="shared" si="116"/>
        <v>0</v>
      </c>
      <c r="MK78" s="150">
        <f t="shared" si="116"/>
        <v>0</v>
      </c>
      <c r="ML78" s="150">
        <f t="shared" si="116"/>
        <v>0</v>
      </c>
      <c r="MM78" s="150">
        <f t="shared" si="116"/>
        <v>0</v>
      </c>
      <c r="MN78" s="150">
        <f t="shared" si="116"/>
        <v>0</v>
      </c>
      <c r="MO78" s="150">
        <f t="shared" si="116"/>
        <v>0</v>
      </c>
      <c r="MP78" s="150">
        <f t="shared" si="116"/>
        <v>0</v>
      </c>
      <c r="MQ78" s="150">
        <f t="shared" si="116"/>
        <v>0</v>
      </c>
      <c r="MR78" s="150">
        <f t="shared" si="116"/>
        <v>0</v>
      </c>
      <c r="MS78" s="150">
        <f t="shared" si="116"/>
        <v>0</v>
      </c>
      <c r="MT78" s="150">
        <f t="shared" si="116"/>
        <v>0</v>
      </c>
      <c r="MU78" s="150">
        <f t="shared" si="116"/>
        <v>0</v>
      </c>
      <c r="MV78" s="150">
        <f t="shared" si="116"/>
        <v>0</v>
      </c>
      <c r="MW78" s="150">
        <f t="shared" si="116"/>
        <v>0</v>
      </c>
      <c r="MX78" s="150">
        <f t="shared" si="116"/>
        <v>0</v>
      </c>
      <c r="MY78" s="150">
        <f t="shared" ref="MY78:NO78" si="117">SUMPRODUCT(LV$42:MY$42,$N$65:$AQ$65)</f>
        <v>0</v>
      </c>
      <c r="MZ78" s="150">
        <f t="shared" si="117"/>
        <v>0</v>
      </c>
      <c r="NA78" s="150">
        <f t="shared" si="117"/>
        <v>0</v>
      </c>
      <c r="NB78" s="150">
        <f t="shared" si="117"/>
        <v>0</v>
      </c>
      <c r="NC78" s="150">
        <f t="shared" si="117"/>
        <v>0</v>
      </c>
      <c r="ND78" s="150">
        <f t="shared" si="117"/>
        <v>0</v>
      </c>
      <c r="NE78" s="150">
        <f t="shared" si="117"/>
        <v>0</v>
      </c>
      <c r="NF78" s="150">
        <f t="shared" si="117"/>
        <v>0</v>
      </c>
      <c r="NG78" s="150">
        <f t="shared" si="117"/>
        <v>0</v>
      </c>
      <c r="NH78" s="150">
        <f t="shared" si="117"/>
        <v>0</v>
      </c>
      <c r="NI78" s="150">
        <f t="shared" si="117"/>
        <v>0</v>
      </c>
      <c r="NJ78" s="150">
        <f t="shared" si="117"/>
        <v>0</v>
      </c>
      <c r="NK78" s="150">
        <f t="shared" si="117"/>
        <v>0</v>
      </c>
      <c r="NL78" s="150">
        <f t="shared" si="117"/>
        <v>0</v>
      </c>
      <c r="NM78" s="150">
        <f t="shared" si="117"/>
        <v>0</v>
      </c>
      <c r="NN78" s="150">
        <f t="shared" si="117"/>
        <v>0</v>
      </c>
      <c r="NO78" s="151">
        <f t="shared" si="117"/>
        <v>0</v>
      </c>
      <c r="NP78" s="147"/>
      <c r="NQ78" s="147"/>
    </row>
    <row r="79" spans="1:381" s="152" customFormat="1" x14ac:dyDescent="0.2">
      <c r="A79" s="147"/>
      <c r="B79" s="147"/>
      <c r="C79" s="1" t="str">
        <f>C66</f>
        <v>COQ</v>
      </c>
      <c r="D79" s="147"/>
      <c r="E79" s="147" t="s">
        <v>296</v>
      </c>
      <c r="F79" s="147"/>
      <c r="G79" s="147" t="s">
        <v>257</v>
      </c>
      <c r="H79" s="147"/>
      <c r="I79" s="147"/>
      <c r="J79" s="147"/>
      <c r="K79" s="148">
        <f t="shared" si="105"/>
        <v>0</v>
      </c>
      <c r="L79" s="147"/>
      <c r="M79" s="147"/>
      <c r="N79" s="149">
        <f>$N$42*$AQ$66</f>
        <v>0</v>
      </c>
      <c r="O79" s="150">
        <f>SUMPRODUCT($N$42:O$42,$AP$66:$AQ$66)</f>
        <v>0</v>
      </c>
      <c r="P79" s="150">
        <f>SUMPRODUCT($N$42:P$42,$AO$66:$AQ$66)</f>
        <v>0</v>
      </c>
      <c r="Q79" s="150">
        <f>SUMPRODUCT($N$42:Q$42,$AN$66:$AQ$66)</f>
        <v>0</v>
      </c>
      <c r="R79" s="150">
        <f>SUMPRODUCT($N$42:R$42,$AM$66:$AQ$66)</f>
        <v>0</v>
      </c>
      <c r="S79" s="150">
        <f>SUMPRODUCT($N$42:S$42,$AL$66:$AQ$66)</f>
        <v>0</v>
      </c>
      <c r="T79" s="150">
        <f>SUMPRODUCT($N$42:T$42,$AK$66:$AQ$66)</f>
        <v>0</v>
      </c>
      <c r="U79" s="150">
        <f>SUMPRODUCT($N$42:U$42,$AJ$66:$AQ$66)</f>
        <v>0</v>
      </c>
      <c r="V79" s="150">
        <f>SUMPRODUCT($N$42:V$42,$AI$66:$AQ$66)</f>
        <v>0</v>
      </c>
      <c r="W79" s="150">
        <f>SUMPRODUCT($N$42:W$42,$AH$66:$AQ$66)</f>
        <v>0</v>
      </c>
      <c r="X79" s="150">
        <f>SUMPRODUCT($N$42:X$42,$AG$66:$AQ$66)</f>
        <v>0</v>
      </c>
      <c r="Y79" s="150">
        <f>SUMPRODUCT($N$42:Y$42,$AF$66:$AQ$66)</f>
        <v>0</v>
      </c>
      <c r="Z79" s="150">
        <f>SUMPRODUCT($N$42:Z$42,$AE$66:$AQ$66)</f>
        <v>0</v>
      </c>
      <c r="AA79" s="150">
        <f>SUMPRODUCT($N$42:AA$42,$AD$66:$AQ$66)</f>
        <v>0</v>
      </c>
      <c r="AB79" s="150">
        <f>SUMPRODUCT($N$42:AB$42,$AC$66:$AQ$66)</f>
        <v>0</v>
      </c>
      <c r="AC79" s="150">
        <f>SUMPRODUCT($N$42:AC$42,$AB$66:$AQ$66)</f>
        <v>0</v>
      </c>
      <c r="AD79" s="150">
        <f>SUMPRODUCT($N$42:AD$42,$AA$66:$AQ$66)</f>
        <v>0</v>
      </c>
      <c r="AE79" s="150">
        <f>SUMPRODUCT($N$42:AE$42,$Z$66:$AQ$66)</f>
        <v>0</v>
      </c>
      <c r="AF79" s="150">
        <f>SUMPRODUCT($N$42:AF$42,$Y$66:$AQ$66)</f>
        <v>0</v>
      </c>
      <c r="AG79" s="150">
        <f>SUMPRODUCT($N$42:AG$42,$X$66:$AQ$66)</f>
        <v>0</v>
      </c>
      <c r="AH79" s="150">
        <f>SUMPRODUCT($N$42:AH$42,$W$66:$AQ$66)</f>
        <v>0</v>
      </c>
      <c r="AI79" s="150">
        <f>SUMPRODUCT($N$42:AI$42,$V$66:$AQ$66)</f>
        <v>0</v>
      </c>
      <c r="AJ79" s="150">
        <f>SUMPRODUCT($N$42:AJ$42,$U$66:$AQ$66)</f>
        <v>0</v>
      </c>
      <c r="AK79" s="150">
        <f>SUMPRODUCT($N$42:AK$42,$T$66:$AQ$66)</f>
        <v>0</v>
      </c>
      <c r="AL79" s="150">
        <f>SUMPRODUCT($N$42:AL$42,$S$66:$AQ$66)</f>
        <v>0</v>
      </c>
      <c r="AM79" s="150">
        <f>SUMPRODUCT($N$42:AM$42,$R$66:$AQ$66)</f>
        <v>0</v>
      </c>
      <c r="AN79" s="150">
        <f>SUMPRODUCT($N$42:AN$42,$Q$66:$AQ$66)</f>
        <v>0</v>
      </c>
      <c r="AO79" s="150">
        <f>SUMPRODUCT($N$42:AO$42,$P$66:$AQ$66)</f>
        <v>0</v>
      </c>
      <c r="AP79" s="150">
        <f>SUMPRODUCT($N$42:AP$42,$O$66:$AQ$66)</f>
        <v>0</v>
      </c>
      <c r="AQ79" s="150">
        <f t="shared" ref="AQ79:DB79" si="118">SUMPRODUCT(N$42:AQ$42,$N$66:$AQ$66)</f>
        <v>0</v>
      </c>
      <c r="AR79" s="150">
        <f t="shared" si="118"/>
        <v>0</v>
      </c>
      <c r="AS79" s="150">
        <f t="shared" si="118"/>
        <v>0</v>
      </c>
      <c r="AT79" s="150">
        <f t="shared" si="118"/>
        <v>0</v>
      </c>
      <c r="AU79" s="150">
        <f t="shared" si="118"/>
        <v>0</v>
      </c>
      <c r="AV79" s="150">
        <f t="shared" si="118"/>
        <v>0</v>
      </c>
      <c r="AW79" s="150">
        <f t="shared" si="118"/>
        <v>0</v>
      </c>
      <c r="AX79" s="150">
        <f t="shared" si="118"/>
        <v>0</v>
      </c>
      <c r="AY79" s="150">
        <f t="shared" si="118"/>
        <v>0</v>
      </c>
      <c r="AZ79" s="150">
        <f t="shared" si="118"/>
        <v>0</v>
      </c>
      <c r="BA79" s="150">
        <f t="shared" si="118"/>
        <v>0</v>
      </c>
      <c r="BB79" s="150">
        <f t="shared" si="118"/>
        <v>0</v>
      </c>
      <c r="BC79" s="150">
        <f t="shared" si="118"/>
        <v>0</v>
      </c>
      <c r="BD79" s="150">
        <f t="shared" si="118"/>
        <v>0</v>
      </c>
      <c r="BE79" s="150">
        <f t="shared" si="118"/>
        <v>0</v>
      </c>
      <c r="BF79" s="150">
        <f t="shared" si="118"/>
        <v>0</v>
      </c>
      <c r="BG79" s="150">
        <f t="shared" si="118"/>
        <v>0</v>
      </c>
      <c r="BH79" s="150">
        <f t="shared" si="118"/>
        <v>0</v>
      </c>
      <c r="BI79" s="150">
        <f t="shared" si="118"/>
        <v>0</v>
      </c>
      <c r="BJ79" s="150">
        <f t="shared" si="118"/>
        <v>0</v>
      </c>
      <c r="BK79" s="150">
        <f t="shared" si="118"/>
        <v>0</v>
      </c>
      <c r="BL79" s="150">
        <f t="shared" si="118"/>
        <v>0</v>
      </c>
      <c r="BM79" s="150">
        <f t="shared" si="118"/>
        <v>0</v>
      </c>
      <c r="BN79" s="150">
        <f t="shared" si="118"/>
        <v>0</v>
      </c>
      <c r="BO79" s="150">
        <f t="shared" si="118"/>
        <v>0</v>
      </c>
      <c r="BP79" s="150">
        <f t="shared" si="118"/>
        <v>0</v>
      </c>
      <c r="BQ79" s="150">
        <f t="shared" si="118"/>
        <v>0</v>
      </c>
      <c r="BR79" s="150">
        <f t="shared" si="118"/>
        <v>0</v>
      </c>
      <c r="BS79" s="150">
        <f t="shared" si="118"/>
        <v>0</v>
      </c>
      <c r="BT79" s="150">
        <f t="shared" si="118"/>
        <v>0</v>
      </c>
      <c r="BU79" s="150">
        <f t="shared" si="118"/>
        <v>0</v>
      </c>
      <c r="BV79" s="150">
        <f t="shared" si="118"/>
        <v>0</v>
      </c>
      <c r="BW79" s="150">
        <f t="shared" si="118"/>
        <v>0</v>
      </c>
      <c r="BX79" s="150">
        <f t="shared" si="118"/>
        <v>0</v>
      </c>
      <c r="BY79" s="150">
        <f t="shared" si="118"/>
        <v>0</v>
      </c>
      <c r="BZ79" s="150">
        <f t="shared" si="118"/>
        <v>0</v>
      </c>
      <c r="CA79" s="150">
        <f t="shared" si="118"/>
        <v>0</v>
      </c>
      <c r="CB79" s="150">
        <f t="shared" si="118"/>
        <v>0</v>
      </c>
      <c r="CC79" s="150">
        <f t="shared" si="118"/>
        <v>0</v>
      </c>
      <c r="CD79" s="150">
        <f t="shared" si="118"/>
        <v>0</v>
      </c>
      <c r="CE79" s="150">
        <f t="shared" si="118"/>
        <v>0</v>
      </c>
      <c r="CF79" s="150">
        <f t="shared" si="118"/>
        <v>0</v>
      </c>
      <c r="CG79" s="150">
        <f t="shared" si="118"/>
        <v>0</v>
      </c>
      <c r="CH79" s="150">
        <f t="shared" si="118"/>
        <v>0</v>
      </c>
      <c r="CI79" s="150">
        <f t="shared" si="118"/>
        <v>0</v>
      </c>
      <c r="CJ79" s="150">
        <f t="shared" si="118"/>
        <v>0</v>
      </c>
      <c r="CK79" s="150">
        <f t="shared" si="118"/>
        <v>0</v>
      </c>
      <c r="CL79" s="150">
        <f t="shared" si="118"/>
        <v>0</v>
      </c>
      <c r="CM79" s="150">
        <f t="shared" si="118"/>
        <v>0</v>
      </c>
      <c r="CN79" s="150">
        <f t="shared" si="118"/>
        <v>0</v>
      </c>
      <c r="CO79" s="150">
        <f t="shared" si="118"/>
        <v>0</v>
      </c>
      <c r="CP79" s="150">
        <f t="shared" si="118"/>
        <v>0</v>
      </c>
      <c r="CQ79" s="150">
        <f t="shared" si="118"/>
        <v>0</v>
      </c>
      <c r="CR79" s="150">
        <f t="shared" si="118"/>
        <v>0</v>
      </c>
      <c r="CS79" s="150">
        <f t="shared" si="118"/>
        <v>0</v>
      </c>
      <c r="CT79" s="150">
        <f t="shared" si="118"/>
        <v>0</v>
      </c>
      <c r="CU79" s="150">
        <f t="shared" si="118"/>
        <v>0</v>
      </c>
      <c r="CV79" s="150">
        <f t="shared" si="118"/>
        <v>0</v>
      </c>
      <c r="CW79" s="150">
        <f t="shared" si="118"/>
        <v>0</v>
      </c>
      <c r="CX79" s="150">
        <f t="shared" si="118"/>
        <v>0</v>
      </c>
      <c r="CY79" s="150">
        <f t="shared" si="118"/>
        <v>0</v>
      </c>
      <c r="CZ79" s="150">
        <f t="shared" si="118"/>
        <v>0</v>
      </c>
      <c r="DA79" s="150">
        <f t="shared" si="118"/>
        <v>0</v>
      </c>
      <c r="DB79" s="150">
        <f t="shared" si="118"/>
        <v>0</v>
      </c>
      <c r="DC79" s="150">
        <f t="shared" ref="DC79:FN79" si="119">SUMPRODUCT(BZ$42:DC$42,$N$66:$AQ$66)</f>
        <v>0</v>
      </c>
      <c r="DD79" s="150">
        <f t="shared" si="119"/>
        <v>0</v>
      </c>
      <c r="DE79" s="150">
        <f t="shared" si="119"/>
        <v>0</v>
      </c>
      <c r="DF79" s="150">
        <f t="shared" si="119"/>
        <v>0</v>
      </c>
      <c r="DG79" s="150">
        <f t="shared" si="119"/>
        <v>0</v>
      </c>
      <c r="DH79" s="150">
        <f t="shared" si="119"/>
        <v>0</v>
      </c>
      <c r="DI79" s="150">
        <f t="shared" si="119"/>
        <v>0</v>
      </c>
      <c r="DJ79" s="150">
        <f t="shared" si="119"/>
        <v>0</v>
      </c>
      <c r="DK79" s="150">
        <f t="shared" si="119"/>
        <v>0</v>
      </c>
      <c r="DL79" s="150">
        <f t="shared" si="119"/>
        <v>0</v>
      </c>
      <c r="DM79" s="150">
        <f t="shared" si="119"/>
        <v>0</v>
      </c>
      <c r="DN79" s="150">
        <f t="shared" si="119"/>
        <v>0</v>
      </c>
      <c r="DO79" s="150">
        <f t="shared" si="119"/>
        <v>0</v>
      </c>
      <c r="DP79" s="150">
        <f t="shared" si="119"/>
        <v>0</v>
      </c>
      <c r="DQ79" s="150">
        <f t="shared" si="119"/>
        <v>0</v>
      </c>
      <c r="DR79" s="150">
        <f t="shared" si="119"/>
        <v>0</v>
      </c>
      <c r="DS79" s="150">
        <f t="shared" si="119"/>
        <v>0</v>
      </c>
      <c r="DT79" s="150">
        <f t="shared" si="119"/>
        <v>0</v>
      </c>
      <c r="DU79" s="150">
        <f t="shared" si="119"/>
        <v>0</v>
      </c>
      <c r="DV79" s="150">
        <f t="shared" si="119"/>
        <v>0</v>
      </c>
      <c r="DW79" s="150">
        <f t="shared" si="119"/>
        <v>0</v>
      </c>
      <c r="DX79" s="150">
        <f t="shared" si="119"/>
        <v>0</v>
      </c>
      <c r="DY79" s="150">
        <f t="shared" si="119"/>
        <v>0</v>
      </c>
      <c r="DZ79" s="150">
        <f t="shared" si="119"/>
        <v>0</v>
      </c>
      <c r="EA79" s="150">
        <f t="shared" si="119"/>
        <v>0</v>
      </c>
      <c r="EB79" s="150">
        <f t="shared" si="119"/>
        <v>0</v>
      </c>
      <c r="EC79" s="150">
        <f t="shared" si="119"/>
        <v>0</v>
      </c>
      <c r="ED79" s="150">
        <f t="shared" si="119"/>
        <v>0</v>
      </c>
      <c r="EE79" s="150">
        <f t="shared" si="119"/>
        <v>0</v>
      </c>
      <c r="EF79" s="150">
        <f t="shared" si="119"/>
        <v>0</v>
      </c>
      <c r="EG79" s="150">
        <f t="shared" si="119"/>
        <v>0</v>
      </c>
      <c r="EH79" s="150">
        <f t="shared" si="119"/>
        <v>0</v>
      </c>
      <c r="EI79" s="150">
        <f t="shared" si="119"/>
        <v>0</v>
      </c>
      <c r="EJ79" s="150">
        <f t="shared" si="119"/>
        <v>0</v>
      </c>
      <c r="EK79" s="150">
        <f t="shared" si="119"/>
        <v>0</v>
      </c>
      <c r="EL79" s="150">
        <f t="shared" si="119"/>
        <v>0</v>
      </c>
      <c r="EM79" s="150">
        <f t="shared" si="119"/>
        <v>0</v>
      </c>
      <c r="EN79" s="150">
        <f t="shared" si="119"/>
        <v>0</v>
      </c>
      <c r="EO79" s="150">
        <f t="shared" si="119"/>
        <v>0</v>
      </c>
      <c r="EP79" s="150">
        <f t="shared" si="119"/>
        <v>0</v>
      </c>
      <c r="EQ79" s="150">
        <f t="shared" si="119"/>
        <v>0</v>
      </c>
      <c r="ER79" s="150">
        <f t="shared" si="119"/>
        <v>0</v>
      </c>
      <c r="ES79" s="150">
        <f t="shared" si="119"/>
        <v>0</v>
      </c>
      <c r="ET79" s="150">
        <f t="shared" si="119"/>
        <v>0</v>
      </c>
      <c r="EU79" s="150">
        <f t="shared" si="119"/>
        <v>0</v>
      </c>
      <c r="EV79" s="150">
        <f t="shared" si="119"/>
        <v>0</v>
      </c>
      <c r="EW79" s="150">
        <f t="shared" si="119"/>
        <v>0</v>
      </c>
      <c r="EX79" s="150">
        <f t="shared" si="119"/>
        <v>0</v>
      </c>
      <c r="EY79" s="150">
        <f t="shared" si="119"/>
        <v>0</v>
      </c>
      <c r="EZ79" s="150">
        <f t="shared" si="119"/>
        <v>0</v>
      </c>
      <c r="FA79" s="150">
        <f t="shared" si="119"/>
        <v>0</v>
      </c>
      <c r="FB79" s="150">
        <f t="shared" si="119"/>
        <v>0</v>
      </c>
      <c r="FC79" s="150">
        <f t="shared" si="119"/>
        <v>0</v>
      </c>
      <c r="FD79" s="150">
        <f t="shared" si="119"/>
        <v>0</v>
      </c>
      <c r="FE79" s="150">
        <f t="shared" si="119"/>
        <v>0</v>
      </c>
      <c r="FF79" s="150">
        <f t="shared" si="119"/>
        <v>0</v>
      </c>
      <c r="FG79" s="150">
        <f t="shared" si="119"/>
        <v>0</v>
      </c>
      <c r="FH79" s="150">
        <f t="shared" si="119"/>
        <v>0</v>
      </c>
      <c r="FI79" s="150">
        <f t="shared" si="119"/>
        <v>0</v>
      </c>
      <c r="FJ79" s="150">
        <f t="shared" si="119"/>
        <v>0</v>
      </c>
      <c r="FK79" s="150">
        <f t="shared" si="119"/>
        <v>0</v>
      </c>
      <c r="FL79" s="150">
        <f t="shared" si="119"/>
        <v>0</v>
      </c>
      <c r="FM79" s="150">
        <f t="shared" si="119"/>
        <v>0</v>
      </c>
      <c r="FN79" s="150">
        <f t="shared" si="119"/>
        <v>0</v>
      </c>
      <c r="FO79" s="150">
        <f t="shared" ref="FO79:HZ79" si="120">SUMPRODUCT(EL$42:FO$42,$N$66:$AQ$66)</f>
        <v>0</v>
      </c>
      <c r="FP79" s="150">
        <f t="shared" si="120"/>
        <v>0</v>
      </c>
      <c r="FQ79" s="150">
        <f t="shared" si="120"/>
        <v>0</v>
      </c>
      <c r="FR79" s="150">
        <f t="shared" si="120"/>
        <v>0</v>
      </c>
      <c r="FS79" s="150">
        <f t="shared" si="120"/>
        <v>0</v>
      </c>
      <c r="FT79" s="150">
        <f t="shared" si="120"/>
        <v>0</v>
      </c>
      <c r="FU79" s="150">
        <f t="shared" si="120"/>
        <v>0</v>
      </c>
      <c r="FV79" s="150">
        <f t="shared" si="120"/>
        <v>0</v>
      </c>
      <c r="FW79" s="150">
        <f t="shared" si="120"/>
        <v>0</v>
      </c>
      <c r="FX79" s="150">
        <f t="shared" si="120"/>
        <v>0</v>
      </c>
      <c r="FY79" s="150">
        <f t="shared" si="120"/>
        <v>0</v>
      </c>
      <c r="FZ79" s="150">
        <f t="shared" si="120"/>
        <v>0</v>
      </c>
      <c r="GA79" s="150">
        <f t="shared" si="120"/>
        <v>0</v>
      </c>
      <c r="GB79" s="150">
        <f t="shared" si="120"/>
        <v>0</v>
      </c>
      <c r="GC79" s="150">
        <f t="shared" si="120"/>
        <v>0</v>
      </c>
      <c r="GD79" s="150">
        <f t="shared" si="120"/>
        <v>0</v>
      </c>
      <c r="GE79" s="150">
        <f t="shared" si="120"/>
        <v>0</v>
      </c>
      <c r="GF79" s="150">
        <f t="shared" si="120"/>
        <v>0</v>
      </c>
      <c r="GG79" s="150">
        <f t="shared" si="120"/>
        <v>0</v>
      </c>
      <c r="GH79" s="150">
        <f t="shared" si="120"/>
        <v>0</v>
      </c>
      <c r="GI79" s="150">
        <f t="shared" si="120"/>
        <v>0</v>
      </c>
      <c r="GJ79" s="150">
        <f t="shared" si="120"/>
        <v>0</v>
      </c>
      <c r="GK79" s="150">
        <f t="shared" si="120"/>
        <v>0</v>
      </c>
      <c r="GL79" s="150">
        <f t="shared" si="120"/>
        <v>0</v>
      </c>
      <c r="GM79" s="150">
        <f t="shared" si="120"/>
        <v>0</v>
      </c>
      <c r="GN79" s="150">
        <f t="shared" si="120"/>
        <v>0</v>
      </c>
      <c r="GO79" s="150">
        <f t="shared" si="120"/>
        <v>0</v>
      </c>
      <c r="GP79" s="150">
        <f t="shared" si="120"/>
        <v>0</v>
      </c>
      <c r="GQ79" s="150">
        <f t="shared" si="120"/>
        <v>0</v>
      </c>
      <c r="GR79" s="150">
        <f t="shared" si="120"/>
        <v>0</v>
      </c>
      <c r="GS79" s="150">
        <f t="shared" si="120"/>
        <v>0</v>
      </c>
      <c r="GT79" s="150">
        <f t="shared" si="120"/>
        <v>0</v>
      </c>
      <c r="GU79" s="150">
        <f t="shared" si="120"/>
        <v>0</v>
      </c>
      <c r="GV79" s="150">
        <f t="shared" si="120"/>
        <v>0</v>
      </c>
      <c r="GW79" s="150">
        <f t="shared" si="120"/>
        <v>0</v>
      </c>
      <c r="GX79" s="150">
        <f t="shared" si="120"/>
        <v>0</v>
      </c>
      <c r="GY79" s="150">
        <f t="shared" si="120"/>
        <v>0</v>
      </c>
      <c r="GZ79" s="150">
        <f t="shared" si="120"/>
        <v>0</v>
      </c>
      <c r="HA79" s="150">
        <f t="shared" si="120"/>
        <v>0</v>
      </c>
      <c r="HB79" s="150">
        <f t="shared" si="120"/>
        <v>0</v>
      </c>
      <c r="HC79" s="150">
        <f t="shared" si="120"/>
        <v>0</v>
      </c>
      <c r="HD79" s="150">
        <f t="shared" si="120"/>
        <v>0</v>
      </c>
      <c r="HE79" s="150">
        <f t="shared" si="120"/>
        <v>0</v>
      </c>
      <c r="HF79" s="150">
        <f t="shared" si="120"/>
        <v>0</v>
      </c>
      <c r="HG79" s="150">
        <f t="shared" si="120"/>
        <v>0</v>
      </c>
      <c r="HH79" s="150">
        <f t="shared" si="120"/>
        <v>0</v>
      </c>
      <c r="HI79" s="150">
        <f t="shared" si="120"/>
        <v>0</v>
      </c>
      <c r="HJ79" s="150">
        <f t="shared" si="120"/>
        <v>0</v>
      </c>
      <c r="HK79" s="150">
        <f t="shared" si="120"/>
        <v>0</v>
      </c>
      <c r="HL79" s="150">
        <f t="shared" si="120"/>
        <v>0</v>
      </c>
      <c r="HM79" s="150">
        <f t="shared" si="120"/>
        <v>0</v>
      </c>
      <c r="HN79" s="150">
        <f t="shared" si="120"/>
        <v>0</v>
      </c>
      <c r="HO79" s="150">
        <f t="shared" si="120"/>
        <v>0</v>
      </c>
      <c r="HP79" s="150">
        <f t="shared" si="120"/>
        <v>0</v>
      </c>
      <c r="HQ79" s="150">
        <f t="shared" si="120"/>
        <v>0</v>
      </c>
      <c r="HR79" s="150">
        <f t="shared" si="120"/>
        <v>0</v>
      </c>
      <c r="HS79" s="150">
        <f t="shared" si="120"/>
        <v>0</v>
      </c>
      <c r="HT79" s="150">
        <f t="shared" si="120"/>
        <v>0</v>
      </c>
      <c r="HU79" s="150">
        <f t="shared" si="120"/>
        <v>0</v>
      </c>
      <c r="HV79" s="150">
        <f t="shared" si="120"/>
        <v>0</v>
      </c>
      <c r="HW79" s="150">
        <f t="shared" si="120"/>
        <v>0</v>
      </c>
      <c r="HX79" s="150">
        <f t="shared" si="120"/>
        <v>0</v>
      </c>
      <c r="HY79" s="150">
        <f t="shared" si="120"/>
        <v>0</v>
      </c>
      <c r="HZ79" s="150">
        <f t="shared" si="120"/>
        <v>0</v>
      </c>
      <c r="IA79" s="150">
        <f t="shared" ref="IA79:KL79" si="121">SUMPRODUCT(GX$42:IA$42,$N$66:$AQ$66)</f>
        <v>0</v>
      </c>
      <c r="IB79" s="150">
        <f t="shared" si="121"/>
        <v>0</v>
      </c>
      <c r="IC79" s="150">
        <f t="shared" si="121"/>
        <v>0</v>
      </c>
      <c r="ID79" s="150">
        <f t="shared" si="121"/>
        <v>0</v>
      </c>
      <c r="IE79" s="150">
        <f t="shared" si="121"/>
        <v>0</v>
      </c>
      <c r="IF79" s="150">
        <f t="shared" si="121"/>
        <v>0</v>
      </c>
      <c r="IG79" s="150">
        <f t="shared" si="121"/>
        <v>0</v>
      </c>
      <c r="IH79" s="150">
        <f t="shared" si="121"/>
        <v>0</v>
      </c>
      <c r="II79" s="150">
        <f t="shared" si="121"/>
        <v>0</v>
      </c>
      <c r="IJ79" s="150">
        <f t="shared" si="121"/>
        <v>0</v>
      </c>
      <c r="IK79" s="150">
        <f t="shared" si="121"/>
        <v>0</v>
      </c>
      <c r="IL79" s="150">
        <f t="shared" si="121"/>
        <v>0</v>
      </c>
      <c r="IM79" s="150">
        <f t="shared" si="121"/>
        <v>0</v>
      </c>
      <c r="IN79" s="150">
        <f t="shared" si="121"/>
        <v>0</v>
      </c>
      <c r="IO79" s="150">
        <f t="shared" si="121"/>
        <v>0</v>
      </c>
      <c r="IP79" s="150">
        <f t="shared" si="121"/>
        <v>0</v>
      </c>
      <c r="IQ79" s="150">
        <f t="shared" si="121"/>
        <v>0</v>
      </c>
      <c r="IR79" s="150">
        <f t="shared" si="121"/>
        <v>0</v>
      </c>
      <c r="IS79" s="150">
        <f t="shared" si="121"/>
        <v>0</v>
      </c>
      <c r="IT79" s="150">
        <f t="shared" si="121"/>
        <v>0</v>
      </c>
      <c r="IU79" s="150">
        <f t="shared" si="121"/>
        <v>0</v>
      </c>
      <c r="IV79" s="150">
        <f t="shared" si="121"/>
        <v>0</v>
      </c>
      <c r="IW79" s="150">
        <f t="shared" si="121"/>
        <v>0</v>
      </c>
      <c r="IX79" s="150">
        <f t="shared" si="121"/>
        <v>0</v>
      </c>
      <c r="IY79" s="150">
        <f t="shared" si="121"/>
        <v>0</v>
      </c>
      <c r="IZ79" s="150">
        <f t="shared" si="121"/>
        <v>0</v>
      </c>
      <c r="JA79" s="150">
        <f t="shared" si="121"/>
        <v>0</v>
      </c>
      <c r="JB79" s="150">
        <f t="shared" si="121"/>
        <v>0</v>
      </c>
      <c r="JC79" s="150">
        <f t="shared" si="121"/>
        <v>0</v>
      </c>
      <c r="JD79" s="150">
        <f t="shared" si="121"/>
        <v>0</v>
      </c>
      <c r="JE79" s="150">
        <f t="shared" si="121"/>
        <v>0</v>
      </c>
      <c r="JF79" s="150">
        <f t="shared" si="121"/>
        <v>0</v>
      </c>
      <c r="JG79" s="150">
        <f t="shared" si="121"/>
        <v>0</v>
      </c>
      <c r="JH79" s="150">
        <f t="shared" si="121"/>
        <v>0</v>
      </c>
      <c r="JI79" s="150">
        <f t="shared" si="121"/>
        <v>0</v>
      </c>
      <c r="JJ79" s="150">
        <f t="shared" si="121"/>
        <v>0</v>
      </c>
      <c r="JK79" s="150">
        <f t="shared" si="121"/>
        <v>0</v>
      </c>
      <c r="JL79" s="150">
        <f t="shared" si="121"/>
        <v>0</v>
      </c>
      <c r="JM79" s="150">
        <f t="shared" si="121"/>
        <v>0</v>
      </c>
      <c r="JN79" s="150">
        <f t="shared" si="121"/>
        <v>0</v>
      </c>
      <c r="JO79" s="150">
        <f t="shared" si="121"/>
        <v>0</v>
      </c>
      <c r="JP79" s="150">
        <f t="shared" si="121"/>
        <v>0</v>
      </c>
      <c r="JQ79" s="150">
        <f t="shared" si="121"/>
        <v>0</v>
      </c>
      <c r="JR79" s="150">
        <f t="shared" si="121"/>
        <v>0</v>
      </c>
      <c r="JS79" s="150">
        <f t="shared" si="121"/>
        <v>0</v>
      </c>
      <c r="JT79" s="150">
        <f t="shared" si="121"/>
        <v>0</v>
      </c>
      <c r="JU79" s="150">
        <f t="shared" si="121"/>
        <v>0</v>
      </c>
      <c r="JV79" s="150">
        <f t="shared" si="121"/>
        <v>0</v>
      </c>
      <c r="JW79" s="150">
        <f t="shared" si="121"/>
        <v>0</v>
      </c>
      <c r="JX79" s="150">
        <f t="shared" si="121"/>
        <v>0</v>
      </c>
      <c r="JY79" s="150">
        <f t="shared" si="121"/>
        <v>0</v>
      </c>
      <c r="JZ79" s="150">
        <f t="shared" si="121"/>
        <v>0</v>
      </c>
      <c r="KA79" s="150">
        <f t="shared" si="121"/>
        <v>0</v>
      </c>
      <c r="KB79" s="150">
        <f t="shared" si="121"/>
        <v>0</v>
      </c>
      <c r="KC79" s="150">
        <f t="shared" si="121"/>
        <v>0</v>
      </c>
      <c r="KD79" s="150">
        <f t="shared" si="121"/>
        <v>0</v>
      </c>
      <c r="KE79" s="150">
        <f t="shared" si="121"/>
        <v>0</v>
      </c>
      <c r="KF79" s="150">
        <f t="shared" si="121"/>
        <v>0</v>
      </c>
      <c r="KG79" s="150">
        <f t="shared" si="121"/>
        <v>0</v>
      </c>
      <c r="KH79" s="150">
        <f t="shared" si="121"/>
        <v>0</v>
      </c>
      <c r="KI79" s="150">
        <f t="shared" si="121"/>
        <v>0</v>
      </c>
      <c r="KJ79" s="150">
        <f t="shared" si="121"/>
        <v>0</v>
      </c>
      <c r="KK79" s="150">
        <f t="shared" si="121"/>
        <v>0</v>
      </c>
      <c r="KL79" s="150">
        <f t="shared" si="121"/>
        <v>0</v>
      </c>
      <c r="KM79" s="150">
        <f t="shared" ref="KM79:MX79" si="122">SUMPRODUCT(JJ$42:KM$42,$N$66:$AQ$66)</f>
        <v>0</v>
      </c>
      <c r="KN79" s="150">
        <f t="shared" si="122"/>
        <v>0</v>
      </c>
      <c r="KO79" s="150">
        <f t="shared" si="122"/>
        <v>0</v>
      </c>
      <c r="KP79" s="150">
        <f t="shared" si="122"/>
        <v>0</v>
      </c>
      <c r="KQ79" s="150">
        <f t="shared" si="122"/>
        <v>0</v>
      </c>
      <c r="KR79" s="150">
        <f t="shared" si="122"/>
        <v>0</v>
      </c>
      <c r="KS79" s="150">
        <f t="shared" si="122"/>
        <v>0</v>
      </c>
      <c r="KT79" s="150">
        <f t="shared" si="122"/>
        <v>0</v>
      </c>
      <c r="KU79" s="150">
        <f t="shared" si="122"/>
        <v>0</v>
      </c>
      <c r="KV79" s="150">
        <f t="shared" si="122"/>
        <v>0</v>
      </c>
      <c r="KW79" s="150">
        <f t="shared" si="122"/>
        <v>0</v>
      </c>
      <c r="KX79" s="150">
        <f t="shared" si="122"/>
        <v>0</v>
      </c>
      <c r="KY79" s="150">
        <f t="shared" si="122"/>
        <v>0</v>
      </c>
      <c r="KZ79" s="150">
        <f t="shared" si="122"/>
        <v>0</v>
      </c>
      <c r="LA79" s="150">
        <f t="shared" si="122"/>
        <v>0</v>
      </c>
      <c r="LB79" s="150">
        <f t="shared" si="122"/>
        <v>0</v>
      </c>
      <c r="LC79" s="150">
        <f t="shared" si="122"/>
        <v>0</v>
      </c>
      <c r="LD79" s="150">
        <f t="shared" si="122"/>
        <v>0</v>
      </c>
      <c r="LE79" s="150">
        <f t="shared" si="122"/>
        <v>0</v>
      </c>
      <c r="LF79" s="150">
        <f t="shared" si="122"/>
        <v>0</v>
      </c>
      <c r="LG79" s="150">
        <f t="shared" si="122"/>
        <v>0</v>
      </c>
      <c r="LH79" s="150">
        <f t="shared" si="122"/>
        <v>0</v>
      </c>
      <c r="LI79" s="150">
        <f t="shared" si="122"/>
        <v>0</v>
      </c>
      <c r="LJ79" s="150">
        <f t="shared" si="122"/>
        <v>0</v>
      </c>
      <c r="LK79" s="150">
        <f t="shared" si="122"/>
        <v>0</v>
      </c>
      <c r="LL79" s="150">
        <f t="shared" si="122"/>
        <v>0</v>
      </c>
      <c r="LM79" s="150">
        <f t="shared" si="122"/>
        <v>0</v>
      </c>
      <c r="LN79" s="150">
        <f t="shared" si="122"/>
        <v>0</v>
      </c>
      <c r="LO79" s="150">
        <f t="shared" si="122"/>
        <v>0</v>
      </c>
      <c r="LP79" s="150">
        <f t="shared" si="122"/>
        <v>0</v>
      </c>
      <c r="LQ79" s="150">
        <f t="shared" si="122"/>
        <v>0</v>
      </c>
      <c r="LR79" s="150">
        <f t="shared" si="122"/>
        <v>0</v>
      </c>
      <c r="LS79" s="150">
        <f t="shared" si="122"/>
        <v>0</v>
      </c>
      <c r="LT79" s="150">
        <f t="shared" si="122"/>
        <v>0</v>
      </c>
      <c r="LU79" s="150">
        <f t="shared" si="122"/>
        <v>0</v>
      </c>
      <c r="LV79" s="150">
        <f t="shared" si="122"/>
        <v>0</v>
      </c>
      <c r="LW79" s="150">
        <f t="shared" si="122"/>
        <v>0</v>
      </c>
      <c r="LX79" s="150">
        <f t="shared" si="122"/>
        <v>0</v>
      </c>
      <c r="LY79" s="150">
        <f t="shared" si="122"/>
        <v>0</v>
      </c>
      <c r="LZ79" s="150">
        <f t="shared" si="122"/>
        <v>0</v>
      </c>
      <c r="MA79" s="150">
        <f t="shared" si="122"/>
        <v>0</v>
      </c>
      <c r="MB79" s="150">
        <f t="shared" si="122"/>
        <v>0</v>
      </c>
      <c r="MC79" s="150">
        <f t="shared" si="122"/>
        <v>0</v>
      </c>
      <c r="MD79" s="150">
        <f t="shared" si="122"/>
        <v>0</v>
      </c>
      <c r="ME79" s="150">
        <f t="shared" si="122"/>
        <v>0</v>
      </c>
      <c r="MF79" s="150">
        <f t="shared" si="122"/>
        <v>0</v>
      </c>
      <c r="MG79" s="150">
        <f t="shared" si="122"/>
        <v>0</v>
      </c>
      <c r="MH79" s="150">
        <f t="shared" si="122"/>
        <v>0</v>
      </c>
      <c r="MI79" s="150">
        <f t="shared" si="122"/>
        <v>0</v>
      </c>
      <c r="MJ79" s="150">
        <f t="shared" si="122"/>
        <v>0</v>
      </c>
      <c r="MK79" s="150">
        <f t="shared" si="122"/>
        <v>0</v>
      </c>
      <c r="ML79" s="150">
        <f t="shared" si="122"/>
        <v>0</v>
      </c>
      <c r="MM79" s="150">
        <f t="shared" si="122"/>
        <v>0</v>
      </c>
      <c r="MN79" s="150">
        <f t="shared" si="122"/>
        <v>0</v>
      </c>
      <c r="MO79" s="150">
        <f t="shared" si="122"/>
        <v>0</v>
      </c>
      <c r="MP79" s="150">
        <f t="shared" si="122"/>
        <v>0</v>
      </c>
      <c r="MQ79" s="150">
        <f t="shared" si="122"/>
        <v>0</v>
      </c>
      <c r="MR79" s="150">
        <f t="shared" si="122"/>
        <v>0</v>
      </c>
      <c r="MS79" s="150">
        <f t="shared" si="122"/>
        <v>0</v>
      </c>
      <c r="MT79" s="150">
        <f t="shared" si="122"/>
        <v>0</v>
      </c>
      <c r="MU79" s="150">
        <f t="shared" si="122"/>
        <v>0</v>
      </c>
      <c r="MV79" s="150">
        <f t="shared" si="122"/>
        <v>0</v>
      </c>
      <c r="MW79" s="150">
        <f t="shared" si="122"/>
        <v>0</v>
      </c>
      <c r="MX79" s="150">
        <f t="shared" si="122"/>
        <v>0</v>
      </c>
      <c r="MY79" s="150">
        <f t="shared" ref="MY79:NO79" si="123">SUMPRODUCT(LV$42:MY$42,$N$66:$AQ$66)</f>
        <v>0</v>
      </c>
      <c r="MZ79" s="150">
        <f t="shared" si="123"/>
        <v>0</v>
      </c>
      <c r="NA79" s="150">
        <f t="shared" si="123"/>
        <v>0</v>
      </c>
      <c r="NB79" s="150">
        <f t="shared" si="123"/>
        <v>0</v>
      </c>
      <c r="NC79" s="150">
        <f t="shared" si="123"/>
        <v>0</v>
      </c>
      <c r="ND79" s="150">
        <f t="shared" si="123"/>
        <v>0</v>
      </c>
      <c r="NE79" s="150">
        <f t="shared" si="123"/>
        <v>0</v>
      </c>
      <c r="NF79" s="150">
        <f t="shared" si="123"/>
        <v>0</v>
      </c>
      <c r="NG79" s="150">
        <f t="shared" si="123"/>
        <v>0</v>
      </c>
      <c r="NH79" s="150">
        <f t="shared" si="123"/>
        <v>0</v>
      </c>
      <c r="NI79" s="150">
        <f t="shared" si="123"/>
        <v>0</v>
      </c>
      <c r="NJ79" s="150">
        <f t="shared" si="123"/>
        <v>0</v>
      </c>
      <c r="NK79" s="150">
        <f t="shared" si="123"/>
        <v>0</v>
      </c>
      <c r="NL79" s="150">
        <f t="shared" si="123"/>
        <v>0</v>
      </c>
      <c r="NM79" s="150">
        <f t="shared" si="123"/>
        <v>0</v>
      </c>
      <c r="NN79" s="150">
        <f t="shared" si="123"/>
        <v>0</v>
      </c>
      <c r="NO79" s="151">
        <f t="shared" si="123"/>
        <v>0</v>
      </c>
      <c r="NP79" s="147"/>
      <c r="NQ79" s="147"/>
    </row>
    <row r="80" spans="1:381" s="152" customFormat="1" x14ac:dyDescent="0.2">
      <c r="A80" s="147"/>
      <c r="B80" s="147"/>
      <c r="C80" s="147" t="s">
        <v>165</v>
      </c>
      <c r="D80" s="147"/>
      <c r="E80" s="147" t="s">
        <v>306</v>
      </c>
      <c r="F80" s="147"/>
      <c r="G80" s="147" t="s">
        <v>257</v>
      </c>
      <c r="H80" s="147"/>
      <c r="I80" s="147"/>
      <c r="J80" s="147"/>
      <c r="K80" s="148">
        <f t="shared" si="105"/>
        <v>0</v>
      </c>
      <c r="L80" s="147"/>
      <c r="M80" s="147"/>
      <c r="N80" s="149">
        <f>$N$42*$AQ$67</f>
        <v>0</v>
      </c>
      <c r="O80" s="150">
        <f>SUMPRODUCT($N$42:O$42,$AP$67:$AQ$67)</f>
        <v>0</v>
      </c>
      <c r="P80" s="150">
        <f>SUMPRODUCT($N$42:P$42,$AO$67:$AQ$67)</f>
        <v>0</v>
      </c>
      <c r="Q80" s="150">
        <f>SUMPRODUCT($N$42:Q$42,$AN$67:$AQ$67)</f>
        <v>0</v>
      </c>
      <c r="R80" s="150">
        <f>SUMPRODUCT($N$42:R$42,$AM$67:$AQ$67)</f>
        <v>0</v>
      </c>
      <c r="S80" s="150">
        <f>SUMPRODUCT($N$42:S$42,$AL$67:$AQ$67)</f>
        <v>0</v>
      </c>
      <c r="T80" s="150">
        <f>SUMPRODUCT($N$42:T$42,$AK$67:$AQ$67)</f>
        <v>0</v>
      </c>
      <c r="U80" s="150">
        <f>SUMPRODUCT($N$42:U$42,$AJ$67:$AQ$67)</f>
        <v>0</v>
      </c>
      <c r="V80" s="150">
        <f>SUMPRODUCT($N$42:V$42,$AI$67:$AQ$67)</f>
        <v>0</v>
      </c>
      <c r="W80" s="150">
        <f>SUMPRODUCT($N$42:W$42,$AH$67:$AQ$67)</f>
        <v>0</v>
      </c>
      <c r="X80" s="150">
        <f>SUMPRODUCT($N$42:X$42,$AG$67:$AQ$67)</f>
        <v>0</v>
      </c>
      <c r="Y80" s="150">
        <f>SUMPRODUCT($N$42:Y$42,$AF$67:$AQ$67)</f>
        <v>0</v>
      </c>
      <c r="Z80" s="150">
        <f>SUMPRODUCT($N$42:Z$42,$AE$67:$AQ$67)</f>
        <v>0</v>
      </c>
      <c r="AA80" s="150">
        <f>SUMPRODUCT($N$42:AA$42,$AD$67:$AQ$67)</f>
        <v>0</v>
      </c>
      <c r="AB80" s="150">
        <f>SUMPRODUCT($N$42:AB$42,$AC$67:$AQ$67)</f>
        <v>0</v>
      </c>
      <c r="AC80" s="150">
        <f>SUMPRODUCT($N$42:AC$42,$AB$67:$AQ$67)</f>
        <v>0</v>
      </c>
      <c r="AD80" s="150">
        <f>SUMPRODUCT($N$42:AD$42,$AA$67:$AQ$67)</f>
        <v>0</v>
      </c>
      <c r="AE80" s="150">
        <f>SUMPRODUCT($N$42:AE$42,$Z$67:$AQ$67)</f>
        <v>0</v>
      </c>
      <c r="AF80" s="150">
        <f>SUMPRODUCT($N$42:AF$42,$Y$67:$AQ$67)</f>
        <v>0</v>
      </c>
      <c r="AG80" s="150">
        <f>SUMPRODUCT($N$42:AG$42,$X$67:$AQ$67)</f>
        <v>0</v>
      </c>
      <c r="AH80" s="150">
        <f>SUMPRODUCT($N$42:AH$42,$W$67:$AQ$67)</f>
        <v>0</v>
      </c>
      <c r="AI80" s="150">
        <f>SUMPRODUCT($N$42:AI$42,$V$67:$AQ$67)</f>
        <v>0</v>
      </c>
      <c r="AJ80" s="150">
        <f>SUMPRODUCT($N$42:AJ$42,$U$67:$AQ$67)</f>
        <v>0</v>
      </c>
      <c r="AK80" s="150">
        <f>SUMPRODUCT($N$42:AK$42,$T$67:$AQ$67)</f>
        <v>0</v>
      </c>
      <c r="AL80" s="150">
        <f>SUMPRODUCT($N$42:AL$42,$S$67:$AQ$67)</f>
        <v>0</v>
      </c>
      <c r="AM80" s="150">
        <f>SUMPRODUCT($N$42:AM$42,$R$67:$AQ$67)</f>
        <v>0</v>
      </c>
      <c r="AN80" s="150">
        <f>SUMPRODUCT($N$42:AN$42,$Q$67:$AQ$67)</f>
        <v>0</v>
      </c>
      <c r="AO80" s="150">
        <f>SUMPRODUCT($N$42:AO$42,$P$67:$AQ$67)</f>
        <v>0</v>
      </c>
      <c r="AP80" s="150">
        <f>SUMPRODUCT($N$42:AP$42,$O$67:$AQ$67)</f>
        <v>0</v>
      </c>
      <c r="AQ80" s="150">
        <f t="shared" ref="AQ80:DB80" si="124">SUMPRODUCT(N$42:AQ$42,$N$67:$AQ$67)</f>
        <v>0</v>
      </c>
      <c r="AR80" s="150">
        <f t="shared" si="124"/>
        <v>0</v>
      </c>
      <c r="AS80" s="150">
        <f t="shared" si="124"/>
        <v>0</v>
      </c>
      <c r="AT80" s="150">
        <f t="shared" si="124"/>
        <v>0</v>
      </c>
      <c r="AU80" s="150">
        <f t="shared" si="124"/>
        <v>0</v>
      </c>
      <c r="AV80" s="150">
        <f t="shared" si="124"/>
        <v>0</v>
      </c>
      <c r="AW80" s="150">
        <f t="shared" si="124"/>
        <v>0</v>
      </c>
      <c r="AX80" s="150">
        <f t="shared" si="124"/>
        <v>0</v>
      </c>
      <c r="AY80" s="150">
        <f t="shared" si="124"/>
        <v>0</v>
      </c>
      <c r="AZ80" s="150">
        <f t="shared" si="124"/>
        <v>0</v>
      </c>
      <c r="BA80" s="150">
        <f t="shared" si="124"/>
        <v>0</v>
      </c>
      <c r="BB80" s="150">
        <f t="shared" si="124"/>
        <v>0</v>
      </c>
      <c r="BC80" s="150">
        <f t="shared" si="124"/>
        <v>0</v>
      </c>
      <c r="BD80" s="150">
        <f t="shared" si="124"/>
        <v>0</v>
      </c>
      <c r="BE80" s="150">
        <f t="shared" si="124"/>
        <v>0</v>
      </c>
      <c r="BF80" s="150">
        <f t="shared" si="124"/>
        <v>0</v>
      </c>
      <c r="BG80" s="150">
        <f t="shared" si="124"/>
        <v>0</v>
      </c>
      <c r="BH80" s="150">
        <f t="shared" si="124"/>
        <v>0</v>
      </c>
      <c r="BI80" s="150">
        <f t="shared" si="124"/>
        <v>0</v>
      </c>
      <c r="BJ80" s="150">
        <f t="shared" si="124"/>
        <v>0</v>
      </c>
      <c r="BK80" s="150">
        <f t="shared" si="124"/>
        <v>0</v>
      </c>
      <c r="BL80" s="150">
        <f t="shared" si="124"/>
        <v>0</v>
      </c>
      <c r="BM80" s="150">
        <f t="shared" si="124"/>
        <v>0</v>
      </c>
      <c r="BN80" s="150">
        <f t="shared" si="124"/>
        <v>0</v>
      </c>
      <c r="BO80" s="150">
        <f t="shared" si="124"/>
        <v>0</v>
      </c>
      <c r="BP80" s="150">
        <f t="shared" si="124"/>
        <v>0</v>
      </c>
      <c r="BQ80" s="150">
        <f t="shared" si="124"/>
        <v>0</v>
      </c>
      <c r="BR80" s="150">
        <f t="shared" si="124"/>
        <v>0</v>
      </c>
      <c r="BS80" s="150">
        <f t="shared" si="124"/>
        <v>0</v>
      </c>
      <c r="BT80" s="150">
        <f t="shared" si="124"/>
        <v>0</v>
      </c>
      <c r="BU80" s="150">
        <f t="shared" si="124"/>
        <v>0</v>
      </c>
      <c r="BV80" s="150">
        <f t="shared" si="124"/>
        <v>0</v>
      </c>
      <c r="BW80" s="150">
        <f t="shared" si="124"/>
        <v>0</v>
      </c>
      <c r="BX80" s="150">
        <f t="shared" si="124"/>
        <v>0</v>
      </c>
      <c r="BY80" s="150">
        <f t="shared" si="124"/>
        <v>0</v>
      </c>
      <c r="BZ80" s="150">
        <f t="shared" si="124"/>
        <v>0</v>
      </c>
      <c r="CA80" s="150">
        <f t="shared" si="124"/>
        <v>0</v>
      </c>
      <c r="CB80" s="150">
        <f t="shared" si="124"/>
        <v>0</v>
      </c>
      <c r="CC80" s="150">
        <f t="shared" si="124"/>
        <v>0</v>
      </c>
      <c r="CD80" s="150">
        <f t="shared" si="124"/>
        <v>0</v>
      </c>
      <c r="CE80" s="150">
        <f t="shared" si="124"/>
        <v>0</v>
      </c>
      <c r="CF80" s="150">
        <f t="shared" si="124"/>
        <v>0</v>
      </c>
      <c r="CG80" s="150">
        <f t="shared" si="124"/>
        <v>0</v>
      </c>
      <c r="CH80" s="150">
        <f t="shared" si="124"/>
        <v>0</v>
      </c>
      <c r="CI80" s="150">
        <f t="shared" si="124"/>
        <v>0</v>
      </c>
      <c r="CJ80" s="150">
        <f t="shared" si="124"/>
        <v>0</v>
      </c>
      <c r="CK80" s="150">
        <f t="shared" si="124"/>
        <v>0</v>
      </c>
      <c r="CL80" s="150">
        <f t="shared" si="124"/>
        <v>0</v>
      </c>
      <c r="CM80" s="150">
        <f t="shared" si="124"/>
        <v>0</v>
      </c>
      <c r="CN80" s="150">
        <f t="shared" si="124"/>
        <v>0</v>
      </c>
      <c r="CO80" s="150">
        <f t="shared" si="124"/>
        <v>0</v>
      </c>
      <c r="CP80" s="150">
        <f t="shared" si="124"/>
        <v>0</v>
      </c>
      <c r="CQ80" s="150">
        <f t="shared" si="124"/>
        <v>0</v>
      </c>
      <c r="CR80" s="150">
        <f t="shared" si="124"/>
        <v>0</v>
      </c>
      <c r="CS80" s="150">
        <f t="shared" si="124"/>
        <v>0</v>
      </c>
      <c r="CT80" s="150">
        <f t="shared" si="124"/>
        <v>0</v>
      </c>
      <c r="CU80" s="150">
        <f t="shared" si="124"/>
        <v>0</v>
      </c>
      <c r="CV80" s="150">
        <f t="shared" si="124"/>
        <v>0</v>
      </c>
      <c r="CW80" s="150">
        <f t="shared" si="124"/>
        <v>0</v>
      </c>
      <c r="CX80" s="150">
        <f t="shared" si="124"/>
        <v>0</v>
      </c>
      <c r="CY80" s="150">
        <f t="shared" si="124"/>
        <v>0</v>
      </c>
      <c r="CZ80" s="150">
        <f t="shared" si="124"/>
        <v>0</v>
      </c>
      <c r="DA80" s="150">
        <f t="shared" si="124"/>
        <v>0</v>
      </c>
      <c r="DB80" s="150">
        <f t="shared" si="124"/>
        <v>0</v>
      </c>
      <c r="DC80" s="150">
        <f t="shared" ref="DC80:FN80" si="125">SUMPRODUCT(BZ$42:DC$42,$N$67:$AQ$67)</f>
        <v>0</v>
      </c>
      <c r="DD80" s="150">
        <f t="shared" si="125"/>
        <v>0</v>
      </c>
      <c r="DE80" s="150">
        <f t="shared" si="125"/>
        <v>0</v>
      </c>
      <c r="DF80" s="150">
        <f t="shared" si="125"/>
        <v>0</v>
      </c>
      <c r="DG80" s="150">
        <f t="shared" si="125"/>
        <v>0</v>
      </c>
      <c r="DH80" s="150">
        <f t="shared" si="125"/>
        <v>0</v>
      </c>
      <c r="DI80" s="150">
        <f t="shared" si="125"/>
        <v>0</v>
      </c>
      <c r="DJ80" s="150">
        <f t="shared" si="125"/>
        <v>0</v>
      </c>
      <c r="DK80" s="150">
        <f t="shared" si="125"/>
        <v>0</v>
      </c>
      <c r="DL80" s="150">
        <f t="shared" si="125"/>
        <v>0</v>
      </c>
      <c r="DM80" s="150">
        <f t="shared" si="125"/>
        <v>0</v>
      </c>
      <c r="DN80" s="150">
        <f t="shared" si="125"/>
        <v>0</v>
      </c>
      <c r="DO80" s="150">
        <f t="shared" si="125"/>
        <v>0</v>
      </c>
      <c r="DP80" s="150">
        <f t="shared" si="125"/>
        <v>0</v>
      </c>
      <c r="DQ80" s="150">
        <f t="shared" si="125"/>
        <v>0</v>
      </c>
      <c r="DR80" s="150">
        <f t="shared" si="125"/>
        <v>0</v>
      </c>
      <c r="DS80" s="150">
        <f t="shared" si="125"/>
        <v>0</v>
      </c>
      <c r="DT80" s="150">
        <f t="shared" si="125"/>
        <v>0</v>
      </c>
      <c r="DU80" s="150">
        <f t="shared" si="125"/>
        <v>0</v>
      </c>
      <c r="DV80" s="150">
        <f t="shared" si="125"/>
        <v>0</v>
      </c>
      <c r="DW80" s="150">
        <f t="shared" si="125"/>
        <v>0</v>
      </c>
      <c r="DX80" s="150">
        <f t="shared" si="125"/>
        <v>0</v>
      </c>
      <c r="DY80" s="150">
        <f t="shared" si="125"/>
        <v>0</v>
      </c>
      <c r="DZ80" s="150">
        <f t="shared" si="125"/>
        <v>0</v>
      </c>
      <c r="EA80" s="150">
        <f t="shared" si="125"/>
        <v>0</v>
      </c>
      <c r="EB80" s="150">
        <f t="shared" si="125"/>
        <v>0</v>
      </c>
      <c r="EC80" s="150">
        <f t="shared" si="125"/>
        <v>0</v>
      </c>
      <c r="ED80" s="150">
        <f t="shared" si="125"/>
        <v>0</v>
      </c>
      <c r="EE80" s="150">
        <f t="shared" si="125"/>
        <v>0</v>
      </c>
      <c r="EF80" s="150">
        <f t="shared" si="125"/>
        <v>0</v>
      </c>
      <c r="EG80" s="150">
        <f t="shared" si="125"/>
        <v>0</v>
      </c>
      <c r="EH80" s="150">
        <f t="shared" si="125"/>
        <v>0</v>
      </c>
      <c r="EI80" s="150">
        <f t="shared" si="125"/>
        <v>0</v>
      </c>
      <c r="EJ80" s="150">
        <f t="shared" si="125"/>
        <v>0</v>
      </c>
      <c r="EK80" s="150">
        <f t="shared" si="125"/>
        <v>0</v>
      </c>
      <c r="EL80" s="150">
        <f t="shared" si="125"/>
        <v>0</v>
      </c>
      <c r="EM80" s="150">
        <f t="shared" si="125"/>
        <v>0</v>
      </c>
      <c r="EN80" s="150">
        <f t="shared" si="125"/>
        <v>0</v>
      </c>
      <c r="EO80" s="150">
        <f t="shared" si="125"/>
        <v>0</v>
      </c>
      <c r="EP80" s="150">
        <f t="shared" si="125"/>
        <v>0</v>
      </c>
      <c r="EQ80" s="150">
        <f t="shared" si="125"/>
        <v>0</v>
      </c>
      <c r="ER80" s="150">
        <f t="shared" si="125"/>
        <v>0</v>
      </c>
      <c r="ES80" s="150">
        <f t="shared" si="125"/>
        <v>0</v>
      </c>
      <c r="ET80" s="150">
        <f t="shared" si="125"/>
        <v>0</v>
      </c>
      <c r="EU80" s="150">
        <f t="shared" si="125"/>
        <v>0</v>
      </c>
      <c r="EV80" s="150">
        <f t="shared" si="125"/>
        <v>0</v>
      </c>
      <c r="EW80" s="150">
        <f t="shared" si="125"/>
        <v>0</v>
      </c>
      <c r="EX80" s="150">
        <f t="shared" si="125"/>
        <v>0</v>
      </c>
      <c r="EY80" s="150">
        <f t="shared" si="125"/>
        <v>0</v>
      </c>
      <c r="EZ80" s="150">
        <f t="shared" si="125"/>
        <v>0</v>
      </c>
      <c r="FA80" s="150">
        <f t="shared" si="125"/>
        <v>0</v>
      </c>
      <c r="FB80" s="150">
        <f t="shared" si="125"/>
        <v>0</v>
      </c>
      <c r="FC80" s="150">
        <f t="shared" si="125"/>
        <v>0</v>
      </c>
      <c r="FD80" s="150">
        <f t="shared" si="125"/>
        <v>0</v>
      </c>
      <c r="FE80" s="150">
        <f t="shared" si="125"/>
        <v>0</v>
      </c>
      <c r="FF80" s="150">
        <f t="shared" si="125"/>
        <v>0</v>
      </c>
      <c r="FG80" s="150">
        <f t="shared" si="125"/>
        <v>0</v>
      </c>
      <c r="FH80" s="150">
        <f t="shared" si="125"/>
        <v>0</v>
      </c>
      <c r="FI80" s="150">
        <f t="shared" si="125"/>
        <v>0</v>
      </c>
      <c r="FJ80" s="150">
        <f t="shared" si="125"/>
        <v>0</v>
      </c>
      <c r="FK80" s="150">
        <f t="shared" si="125"/>
        <v>0</v>
      </c>
      <c r="FL80" s="150">
        <f t="shared" si="125"/>
        <v>0</v>
      </c>
      <c r="FM80" s="150">
        <f t="shared" si="125"/>
        <v>0</v>
      </c>
      <c r="FN80" s="150">
        <f t="shared" si="125"/>
        <v>0</v>
      </c>
      <c r="FO80" s="150">
        <f t="shared" ref="FO80:HZ80" si="126">SUMPRODUCT(EL$42:FO$42,$N$67:$AQ$67)</f>
        <v>0</v>
      </c>
      <c r="FP80" s="150">
        <f t="shared" si="126"/>
        <v>0</v>
      </c>
      <c r="FQ80" s="150">
        <f t="shared" si="126"/>
        <v>0</v>
      </c>
      <c r="FR80" s="150">
        <f t="shared" si="126"/>
        <v>0</v>
      </c>
      <c r="FS80" s="150">
        <f t="shared" si="126"/>
        <v>0</v>
      </c>
      <c r="FT80" s="150">
        <f t="shared" si="126"/>
        <v>0</v>
      </c>
      <c r="FU80" s="150">
        <f t="shared" si="126"/>
        <v>0</v>
      </c>
      <c r="FV80" s="150">
        <f t="shared" si="126"/>
        <v>0</v>
      </c>
      <c r="FW80" s="150">
        <f t="shared" si="126"/>
        <v>0</v>
      </c>
      <c r="FX80" s="150">
        <f t="shared" si="126"/>
        <v>0</v>
      </c>
      <c r="FY80" s="150">
        <f t="shared" si="126"/>
        <v>0</v>
      </c>
      <c r="FZ80" s="150">
        <f t="shared" si="126"/>
        <v>0</v>
      </c>
      <c r="GA80" s="150">
        <f t="shared" si="126"/>
        <v>0</v>
      </c>
      <c r="GB80" s="150">
        <f t="shared" si="126"/>
        <v>0</v>
      </c>
      <c r="GC80" s="150">
        <f t="shared" si="126"/>
        <v>0</v>
      </c>
      <c r="GD80" s="150">
        <f t="shared" si="126"/>
        <v>0</v>
      </c>
      <c r="GE80" s="150">
        <f t="shared" si="126"/>
        <v>0</v>
      </c>
      <c r="GF80" s="150">
        <f t="shared" si="126"/>
        <v>0</v>
      </c>
      <c r="GG80" s="150">
        <f t="shared" si="126"/>
        <v>0</v>
      </c>
      <c r="GH80" s="150">
        <f t="shared" si="126"/>
        <v>0</v>
      </c>
      <c r="GI80" s="150">
        <f t="shared" si="126"/>
        <v>0</v>
      </c>
      <c r="GJ80" s="150">
        <f t="shared" si="126"/>
        <v>0</v>
      </c>
      <c r="GK80" s="150">
        <f t="shared" si="126"/>
        <v>0</v>
      </c>
      <c r="GL80" s="150">
        <f t="shared" si="126"/>
        <v>0</v>
      </c>
      <c r="GM80" s="150">
        <f t="shared" si="126"/>
        <v>0</v>
      </c>
      <c r="GN80" s="150">
        <f t="shared" si="126"/>
        <v>0</v>
      </c>
      <c r="GO80" s="150">
        <f t="shared" si="126"/>
        <v>0</v>
      </c>
      <c r="GP80" s="150">
        <f t="shared" si="126"/>
        <v>0</v>
      </c>
      <c r="GQ80" s="150">
        <f t="shared" si="126"/>
        <v>0</v>
      </c>
      <c r="GR80" s="150">
        <f t="shared" si="126"/>
        <v>0</v>
      </c>
      <c r="GS80" s="150">
        <f t="shared" si="126"/>
        <v>0</v>
      </c>
      <c r="GT80" s="150">
        <f t="shared" si="126"/>
        <v>0</v>
      </c>
      <c r="GU80" s="150">
        <f t="shared" si="126"/>
        <v>0</v>
      </c>
      <c r="GV80" s="150">
        <f t="shared" si="126"/>
        <v>0</v>
      </c>
      <c r="GW80" s="150">
        <f t="shared" si="126"/>
        <v>0</v>
      </c>
      <c r="GX80" s="150">
        <f t="shared" si="126"/>
        <v>0</v>
      </c>
      <c r="GY80" s="150">
        <f t="shared" si="126"/>
        <v>0</v>
      </c>
      <c r="GZ80" s="150">
        <f t="shared" si="126"/>
        <v>0</v>
      </c>
      <c r="HA80" s="150">
        <f t="shared" si="126"/>
        <v>0</v>
      </c>
      <c r="HB80" s="150">
        <f t="shared" si="126"/>
        <v>0</v>
      </c>
      <c r="HC80" s="150">
        <f t="shared" si="126"/>
        <v>0</v>
      </c>
      <c r="HD80" s="150">
        <f t="shared" si="126"/>
        <v>0</v>
      </c>
      <c r="HE80" s="150">
        <f t="shared" si="126"/>
        <v>0</v>
      </c>
      <c r="HF80" s="150">
        <f t="shared" si="126"/>
        <v>0</v>
      </c>
      <c r="HG80" s="150">
        <f t="shared" si="126"/>
        <v>0</v>
      </c>
      <c r="HH80" s="150">
        <f t="shared" si="126"/>
        <v>0</v>
      </c>
      <c r="HI80" s="150">
        <f t="shared" si="126"/>
        <v>0</v>
      </c>
      <c r="HJ80" s="150">
        <f t="shared" si="126"/>
        <v>0</v>
      </c>
      <c r="HK80" s="150">
        <f t="shared" si="126"/>
        <v>0</v>
      </c>
      <c r="HL80" s="150">
        <f t="shared" si="126"/>
        <v>0</v>
      </c>
      <c r="HM80" s="150">
        <f t="shared" si="126"/>
        <v>0</v>
      </c>
      <c r="HN80" s="150">
        <f t="shared" si="126"/>
        <v>0</v>
      </c>
      <c r="HO80" s="150">
        <f t="shared" si="126"/>
        <v>0</v>
      </c>
      <c r="HP80" s="150">
        <f t="shared" si="126"/>
        <v>0</v>
      </c>
      <c r="HQ80" s="150">
        <f t="shared" si="126"/>
        <v>0</v>
      </c>
      <c r="HR80" s="150">
        <f t="shared" si="126"/>
        <v>0</v>
      </c>
      <c r="HS80" s="150">
        <f t="shared" si="126"/>
        <v>0</v>
      </c>
      <c r="HT80" s="150">
        <f t="shared" si="126"/>
        <v>0</v>
      </c>
      <c r="HU80" s="150">
        <f t="shared" si="126"/>
        <v>0</v>
      </c>
      <c r="HV80" s="150">
        <f t="shared" si="126"/>
        <v>0</v>
      </c>
      <c r="HW80" s="150">
        <f t="shared" si="126"/>
        <v>0</v>
      </c>
      <c r="HX80" s="150">
        <f t="shared" si="126"/>
        <v>0</v>
      </c>
      <c r="HY80" s="150">
        <f t="shared" si="126"/>
        <v>0</v>
      </c>
      <c r="HZ80" s="150">
        <f t="shared" si="126"/>
        <v>0</v>
      </c>
      <c r="IA80" s="150">
        <f t="shared" ref="IA80:KL80" si="127">SUMPRODUCT(GX$42:IA$42,$N$67:$AQ$67)</f>
        <v>0</v>
      </c>
      <c r="IB80" s="150">
        <f t="shared" si="127"/>
        <v>0</v>
      </c>
      <c r="IC80" s="150">
        <f t="shared" si="127"/>
        <v>0</v>
      </c>
      <c r="ID80" s="150">
        <f t="shared" si="127"/>
        <v>0</v>
      </c>
      <c r="IE80" s="150">
        <f t="shared" si="127"/>
        <v>0</v>
      </c>
      <c r="IF80" s="150">
        <f t="shared" si="127"/>
        <v>0</v>
      </c>
      <c r="IG80" s="150">
        <f t="shared" si="127"/>
        <v>0</v>
      </c>
      <c r="IH80" s="150">
        <f t="shared" si="127"/>
        <v>0</v>
      </c>
      <c r="II80" s="150">
        <f t="shared" si="127"/>
        <v>0</v>
      </c>
      <c r="IJ80" s="150">
        <f t="shared" si="127"/>
        <v>0</v>
      </c>
      <c r="IK80" s="150">
        <f t="shared" si="127"/>
        <v>0</v>
      </c>
      <c r="IL80" s="150">
        <f t="shared" si="127"/>
        <v>0</v>
      </c>
      <c r="IM80" s="150">
        <f t="shared" si="127"/>
        <v>0</v>
      </c>
      <c r="IN80" s="150">
        <f t="shared" si="127"/>
        <v>0</v>
      </c>
      <c r="IO80" s="150">
        <f t="shared" si="127"/>
        <v>0</v>
      </c>
      <c r="IP80" s="150">
        <f t="shared" si="127"/>
        <v>0</v>
      </c>
      <c r="IQ80" s="150">
        <f t="shared" si="127"/>
        <v>0</v>
      </c>
      <c r="IR80" s="150">
        <f t="shared" si="127"/>
        <v>0</v>
      </c>
      <c r="IS80" s="150">
        <f t="shared" si="127"/>
        <v>0</v>
      </c>
      <c r="IT80" s="150">
        <f t="shared" si="127"/>
        <v>0</v>
      </c>
      <c r="IU80" s="150">
        <f t="shared" si="127"/>
        <v>0</v>
      </c>
      <c r="IV80" s="150">
        <f t="shared" si="127"/>
        <v>0</v>
      </c>
      <c r="IW80" s="150">
        <f t="shared" si="127"/>
        <v>0</v>
      </c>
      <c r="IX80" s="150">
        <f t="shared" si="127"/>
        <v>0</v>
      </c>
      <c r="IY80" s="150">
        <f t="shared" si="127"/>
        <v>0</v>
      </c>
      <c r="IZ80" s="150">
        <f t="shared" si="127"/>
        <v>0</v>
      </c>
      <c r="JA80" s="150">
        <f t="shared" si="127"/>
        <v>0</v>
      </c>
      <c r="JB80" s="150">
        <f t="shared" si="127"/>
        <v>0</v>
      </c>
      <c r="JC80" s="150">
        <f t="shared" si="127"/>
        <v>0</v>
      </c>
      <c r="JD80" s="150">
        <f t="shared" si="127"/>
        <v>0</v>
      </c>
      <c r="JE80" s="150">
        <f t="shared" si="127"/>
        <v>0</v>
      </c>
      <c r="JF80" s="150">
        <f t="shared" si="127"/>
        <v>0</v>
      </c>
      <c r="JG80" s="150">
        <f t="shared" si="127"/>
        <v>0</v>
      </c>
      <c r="JH80" s="150">
        <f t="shared" si="127"/>
        <v>0</v>
      </c>
      <c r="JI80" s="150">
        <f t="shared" si="127"/>
        <v>0</v>
      </c>
      <c r="JJ80" s="150">
        <f t="shared" si="127"/>
        <v>0</v>
      </c>
      <c r="JK80" s="150">
        <f t="shared" si="127"/>
        <v>0</v>
      </c>
      <c r="JL80" s="150">
        <f t="shared" si="127"/>
        <v>0</v>
      </c>
      <c r="JM80" s="150">
        <f t="shared" si="127"/>
        <v>0</v>
      </c>
      <c r="JN80" s="150">
        <f t="shared" si="127"/>
        <v>0</v>
      </c>
      <c r="JO80" s="150">
        <f t="shared" si="127"/>
        <v>0</v>
      </c>
      <c r="JP80" s="150">
        <f t="shared" si="127"/>
        <v>0</v>
      </c>
      <c r="JQ80" s="150">
        <f t="shared" si="127"/>
        <v>0</v>
      </c>
      <c r="JR80" s="150">
        <f t="shared" si="127"/>
        <v>0</v>
      </c>
      <c r="JS80" s="150">
        <f t="shared" si="127"/>
        <v>0</v>
      </c>
      <c r="JT80" s="150">
        <f t="shared" si="127"/>
        <v>0</v>
      </c>
      <c r="JU80" s="150">
        <f t="shared" si="127"/>
        <v>0</v>
      </c>
      <c r="JV80" s="150">
        <f t="shared" si="127"/>
        <v>0</v>
      </c>
      <c r="JW80" s="150">
        <f t="shared" si="127"/>
        <v>0</v>
      </c>
      <c r="JX80" s="150">
        <f t="shared" si="127"/>
        <v>0</v>
      </c>
      <c r="JY80" s="150">
        <f t="shared" si="127"/>
        <v>0</v>
      </c>
      <c r="JZ80" s="150">
        <f t="shared" si="127"/>
        <v>0</v>
      </c>
      <c r="KA80" s="150">
        <f t="shared" si="127"/>
        <v>0</v>
      </c>
      <c r="KB80" s="150">
        <f t="shared" si="127"/>
        <v>0</v>
      </c>
      <c r="KC80" s="150">
        <f t="shared" si="127"/>
        <v>0</v>
      </c>
      <c r="KD80" s="150">
        <f t="shared" si="127"/>
        <v>0</v>
      </c>
      <c r="KE80" s="150">
        <f t="shared" si="127"/>
        <v>0</v>
      </c>
      <c r="KF80" s="150">
        <f t="shared" si="127"/>
        <v>0</v>
      </c>
      <c r="KG80" s="150">
        <f t="shared" si="127"/>
        <v>0</v>
      </c>
      <c r="KH80" s="150">
        <f t="shared" si="127"/>
        <v>0</v>
      </c>
      <c r="KI80" s="150">
        <f t="shared" si="127"/>
        <v>0</v>
      </c>
      <c r="KJ80" s="150">
        <f t="shared" si="127"/>
        <v>0</v>
      </c>
      <c r="KK80" s="150">
        <f t="shared" si="127"/>
        <v>0</v>
      </c>
      <c r="KL80" s="150">
        <f t="shared" si="127"/>
        <v>0</v>
      </c>
      <c r="KM80" s="150">
        <f t="shared" ref="KM80:MX80" si="128">SUMPRODUCT(JJ$42:KM$42,$N$67:$AQ$67)</f>
        <v>0</v>
      </c>
      <c r="KN80" s="150">
        <f t="shared" si="128"/>
        <v>0</v>
      </c>
      <c r="KO80" s="150">
        <f t="shared" si="128"/>
        <v>0</v>
      </c>
      <c r="KP80" s="150">
        <f t="shared" si="128"/>
        <v>0</v>
      </c>
      <c r="KQ80" s="150">
        <f t="shared" si="128"/>
        <v>0</v>
      </c>
      <c r="KR80" s="150">
        <f t="shared" si="128"/>
        <v>0</v>
      </c>
      <c r="KS80" s="150">
        <f t="shared" si="128"/>
        <v>0</v>
      </c>
      <c r="KT80" s="150">
        <f t="shared" si="128"/>
        <v>0</v>
      </c>
      <c r="KU80" s="150">
        <f t="shared" si="128"/>
        <v>0</v>
      </c>
      <c r="KV80" s="150">
        <f t="shared" si="128"/>
        <v>0</v>
      </c>
      <c r="KW80" s="150">
        <f t="shared" si="128"/>
        <v>0</v>
      </c>
      <c r="KX80" s="150">
        <f t="shared" si="128"/>
        <v>0</v>
      </c>
      <c r="KY80" s="150">
        <f t="shared" si="128"/>
        <v>0</v>
      </c>
      <c r="KZ80" s="150">
        <f t="shared" si="128"/>
        <v>0</v>
      </c>
      <c r="LA80" s="150">
        <f t="shared" si="128"/>
        <v>0</v>
      </c>
      <c r="LB80" s="150">
        <f t="shared" si="128"/>
        <v>0</v>
      </c>
      <c r="LC80" s="150">
        <f t="shared" si="128"/>
        <v>0</v>
      </c>
      <c r="LD80" s="150">
        <f t="shared" si="128"/>
        <v>0</v>
      </c>
      <c r="LE80" s="150">
        <f t="shared" si="128"/>
        <v>0</v>
      </c>
      <c r="LF80" s="150">
        <f t="shared" si="128"/>
        <v>0</v>
      </c>
      <c r="LG80" s="150">
        <f t="shared" si="128"/>
        <v>0</v>
      </c>
      <c r="LH80" s="150">
        <f t="shared" si="128"/>
        <v>0</v>
      </c>
      <c r="LI80" s="150">
        <f t="shared" si="128"/>
        <v>0</v>
      </c>
      <c r="LJ80" s="150">
        <f t="shared" si="128"/>
        <v>0</v>
      </c>
      <c r="LK80" s="150">
        <f t="shared" si="128"/>
        <v>0</v>
      </c>
      <c r="LL80" s="150">
        <f t="shared" si="128"/>
        <v>0</v>
      </c>
      <c r="LM80" s="150">
        <f t="shared" si="128"/>
        <v>0</v>
      </c>
      <c r="LN80" s="150">
        <f t="shared" si="128"/>
        <v>0</v>
      </c>
      <c r="LO80" s="150">
        <f t="shared" si="128"/>
        <v>0</v>
      </c>
      <c r="LP80" s="150">
        <f t="shared" si="128"/>
        <v>0</v>
      </c>
      <c r="LQ80" s="150">
        <f t="shared" si="128"/>
        <v>0</v>
      </c>
      <c r="LR80" s="150">
        <f t="shared" si="128"/>
        <v>0</v>
      </c>
      <c r="LS80" s="150">
        <f t="shared" si="128"/>
        <v>0</v>
      </c>
      <c r="LT80" s="150">
        <f t="shared" si="128"/>
        <v>0</v>
      </c>
      <c r="LU80" s="150">
        <f t="shared" si="128"/>
        <v>0</v>
      </c>
      <c r="LV80" s="150">
        <f t="shared" si="128"/>
        <v>0</v>
      </c>
      <c r="LW80" s="150">
        <f t="shared" si="128"/>
        <v>0</v>
      </c>
      <c r="LX80" s="150">
        <f t="shared" si="128"/>
        <v>0</v>
      </c>
      <c r="LY80" s="150">
        <f t="shared" si="128"/>
        <v>0</v>
      </c>
      <c r="LZ80" s="150">
        <f t="shared" si="128"/>
        <v>0</v>
      </c>
      <c r="MA80" s="150">
        <f t="shared" si="128"/>
        <v>0</v>
      </c>
      <c r="MB80" s="150">
        <f t="shared" si="128"/>
        <v>0</v>
      </c>
      <c r="MC80" s="150">
        <f t="shared" si="128"/>
        <v>0</v>
      </c>
      <c r="MD80" s="150">
        <f t="shared" si="128"/>
        <v>0</v>
      </c>
      <c r="ME80" s="150">
        <f t="shared" si="128"/>
        <v>0</v>
      </c>
      <c r="MF80" s="150">
        <f t="shared" si="128"/>
        <v>0</v>
      </c>
      <c r="MG80" s="150">
        <f t="shared" si="128"/>
        <v>0</v>
      </c>
      <c r="MH80" s="150">
        <f t="shared" si="128"/>
        <v>0</v>
      </c>
      <c r="MI80" s="150">
        <f t="shared" si="128"/>
        <v>0</v>
      </c>
      <c r="MJ80" s="150">
        <f t="shared" si="128"/>
        <v>0</v>
      </c>
      <c r="MK80" s="150">
        <f t="shared" si="128"/>
        <v>0</v>
      </c>
      <c r="ML80" s="150">
        <f t="shared" si="128"/>
        <v>0</v>
      </c>
      <c r="MM80" s="150">
        <f t="shared" si="128"/>
        <v>0</v>
      </c>
      <c r="MN80" s="150">
        <f t="shared" si="128"/>
        <v>0</v>
      </c>
      <c r="MO80" s="150">
        <f t="shared" si="128"/>
        <v>0</v>
      </c>
      <c r="MP80" s="150">
        <f t="shared" si="128"/>
        <v>0</v>
      </c>
      <c r="MQ80" s="150">
        <f t="shared" si="128"/>
        <v>0</v>
      </c>
      <c r="MR80" s="150">
        <f t="shared" si="128"/>
        <v>0</v>
      </c>
      <c r="MS80" s="150">
        <f t="shared" si="128"/>
        <v>0</v>
      </c>
      <c r="MT80" s="150">
        <f t="shared" si="128"/>
        <v>0</v>
      </c>
      <c r="MU80" s="150">
        <f t="shared" si="128"/>
        <v>0</v>
      </c>
      <c r="MV80" s="150">
        <f t="shared" si="128"/>
        <v>0</v>
      </c>
      <c r="MW80" s="150">
        <f t="shared" si="128"/>
        <v>0</v>
      </c>
      <c r="MX80" s="150">
        <f t="shared" si="128"/>
        <v>0</v>
      </c>
      <c r="MY80" s="150">
        <f t="shared" ref="MY80:NO80" si="129">SUMPRODUCT(LV$42:MY$42,$N$67:$AQ$67)</f>
        <v>0</v>
      </c>
      <c r="MZ80" s="150">
        <f t="shared" si="129"/>
        <v>0</v>
      </c>
      <c r="NA80" s="150">
        <f t="shared" si="129"/>
        <v>0</v>
      </c>
      <c r="NB80" s="150">
        <f t="shared" si="129"/>
        <v>0</v>
      </c>
      <c r="NC80" s="150">
        <f t="shared" si="129"/>
        <v>0</v>
      </c>
      <c r="ND80" s="150">
        <f t="shared" si="129"/>
        <v>0</v>
      </c>
      <c r="NE80" s="150">
        <f t="shared" si="129"/>
        <v>0</v>
      </c>
      <c r="NF80" s="150">
        <f t="shared" si="129"/>
        <v>0</v>
      </c>
      <c r="NG80" s="150">
        <f t="shared" si="129"/>
        <v>0</v>
      </c>
      <c r="NH80" s="150">
        <f t="shared" si="129"/>
        <v>0</v>
      </c>
      <c r="NI80" s="150">
        <f t="shared" si="129"/>
        <v>0</v>
      </c>
      <c r="NJ80" s="150">
        <f t="shared" si="129"/>
        <v>0</v>
      </c>
      <c r="NK80" s="150">
        <f t="shared" si="129"/>
        <v>0</v>
      </c>
      <c r="NL80" s="150">
        <f t="shared" si="129"/>
        <v>0</v>
      </c>
      <c r="NM80" s="150">
        <f t="shared" si="129"/>
        <v>0</v>
      </c>
      <c r="NN80" s="150">
        <f t="shared" si="129"/>
        <v>0</v>
      </c>
      <c r="NO80" s="151">
        <f t="shared" si="129"/>
        <v>0</v>
      </c>
      <c r="NP80" s="147"/>
      <c r="NQ80" s="147"/>
    </row>
    <row r="81" spans="1:381" s="152" customFormat="1" x14ac:dyDescent="0.2">
      <c r="A81" s="147"/>
      <c r="B81" s="147"/>
      <c r="C81" s="1" t="str">
        <f>C68</f>
        <v>OPQ</v>
      </c>
      <c r="D81" s="147"/>
      <c r="E81" s="147" t="s">
        <v>299</v>
      </c>
      <c r="F81" s="147"/>
      <c r="G81" s="147" t="s">
        <v>257</v>
      </c>
      <c r="H81" s="147"/>
      <c r="I81" s="147"/>
      <c r="J81" s="147"/>
      <c r="K81" s="148">
        <f t="shared" si="105"/>
        <v>0</v>
      </c>
      <c r="L81" s="147"/>
      <c r="M81" s="147"/>
      <c r="N81" s="149">
        <f>$N$42*$AQ$68</f>
        <v>0</v>
      </c>
      <c r="O81" s="150">
        <f>SUMPRODUCT($N$42:O$42,$AP$68:$AQ$68)</f>
        <v>0</v>
      </c>
      <c r="P81" s="150">
        <f>SUMPRODUCT($N$42:P$42,$AO$68:$AQ$68)</f>
        <v>0</v>
      </c>
      <c r="Q81" s="150">
        <f>SUMPRODUCT($N$42:Q$42,$AN$68:$AQ$68)</f>
        <v>0</v>
      </c>
      <c r="R81" s="150">
        <f>SUMPRODUCT($N$42:R$42,$AM$68:$AQ$68)</f>
        <v>0</v>
      </c>
      <c r="S81" s="150">
        <f>SUMPRODUCT($N$42:S$42,$AL$68:$AQ$68)</f>
        <v>0</v>
      </c>
      <c r="T81" s="150">
        <f>SUMPRODUCT($N$42:T$42,$AK$68:$AQ$68)</f>
        <v>0</v>
      </c>
      <c r="U81" s="150">
        <f>SUMPRODUCT($N$42:U$42,$AJ$68:$AQ$68)</f>
        <v>0</v>
      </c>
      <c r="V81" s="150">
        <f>SUMPRODUCT($N$42:V$42,$AI$68:$AQ$68)</f>
        <v>0</v>
      </c>
      <c r="W81" s="150">
        <f>SUMPRODUCT($N$42:W$42,$AH$68:$AQ$68)</f>
        <v>0</v>
      </c>
      <c r="X81" s="150">
        <f>SUMPRODUCT($N$42:X$42,$AG$68:$AQ$68)</f>
        <v>0</v>
      </c>
      <c r="Y81" s="150">
        <f>SUMPRODUCT($N$42:Y$42,$AF$68:$AQ$68)</f>
        <v>0</v>
      </c>
      <c r="Z81" s="150">
        <f>SUMPRODUCT($N$42:Z$42,$AE$68:$AQ$68)</f>
        <v>0</v>
      </c>
      <c r="AA81" s="150">
        <f>SUMPRODUCT($N$42:AA$42,$AD$68:$AQ$68)</f>
        <v>0</v>
      </c>
      <c r="AB81" s="150">
        <f>SUMPRODUCT($N$42:AB$42,$AC$68:$AQ$68)</f>
        <v>0</v>
      </c>
      <c r="AC81" s="150">
        <f>SUMPRODUCT($N$42:AC$42,$AB$68:$AQ$68)</f>
        <v>0</v>
      </c>
      <c r="AD81" s="150">
        <f>SUMPRODUCT($N$42:AD$42,$AA$68:$AQ$68)</f>
        <v>0</v>
      </c>
      <c r="AE81" s="150">
        <f>SUMPRODUCT($N$42:AE$42,$Z$68:$AQ$68)</f>
        <v>0</v>
      </c>
      <c r="AF81" s="150">
        <f>SUMPRODUCT($N$42:AF$42,$Y$68:$AQ$68)</f>
        <v>0</v>
      </c>
      <c r="AG81" s="150">
        <f>SUMPRODUCT($N$42:AG$42,$X$68:$AQ$68)</f>
        <v>0</v>
      </c>
      <c r="AH81" s="150">
        <f>SUMPRODUCT($N$42:AH$42,$W$68:$AQ$68)</f>
        <v>0</v>
      </c>
      <c r="AI81" s="150">
        <f>SUMPRODUCT($N$42:AI$42,$V$68:$AQ$68)</f>
        <v>0</v>
      </c>
      <c r="AJ81" s="150">
        <f>SUMPRODUCT($N$42:AJ$42,$U$68:$AQ$68)</f>
        <v>0</v>
      </c>
      <c r="AK81" s="150">
        <f>SUMPRODUCT($N$42:AK$42,$T$68:$AQ$68)</f>
        <v>0</v>
      </c>
      <c r="AL81" s="150">
        <f>SUMPRODUCT($N$42:AL$42,$S$68:$AQ$68)</f>
        <v>0</v>
      </c>
      <c r="AM81" s="150">
        <f>SUMPRODUCT($N$42:AM$42,$R$68:$AQ$68)</f>
        <v>0</v>
      </c>
      <c r="AN81" s="150">
        <f>SUMPRODUCT($N$42:AN$42,$Q$68:$AQ$68)</f>
        <v>0</v>
      </c>
      <c r="AO81" s="150">
        <f>SUMPRODUCT($N$42:AO$42,$P$68:$AQ$68)</f>
        <v>0</v>
      </c>
      <c r="AP81" s="150">
        <f>SUMPRODUCT($N$42:AP$42,$O$68:$AQ$68)</f>
        <v>0</v>
      </c>
      <c r="AQ81" s="150">
        <f t="shared" ref="AQ81:DB81" si="130">SUMPRODUCT(N$42:AQ$42,$N$68:$AQ$68)</f>
        <v>0</v>
      </c>
      <c r="AR81" s="150">
        <f t="shared" si="130"/>
        <v>0</v>
      </c>
      <c r="AS81" s="150">
        <f t="shared" si="130"/>
        <v>0</v>
      </c>
      <c r="AT81" s="150">
        <f t="shared" si="130"/>
        <v>0</v>
      </c>
      <c r="AU81" s="150">
        <f t="shared" si="130"/>
        <v>0</v>
      </c>
      <c r="AV81" s="150">
        <f t="shared" si="130"/>
        <v>0</v>
      </c>
      <c r="AW81" s="150">
        <f t="shared" si="130"/>
        <v>0</v>
      </c>
      <c r="AX81" s="150">
        <f t="shared" si="130"/>
        <v>0</v>
      </c>
      <c r="AY81" s="150">
        <f t="shared" si="130"/>
        <v>0</v>
      </c>
      <c r="AZ81" s="150">
        <f t="shared" si="130"/>
        <v>0</v>
      </c>
      <c r="BA81" s="150">
        <f t="shared" si="130"/>
        <v>0</v>
      </c>
      <c r="BB81" s="150">
        <f t="shared" si="130"/>
        <v>0</v>
      </c>
      <c r="BC81" s="150">
        <f t="shared" si="130"/>
        <v>0</v>
      </c>
      <c r="BD81" s="150">
        <f t="shared" si="130"/>
        <v>0</v>
      </c>
      <c r="BE81" s="150">
        <f t="shared" si="130"/>
        <v>0</v>
      </c>
      <c r="BF81" s="150">
        <f t="shared" si="130"/>
        <v>0</v>
      </c>
      <c r="BG81" s="150">
        <f t="shared" si="130"/>
        <v>0</v>
      </c>
      <c r="BH81" s="150">
        <f t="shared" si="130"/>
        <v>0</v>
      </c>
      <c r="BI81" s="150">
        <f t="shared" si="130"/>
        <v>0</v>
      </c>
      <c r="BJ81" s="150">
        <f t="shared" si="130"/>
        <v>0</v>
      </c>
      <c r="BK81" s="150">
        <f t="shared" si="130"/>
        <v>0</v>
      </c>
      <c r="BL81" s="150">
        <f t="shared" si="130"/>
        <v>0</v>
      </c>
      <c r="BM81" s="150">
        <f t="shared" si="130"/>
        <v>0</v>
      </c>
      <c r="BN81" s="150">
        <f t="shared" si="130"/>
        <v>0</v>
      </c>
      <c r="BO81" s="150">
        <f t="shared" si="130"/>
        <v>0</v>
      </c>
      <c r="BP81" s="150">
        <f t="shared" si="130"/>
        <v>0</v>
      </c>
      <c r="BQ81" s="150">
        <f t="shared" si="130"/>
        <v>0</v>
      </c>
      <c r="BR81" s="150">
        <f t="shared" si="130"/>
        <v>0</v>
      </c>
      <c r="BS81" s="150">
        <f t="shared" si="130"/>
        <v>0</v>
      </c>
      <c r="BT81" s="150">
        <f t="shared" si="130"/>
        <v>0</v>
      </c>
      <c r="BU81" s="150">
        <f t="shared" si="130"/>
        <v>0</v>
      </c>
      <c r="BV81" s="150">
        <f t="shared" si="130"/>
        <v>0</v>
      </c>
      <c r="BW81" s="150">
        <f t="shared" si="130"/>
        <v>0</v>
      </c>
      <c r="BX81" s="150">
        <f t="shared" si="130"/>
        <v>0</v>
      </c>
      <c r="BY81" s="150">
        <f t="shared" si="130"/>
        <v>0</v>
      </c>
      <c r="BZ81" s="150">
        <f t="shared" si="130"/>
        <v>0</v>
      </c>
      <c r="CA81" s="150">
        <f t="shared" si="130"/>
        <v>0</v>
      </c>
      <c r="CB81" s="150">
        <f t="shared" si="130"/>
        <v>0</v>
      </c>
      <c r="CC81" s="150">
        <f t="shared" si="130"/>
        <v>0</v>
      </c>
      <c r="CD81" s="150">
        <f t="shared" si="130"/>
        <v>0</v>
      </c>
      <c r="CE81" s="150">
        <f t="shared" si="130"/>
        <v>0</v>
      </c>
      <c r="CF81" s="150">
        <f t="shared" si="130"/>
        <v>0</v>
      </c>
      <c r="CG81" s="150">
        <f t="shared" si="130"/>
        <v>0</v>
      </c>
      <c r="CH81" s="150">
        <f t="shared" si="130"/>
        <v>0</v>
      </c>
      <c r="CI81" s="150">
        <f t="shared" si="130"/>
        <v>0</v>
      </c>
      <c r="CJ81" s="150">
        <f t="shared" si="130"/>
        <v>0</v>
      </c>
      <c r="CK81" s="150">
        <f t="shared" si="130"/>
        <v>0</v>
      </c>
      <c r="CL81" s="150">
        <f t="shared" si="130"/>
        <v>0</v>
      </c>
      <c r="CM81" s="150">
        <f t="shared" si="130"/>
        <v>0</v>
      </c>
      <c r="CN81" s="150">
        <f t="shared" si="130"/>
        <v>0</v>
      </c>
      <c r="CO81" s="150">
        <f t="shared" si="130"/>
        <v>0</v>
      </c>
      <c r="CP81" s="150">
        <f t="shared" si="130"/>
        <v>0</v>
      </c>
      <c r="CQ81" s="150">
        <f t="shared" si="130"/>
        <v>0</v>
      </c>
      <c r="CR81" s="150">
        <f t="shared" si="130"/>
        <v>0</v>
      </c>
      <c r="CS81" s="150">
        <f t="shared" si="130"/>
        <v>0</v>
      </c>
      <c r="CT81" s="150">
        <f t="shared" si="130"/>
        <v>0</v>
      </c>
      <c r="CU81" s="150">
        <f t="shared" si="130"/>
        <v>0</v>
      </c>
      <c r="CV81" s="150">
        <f t="shared" si="130"/>
        <v>0</v>
      </c>
      <c r="CW81" s="150">
        <f t="shared" si="130"/>
        <v>0</v>
      </c>
      <c r="CX81" s="150">
        <f t="shared" si="130"/>
        <v>0</v>
      </c>
      <c r="CY81" s="150">
        <f t="shared" si="130"/>
        <v>0</v>
      </c>
      <c r="CZ81" s="150">
        <f t="shared" si="130"/>
        <v>0</v>
      </c>
      <c r="DA81" s="150">
        <f t="shared" si="130"/>
        <v>0</v>
      </c>
      <c r="DB81" s="150">
        <f t="shared" si="130"/>
        <v>0</v>
      </c>
      <c r="DC81" s="150">
        <f t="shared" ref="DC81:FN81" si="131">SUMPRODUCT(BZ$42:DC$42,$N$68:$AQ$68)</f>
        <v>0</v>
      </c>
      <c r="DD81" s="150">
        <f t="shared" si="131"/>
        <v>0</v>
      </c>
      <c r="DE81" s="150">
        <f t="shared" si="131"/>
        <v>0</v>
      </c>
      <c r="DF81" s="150">
        <f t="shared" si="131"/>
        <v>0</v>
      </c>
      <c r="DG81" s="150">
        <f t="shared" si="131"/>
        <v>0</v>
      </c>
      <c r="DH81" s="150">
        <f t="shared" si="131"/>
        <v>0</v>
      </c>
      <c r="DI81" s="150">
        <f t="shared" si="131"/>
        <v>0</v>
      </c>
      <c r="DJ81" s="150">
        <f t="shared" si="131"/>
        <v>0</v>
      </c>
      <c r="DK81" s="150">
        <f t="shared" si="131"/>
        <v>0</v>
      </c>
      <c r="DL81" s="150">
        <f t="shared" si="131"/>
        <v>0</v>
      </c>
      <c r="DM81" s="150">
        <f t="shared" si="131"/>
        <v>0</v>
      </c>
      <c r="DN81" s="150">
        <f t="shared" si="131"/>
        <v>0</v>
      </c>
      <c r="DO81" s="150">
        <f t="shared" si="131"/>
        <v>0</v>
      </c>
      <c r="DP81" s="150">
        <f t="shared" si="131"/>
        <v>0</v>
      </c>
      <c r="DQ81" s="150">
        <f t="shared" si="131"/>
        <v>0</v>
      </c>
      <c r="DR81" s="150">
        <f t="shared" si="131"/>
        <v>0</v>
      </c>
      <c r="DS81" s="150">
        <f t="shared" si="131"/>
        <v>0</v>
      </c>
      <c r="DT81" s="150">
        <f t="shared" si="131"/>
        <v>0</v>
      </c>
      <c r="DU81" s="150">
        <f t="shared" si="131"/>
        <v>0</v>
      </c>
      <c r="DV81" s="150">
        <f t="shared" si="131"/>
        <v>0</v>
      </c>
      <c r="DW81" s="150">
        <f t="shared" si="131"/>
        <v>0</v>
      </c>
      <c r="DX81" s="150">
        <f t="shared" si="131"/>
        <v>0</v>
      </c>
      <c r="DY81" s="150">
        <f t="shared" si="131"/>
        <v>0</v>
      </c>
      <c r="DZ81" s="150">
        <f t="shared" si="131"/>
        <v>0</v>
      </c>
      <c r="EA81" s="150">
        <f t="shared" si="131"/>
        <v>0</v>
      </c>
      <c r="EB81" s="150">
        <f t="shared" si="131"/>
        <v>0</v>
      </c>
      <c r="EC81" s="150">
        <f t="shared" si="131"/>
        <v>0</v>
      </c>
      <c r="ED81" s="150">
        <f t="shared" si="131"/>
        <v>0</v>
      </c>
      <c r="EE81" s="150">
        <f t="shared" si="131"/>
        <v>0</v>
      </c>
      <c r="EF81" s="150">
        <f t="shared" si="131"/>
        <v>0</v>
      </c>
      <c r="EG81" s="150">
        <f t="shared" si="131"/>
        <v>0</v>
      </c>
      <c r="EH81" s="150">
        <f t="shared" si="131"/>
        <v>0</v>
      </c>
      <c r="EI81" s="150">
        <f t="shared" si="131"/>
        <v>0</v>
      </c>
      <c r="EJ81" s="150">
        <f t="shared" si="131"/>
        <v>0</v>
      </c>
      <c r="EK81" s="150">
        <f t="shared" si="131"/>
        <v>0</v>
      </c>
      <c r="EL81" s="150">
        <f t="shared" si="131"/>
        <v>0</v>
      </c>
      <c r="EM81" s="150">
        <f t="shared" si="131"/>
        <v>0</v>
      </c>
      <c r="EN81" s="150">
        <f t="shared" si="131"/>
        <v>0</v>
      </c>
      <c r="EO81" s="150">
        <f t="shared" si="131"/>
        <v>0</v>
      </c>
      <c r="EP81" s="150">
        <f t="shared" si="131"/>
        <v>0</v>
      </c>
      <c r="EQ81" s="150">
        <f t="shared" si="131"/>
        <v>0</v>
      </c>
      <c r="ER81" s="150">
        <f t="shared" si="131"/>
        <v>0</v>
      </c>
      <c r="ES81" s="150">
        <f t="shared" si="131"/>
        <v>0</v>
      </c>
      <c r="ET81" s="150">
        <f t="shared" si="131"/>
        <v>0</v>
      </c>
      <c r="EU81" s="150">
        <f t="shared" si="131"/>
        <v>0</v>
      </c>
      <c r="EV81" s="150">
        <f t="shared" si="131"/>
        <v>0</v>
      </c>
      <c r="EW81" s="150">
        <f t="shared" si="131"/>
        <v>0</v>
      </c>
      <c r="EX81" s="150">
        <f t="shared" si="131"/>
        <v>0</v>
      </c>
      <c r="EY81" s="150">
        <f t="shared" si="131"/>
        <v>0</v>
      </c>
      <c r="EZ81" s="150">
        <f t="shared" si="131"/>
        <v>0</v>
      </c>
      <c r="FA81" s="150">
        <f t="shared" si="131"/>
        <v>0</v>
      </c>
      <c r="FB81" s="150">
        <f t="shared" si="131"/>
        <v>0</v>
      </c>
      <c r="FC81" s="150">
        <f t="shared" si="131"/>
        <v>0</v>
      </c>
      <c r="FD81" s="150">
        <f t="shared" si="131"/>
        <v>0</v>
      </c>
      <c r="FE81" s="150">
        <f t="shared" si="131"/>
        <v>0</v>
      </c>
      <c r="FF81" s="150">
        <f t="shared" si="131"/>
        <v>0</v>
      </c>
      <c r="FG81" s="150">
        <f t="shared" si="131"/>
        <v>0</v>
      </c>
      <c r="FH81" s="150">
        <f t="shared" si="131"/>
        <v>0</v>
      </c>
      <c r="FI81" s="150">
        <f t="shared" si="131"/>
        <v>0</v>
      </c>
      <c r="FJ81" s="150">
        <f t="shared" si="131"/>
        <v>0</v>
      </c>
      <c r="FK81" s="150">
        <f t="shared" si="131"/>
        <v>0</v>
      </c>
      <c r="FL81" s="150">
        <f t="shared" si="131"/>
        <v>0</v>
      </c>
      <c r="FM81" s="150">
        <f t="shared" si="131"/>
        <v>0</v>
      </c>
      <c r="FN81" s="150">
        <f t="shared" si="131"/>
        <v>0</v>
      </c>
      <c r="FO81" s="150">
        <f t="shared" ref="FO81:HZ81" si="132">SUMPRODUCT(EL$42:FO$42,$N$68:$AQ$68)</f>
        <v>0</v>
      </c>
      <c r="FP81" s="150">
        <f t="shared" si="132"/>
        <v>0</v>
      </c>
      <c r="FQ81" s="150">
        <f t="shared" si="132"/>
        <v>0</v>
      </c>
      <c r="FR81" s="150">
        <f t="shared" si="132"/>
        <v>0</v>
      </c>
      <c r="FS81" s="150">
        <f t="shared" si="132"/>
        <v>0</v>
      </c>
      <c r="FT81" s="150">
        <f t="shared" si="132"/>
        <v>0</v>
      </c>
      <c r="FU81" s="150">
        <f t="shared" si="132"/>
        <v>0</v>
      </c>
      <c r="FV81" s="150">
        <f t="shared" si="132"/>
        <v>0</v>
      </c>
      <c r="FW81" s="150">
        <f t="shared" si="132"/>
        <v>0</v>
      </c>
      <c r="FX81" s="150">
        <f t="shared" si="132"/>
        <v>0</v>
      </c>
      <c r="FY81" s="150">
        <f t="shared" si="132"/>
        <v>0</v>
      </c>
      <c r="FZ81" s="150">
        <f t="shared" si="132"/>
        <v>0</v>
      </c>
      <c r="GA81" s="150">
        <f t="shared" si="132"/>
        <v>0</v>
      </c>
      <c r="GB81" s="150">
        <f t="shared" si="132"/>
        <v>0</v>
      </c>
      <c r="GC81" s="150">
        <f t="shared" si="132"/>
        <v>0</v>
      </c>
      <c r="GD81" s="150">
        <f t="shared" si="132"/>
        <v>0</v>
      </c>
      <c r="GE81" s="150">
        <f t="shared" si="132"/>
        <v>0</v>
      </c>
      <c r="GF81" s="150">
        <f t="shared" si="132"/>
        <v>0</v>
      </c>
      <c r="GG81" s="150">
        <f t="shared" si="132"/>
        <v>0</v>
      </c>
      <c r="GH81" s="150">
        <f t="shared" si="132"/>
        <v>0</v>
      </c>
      <c r="GI81" s="150">
        <f t="shared" si="132"/>
        <v>0</v>
      </c>
      <c r="GJ81" s="150">
        <f t="shared" si="132"/>
        <v>0</v>
      </c>
      <c r="GK81" s="150">
        <f t="shared" si="132"/>
        <v>0</v>
      </c>
      <c r="GL81" s="150">
        <f t="shared" si="132"/>
        <v>0</v>
      </c>
      <c r="GM81" s="150">
        <f t="shared" si="132"/>
        <v>0</v>
      </c>
      <c r="GN81" s="150">
        <f t="shared" si="132"/>
        <v>0</v>
      </c>
      <c r="GO81" s="150">
        <f t="shared" si="132"/>
        <v>0</v>
      </c>
      <c r="GP81" s="150">
        <f t="shared" si="132"/>
        <v>0</v>
      </c>
      <c r="GQ81" s="150">
        <f t="shared" si="132"/>
        <v>0</v>
      </c>
      <c r="GR81" s="150">
        <f t="shared" si="132"/>
        <v>0</v>
      </c>
      <c r="GS81" s="150">
        <f t="shared" si="132"/>
        <v>0</v>
      </c>
      <c r="GT81" s="150">
        <f t="shared" si="132"/>
        <v>0</v>
      </c>
      <c r="GU81" s="150">
        <f t="shared" si="132"/>
        <v>0</v>
      </c>
      <c r="GV81" s="150">
        <f t="shared" si="132"/>
        <v>0</v>
      </c>
      <c r="GW81" s="150">
        <f t="shared" si="132"/>
        <v>0</v>
      </c>
      <c r="GX81" s="150">
        <f t="shared" si="132"/>
        <v>0</v>
      </c>
      <c r="GY81" s="150">
        <f t="shared" si="132"/>
        <v>0</v>
      </c>
      <c r="GZ81" s="150">
        <f t="shared" si="132"/>
        <v>0</v>
      </c>
      <c r="HA81" s="150">
        <f t="shared" si="132"/>
        <v>0</v>
      </c>
      <c r="HB81" s="150">
        <f t="shared" si="132"/>
        <v>0</v>
      </c>
      <c r="HC81" s="150">
        <f t="shared" si="132"/>
        <v>0</v>
      </c>
      <c r="HD81" s="150">
        <f t="shared" si="132"/>
        <v>0</v>
      </c>
      <c r="HE81" s="150">
        <f t="shared" si="132"/>
        <v>0</v>
      </c>
      <c r="HF81" s="150">
        <f t="shared" si="132"/>
        <v>0</v>
      </c>
      <c r="HG81" s="150">
        <f t="shared" si="132"/>
        <v>0</v>
      </c>
      <c r="HH81" s="150">
        <f t="shared" si="132"/>
        <v>0</v>
      </c>
      <c r="HI81" s="150">
        <f t="shared" si="132"/>
        <v>0</v>
      </c>
      <c r="HJ81" s="150">
        <f t="shared" si="132"/>
        <v>0</v>
      </c>
      <c r="HK81" s="150">
        <f t="shared" si="132"/>
        <v>0</v>
      </c>
      <c r="HL81" s="150">
        <f t="shared" si="132"/>
        <v>0</v>
      </c>
      <c r="HM81" s="150">
        <f t="shared" si="132"/>
        <v>0</v>
      </c>
      <c r="HN81" s="150">
        <f t="shared" si="132"/>
        <v>0</v>
      </c>
      <c r="HO81" s="150">
        <f t="shared" si="132"/>
        <v>0</v>
      </c>
      <c r="HP81" s="150">
        <f t="shared" si="132"/>
        <v>0</v>
      </c>
      <c r="HQ81" s="150">
        <f t="shared" si="132"/>
        <v>0</v>
      </c>
      <c r="HR81" s="150">
        <f t="shared" si="132"/>
        <v>0</v>
      </c>
      <c r="HS81" s="150">
        <f t="shared" si="132"/>
        <v>0</v>
      </c>
      <c r="HT81" s="150">
        <f t="shared" si="132"/>
        <v>0</v>
      </c>
      <c r="HU81" s="150">
        <f t="shared" si="132"/>
        <v>0</v>
      </c>
      <c r="HV81" s="150">
        <f t="shared" si="132"/>
        <v>0</v>
      </c>
      <c r="HW81" s="150">
        <f t="shared" si="132"/>
        <v>0</v>
      </c>
      <c r="HX81" s="150">
        <f t="shared" si="132"/>
        <v>0</v>
      </c>
      <c r="HY81" s="150">
        <f t="shared" si="132"/>
        <v>0</v>
      </c>
      <c r="HZ81" s="150">
        <f t="shared" si="132"/>
        <v>0</v>
      </c>
      <c r="IA81" s="150">
        <f t="shared" ref="IA81:KL81" si="133">SUMPRODUCT(GX$42:IA$42,$N$68:$AQ$68)</f>
        <v>0</v>
      </c>
      <c r="IB81" s="150">
        <f t="shared" si="133"/>
        <v>0</v>
      </c>
      <c r="IC81" s="150">
        <f t="shared" si="133"/>
        <v>0</v>
      </c>
      <c r="ID81" s="150">
        <f t="shared" si="133"/>
        <v>0</v>
      </c>
      <c r="IE81" s="150">
        <f t="shared" si="133"/>
        <v>0</v>
      </c>
      <c r="IF81" s="150">
        <f t="shared" si="133"/>
        <v>0</v>
      </c>
      <c r="IG81" s="150">
        <f t="shared" si="133"/>
        <v>0</v>
      </c>
      <c r="IH81" s="150">
        <f t="shared" si="133"/>
        <v>0</v>
      </c>
      <c r="II81" s="150">
        <f t="shared" si="133"/>
        <v>0</v>
      </c>
      <c r="IJ81" s="150">
        <f t="shared" si="133"/>
        <v>0</v>
      </c>
      <c r="IK81" s="150">
        <f t="shared" si="133"/>
        <v>0</v>
      </c>
      <c r="IL81" s="150">
        <f t="shared" si="133"/>
        <v>0</v>
      </c>
      <c r="IM81" s="150">
        <f t="shared" si="133"/>
        <v>0</v>
      </c>
      <c r="IN81" s="150">
        <f t="shared" si="133"/>
        <v>0</v>
      </c>
      <c r="IO81" s="150">
        <f t="shared" si="133"/>
        <v>0</v>
      </c>
      <c r="IP81" s="150">
        <f t="shared" si="133"/>
        <v>0</v>
      </c>
      <c r="IQ81" s="150">
        <f t="shared" si="133"/>
        <v>0</v>
      </c>
      <c r="IR81" s="150">
        <f t="shared" si="133"/>
        <v>0</v>
      </c>
      <c r="IS81" s="150">
        <f t="shared" si="133"/>
        <v>0</v>
      </c>
      <c r="IT81" s="150">
        <f t="shared" si="133"/>
        <v>0</v>
      </c>
      <c r="IU81" s="150">
        <f t="shared" si="133"/>
        <v>0</v>
      </c>
      <c r="IV81" s="150">
        <f t="shared" si="133"/>
        <v>0</v>
      </c>
      <c r="IW81" s="150">
        <f t="shared" si="133"/>
        <v>0</v>
      </c>
      <c r="IX81" s="150">
        <f t="shared" si="133"/>
        <v>0</v>
      </c>
      <c r="IY81" s="150">
        <f t="shared" si="133"/>
        <v>0</v>
      </c>
      <c r="IZ81" s="150">
        <f t="shared" si="133"/>
        <v>0</v>
      </c>
      <c r="JA81" s="150">
        <f t="shared" si="133"/>
        <v>0</v>
      </c>
      <c r="JB81" s="150">
        <f t="shared" si="133"/>
        <v>0</v>
      </c>
      <c r="JC81" s="150">
        <f t="shared" si="133"/>
        <v>0</v>
      </c>
      <c r="JD81" s="150">
        <f t="shared" si="133"/>
        <v>0</v>
      </c>
      <c r="JE81" s="150">
        <f t="shared" si="133"/>
        <v>0</v>
      </c>
      <c r="JF81" s="150">
        <f t="shared" si="133"/>
        <v>0</v>
      </c>
      <c r="JG81" s="150">
        <f t="shared" si="133"/>
        <v>0</v>
      </c>
      <c r="JH81" s="150">
        <f t="shared" si="133"/>
        <v>0</v>
      </c>
      <c r="JI81" s="150">
        <f t="shared" si="133"/>
        <v>0</v>
      </c>
      <c r="JJ81" s="150">
        <f t="shared" si="133"/>
        <v>0</v>
      </c>
      <c r="JK81" s="150">
        <f t="shared" si="133"/>
        <v>0</v>
      </c>
      <c r="JL81" s="150">
        <f t="shared" si="133"/>
        <v>0</v>
      </c>
      <c r="JM81" s="150">
        <f t="shared" si="133"/>
        <v>0</v>
      </c>
      <c r="JN81" s="150">
        <f t="shared" si="133"/>
        <v>0</v>
      </c>
      <c r="JO81" s="150">
        <f t="shared" si="133"/>
        <v>0</v>
      </c>
      <c r="JP81" s="150">
        <f t="shared" si="133"/>
        <v>0</v>
      </c>
      <c r="JQ81" s="150">
        <f t="shared" si="133"/>
        <v>0</v>
      </c>
      <c r="JR81" s="150">
        <f t="shared" si="133"/>
        <v>0</v>
      </c>
      <c r="JS81" s="150">
        <f t="shared" si="133"/>
        <v>0</v>
      </c>
      <c r="JT81" s="150">
        <f t="shared" si="133"/>
        <v>0</v>
      </c>
      <c r="JU81" s="150">
        <f t="shared" si="133"/>
        <v>0</v>
      </c>
      <c r="JV81" s="150">
        <f t="shared" si="133"/>
        <v>0</v>
      </c>
      <c r="JW81" s="150">
        <f t="shared" si="133"/>
        <v>0</v>
      </c>
      <c r="JX81" s="150">
        <f t="shared" si="133"/>
        <v>0</v>
      </c>
      <c r="JY81" s="150">
        <f t="shared" si="133"/>
        <v>0</v>
      </c>
      <c r="JZ81" s="150">
        <f t="shared" si="133"/>
        <v>0</v>
      </c>
      <c r="KA81" s="150">
        <f t="shared" si="133"/>
        <v>0</v>
      </c>
      <c r="KB81" s="150">
        <f t="shared" si="133"/>
        <v>0</v>
      </c>
      <c r="KC81" s="150">
        <f t="shared" si="133"/>
        <v>0</v>
      </c>
      <c r="KD81" s="150">
        <f t="shared" si="133"/>
        <v>0</v>
      </c>
      <c r="KE81" s="150">
        <f t="shared" si="133"/>
        <v>0</v>
      </c>
      <c r="KF81" s="150">
        <f t="shared" si="133"/>
        <v>0</v>
      </c>
      <c r="KG81" s="150">
        <f t="shared" si="133"/>
        <v>0</v>
      </c>
      <c r="KH81" s="150">
        <f t="shared" si="133"/>
        <v>0</v>
      </c>
      <c r="KI81" s="150">
        <f t="shared" si="133"/>
        <v>0</v>
      </c>
      <c r="KJ81" s="150">
        <f t="shared" si="133"/>
        <v>0</v>
      </c>
      <c r="KK81" s="150">
        <f t="shared" si="133"/>
        <v>0</v>
      </c>
      <c r="KL81" s="150">
        <f t="shared" si="133"/>
        <v>0</v>
      </c>
      <c r="KM81" s="150">
        <f t="shared" ref="KM81:MX81" si="134">SUMPRODUCT(JJ$42:KM$42,$N$68:$AQ$68)</f>
        <v>0</v>
      </c>
      <c r="KN81" s="150">
        <f t="shared" si="134"/>
        <v>0</v>
      </c>
      <c r="KO81" s="150">
        <f t="shared" si="134"/>
        <v>0</v>
      </c>
      <c r="KP81" s="150">
        <f t="shared" si="134"/>
        <v>0</v>
      </c>
      <c r="KQ81" s="150">
        <f t="shared" si="134"/>
        <v>0</v>
      </c>
      <c r="KR81" s="150">
        <f t="shared" si="134"/>
        <v>0</v>
      </c>
      <c r="KS81" s="150">
        <f t="shared" si="134"/>
        <v>0</v>
      </c>
      <c r="KT81" s="150">
        <f t="shared" si="134"/>
        <v>0</v>
      </c>
      <c r="KU81" s="150">
        <f t="shared" si="134"/>
        <v>0</v>
      </c>
      <c r="KV81" s="150">
        <f t="shared" si="134"/>
        <v>0</v>
      </c>
      <c r="KW81" s="150">
        <f t="shared" si="134"/>
        <v>0</v>
      </c>
      <c r="KX81" s="150">
        <f t="shared" si="134"/>
        <v>0</v>
      </c>
      <c r="KY81" s="150">
        <f t="shared" si="134"/>
        <v>0</v>
      </c>
      <c r="KZ81" s="150">
        <f t="shared" si="134"/>
        <v>0</v>
      </c>
      <c r="LA81" s="150">
        <f t="shared" si="134"/>
        <v>0</v>
      </c>
      <c r="LB81" s="150">
        <f t="shared" si="134"/>
        <v>0</v>
      </c>
      <c r="LC81" s="150">
        <f t="shared" si="134"/>
        <v>0</v>
      </c>
      <c r="LD81" s="150">
        <f t="shared" si="134"/>
        <v>0</v>
      </c>
      <c r="LE81" s="150">
        <f t="shared" si="134"/>
        <v>0</v>
      </c>
      <c r="LF81" s="150">
        <f t="shared" si="134"/>
        <v>0</v>
      </c>
      <c r="LG81" s="150">
        <f t="shared" si="134"/>
        <v>0</v>
      </c>
      <c r="LH81" s="150">
        <f t="shared" si="134"/>
        <v>0</v>
      </c>
      <c r="LI81" s="150">
        <f t="shared" si="134"/>
        <v>0</v>
      </c>
      <c r="LJ81" s="150">
        <f t="shared" si="134"/>
        <v>0</v>
      </c>
      <c r="LK81" s="150">
        <f t="shared" si="134"/>
        <v>0</v>
      </c>
      <c r="LL81" s="150">
        <f t="shared" si="134"/>
        <v>0</v>
      </c>
      <c r="LM81" s="150">
        <f t="shared" si="134"/>
        <v>0</v>
      </c>
      <c r="LN81" s="150">
        <f t="shared" si="134"/>
        <v>0</v>
      </c>
      <c r="LO81" s="150">
        <f t="shared" si="134"/>
        <v>0</v>
      </c>
      <c r="LP81" s="150">
        <f t="shared" si="134"/>
        <v>0</v>
      </c>
      <c r="LQ81" s="150">
        <f t="shared" si="134"/>
        <v>0</v>
      </c>
      <c r="LR81" s="150">
        <f t="shared" si="134"/>
        <v>0</v>
      </c>
      <c r="LS81" s="150">
        <f t="shared" si="134"/>
        <v>0</v>
      </c>
      <c r="LT81" s="150">
        <f t="shared" si="134"/>
        <v>0</v>
      </c>
      <c r="LU81" s="150">
        <f t="shared" si="134"/>
        <v>0</v>
      </c>
      <c r="LV81" s="150">
        <f t="shared" si="134"/>
        <v>0</v>
      </c>
      <c r="LW81" s="150">
        <f t="shared" si="134"/>
        <v>0</v>
      </c>
      <c r="LX81" s="150">
        <f t="shared" si="134"/>
        <v>0</v>
      </c>
      <c r="LY81" s="150">
        <f t="shared" si="134"/>
        <v>0</v>
      </c>
      <c r="LZ81" s="150">
        <f t="shared" si="134"/>
        <v>0</v>
      </c>
      <c r="MA81" s="150">
        <f t="shared" si="134"/>
        <v>0</v>
      </c>
      <c r="MB81" s="150">
        <f t="shared" si="134"/>
        <v>0</v>
      </c>
      <c r="MC81" s="150">
        <f t="shared" si="134"/>
        <v>0</v>
      </c>
      <c r="MD81" s="150">
        <f t="shared" si="134"/>
        <v>0</v>
      </c>
      <c r="ME81" s="150">
        <f t="shared" si="134"/>
        <v>0</v>
      </c>
      <c r="MF81" s="150">
        <f t="shared" si="134"/>
        <v>0</v>
      </c>
      <c r="MG81" s="150">
        <f t="shared" si="134"/>
        <v>0</v>
      </c>
      <c r="MH81" s="150">
        <f t="shared" si="134"/>
        <v>0</v>
      </c>
      <c r="MI81" s="150">
        <f t="shared" si="134"/>
        <v>0</v>
      </c>
      <c r="MJ81" s="150">
        <f t="shared" si="134"/>
        <v>0</v>
      </c>
      <c r="MK81" s="150">
        <f t="shared" si="134"/>
        <v>0</v>
      </c>
      <c r="ML81" s="150">
        <f t="shared" si="134"/>
        <v>0</v>
      </c>
      <c r="MM81" s="150">
        <f t="shared" si="134"/>
        <v>0</v>
      </c>
      <c r="MN81" s="150">
        <f t="shared" si="134"/>
        <v>0</v>
      </c>
      <c r="MO81" s="150">
        <f t="shared" si="134"/>
        <v>0</v>
      </c>
      <c r="MP81" s="150">
        <f t="shared" si="134"/>
        <v>0</v>
      </c>
      <c r="MQ81" s="150">
        <f t="shared" si="134"/>
        <v>0</v>
      </c>
      <c r="MR81" s="150">
        <f t="shared" si="134"/>
        <v>0</v>
      </c>
      <c r="MS81" s="150">
        <f t="shared" si="134"/>
        <v>0</v>
      </c>
      <c r="MT81" s="150">
        <f t="shared" si="134"/>
        <v>0</v>
      </c>
      <c r="MU81" s="150">
        <f t="shared" si="134"/>
        <v>0</v>
      </c>
      <c r="MV81" s="150">
        <f t="shared" si="134"/>
        <v>0</v>
      </c>
      <c r="MW81" s="150">
        <f t="shared" si="134"/>
        <v>0</v>
      </c>
      <c r="MX81" s="150">
        <f t="shared" si="134"/>
        <v>0</v>
      </c>
      <c r="MY81" s="150">
        <f t="shared" ref="MY81:NO81" si="135">SUMPRODUCT(LV$42:MY$42,$N$68:$AQ$68)</f>
        <v>0</v>
      </c>
      <c r="MZ81" s="150">
        <f t="shared" si="135"/>
        <v>0</v>
      </c>
      <c r="NA81" s="150">
        <f t="shared" si="135"/>
        <v>0</v>
      </c>
      <c r="NB81" s="150">
        <f t="shared" si="135"/>
        <v>0</v>
      </c>
      <c r="NC81" s="150">
        <f t="shared" si="135"/>
        <v>0</v>
      </c>
      <c r="ND81" s="150">
        <f t="shared" si="135"/>
        <v>0</v>
      </c>
      <c r="NE81" s="150">
        <f t="shared" si="135"/>
        <v>0</v>
      </c>
      <c r="NF81" s="150">
        <f t="shared" si="135"/>
        <v>0</v>
      </c>
      <c r="NG81" s="150">
        <f t="shared" si="135"/>
        <v>0</v>
      </c>
      <c r="NH81" s="150">
        <f t="shared" si="135"/>
        <v>0</v>
      </c>
      <c r="NI81" s="150">
        <f t="shared" si="135"/>
        <v>0</v>
      </c>
      <c r="NJ81" s="150">
        <f t="shared" si="135"/>
        <v>0</v>
      </c>
      <c r="NK81" s="150">
        <f t="shared" si="135"/>
        <v>0</v>
      </c>
      <c r="NL81" s="150">
        <f t="shared" si="135"/>
        <v>0</v>
      </c>
      <c r="NM81" s="150">
        <f t="shared" si="135"/>
        <v>0</v>
      </c>
      <c r="NN81" s="150">
        <f t="shared" si="135"/>
        <v>0</v>
      </c>
      <c r="NO81" s="151">
        <f t="shared" si="135"/>
        <v>0</v>
      </c>
      <c r="NP81" s="147"/>
      <c r="NQ81" s="147"/>
    </row>
    <row r="82" spans="1:381" s="152" customFormat="1" x14ac:dyDescent="0.2">
      <c r="A82" s="147"/>
      <c r="B82" s="147"/>
      <c r="C82" s="147" t="s">
        <v>166</v>
      </c>
      <c r="D82" s="147"/>
      <c r="E82" s="147" t="s">
        <v>307</v>
      </c>
      <c r="F82" s="147"/>
      <c r="G82" s="147" t="s">
        <v>257</v>
      </c>
      <c r="H82" s="147"/>
      <c r="I82" s="147"/>
      <c r="J82" s="147"/>
      <c r="K82" s="148">
        <f t="shared" si="105"/>
        <v>0</v>
      </c>
      <c r="L82" s="147"/>
      <c r="M82" s="147"/>
      <c r="N82" s="149">
        <f>$N$42*$AQ$69</f>
        <v>0</v>
      </c>
      <c r="O82" s="150">
        <f>SUMPRODUCT($N$42:O$42,$AP$69:$AQ$69)</f>
        <v>0</v>
      </c>
      <c r="P82" s="150">
        <f>SUMPRODUCT($N$42:P$42,$AO$69:$AQ$69)</f>
        <v>0</v>
      </c>
      <c r="Q82" s="150">
        <f>SUMPRODUCT($N$42:Q$42,$AN$69:$AQ$69)</f>
        <v>0</v>
      </c>
      <c r="R82" s="150">
        <f>SUMPRODUCT($N$42:R$42,$AM$69:$AQ$69)</f>
        <v>0</v>
      </c>
      <c r="S82" s="150">
        <f>SUMPRODUCT($N$42:S$42,$AL$69:$AQ$69)</f>
        <v>0</v>
      </c>
      <c r="T82" s="150">
        <f>SUMPRODUCT($N$42:T$42,$AK$69:$AQ$69)</f>
        <v>0</v>
      </c>
      <c r="U82" s="150">
        <f>SUMPRODUCT($N$42:U$42,$AJ$69:$AQ$69)</f>
        <v>0</v>
      </c>
      <c r="V82" s="150">
        <f>SUMPRODUCT($N$42:V$42,$AI$69:$AQ$69)</f>
        <v>0</v>
      </c>
      <c r="W82" s="150">
        <f>SUMPRODUCT($N$42:W$42,$AH$69:$AQ$69)</f>
        <v>0</v>
      </c>
      <c r="X82" s="150">
        <f>SUMPRODUCT($N$42:X$42,$AG$69:$AQ$69)</f>
        <v>0</v>
      </c>
      <c r="Y82" s="150">
        <f>SUMPRODUCT($N$42:Y$42,$AF$69:$AQ$69)</f>
        <v>0</v>
      </c>
      <c r="Z82" s="150">
        <f>SUMPRODUCT($N$42:Z$42,$AE$69:$AQ$69)</f>
        <v>0</v>
      </c>
      <c r="AA82" s="150">
        <f>SUMPRODUCT($N$42:AA$42,$AD$69:$AQ$69)</f>
        <v>0</v>
      </c>
      <c r="AB82" s="150">
        <f>SUMPRODUCT($N$42:AB$42,$AC$69:$AQ$69)</f>
        <v>0</v>
      </c>
      <c r="AC82" s="150">
        <f>SUMPRODUCT($N$42:AC$42,$AB$69:$AQ$69)</f>
        <v>0</v>
      </c>
      <c r="AD82" s="150">
        <f>SUMPRODUCT($N$42:AD$42,$AA$69:$AQ$69)</f>
        <v>0</v>
      </c>
      <c r="AE82" s="150">
        <f>SUMPRODUCT($N$42:AE$42,$Z$69:$AQ$69)</f>
        <v>0</v>
      </c>
      <c r="AF82" s="150">
        <f>SUMPRODUCT($N$42:AF$42,$Y$69:$AQ$69)</f>
        <v>0</v>
      </c>
      <c r="AG82" s="150">
        <f>SUMPRODUCT($N$42:AG$42,$X$69:$AQ$69)</f>
        <v>0</v>
      </c>
      <c r="AH82" s="150">
        <f>SUMPRODUCT($N$42:AH$42,$W$69:$AQ$69)</f>
        <v>0</v>
      </c>
      <c r="AI82" s="150">
        <f>SUMPRODUCT($N$42:AI$42,$V$69:$AQ$69)</f>
        <v>0</v>
      </c>
      <c r="AJ82" s="150">
        <f>SUMPRODUCT($N$42:AJ$42,$U$69:$AQ$69)</f>
        <v>0</v>
      </c>
      <c r="AK82" s="150">
        <f>SUMPRODUCT($N$42:AK$42,$T$69:$AQ$69)</f>
        <v>0</v>
      </c>
      <c r="AL82" s="150">
        <f>SUMPRODUCT($N$42:AL$42,$S$69:$AQ$69)</f>
        <v>0</v>
      </c>
      <c r="AM82" s="150">
        <f>SUMPRODUCT($N$42:AM$42,$R$69:$AQ$69)</f>
        <v>0</v>
      </c>
      <c r="AN82" s="150">
        <f>SUMPRODUCT($N$42:AN$42,$Q$69:$AQ$69)</f>
        <v>0</v>
      </c>
      <c r="AO82" s="150">
        <f>SUMPRODUCT($N$42:AO$42,$P$69:$AQ$69)</f>
        <v>0</v>
      </c>
      <c r="AP82" s="150">
        <f>SUMPRODUCT($N$42:AP$42,$O$69:$AQ$69)</f>
        <v>0</v>
      </c>
      <c r="AQ82" s="150">
        <f t="shared" ref="AQ82:DB82" si="136">SUMPRODUCT(N$42:AQ$42,$N$69:$AQ$69)</f>
        <v>0</v>
      </c>
      <c r="AR82" s="150">
        <f t="shared" si="136"/>
        <v>0</v>
      </c>
      <c r="AS82" s="150">
        <f t="shared" si="136"/>
        <v>0</v>
      </c>
      <c r="AT82" s="150">
        <f t="shared" si="136"/>
        <v>0</v>
      </c>
      <c r="AU82" s="150">
        <f t="shared" si="136"/>
        <v>0</v>
      </c>
      <c r="AV82" s="150">
        <f t="shared" si="136"/>
        <v>0</v>
      </c>
      <c r="AW82" s="150">
        <f t="shared" si="136"/>
        <v>0</v>
      </c>
      <c r="AX82" s="150">
        <f t="shared" si="136"/>
        <v>0</v>
      </c>
      <c r="AY82" s="150">
        <f t="shared" si="136"/>
        <v>0</v>
      </c>
      <c r="AZ82" s="150">
        <f t="shared" si="136"/>
        <v>0</v>
      </c>
      <c r="BA82" s="150">
        <f t="shared" si="136"/>
        <v>0</v>
      </c>
      <c r="BB82" s="150">
        <f t="shared" si="136"/>
        <v>0</v>
      </c>
      <c r="BC82" s="150">
        <f t="shared" si="136"/>
        <v>0</v>
      </c>
      <c r="BD82" s="150">
        <f t="shared" si="136"/>
        <v>0</v>
      </c>
      <c r="BE82" s="150">
        <f t="shared" si="136"/>
        <v>0</v>
      </c>
      <c r="BF82" s="150">
        <f t="shared" si="136"/>
        <v>0</v>
      </c>
      <c r="BG82" s="150">
        <f t="shared" si="136"/>
        <v>0</v>
      </c>
      <c r="BH82" s="150">
        <f t="shared" si="136"/>
        <v>0</v>
      </c>
      <c r="BI82" s="150">
        <f t="shared" si="136"/>
        <v>0</v>
      </c>
      <c r="BJ82" s="150">
        <f t="shared" si="136"/>
        <v>0</v>
      </c>
      <c r="BK82" s="150">
        <f t="shared" si="136"/>
        <v>0</v>
      </c>
      <c r="BL82" s="150">
        <f t="shared" si="136"/>
        <v>0</v>
      </c>
      <c r="BM82" s="150">
        <f t="shared" si="136"/>
        <v>0</v>
      </c>
      <c r="BN82" s="150">
        <f t="shared" si="136"/>
        <v>0</v>
      </c>
      <c r="BO82" s="150">
        <f t="shared" si="136"/>
        <v>0</v>
      </c>
      <c r="BP82" s="150">
        <f t="shared" si="136"/>
        <v>0</v>
      </c>
      <c r="BQ82" s="150">
        <f t="shared" si="136"/>
        <v>0</v>
      </c>
      <c r="BR82" s="150">
        <f t="shared" si="136"/>
        <v>0</v>
      </c>
      <c r="BS82" s="150">
        <f t="shared" si="136"/>
        <v>0</v>
      </c>
      <c r="BT82" s="150">
        <f t="shared" si="136"/>
        <v>0</v>
      </c>
      <c r="BU82" s="150">
        <f t="shared" si="136"/>
        <v>0</v>
      </c>
      <c r="BV82" s="150">
        <f t="shared" si="136"/>
        <v>0</v>
      </c>
      <c r="BW82" s="150">
        <f t="shared" si="136"/>
        <v>0</v>
      </c>
      <c r="BX82" s="150">
        <f t="shared" si="136"/>
        <v>0</v>
      </c>
      <c r="BY82" s="150">
        <f t="shared" si="136"/>
        <v>0</v>
      </c>
      <c r="BZ82" s="150">
        <f t="shared" si="136"/>
        <v>0</v>
      </c>
      <c r="CA82" s="150">
        <f t="shared" si="136"/>
        <v>0</v>
      </c>
      <c r="CB82" s="150">
        <f t="shared" si="136"/>
        <v>0</v>
      </c>
      <c r="CC82" s="150">
        <f t="shared" si="136"/>
        <v>0</v>
      </c>
      <c r="CD82" s="150">
        <f t="shared" si="136"/>
        <v>0</v>
      </c>
      <c r="CE82" s="150">
        <f t="shared" si="136"/>
        <v>0</v>
      </c>
      <c r="CF82" s="150">
        <f t="shared" si="136"/>
        <v>0</v>
      </c>
      <c r="CG82" s="150">
        <f t="shared" si="136"/>
        <v>0</v>
      </c>
      <c r="CH82" s="150">
        <f t="shared" si="136"/>
        <v>0</v>
      </c>
      <c r="CI82" s="150">
        <f t="shared" si="136"/>
        <v>0</v>
      </c>
      <c r="CJ82" s="150">
        <f t="shared" si="136"/>
        <v>0</v>
      </c>
      <c r="CK82" s="150">
        <f t="shared" si="136"/>
        <v>0</v>
      </c>
      <c r="CL82" s="150">
        <f t="shared" si="136"/>
        <v>0</v>
      </c>
      <c r="CM82" s="150">
        <f t="shared" si="136"/>
        <v>0</v>
      </c>
      <c r="CN82" s="150">
        <f t="shared" si="136"/>
        <v>0</v>
      </c>
      <c r="CO82" s="150">
        <f t="shared" si="136"/>
        <v>0</v>
      </c>
      <c r="CP82" s="150">
        <f t="shared" si="136"/>
        <v>0</v>
      </c>
      <c r="CQ82" s="150">
        <f t="shared" si="136"/>
        <v>0</v>
      </c>
      <c r="CR82" s="150">
        <f t="shared" si="136"/>
        <v>0</v>
      </c>
      <c r="CS82" s="150">
        <f t="shared" si="136"/>
        <v>0</v>
      </c>
      <c r="CT82" s="150">
        <f t="shared" si="136"/>
        <v>0</v>
      </c>
      <c r="CU82" s="150">
        <f t="shared" si="136"/>
        <v>0</v>
      </c>
      <c r="CV82" s="150">
        <f t="shared" si="136"/>
        <v>0</v>
      </c>
      <c r="CW82" s="150">
        <f t="shared" si="136"/>
        <v>0</v>
      </c>
      <c r="CX82" s="150">
        <f t="shared" si="136"/>
        <v>0</v>
      </c>
      <c r="CY82" s="150">
        <f t="shared" si="136"/>
        <v>0</v>
      </c>
      <c r="CZ82" s="150">
        <f t="shared" si="136"/>
        <v>0</v>
      </c>
      <c r="DA82" s="150">
        <f t="shared" si="136"/>
        <v>0</v>
      </c>
      <c r="DB82" s="150">
        <f t="shared" si="136"/>
        <v>0</v>
      </c>
      <c r="DC82" s="150">
        <f t="shared" ref="DC82:FN82" si="137">SUMPRODUCT(BZ$42:DC$42,$N$69:$AQ$69)</f>
        <v>0</v>
      </c>
      <c r="DD82" s="150">
        <f t="shared" si="137"/>
        <v>0</v>
      </c>
      <c r="DE82" s="150">
        <f t="shared" si="137"/>
        <v>0</v>
      </c>
      <c r="DF82" s="150">
        <f t="shared" si="137"/>
        <v>0</v>
      </c>
      <c r="DG82" s="150">
        <f t="shared" si="137"/>
        <v>0</v>
      </c>
      <c r="DH82" s="150">
        <f t="shared" si="137"/>
        <v>0</v>
      </c>
      <c r="DI82" s="150">
        <f t="shared" si="137"/>
        <v>0</v>
      </c>
      <c r="DJ82" s="150">
        <f t="shared" si="137"/>
        <v>0</v>
      </c>
      <c r="DK82" s="150">
        <f t="shared" si="137"/>
        <v>0</v>
      </c>
      <c r="DL82" s="150">
        <f t="shared" si="137"/>
        <v>0</v>
      </c>
      <c r="DM82" s="150">
        <f t="shared" si="137"/>
        <v>0</v>
      </c>
      <c r="DN82" s="150">
        <f t="shared" si="137"/>
        <v>0</v>
      </c>
      <c r="DO82" s="150">
        <f t="shared" si="137"/>
        <v>0</v>
      </c>
      <c r="DP82" s="150">
        <f t="shared" si="137"/>
        <v>0</v>
      </c>
      <c r="DQ82" s="150">
        <f t="shared" si="137"/>
        <v>0</v>
      </c>
      <c r="DR82" s="150">
        <f t="shared" si="137"/>
        <v>0</v>
      </c>
      <c r="DS82" s="150">
        <f t="shared" si="137"/>
        <v>0</v>
      </c>
      <c r="DT82" s="150">
        <f t="shared" si="137"/>
        <v>0</v>
      </c>
      <c r="DU82" s="150">
        <f t="shared" si="137"/>
        <v>0</v>
      </c>
      <c r="DV82" s="150">
        <f t="shared" si="137"/>
        <v>0</v>
      </c>
      <c r="DW82" s="150">
        <f t="shared" si="137"/>
        <v>0</v>
      </c>
      <c r="DX82" s="150">
        <f t="shared" si="137"/>
        <v>0</v>
      </c>
      <c r="DY82" s="150">
        <f t="shared" si="137"/>
        <v>0</v>
      </c>
      <c r="DZ82" s="150">
        <f t="shared" si="137"/>
        <v>0</v>
      </c>
      <c r="EA82" s="150">
        <f t="shared" si="137"/>
        <v>0</v>
      </c>
      <c r="EB82" s="150">
        <f t="shared" si="137"/>
        <v>0</v>
      </c>
      <c r="EC82" s="150">
        <f t="shared" si="137"/>
        <v>0</v>
      </c>
      <c r="ED82" s="150">
        <f t="shared" si="137"/>
        <v>0</v>
      </c>
      <c r="EE82" s="150">
        <f t="shared" si="137"/>
        <v>0</v>
      </c>
      <c r="EF82" s="150">
        <f t="shared" si="137"/>
        <v>0</v>
      </c>
      <c r="EG82" s="150">
        <f t="shared" si="137"/>
        <v>0</v>
      </c>
      <c r="EH82" s="150">
        <f t="shared" si="137"/>
        <v>0</v>
      </c>
      <c r="EI82" s="150">
        <f t="shared" si="137"/>
        <v>0</v>
      </c>
      <c r="EJ82" s="150">
        <f t="shared" si="137"/>
        <v>0</v>
      </c>
      <c r="EK82" s="150">
        <f t="shared" si="137"/>
        <v>0</v>
      </c>
      <c r="EL82" s="150">
        <f t="shared" si="137"/>
        <v>0</v>
      </c>
      <c r="EM82" s="150">
        <f t="shared" si="137"/>
        <v>0</v>
      </c>
      <c r="EN82" s="150">
        <f t="shared" si="137"/>
        <v>0</v>
      </c>
      <c r="EO82" s="150">
        <f t="shared" si="137"/>
        <v>0</v>
      </c>
      <c r="EP82" s="150">
        <f t="shared" si="137"/>
        <v>0</v>
      </c>
      <c r="EQ82" s="150">
        <f t="shared" si="137"/>
        <v>0</v>
      </c>
      <c r="ER82" s="150">
        <f t="shared" si="137"/>
        <v>0</v>
      </c>
      <c r="ES82" s="150">
        <f t="shared" si="137"/>
        <v>0</v>
      </c>
      <c r="ET82" s="150">
        <f t="shared" si="137"/>
        <v>0</v>
      </c>
      <c r="EU82" s="150">
        <f t="shared" si="137"/>
        <v>0</v>
      </c>
      <c r="EV82" s="150">
        <f t="shared" si="137"/>
        <v>0</v>
      </c>
      <c r="EW82" s="150">
        <f t="shared" si="137"/>
        <v>0</v>
      </c>
      <c r="EX82" s="150">
        <f t="shared" si="137"/>
        <v>0</v>
      </c>
      <c r="EY82" s="150">
        <f t="shared" si="137"/>
        <v>0</v>
      </c>
      <c r="EZ82" s="150">
        <f t="shared" si="137"/>
        <v>0</v>
      </c>
      <c r="FA82" s="150">
        <f t="shared" si="137"/>
        <v>0</v>
      </c>
      <c r="FB82" s="150">
        <f t="shared" si="137"/>
        <v>0</v>
      </c>
      <c r="FC82" s="150">
        <f t="shared" si="137"/>
        <v>0</v>
      </c>
      <c r="FD82" s="150">
        <f t="shared" si="137"/>
        <v>0</v>
      </c>
      <c r="FE82" s="150">
        <f t="shared" si="137"/>
        <v>0</v>
      </c>
      <c r="FF82" s="150">
        <f t="shared" si="137"/>
        <v>0</v>
      </c>
      <c r="FG82" s="150">
        <f t="shared" si="137"/>
        <v>0</v>
      </c>
      <c r="FH82" s="150">
        <f t="shared" si="137"/>
        <v>0</v>
      </c>
      <c r="FI82" s="150">
        <f t="shared" si="137"/>
        <v>0</v>
      </c>
      <c r="FJ82" s="150">
        <f t="shared" si="137"/>
        <v>0</v>
      </c>
      <c r="FK82" s="150">
        <f t="shared" si="137"/>
        <v>0</v>
      </c>
      <c r="FL82" s="150">
        <f t="shared" si="137"/>
        <v>0</v>
      </c>
      <c r="FM82" s="150">
        <f t="shared" si="137"/>
        <v>0</v>
      </c>
      <c r="FN82" s="150">
        <f t="shared" si="137"/>
        <v>0</v>
      </c>
      <c r="FO82" s="150">
        <f t="shared" ref="FO82:HZ82" si="138">SUMPRODUCT(EL$42:FO$42,$N$69:$AQ$69)</f>
        <v>0</v>
      </c>
      <c r="FP82" s="150">
        <f t="shared" si="138"/>
        <v>0</v>
      </c>
      <c r="FQ82" s="150">
        <f t="shared" si="138"/>
        <v>0</v>
      </c>
      <c r="FR82" s="150">
        <f t="shared" si="138"/>
        <v>0</v>
      </c>
      <c r="FS82" s="150">
        <f t="shared" si="138"/>
        <v>0</v>
      </c>
      <c r="FT82" s="150">
        <f t="shared" si="138"/>
        <v>0</v>
      </c>
      <c r="FU82" s="150">
        <f t="shared" si="138"/>
        <v>0</v>
      </c>
      <c r="FV82" s="150">
        <f t="shared" si="138"/>
        <v>0</v>
      </c>
      <c r="FW82" s="150">
        <f t="shared" si="138"/>
        <v>0</v>
      </c>
      <c r="FX82" s="150">
        <f t="shared" si="138"/>
        <v>0</v>
      </c>
      <c r="FY82" s="150">
        <f t="shared" si="138"/>
        <v>0</v>
      </c>
      <c r="FZ82" s="150">
        <f t="shared" si="138"/>
        <v>0</v>
      </c>
      <c r="GA82" s="150">
        <f t="shared" si="138"/>
        <v>0</v>
      </c>
      <c r="GB82" s="150">
        <f t="shared" si="138"/>
        <v>0</v>
      </c>
      <c r="GC82" s="150">
        <f t="shared" si="138"/>
        <v>0</v>
      </c>
      <c r="GD82" s="150">
        <f t="shared" si="138"/>
        <v>0</v>
      </c>
      <c r="GE82" s="150">
        <f t="shared" si="138"/>
        <v>0</v>
      </c>
      <c r="GF82" s="150">
        <f t="shared" si="138"/>
        <v>0</v>
      </c>
      <c r="GG82" s="150">
        <f t="shared" si="138"/>
        <v>0</v>
      </c>
      <c r="GH82" s="150">
        <f t="shared" si="138"/>
        <v>0</v>
      </c>
      <c r="GI82" s="150">
        <f t="shared" si="138"/>
        <v>0</v>
      </c>
      <c r="GJ82" s="150">
        <f t="shared" si="138"/>
        <v>0</v>
      </c>
      <c r="GK82" s="150">
        <f t="shared" si="138"/>
        <v>0</v>
      </c>
      <c r="GL82" s="150">
        <f t="shared" si="138"/>
        <v>0</v>
      </c>
      <c r="GM82" s="150">
        <f t="shared" si="138"/>
        <v>0</v>
      </c>
      <c r="GN82" s="150">
        <f t="shared" si="138"/>
        <v>0</v>
      </c>
      <c r="GO82" s="150">
        <f t="shared" si="138"/>
        <v>0</v>
      </c>
      <c r="GP82" s="150">
        <f t="shared" si="138"/>
        <v>0</v>
      </c>
      <c r="GQ82" s="150">
        <f t="shared" si="138"/>
        <v>0</v>
      </c>
      <c r="GR82" s="150">
        <f t="shared" si="138"/>
        <v>0</v>
      </c>
      <c r="GS82" s="150">
        <f t="shared" si="138"/>
        <v>0</v>
      </c>
      <c r="GT82" s="150">
        <f t="shared" si="138"/>
        <v>0</v>
      </c>
      <c r="GU82" s="150">
        <f t="shared" si="138"/>
        <v>0</v>
      </c>
      <c r="GV82" s="150">
        <f t="shared" si="138"/>
        <v>0</v>
      </c>
      <c r="GW82" s="150">
        <f t="shared" si="138"/>
        <v>0</v>
      </c>
      <c r="GX82" s="150">
        <f t="shared" si="138"/>
        <v>0</v>
      </c>
      <c r="GY82" s="150">
        <f t="shared" si="138"/>
        <v>0</v>
      </c>
      <c r="GZ82" s="150">
        <f t="shared" si="138"/>
        <v>0</v>
      </c>
      <c r="HA82" s="150">
        <f t="shared" si="138"/>
        <v>0</v>
      </c>
      <c r="HB82" s="150">
        <f t="shared" si="138"/>
        <v>0</v>
      </c>
      <c r="HC82" s="150">
        <f t="shared" si="138"/>
        <v>0</v>
      </c>
      <c r="HD82" s="150">
        <f t="shared" si="138"/>
        <v>0</v>
      </c>
      <c r="HE82" s="150">
        <f t="shared" si="138"/>
        <v>0</v>
      </c>
      <c r="HF82" s="150">
        <f t="shared" si="138"/>
        <v>0</v>
      </c>
      <c r="HG82" s="150">
        <f t="shared" si="138"/>
        <v>0</v>
      </c>
      <c r="HH82" s="150">
        <f t="shared" si="138"/>
        <v>0</v>
      </c>
      <c r="HI82" s="150">
        <f t="shared" si="138"/>
        <v>0</v>
      </c>
      <c r="HJ82" s="150">
        <f t="shared" si="138"/>
        <v>0</v>
      </c>
      <c r="HK82" s="150">
        <f t="shared" si="138"/>
        <v>0</v>
      </c>
      <c r="HL82" s="150">
        <f t="shared" si="138"/>
        <v>0</v>
      </c>
      <c r="HM82" s="150">
        <f t="shared" si="138"/>
        <v>0</v>
      </c>
      <c r="HN82" s="150">
        <f t="shared" si="138"/>
        <v>0</v>
      </c>
      <c r="HO82" s="150">
        <f t="shared" si="138"/>
        <v>0</v>
      </c>
      <c r="HP82" s="150">
        <f t="shared" si="138"/>
        <v>0</v>
      </c>
      <c r="HQ82" s="150">
        <f t="shared" si="138"/>
        <v>0</v>
      </c>
      <c r="HR82" s="150">
        <f t="shared" si="138"/>
        <v>0</v>
      </c>
      <c r="HS82" s="150">
        <f t="shared" si="138"/>
        <v>0</v>
      </c>
      <c r="HT82" s="150">
        <f t="shared" si="138"/>
        <v>0</v>
      </c>
      <c r="HU82" s="150">
        <f t="shared" si="138"/>
        <v>0</v>
      </c>
      <c r="HV82" s="150">
        <f t="shared" si="138"/>
        <v>0</v>
      </c>
      <c r="HW82" s="150">
        <f t="shared" si="138"/>
        <v>0</v>
      </c>
      <c r="HX82" s="150">
        <f t="shared" si="138"/>
        <v>0</v>
      </c>
      <c r="HY82" s="150">
        <f t="shared" si="138"/>
        <v>0</v>
      </c>
      <c r="HZ82" s="150">
        <f t="shared" si="138"/>
        <v>0</v>
      </c>
      <c r="IA82" s="150">
        <f t="shared" ref="IA82:KL82" si="139">SUMPRODUCT(GX$42:IA$42,$N$69:$AQ$69)</f>
        <v>0</v>
      </c>
      <c r="IB82" s="150">
        <f t="shared" si="139"/>
        <v>0</v>
      </c>
      <c r="IC82" s="150">
        <f t="shared" si="139"/>
        <v>0</v>
      </c>
      <c r="ID82" s="150">
        <f t="shared" si="139"/>
        <v>0</v>
      </c>
      <c r="IE82" s="150">
        <f t="shared" si="139"/>
        <v>0</v>
      </c>
      <c r="IF82" s="150">
        <f t="shared" si="139"/>
        <v>0</v>
      </c>
      <c r="IG82" s="150">
        <f t="shared" si="139"/>
        <v>0</v>
      </c>
      <c r="IH82" s="150">
        <f t="shared" si="139"/>
        <v>0</v>
      </c>
      <c r="II82" s="150">
        <f t="shared" si="139"/>
        <v>0</v>
      </c>
      <c r="IJ82" s="150">
        <f t="shared" si="139"/>
        <v>0</v>
      </c>
      <c r="IK82" s="150">
        <f t="shared" si="139"/>
        <v>0</v>
      </c>
      <c r="IL82" s="150">
        <f t="shared" si="139"/>
        <v>0</v>
      </c>
      <c r="IM82" s="150">
        <f t="shared" si="139"/>
        <v>0</v>
      </c>
      <c r="IN82" s="150">
        <f t="shared" si="139"/>
        <v>0</v>
      </c>
      <c r="IO82" s="150">
        <f t="shared" si="139"/>
        <v>0</v>
      </c>
      <c r="IP82" s="150">
        <f t="shared" si="139"/>
        <v>0</v>
      </c>
      <c r="IQ82" s="150">
        <f t="shared" si="139"/>
        <v>0</v>
      </c>
      <c r="IR82" s="150">
        <f t="shared" si="139"/>
        <v>0</v>
      </c>
      <c r="IS82" s="150">
        <f t="shared" si="139"/>
        <v>0</v>
      </c>
      <c r="IT82" s="150">
        <f t="shared" si="139"/>
        <v>0</v>
      </c>
      <c r="IU82" s="150">
        <f t="shared" si="139"/>
        <v>0</v>
      </c>
      <c r="IV82" s="150">
        <f t="shared" si="139"/>
        <v>0</v>
      </c>
      <c r="IW82" s="150">
        <f t="shared" si="139"/>
        <v>0</v>
      </c>
      <c r="IX82" s="150">
        <f t="shared" si="139"/>
        <v>0</v>
      </c>
      <c r="IY82" s="150">
        <f t="shared" si="139"/>
        <v>0</v>
      </c>
      <c r="IZ82" s="150">
        <f t="shared" si="139"/>
        <v>0</v>
      </c>
      <c r="JA82" s="150">
        <f t="shared" si="139"/>
        <v>0</v>
      </c>
      <c r="JB82" s="150">
        <f t="shared" si="139"/>
        <v>0</v>
      </c>
      <c r="JC82" s="150">
        <f t="shared" si="139"/>
        <v>0</v>
      </c>
      <c r="JD82" s="150">
        <f t="shared" si="139"/>
        <v>0</v>
      </c>
      <c r="JE82" s="150">
        <f t="shared" si="139"/>
        <v>0</v>
      </c>
      <c r="JF82" s="150">
        <f t="shared" si="139"/>
        <v>0</v>
      </c>
      <c r="JG82" s="150">
        <f t="shared" si="139"/>
        <v>0</v>
      </c>
      <c r="JH82" s="150">
        <f t="shared" si="139"/>
        <v>0</v>
      </c>
      <c r="JI82" s="150">
        <f t="shared" si="139"/>
        <v>0</v>
      </c>
      <c r="JJ82" s="150">
        <f t="shared" si="139"/>
        <v>0</v>
      </c>
      <c r="JK82" s="150">
        <f t="shared" si="139"/>
        <v>0</v>
      </c>
      <c r="JL82" s="150">
        <f t="shared" si="139"/>
        <v>0</v>
      </c>
      <c r="JM82" s="150">
        <f t="shared" si="139"/>
        <v>0</v>
      </c>
      <c r="JN82" s="150">
        <f t="shared" si="139"/>
        <v>0</v>
      </c>
      <c r="JO82" s="150">
        <f t="shared" si="139"/>
        <v>0</v>
      </c>
      <c r="JP82" s="150">
        <f t="shared" si="139"/>
        <v>0</v>
      </c>
      <c r="JQ82" s="150">
        <f t="shared" si="139"/>
        <v>0</v>
      </c>
      <c r="JR82" s="150">
        <f t="shared" si="139"/>
        <v>0</v>
      </c>
      <c r="JS82" s="150">
        <f t="shared" si="139"/>
        <v>0</v>
      </c>
      <c r="JT82" s="150">
        <f t="shared" si="139"/>
        <v>0</v>
      </c>
      <c r="JU82" s="150">
        <f t="shared" si="139"/>
        <v>0</v>
      </c>
      <c r="JV82" s="150">
        <f t="shared" si="139"/>
        <v>0</v>
      </c>
      <c r="JW82" s="150">
        <f t="shared" si="139"/>
        <v>0</v>
      </c>
      <c r="JX82" s="150">
        <f t="shared" si="139"/>
        <v>0</v>
      </c>
      <c r="JY82" s="150">
        <f t="shared" si="139"/>
        <v>0</v>
      </c>
      <c r="JZ82" s="150">
        <f t="shared" si="139"/>
        <v>0</v>
      </c>
      <c r="KA82" s="150">
        <f t="shared" si="139"/>
        <v>0</v>
      </c>
      <c r="KB82" s="150">
        <f t="shared" si="139"/>
        <v>0</v>
      </c>
      <c r="KC82" s="150">
        <f t="shared" si="139"/>
        <v>0</v>
      </c>
      <c r="KD82" s="150">
        <f t="shared" si="139"/>
        <v>0</v>
      </c>
      <c r="KE82" s="150">
        <f t="shared" si="139"/>
        <v>0</v>
      </c>
      <c r="KF82" s="150">
        <f t="shared" si="139"/>
        <v>0</v>
      </c>
      <c r="KG82" s="150">
        <f t="shared" si="139"/>
        <v>0</v>
      </c>
      <c r="KH82" s="150">
        <f t="shared" si="139"/>
        <v>0</v>
      </c>
      <c r="KI82" s="150">
        <f t="shared" si="139"/>
        <v>0</v>
      </c>
      <c r="KJ82" s="150">
        <f t="shared" si="139"/>
        <v>0</v>
      </c>
      <c r="KK82" s="150">
        <f t="shared" si="139"/>
        <v>0</v>
      </c>
      <c r="KL82" s="150">
        <f t="shared" si="139"/>
        <v>0</v>
      </c>
      <c r="KM82" s="150">
        <f t="shared" ref="KM82:MX82" si="140">SUMPRODUCT(JJ$42:KM$42,$N$69:$AQ$69)</f>
        <v>0</v>
      </c>
      <c r="KN82" s="150">
        <f t="shared" si="140"/>
        <v>0</v>
      </c>
      <c r="KO82" s="150">
        <f t="shared" si="140"/>
        <v>0</v>
      </c>
      <c r="KP82" s="150">
        <f t="shared" si="140"/>
        <v>0</v>
      </c>
      <c r="KQ82" s="150">
        <f t="shared" si="140"/>
        <v>0</v>
      </c>
      <c r="KR82" s="150">
        <f t="shared" si="140"/>
        <v>0</v>
      </c>
      <c r="KS82" s="150">
        <f t="shared" si="140"/>
        <v>0</v>
      </c>
      <c r="KT82" s="150">
        <f t="shared" si="140"/>
        <v>0</v>
      </c>
      <c r="KU82" s="150">
        <f t="shared" si="140"/>
        <v>0</v>
      </c>
      <c r="KV82" s="150">
        <f t="shared" si="140"/>
        <v>0</v>
      </c>
      <c r="KW82" s="150">
        <f t="shared" si="140"/>
        <v>0</v>
      </c>
      <c r="KX82" s="150">
        <f t="shared" si="140"/>
        <v>0</v>
      </c>
      <c r="KY82" s="150">
        <f t="shared" si="140"/>
        <v>0</v>
      </c>
      <c r="KZ82" s="150">
        <f t="shared" si="140"/>
        <v>0</v>
      </c>
      <c r="LA82" s="150">
        <f t="shared" si="140"/>
        <v>0</v>
      </c>
      <c r="LB82" s="150">
        <f t="shared" si="140"/>
        <v>0</v>
      </c>
      <c r="LC82" s="150">
        <f t="shared" si="140"/>
        <v>0</v>
      </c>
      <c r="LD82" s="150">
        <f t="shared" si="140"/>
        <v>0</v>
      </c>
      <c r="LE82" s="150">
        <f t="shared" si="140"/>
        <v>0</v>
      </c>
      <c r="LF82" s="150">
        <f t="shared" si="140"/>
        <v>0</v>
      </c>
      <c r="LG82" s="150">
        <f t="shared" si="140"/>
        <v>0</v>
      </c>
      <c r="LH82" s="150">
        <f t="shared" si="140"/>
        <v>0</v>
      </c>
      <c r="LI82" s="150">
        <f t="shared" si="140"/>
        <v>0</v>
      </c>
      <c r="LJ82" s="150">
        <f t="shared" si="140"/>
        <v>0</v>
      </c>
      <c r="LK82" s="150">
        <f t="shared" si="140"/>
        <v>0</v>
      </c>
      <c r="LL82" s="150">
        <f t="shared" si="140"/>
        <v>0</v>
      </c>
      <c r="LM82" s="150">
        <f t="shared" si="140"/>
        <v>0</v>
      </c>
      <c r="LN82" s="150">
        <f t="shared" si="140"/>
        <v>0</v>
      </c>
      <c r="LO82" s="150">
        <f t="shared" si="140"/>
        <v>0</v>
      </c>
      <c r="LP82" s="150">
        <f t="shared" si="140"/>
        <v>0</v>
      </c>
      <c r="LQ82" s="150">
        <f t="shared" si="140"/>
        <v>0</v>
      </c>
      <c r="LR82" s="150">
        <f t="shared" si="140"/>
        <v>0</v>
      </c>
      <c r="LS82" s="150">
        <f t="shared" si="140"/>
        <v>0</v>
      </c>
      <c r="LT82" s="150">
        <f t="shared" si="140"/>
        <v>0</v>
      </c>
      <c r="LU82" s="150">
        <f t="shared" si="140"/>
        <v>0</v>
      </c>
      <c r="LV82" s="150">
        <f t="shared" si="140"/>
        <v>0</v>
      </c>
      <c r="LW82" s="150">
        <f t="shared" si="140"/>
        <v>0</v>
      </c>
      <c r="LX82" s="150">
        <f t="shared" si="140"/>
        <v>0</v>
      </c>
      <c r="LY82" s="150">
        <f t="shared" si="140"/>
        <v>0</v>
      </c>
      <c r="LZ82" s="150">
        <f t="shared" si="140"/>
        <v>0</v>
      </c>
      <c r="MA82" s="150">
        <f t="shared" si="140"/>
        <v>0</v>
      </c>
      <c r="MB82" s="150">
        <f t="shared" si="140"/>
        <v>0</v>
      </c>
      <c r="MC82" s="150">
        <f t="shared" si="140"/>
        <v>0</v>
      </c>
      <c r="MD82" s="150">
        <f t="shared" si="140"/>
        <v>0</v>
      </c>
      <c r="ME82" s="150">
        <f t="shared" si="140"/>
        <v>0</v>
      </c>
      <c r="MF82" s="150">
        <f t="shared" si="140"/>
        <v>0</v>
      </c>
      <c r="MG82" s="150">
        <f t="shared" si="140"/>
        <v>0</v>
      </c>
      <c r="MH82" s="150">
        <f t="shared" si="140"/>
        <v>0</v>
      </c>
      <c r="MI82" s="150">
        <f t="shared" si="140"/>
        <v>0</v>
      </c>
      <c r="MJ82" s="150">
        <f t="shared" si="140"/>
        <v>0</v>
      </c>
      <c r="MK82" s="150">
        <f t="shared" si="140"/>
        <v>0</v>
      </c>
      <c r="ML82" s="150">
        <f t="shared" si="140"/>
        <v>0</v>
      </c>
      <c r="MM82" s="150">
        <f t="shared" si="140"/>
        <v>0</v>
      </c>
      <c r="MN82" s="150">
        <f t="shared" si="140"/>
        <v>0</v>
      </c>
      <c r="MO82" s="150">
        <f t="shared" si="140"/>
        <v>0</v>
      </c>
      <c r="MP82" s="150">
        <f t="shared" si="140"/>
        <v>0</v>
      </c>
      <c r="MQ82" s="150">
        <f t="shared" si="140"/>
        <v>0</v>
      </c>
      <c r="MR82" s="150">
        <f t="shared" si="140"/>
        <v>0</v>
      </c>
      <c r="MS82" s="150">
        <f t="shared" si="140"/>
        <v>0</v>
      </c>
      <c r="MT82" s="150">
        <f t="shared" si="140"/>
        <v>0</v>
      </c>
      <c r="MU82" s="150">
        <f t="shared" si="140"/>
        <v>0</v>
      </c>
      <c r="MV82" s="150">
        <f t="shared" si="140"/>
        <v>0</v>
      </c>
      <c r="MW82" s="150">
        <f t="shared" si="140"/>
        <v>0</v>
      </c>
      <c r="MX82" s="150">
        <f t="shared" si="140"/>
        <v>0</v>
      </c>
      <c r="MY82" s="150">
        <f t="shared" ref="MY82:NO82" si="141">SUMPRODUCT(LV$42:MY$42,$N$69:$AQ$69)</f>
        <v>0</v>
      </c>
      <c r="MZ82" s="150">
        <f t="shared" si="141"/>
        <v>0</v>
      </c>
      <c r="NA82" s="150">
        <f t="shared" si="141"/>
        <v>0</v>
      </c>
      <c r="NB82" s="150">
        <f t="shared" si="141"/>
        <v>0</v>
      </c>
      <c r="NC82" s="150">
        <f t="shared" si="141"/>
        <v>0</v>
      </c>
      <c r="ND82" s="150">
        <f t="shared" si="141"/>
        <v>0</v>
      </c>
      <c r="NE82" s="150">
        <f t="shared" si="141"/>
        <v>0</v>
      </c>
      <c r="NF82" s="150">
        <f t="shared" si="141"/>
        <v>0</v>
      </c>
      <c r="NG82" s="150">
        <f t="shared" si="141"/>
        <v>0</v>
      </c>
      <c r="NH82" s="150">
        <f t="shared" si="141"/>
        <v>0</v>
      </c>
      <c r="NI82" s="150">
        <f t="shared" si="141"/>
        <v>0</v>
      </c>
      <c r="NJ82" s="150">
        <f t="shared" si="141"/>
        <v>0</v>
      </c>
      <c r="NK82" s="150">
        <f t="shared" si="141"/>
        <v>0</v>
      </c>
      <c r="NL82" s="150">
        <f t="shared" si="141"/>
        <v>0</v>
      </c>
      <c r="NM82" s="150">
        <f t="shared" si="141"/>
        <v>0</v>
      </c>
      <c r="NN82" s="150">
        <f t="shared" si="141"/>
        <v>0</v>
      </c>
      <c r="NO82" s="151">
        <f t="shared" si="141"/>
        <v>0</v>
      </c>
      <c r="NP82" s="147"/>
      <c r="NQ82" s="147"/>
    </row>
    <row r="83" spans="1:381" s="152" customFormat="1" x14ac:dyDescent="0.2">
      <c r="A83" s="147"/>
      <c r="B83" s="147"/>
      <c r="C83" s="1" t="str">
        <f>C70</f>
        <v>OInDQ</v>
      </c>
      <c r="D83" s="147"/>
      <c r="E83" s="147" t="s">
        <v>301</v>
      </c>
      <c r="F83" s="147"/>
      <c r="G83" s="147" t="s">
        <v>257</v>
      </c>
      <c r="H83" s="147"/>
      <c r="I83" s="147"/>
      <c r="J83" s="147"/>
      <c r="K83" s="148">
        <f t="shared" si="105"/>
        <v>0</v>
      </c>
      <c r="L83" s="147"/>
      <c r="M83" s="147"/>
      <c r="N83" s="149">
        <f>$N$42*$AQ$70</f>
        <v>0</v>
      </c>
      <c r="O83" s="150">
        <f>SUMPRODUCT($N$42:O$42,$AP$70:$AQ$70)</f>
        <v>0</v>
      </c>
      <c r="P83" s="150">
        <f>SUMPRODUCT($N$42:P$42,$AO$70:$AQ$70)</f>
        <v>0</v>
      </c>
      <c r="Q83" s="150">
        <f>SUMPRODUCT($N$42:Q$42,$AN$70:$AQ$70)</f>
        <v>0</v>
      </c>
      <c r="R83" s="150">
        <f>SUMPRODUCT($N$42:R$42,$AM$70:$AQ$70)</f>
        <v>0</v>
      </c>
      <c r="S83" s="150">
        <f>SUMPRODUCT($N$42:S$42,$AL$70:$AQ$70)</f>
        <v>0</v>
      </c>
      <c r="T83" s="150">
        <f>SUMPRODUCT($N$42:T$42,$AK$70:$AQ$70)</f>
        <v>0</v>
      </c>
      <c r="U83" s="150">
        <f>SUMPRODUCT($N$42:U$42,$AJ$70:$AQ$70)</f>
        <v>0</v>
      </c>
      <c r="V83" s="150">
        <f>SUMPRODUCT($N$42:V$42,$AI$70:$AQ$70)</f>
        <v>0</v>
      </c>
      <c r="W83" s="150">
        <f>SUMPRODUCT($N$42:W$42,$AH$70:$AQ$70)</f>
        <v>0</v>
      </c>
      <c r="X83" s="150">
        <f>SUMPRODUCT($N$42:X$42,$AG$70:$AQ$70)</f>
        <v>0</v>
      </c>
      <c r="Y83" s="150">
        <f>SUMPRODUCT($N$42:Y$42,$AF$70:$AQ$70)</f>
        <v>0</v>
      </c>
      <c r="Z83" s="150">
        <f>SUMPRODUCT($N$42:Z$42,$AE$70:$AQ$70)</f>
        <v>0</v>
      </c>
      <c r="AA83" s="150">
        <f>SUMPRODUCT($N$42:AA$42,$AD$70:$AQ$70)</f>
        <v>0</v>
      </c>
      <c r="AB83" s="150">
        <f>SUMPRODUCT($N$42:AB$42,$AC$70:$AQ$70)</f>
        <v>0</v>
      </c>
      <c r="AC83" s="150">
        <f>SUMPRODUCT($N$42:AC$42,$AB$70:$AQ$70)</f>
        <v>0</v>
      </c>
      <c r="AD83" s="150">
        <f>SUMPRODUCT($N$42:AD$42,$AA$70:$AQ$70)</f>
        <v>0</v>
      </c>
      <c r="AE83" s="150">
        <f>SUMPRODUCT($N$42:AE$42,$Z$70:$AQ$70)</f>
        <v>0</v>
      </c>
      <c r="AF83" s="150">
        <f>SUMPRODUCT($N$42:AF$42,$Y$70:$AQ$70)</f>
        <v>0</v>
      </c>
      <c r="AG83" s="150">
        <f>SUMPRODUCT($N$42:AG$42,$X$70:$AQ$70)</f>
        <v>0</v>
      </c>
      <c r="AH83" s="150">
        <f>SUMPRODUCT($N$42:AH$42,$W$70:$AQ$70)</f>
        <v>0</v>
      </c>
      <c r="AI83" s="150">
        <f>SUMPRODUCT($N$42:AI$42,$V$70:$AQ$70)</f>
        <v>0</v>
      </c>
      <c r="AJ83" s="150">
        <f>SUMPRODUCT($N$42:AJ$42,$U$70:$AQ$70)</f>
        <v>0</v>
      </c>
      <c r="AK83" s="150">
        <f>SUMPRODUCT($N$42:AK$42,$T$70:$AQ$70)</f>
        <v>0</v>
      </c>
      <c r="AL83" s="150">
        <f>SUMPRODUCT($N$42:AL$42,$S$70:$AQ$70)</f>
        <v>0</v>
      </c>
      <c r="AM83" s="150">
        <f>SUMPRODUCT($N$42:AM$42,$R$70:$AQ$70)</f>
        <v>0</v>
      </c>
      <c r="AN83" s="150">
        <f>SUMPRODUCT($N$42:AN$42,$Q$70:$AQ$70)</f>
        <v>0</v>
      </c>
      <c r="AO83" s="150">
        <f>SUMPRODUCT($N$42:AO$42,$P$70:$AQ$70)</f>
        <v>0</v>
      </c>
      <c r="AP83" s="150">
        <f>SUMPRODUCT($N$42:AP$42,$O$70:$AQ$70)</f>
        <v>0</v>
      </c>
      <c r="AQ83" s="150">
        <f t="shared" ref="AQ83:DB83" si="142">SUMPRODUCT(N$42:AQ$42,$N$70:$AQ$70)</f>
        <v>0</v>
      </c>
      <c r="AR83" s="150">
        <f t="shared" si="142"/>
        <v>0</v>
      </c>
      <c r="AS83" s="150">
        <f t="shared" si="142"/>
        <v>0</v>
      </c>
      <c r="AT83" s="150">
        <f t="shared" si="142"/>
        <v>0</v>
      </c>
      <c r="AU83" s="150">
        <f t="shared" si="142"/>
        <v>0</v>
      </c>
      <c r="AV83" s="150">
        <f t="shared" si="142"/>
        <v>0</v>
      </c>
      <c r="AW83" s="150">
        <f t="shared" si="142"/>
        <v>0</v>
      </c>
      <c r="AX83" s="150">
        <f t="shared" si="142"/>
        <v>0</v>
      </c>
      <c r="AY83" s="150">
        <f t="shared" si="142"/>
        <v>0</v>
      </c>
      <c r="AZ83" s="150">
        <f t="shared" si="142"/>
        <v>0</v>
      </c>
      <c r="BA83" s="150">
        <f t="shared" si="142"/>
        <v>0</v>
      </c>
      <c r="BB83" s="150">
        <f t="shared" si="142"/>
        <v>0</v>
      </c>
      <c r="BC83" s="150">
        <f t="shared" si="142"/>
        <v>0</v>
      </c>
      <c r="BD83" s="150">
        <f t="shared" si="142"/>
        <v>0</v>
      </c>
      <c r="BE83" s="150">
        <f t="shared" si="142"/>
        <v>0</v>
      </c>
      <c r="BF83" s="150">
        <f t="shared" si="142"/>
        <v>0</v>
      </c>
      <c r="BG83" s="150">
        <f t="shared" si="142"/>
        <v>0</v>
      </c>
      <c r="BH83" s="150">
        <f t="shared" si="142"/>
        <v>0</v>
      </c>
      <c r="BI83" s="150">
        <f t="shared" si="142"/>
        <v>0</v>
      </c>
      <c r="BJ83" s="150">
        <f t="shared" si="142"/>
        <v>0</v>
      </c>
      <c r="BK83" s="150">
        <f t="shared" si="142"/>
        <v>0</v>
      </c>
      <c r="BL83" s="150">
        <f t="shared" si="142"/>
        <v>0</v>
      </c>
      <c r="BM83" s="150">
        <f t="shared" si="142"/>
        <v>0</v>
      </c>
      <c r="BN83" s="150">
        <f t="shared" si="142"/>
        <v>0</v>
      </c>
      <c r="BO83" s="150">
        <f t="shared" si="142"/>
        <v>0</v>
      </c>
      <c r="BP83" s="150">
        <f t="shared" si="142"/>
        <v>0</v>
      </c>
      <c r="BQ83" s="150">
        <f t="shared" si="142"/>
        <v>0</v>
      </c>
      <c r="BR83" s="150">
        <f t="shared" si="142"/>
        <v>0</v>
      </c>
      <c r="BS83" s="150">
        <f t="shared" si="142"/>
        <v>0</v>
      </c>
      <c r="BT83" s="150">
        <f t="shared" si="142"/>
        <v>0</v>
      </c>
      <c r="BU83" s="150">
        <f t="shared" si="142"/>
        <v>0</v>
      </c>
      <c r="BV83" s="150">
        <f t="shared" si="142"/>
        <v>0</v>
      </c>
      <c r="BW83" s="150">
        <f t="shared" si="142"/>
        <v>0</v>
      </c>
      <c r="BX83" s="150">
        <f t="shared" si="142"/>
        <v>0</v>
      </c>
      <c r="BY83" s="150">
        <f t="shared" si="142"/>
        <v>0</v>
      </c>
      <c r="BZ83" s="150">
        <f t="shared" si="142"/>
        <v>0</v>
      </c>
      <c r="CA83" s="150">
        <f t="shared" si="142"/>
        <v>0</v>
      </c>
      <c r="CB83" s="150">
        <f t="shared" si="142"/>
        <v>0</v>
      </c>
      <c r="CC83" s="150">
        <f t="shared" si="142"/>
        <v>0</v>
      </c>
      <c r="CD83" s="150">
        <f t="shared" si="142"/>
        <v>0</v>
      </c>
      <c r="CE83" s="150">
        <f t="shared" si="142"/>
        <v>0</v>
      </c>
      <c r="CF83" s="150">
        <f t="shared" si="142"/>
        <v>0</v>
      </c>
      <c r="CG83" s="150">
        <f t="shared" si="142"/>
        <v>0</v>
      </c>
      <c r="CH83" s="150">
        <f t="shared" si="142"/>
        <v>0</v>
      </c>
      <c r="CI83" s="150">
        <f t="shared" si="142"/>
        <v>0</v>
      </c>
      <c r="CJ83" s="150">
        <f t="shared" si="142"/>
        <v>0</v>
      </c>
      <c r="CK83" s="150">
        <f t="shared" si="142"/>
        <v>0</v>
      </c>
      <c r="CL83" s="150">
        <f t="shared" si="142"/>
        <v>0</v>
      </c>
      <c r="CM83" s="150">
        <f t="shared" si="142"/>
        <v>0</v>
      </c>
      <c r="CN83" s="150">
        <f t="shared" si="142"/>
        <v>0</v>
      </c>
      <c r="CO83" s="150">
        <f t="shared" si="142"/>
        <v>0</v>
      </c>
      <c r="CP83" s="150">
        <f t="shared" si="142"/>
        <v>0</v>
      </c>
      <c r="CQ83" s="150">
        <f t="shared" si="142"/>
        <v>0</v>
      </c>
      <c r="CR83" s="150">
        <f t="shared" si="142"/>
        <v>0</v>
      </c>
      <c r="CS83" s="150">
        <f t="shared" si="142"/>
        <v>0</v>
      </c>
      <c r="CT83" s="150">
        <f t="shared" si="142"/>
        <v>0</v>
      </c>
      <c r="CU83" s="150">
        <f t="shared" si="142"/>
        <v>0</v>
      </c>
      <c r="CV83" s="150">
        <f t="shared" si="142"/>
        <v>0</v>
      </c>
      <c r="CW83" s="150">
        <f t="shared" si="142"/>
        <v>0</v>
      </c>
      <c r="CX83" s="150">
        <f t="shared" si="142"/>
        <v>0</v>
      </c>
      <c r="CY83" s="150">
        <f t="shared" si="142"/>
        <v>0</v>
      </c>
      <c r="CZ83" s="150">
        <f t="shared" si="142"/>
        <v>0</v>
      </c>
      <c r="DA83" s="150">
        <f t="shared" si="142"/>
        <v>0</v>
      </c>
      <c r="DB83" s="150">
        <f t="shared" si="142"/>
        <v>0</v>
      </c>
      <c r="DC83" s="150">
        <f t="shared" ref="DC83:FN83" si="143">SUMPRODUCT(BZ$42:DC$42,$N$70:$AQ$70)</f>
        <v>0</v>
      </c>
      <c r="DD83" s="150">
        <f t="shared" si="143"/>
        <v>0</v>
      </c>
      <c r="DE83" s="150">
        <f t="shared" si="143"/>
        <v>0</v>
      </c>
      <c r="DF83" s="150">
        <f t="shared" si="143"/>
        <v>0</v>
      </c>
      <c r="DG83" s="150">
        <f t="shared" si="143"/>
        <v>0</v>
      </c>
      <c r="DH83" s="150">
        <f t="shared" si="143"/>
        <v>0</v>
      </c>
      <c r="DI83" s="150">
        <f t="shared" si="143"/>
        <v>0</v>
      </c>
      <c r="DJ83" s="150">
        <f t="shared" si="143"/>
        <v>0</v>
      </c>
      <c r="DK83" s="150">
        <f t="shared" si="143"/>
        <v>0</v>
      </c>
      <c r="DL83" s="150">
        <f t="shared" si="143"/>
        <v>0</v>
      </c>
      <c r="DM83" s="150">
        <f t="shared" si="143"/>
        <v>0</v>
      </c>
      <c r="DN83" s="150">
        <f t="shared" si="143"/>
        <v>0</v>
      </c>
      <c r="DO83" s="150">
        <f t="shared" si="143"/>
        <v>0</v>
      </c>
      <c r="DP83" s="150">
        <f t="shared" si="143"/>
        <v>0</v>
      </c>
      <c r="DQ83" s="150">
        <f t="shared" si="143"/>
        <v>0</v>
      </c>
      <c r="DR83" s="150">
        <f t="shared" si="143"/>
        <v>0</v>
      </c>
      <c r="DS83" s="150">
        <f t="shared" si="143"/>
        <v>0</v>
      </c>
      <c r="DT83" s="150">
        <f t="shared" si="143"/>
        <v>0</v>
      </c>
      <c r="DU83" s="150">
        <f t="shared" si="143"/>
        <v>0</v>
      </c>
      <c r="DV83" s="150">
        <f t="shared" si="143"/>
        <v>0</v>
      </c>
      <c r="DW83" s="150">
        <f t="shared" si="143"/>
        <v>0</v>
      </c>
      <c r="DX83" s="150">
        <f t="shared" si="143"/>
        <v>0</v>
      </c>
      <c r="DY83" s="150">
        <f t="shared" si="143"/>
        <v>0</v>
      </c>
      <c r="DZ83" s="150">
        <f t="shared" si="143"/>
        <v>0</v>
      </c>
      <c r="EA83" s="150">
        <f t="shared" si="143"/>
        <v>0</v>
      </c>
      <c r="EB83" s="150">
        <f t="shared" si="143"/>
        <v>0</v>
      </c>
      <c r="EC83" s="150">
        <f t="shared" si="143"/>
        <v>0</v>
      </c>
      <c r="ED83" s="150">
        <f t="shared" si="143"/>
        <v>0</v>
      </c>
      <c r="EE83" s="150">
        <f t="shared" si="143"/>
        <v>0</v>
      </c>
      <c r="EF83" s="150">
        <f t="shared" si="143"/>
        <v>0</v>
      </c>
      <c r="EG83" s="150">
        <f t="shared" si="143"/>
        <v>0</v>
      </c>
      <c r="EH83" s="150">
        <f t="shared" si="143"/>
        <v>0</v>
      </c>
      <c r="EI83" s="150">
        <f t="shared" si="143"/>
        <v>0</v>
      </c>
      <c r="EJ83" s="150">
        <f t="shared" si="143"/>
        <v>0</v>
      </c>
      <c r="EK83" s="150">
        <f t="shared" si="143"/>
        <v>0</v>
      </c>
      <c r="EL83" s="150">
        <f t="shared" si="143"/>
        <v>0</v>
      </c>
      <c r="EM83" s="150">
        <f t="shared" si="143"/>
        <v>0</v>
      </c>
      <c r="EN83" s="150">
        <f t="shared" si="143"/>
        <v>0</v>
      </c>
      <c r="EO83" s="150">
        <f t="shared" si="143"/>
        <v>0</v>
      </c>
      <c r="EP83" s="150">
        <f t="shared" si="143"/>
        <v>0</v>
      </c>
      <c r="EQ83" s="150">
        <f t="shared" si="143"/>
        <v>0</v>
      </c>
      <c r="ER83" s="150">
        <f t="shared" si="143"/>
        <v>0</v>
      </c>
      <c r="ES83" s="150">
        <f t="shared" si="143"/>
        <v>0</v>
      </c>
      <c r="ET83" s="150">
        <f t="shared" si="143"/>
        <v>0</v>
      </c>
      <c r="EU83" s="150">
        <f t="shared" si="143"/>
        <v>0</v>
      </c>
      <c r="EV83" s="150">
        <f t="shared" si="143"/>
        <v>0</v>
      </c>
      <c r="EW83" s="150">
        <f t="shared" si="143"/>
        <v>0</v>
      </c>
      <c r="EX83" s="150">
        <f t="shared" si="143"/>
        <v>0</v>
      </c>
      <c r="EY83" s="150">
        <f t="shared" si="143"/>
        <v>0</v>
      </c>
      <c r="EZ83" s="150">
        <f t="shared" si="143"/>
        <v>0</v>
      </c>
      <c r="FA83" s="150">
        <f t="shared" si="143"/>
        <v>0</v>
      </c>
      <c r="FB83" s="150">
        <f t="shared" si="143"/>
        <v>0</v>
      </c>
      <c r="FC83" s="150">
        <f t="shared" si="143"/>
        <v>0</v>
      </c>
      <c r="FD83" s="150">
        <f t="shared" si="143"/>
        <v>0</v>
      </c>
      <c r="FE83" s="150">
        <f t="shared" si="143"/>
        <v>0</v>
      </c>
      <c r="FF83" s="150">
        <f t="shared" si="143"/>
        <v>0</v>
      </c>
      <c r="FG83" s="150">
        <f t="shared" si="143"/>
        <v>0</v>
      </c>
      <c r="FH83" s="150">
        <f t="shared" si="143"/>
        <v>0</v>
      </c>
      <c r="FI83" s="150">
        <f t="shared" si="143"/>
        <v>0</v>
      </c>
      <c r="FJ83" s="150">
        <f t="shared" si="143"/>
        <v>0</v>
      </c>
      <c r="FK83" s="150">
        <f t="shared" si="143"/>
        <v>0</v>
      </c>
      <c r="FL83" s="150">
        <f t="shared" si="143"/>
        <v>0</v>
      </c>
      <c r="FM83" s="150">
        <f t="shared" si="143"/>
        <v>0</v>
      </c>
      <c r="FN83" s="150">
        <f t="shared" si="143"/>
        <v>0</v>
      </c>
      <c r="FO83" s="150">
        <f t="shared" ref="FO83:HZ83" si="144">SUMPRODUCT(EL$42:FO$42,$N$70:$AQ$70)</f>
        <v>0</v>
      </c>
      <c r="FP83" s="150">
        <f t="shared" si="144"/>
        <v>0</v>
      </c>
      <c r="FQ83" s="150">
        <f t="shared" si="144"/>
        <v>0</v>
      </c>
      <c r="FR83" s="150">
        <f t="shared" si="144"/>
        <v>0</v>
      </c>
      <c r="FS83" s="150">
        <f t="shared" si="144"/>
        <v>0</v>
      </c>
      <c r="FT83" s="150">
        <f t="shared" si="144"/>
        <v>0</v>
      </c>
      <c r="FU83" s="150">
        <f t="shared" si="144"/>
        <v>0</v>
      </c>
      <c r="FV83" s="150">
        <f t="shared" si="144"/>
        <v>0</v>
      </c>
      <c r="FW83" s="150">
        <f t="shared" si="144"/>
        <v>0</v>
      </c>
      <c r="FX83" s="150">
        <f t="shared" si="144"/>
        <v>0</v>
      </c>
      <c r="FY83" s="150">
        <f t="shared" si="144"/>
        <v>0</v>
      </c>
      <c r="FZ83" s="150">
        <f t="shared" si="144"/>
        <v>0</v>
      </c>
      <c r="GA83" s="150">
        <f t="shared" si="144"/>
        <v>0</v>
      </c>
      <c r="GB83" s="150">
        <f t="shared" si="144"/>
        <v>0</v>
      </c>
      <c r="GC83" s="150">
        <f t="shared" si="144"/>
        <v>0</v>
      </c>
      <c r="GD83" s="150">
        <f t="shared" si="144"/>
        <v>0</v>
      </c>
      <c r="GE83" s="150">
        <f t="shared" si="144"/>
        <v>0</v>
      </c>
      <c r="GF83" s="150">
        <f t="shared" si="144"/>
        <v>0</v>
      </c>
      <c r="GG83" s="150">
        <f t="shared" si="144"/>
        <v>0</v>
      </c>
      <c r="GH83" s="150">
        <f t="shared" si="144"/>
        <v>0</v>
      </c>
      <c r="GI83" s="150">
        <f t="shared" si="144"/>
        <v>0</v>
      </c>
      <c r="GJ83" s="150">
        <f t="shared" si="144"/>
        <v>0</v>
      </c>
      <c r="GK83" s="150">
        <f t="shared" si="144"/>
        <v>0</v>
      </c>
      <c r="GL83" s="150">
        <f t="shared" si="144"/>
        <v>0</v>
      </c>
      <c r="GM83" s="150">
        <f t="shared" si="144"/>
        <v>0</v>
      </c>
      <c r="GN83" s="150">
        <f t="shared" si="144"/>
        <v>0</v>
      </c>
      <c r="GO83" s="150">
        <f t="shared" si="144"/>
        <v>0</v>
      </c>
      <c r="GP83" s="150">
        <f t="shared" si="144"/>
        <v>0</v>
      </c>
      <c r="GQ83" s="150">
        <f t="shared" si="144"/>
        <v>0</v>
      </c>
      <c r="GR83" s="150">
        <f t="shared" si="144"/>
        <v>0</v>
      </c>
      <c r="GS83" s="150">
        <f t="shared" si="144"/>
        <v>0</v>
      </c>
      <c r="GT83" s="150">
        <f t="shared" si="144"/>
        <v>0</v>
      </c>
      <c r="GU83" s="150">
        <f t="shared" si="144"/>
        <v>0</v>
      </c>
      <c r="GV83" s="150">
        <f t="shared" si="144"/>
        <v>0</v>
      </c>
      <c r="GW83" s="150">
        <f t="shared" si="144"/>
        <v>0</v>
      </c>
      <c r="GX83" s="150">
        <f t="shared" si="144"/>
        <v>0</v>
      </c>
      <c r="GY83" s="150">
        <f t="shared" si="144"/>
        <v>0</v>
      </c>
      <c r="GZ83" s="150">
        <f t="shared" si="144"/>
        <v>0</v>
      </c>
      <c r="HA83" s="150">
        <f t="shared" si="144"/>
        <v>0</v>
      </c>
      <c r="HB83" s="150">
        <f t="shared" si="144"/>
        <v>0</v>
      </c>
      <c r="HC83" s="150">
        <f t="shared" si="144"/>
        <v>0</v>
      </c>
      <c r="HD83" s="150">
        <f t="shared" si="144"/>
        <v>0</v>
      </c>
      <c r="HE83" s="150">
        <f t="shared" si="144"/>
        <v>0</v>
      </c>
      <c r="HF83" s="150">
        <f t="shared" si="144"/>
        <v>0</v>
      </c>
      <c r="HG83" s="150">
        <f t="shared" si="144"/>
        <v>0</v>
      </c>
      <c r="HH83" s="150">
        <f t="shared" si="144"/>
        <v>0</v>
      </c>
      <c r="HI83" s="150">
        <f t="shared" si="144"/>
        <v>0</v>
      </c>
      <c r="HJ83" s="150">
        <f t="shared" si="144"/>
        <v>0</v>
      </c>
      <c r="HK83" s="150">
        <f t="shared" si="144"/>
        <v>0</v>
      </c>
      <c r="HL83" s="150">
        <f t="shared" si="144"/>
        <v>0</v>
      </c>
      <c r="HM83" s="150">
        <f t="shared" si="144"/>
        <v>0</v>
      </c>
      <c r="HN83" s="150">
        <f t="shared" si="144"/>
        <v>0</v>
      </c>
      <c r="HO83" s="150">
        <f t="shared" si="144"/>
        <v>0</v>
      </c>
      <c r="HP83" s="150">
        <f t="shared" si="144"/>
        <v>0</v>
      </c>
      <c r="HQ83" s="150">
        <f t="shared" si="144"/>
        <v>0</v>
      </c>
      <c r="HR83" s="150">
        <f t="shared" si="144"/>
        <v>0</v>
      </c>
      <c r="HS83" s="150">
        <f t="shared" si="144"/>
        <v>0</v>
      </c>
      <c r="HT83" s="150">
        <f t="shared" si="144"/>
        <v>0</v>
      </c>
      <c r="HU83" s="150">
        <f t="shared" si="144"/>
        <v>0</v>
      </c>
      <c r="HV83" s="150">
        <f t="shared" si="144"/>
        <v>0</v>
      </c>
      <c r="HW83" s="150">
        <f t="shared" si="144"/>
        <v>0</v>
      </c>
      <c r="HX83" s="150">
        <f t="shared" si="144"/>
        <v>0</v>
      </c>
      <c r="HY83" s="150">
        <f t="shared" si="144"/>
        <v>0</v>
      </c>
      <c r="HZ83" s="150">
        <f t="shared" si="144"/>
        <v>0</v>
      </c>
      <c r="IA83" s="150">
        <f t="shared" ref="IA83:KL83" si="145">SUMPRODUCT(GX$42:IA$42,$N$70:$AQ$70)</f>
        <v>0</v>
      </c>
      <c r="IB83" s="150">
        <f t="shared" si="145"/>
        <v>0</v>
      </c>
      <c r="IC83" s="150">
        <f t="shared" si="145"/>
        <v>0</v>
      </c>
      <c r="ID83" s="150">
        <f t="shared" si="145"/>
        <v>0</v>
      </c>
      <c r="IE83" s="150">
        <f t="shared" si="145"/>
        <v>0</v>
      </c>
      <c r="IF83" s="150">
        <f t="shared" si="145"/>
        <v>0</v>
      </c>
      <c r="IG83" s="150">
        <f t="shared" si="145"/>
        <v>0</v>
      </c>
      <c r="IH83" s="150">
        <f t="shared" si="145"/>
        <v>0</v>
      </c>
      <c r="II83" s="150">
        <f t="shared" si="145"/>
        <v>0</v>
      </c>
      <c r="IJ83" s="150">
        <f t="shared" si="145"/>
        <v>0</v>
      </c>
      <c r="IK83" s="150">
        <f t="shared" si="145"/>
        <v>0</v>
      </c>
      <c r="IL83" s="150">
        <f t="shared" si="145"/>
        <v>0</v>
      </c>
      <c r="IM83" s="150">
        <f t="shared" si="145"/>
        <v>0</v>
      </c>
      <c r="IN83" s="150">
        <f t="shared" si="145"/>
        <v>0</v>
      </c>
      <c r="IO83" s="150">
        <f t="shared" si="145"/>
        <v>0</v>
      </c>
      <c r="IP83" s="150">
        <f t="shared" si="145"/>
        <v>0</v>
      </c>
      <c r="IQ83" s="150">
        <f t="shared" si="145"/>
        <v>0</v>
      </c>
      <c r="IR83" s="150">
        <f t="shared" si="145"/>
        <v>0</v>
      </c>
      <c r="IS83" s="150">
        <f t="shared" si="145"/>
        <v>0</v>
      </c>
      <c r="IT83" s="150">
        <f t="shared" si="145"/>
        <v>0</v>
      </c>
      <c r="IU83" s="150">
        <f t="shared" si="145"/>
        <v>0</v>
      </c>
      <c r="IV83" s="150">
        <f t="shared" si="145"/>
        <v>0</v>
      </c>
      <c r="IW83" s="150">
        <f t="shared" si="145"/>
        <v>0</v>
      </c>
      <c r="IX83" s="150">
        <f t="shared" si="145"/>
        <v>0</v>
      </c>
      <c r="IY83" s="150">
        <f t="shared" si="145"/>
        <v>0</v>
      </c>
      <c r="IZ83" s="150">
        <f t="shared" si="145"/>
        <v>0</v>
      </c>
      <c r="JA83" s="150">
        <f t="shared" si="145"/>
        <v>0</v>
      </c>
      <c r="JB83" s="150">
        <f t="shared" si="145"/>
        <v>0</v>
      </c>
      <c r="JC83" s="150">
        <f t="shared" si="145"/>
        <v>0</v>
      </c>
      <c r="JD83" s="150">
        <f t="shared" si="145"/>
        <v>0</v>
      </c>
      <c r="JE83" s="150">
        <f t="shared" si="145"/>
        <v>0</v>
      </c>
      <c r="JF83" s="150">
        <f t="shared" si="145"/>
        <v>0</v>
      </c>
      <c r="JG83" s="150">
        <f t="shared" si="145"/>
        <v>0</v>
      </c>
      <c r="JH83" s="150">
        <f t="shared" si="145"/>
        <v>0</v>
      </c>
      <c r="JI83" s="150">
        <f t="shared" si="145"/>
        <v>0</v>
      </c>
      <c r="JJ83" s="150">
        <f t="shared" si="145"/>
        <v>0</v>
      </c>
      <c r="JK83" s="150">
        <f t="shared" si="145"/>
        <v>0</v>
      </c>
      <c r="JL83" s="150">
        <f t="shared" si="145"/>
        <v>0</v>
      </c>
      <c r="JM83" s="150">
        <f t="shared" si="145"/>
        <v>0</v>
      </c>
      <c r="JN83" s="150">
        <f t="shared" si="145"/>
        <v>0</v>
      </c>
      <c r="JO83" s="150">
        <f t="shared" si="145"/>
        <v>0</v>
      </c>
      <c r="JP83" s="150">
        <f t="shared" si="145"/>
        <v>0</v>
      </c>
      <c r="JQ83" s="150">
        <f t="shared" si="145"/>
        <v>0</v>
      </c>
      <c r="JR83" s="150">
        <f t="shared" si="145"/>
        <v>0</v>
      </c>
      <c r="JS83" s="150">
        <f t="shared" si="145"/>
        <v>0</v>
      </c>
      <c r="JT83" s="150">
        <f t="shared" si="145"/>
        <v>0</v>
      </c>
      <c r="JU83" s="150">
        <f t="shared" si="145"/>
        <v>0</v>
      </c>
      <c r="JV83" s="150">
        <f t="shared" si="145"/>
        <v>0</v>
      </c>
      <c r="JW83" s="150">
        <f t="shared" si="145"/>
        <v>0</v>
      </c>
      <c r="JX83" s="150">
        <f t="shared" si="145"/>
        <v>0</v>
      </c>
      <c r="JY83" s="150">
        <f t="shared" si="145"/>
        <v>0</v>
      </c>
      <c r="JZ83" s="150">
        <f t="shared" si="145"/>
        <v>0</v>
      </c>
      <c r="KA83" s="150">
        <f t="shared" si="145"/>
        <v>0</v>
      </c>
      <c r="KB83" s="150">
        <f t="shared" si="145"/>
        <v>0</v>
      </c>
      <c r="KC83" s="150">
        <f t="shared" si="145"/>
        <v>0</v>
      </c>
      <c r="KD83" s="150">
        <f t="shared" si="145"/>
        <v>0</v>
      </c>
      <c r="KE83" s="150">
        <f t="shared" si="145"/>
        <v>0</v>
      </c>
      <c r="KF83" s="150">
        <f t="shared" si="145"/>
        <v>0</v>
      </c>
      <c r="KG83" s="150">
        <f t="shared" si="145"/>
        <v>0</v>
      </c>
      <c r="KH83" s="150">
        <f t="shared" si="145"/>
        <v>0</v>
      </c>
      <c r="KI83" s="150">
        <f t="shared" si="145"/>
        <v>0</v>
      </c>
      <c r="KJ83" s="150">
        <f t="shared" si="145"/>
        <v>0</v>
      </c>
      <c r="KK83" s="150">
        <f t="shared" si="145"/>
        <v>0</v>
      </c>
      <c r="KL83" s="150">
        <f t="shared" si="145"/>
        <v>0</v>
      </c>
      <c r="KM83" s="150">
        <f t="shared" ref="KM83:MX83" si="146">SUMPRODUCT(JJ$42:KM$42,$N$70:$AQ$70)</f>
        <v>0</v>
      </c>
      <c r="KN83" s="150">
        <f t="shared" si="146"/>
        <v>0</v>
      </c>
      <c r="KO83" s="150">
        <f t="shared" si="146"/>
        <v>0</v>
      </c>
      <c r="KP83" s="150">
        <f t="shared" si="146"/>
        <v>0</v>
      </c>
      <c r="KQ83" s="150">
        <f t="shared" si="146"/>
        <v>0</v>
      </c>
      <c r="KR83" s="150">
        <f t="shared" si="146"/>
        <v>0</v>
      </c>
      <c r="KS83" s="150">
        <f t="shared" si="146"/>
        <v>0</v>
      </c>
      <c r="KT83" s="150">
        <f t="shared" si="146"/>
        <v>0</v>
      </c>
      <c r="KU83" s="150">
        <f t="shared" si="146"/>
        <v>0</v>
      </c>
      <c r="KV83" s="150">
        <f t="shared" si="146"/>
        <v>0</v>
      </c>
      <c r="KW83" s="150">
        <f t="shared" si="146"/>
        <v>0</v>
      </c>
      <c r="KX83" s="150">
        <f t="shared" si="146"/>
        <v>0</v>
      </c>
      <c r="KY83" s="150">
        <f t="shared" si="146"/>
        <v>0</v>
      </c>
      <c r="KZ83" s="150">
        <f t="shared" si="146"/>
        <v>0</v>
      </c>
      <c r="LA83" s="150">
        <f t="shared" si="146"/>
        <v>0</v>
      </c>
      <c r="LB83" s="150">
        <f t="shared" si="146"/>
        <v>0</v>
      </c>
      <c r="LC83" s="150">
        <f t="shared" si="146"/>
        <v>0</v>
      </c>
      <c r="LD83" s="150">
        <f t="shared" si="146"/>
        <v>0</v>
      </c>
      <c r="LE83" s="150">
        <f t="shared" si="146"/>
        <v>0</v>
      </c>
      <c r="LF83" s="150">
        <f t="shared" si="146"/>
        <v>0</v>
      </c>
      <c r="LG83" s="150">
        <f t="shared" si="146"/>
        <v>0</v>
      </c>
      <c r="LH83" s="150">
        <f t="shared" si="146"/>
        <v>0</v>
      </c>
      <c r="LI83" s="150">
        <f t="shared" si="146"/>
        <v>0</v>
      </c>
      <c r="LJ83" s="150">
        <f t="shared" si="146"/>
        <v>0</v>
      </c>
      <c r="LK83" s="150">
        <f t="shared" si="146"/>
        <v>0</v>
      </c>
      <c r="LL83" s="150">
        <f t="shared" si="146"/>
        <v>0</v>
      </c>
      <c r="LM83" s="150">
        <f t="shared" si="146"/>
        <v>0</v>
      </c>
      <c r="LN83" s="150">
        <f t="shared" si="146"/>
        <v>0</v>
      </c>
      <c r="LO83" s="150">
        <f t="shared" si="146"/>
        <v>0</v>
      </c>
      <c r="LP83" s="150">
        <f t="shared" si="146"/>
        <v>0</v>
      </c>
      <c r="LQ83" s="150">
        <f t="shared" si="146"/>
        <v>0</v>
      </c>
      <c r="LR83" s="150">
        <f t="shared" si="146"/>
        <v>0</v>
      </c>
      <c r="LS83" s="150">
        <f t="shared" si="146"/>
        <v>0</v>
      </c>
      <c r="LT83" s="150">
        <f t="shared" si="146"/>
        <v>0</v>
      </c>
      <c r="LU83" s="150">
        <f t="shared" si="146"/>
        <v>0</v>
      </c>
      <c r="LV83" s="150">
        <f t="shared" si="146"/>
        <v>0</v>
      </c>
      <c r="LW83" s="150">
        <f t="shared" si="146"/>
        <v>0</v>
      </c>
      <c r="LX83" s="150">
        <f t="shared" si="146"/>
        <v>0</v>
      </c>
      <c r="LY83" s="150">
        <f t="shared" si="146"/>
        <v>0</v>
      </c>
      <c r="LZ83" s="150">
        <f t="shared" si="146"/>
        <v>0</v>
      </c>
      <c r="MA83" s="150">
        <f t="shared" si="146"/>
        <v>0</v>
      </c>
      <c r="MB83" s="150">
        <f t="shared" si="146"/>
        <v>0</v>
      </c>
      <c r="MC83" s="150">
        <f t="shared" si="146"/>
        <v>0</v>
      </c>
      <c r="MD83" s="150">
        <f t="shared" si="146"/>
        <v>0</v>
      </c>
      <c r="ME83" s="150">
        <f t="shared" si="146"/>
        <v>0</v>
      </c>
      <c r="MF83" s="150">
        <f t="shared" si="146"/>
        <v>0</v>
      </c>
      <c r="MG83" s="150">
        <f t="shared" si="146"/>
        <v>0</v>
      </c>
      <c r="MH83" s="150">
        <f t="shared" si="146"/>
        <v>0</v>
      </c>
      <c r="MI83" s="150">
        <f t="shared" si="146"/>
        <v>0</v>
      </c>
      <c r="MJ83" s="150">
        <f t="shared" si="146"/>
        <v>0</v>
      </c>
      <c r="MK83" s="150">
        <f t="shared" si="146"/>
        <v>0</v>
      </c>
      <c r="ML83" s="150">
        <f t="shared" si="146"/>
        <v>0</v>
      </c>
      <c r="MM83" s="150">
        <f t="shared" si="146"/>
        <v>0</v>
      </c>
      <c r="MN83" s="150">
        <f t="shared" si="146"/>
        <v>0</v>
      </c>
      <c r="MO83" s="150">
        <f t="shared" si="146"/>
        <v>0</v>
      </c>
      <c r="MP83" s="150">
        <f t="shared" si="146"/>
        <v>0</v>
      </c>
      <c r="MQ83" s="150">
        <f t="shared" si="146"/>
        <v>0</v>
      </c>
      <c r="MR83" s="150">
        <f t="shared" si="146"/>
        <v>0</v>
      </c>
      <c r="MS83" s="150">
        <f t="shared" si="146"/>
        <v>0</v>
      </c>
      <c r="MT83" s="150">
        <f t="shared" si="146"/>
        <v>0</v>
      </c>
      <c r="MU83" s="150">
        <f t="shared" si="146"/>
        <v>0</v>
      </c>
      <c r="MV83" s="150">
        <f t="shared" si="146"/>
        <v>0</v>
      </c>
      <c r="MW83" s="150">
        <f t="shared" si="146"/>
        <v>0</v>
      </c>
      <c r="MX83" s="150">
        <f t="shared" si="146"/>
        <v>0</v>
      </c>
      <c r="MY83" s="150">
        <f t="shared" ref="MY83:NO83" si="147">SUMPRODUCT(LV$42:MY$42,$N$70:$AQ$70)</f>
        <v>0</v>
      </c>
      <c r="MZ83" s="150">
        <f t="shared" si="147"/>
        <v>0</v>
      </c>
      <c r="NA83" s="150">
        <f t="shared" si="147"/>
        <v>0</v>
      </c>
      <c r="NB83" s="150">
        <f t="shared" si="147"/>
        <v>0</v>
      </c>
      <c r="NC83" s="150">
        <f t="shared" si="147"/>
        <v>0</v>
      </c>
      <c r="ND83" s="150">
        <f t="shared" si="147"/>
        <v>0</v>
      </c>
      <c r="NE83" s="150">
        <f t="shared" si="147"/>
        <v>0</v>
      </c>
      <c r="NF83" s="150">
        <f t="shared" si="147"/>
        <v>0</v>
      </c>
      <c r="NG83" s="150">
        <f t="shared" si="147"/>
        <v>0</v>
      </c>
      <c r="NH83" s="150">
        <f t="shared" si="147"/>
        <v>0</v>
      </c>
      <c r="NI83" s="150">
        <f t="shared" si="147"/>
        <v>0</v>
      </c>
      <c r="NJ83" s="150">
        <f t="shared" si="147"/>
        <v>0</v>
      </c>
      <c r="NK83" s="150">
        <f t="shared" si="147"/>
        <v>0</v>
      </c>
      <c r="NL83" s="150">
        <f t="shared" si="147"/>
        <v>0</v>
      </c>
      <c r="NM83" s="150">
        <f t="shared" si="147"/>
        <v>0</v>
      </c>
      <c r="NN83" s="150">
        <f t="shared" si="147"/>
        <v>0</v>
      </c>
      <c r="NO83" s="151">
        <f t="shared" si="147"/>
        <v>0</v>
      </c>
      <c r="NP83" s="147"/>
      <c r="NQ83" s="147"/>
    </row>
    <row r="84" spans="1:381" s="152" customFormat="1" x14ac:dyDescent="0.2">
      <c r="A84" s="147"/>
      <c r="B84" s="147"/>
      <c r="C84" s="147" t="s">
        <v>167</v>
      </c>
      <c r="D84" s="147"/>
      <c r="E84" s="147" t="s">
        <v>308</v>
      </c>
      <c r="F84" s="147"/>
      <c r="G84" s="147" t="s">
        <v>257</v>
      </c>
      <c r="H84" s="147"/>
      <c r="I84" s="147"/>
      <c r="J84" s="147"/>
      <c r="K84" s="148">
        <f t="shared" si="105"/>
        <v>0</v>
      </c>
      <c r="L84" s="147"/>
      <c r="M84" s="147"/>
      <c r="N84" s="149">
        <f>$N$42*$AQ$71</f>
        <v>0</v>
      </c>
      <c r="O84" s="150">
        <f>SUMPRODUCT($N$42:O$42,$AP$71:$AQ$71)</f>
        <v>0</v>
      </c>
      <c r="P84" s="150">
        <f>SUMPRODUCT($N$42:P$42,$AO$71:$AQ$71)</f>
        <v>0</v>
      </c>
      <c r="Q84" s="150">
        <f>SUMPRODUCT($N$42:Q$42,$AN$71:$AQ$71)</f>
        <v>0</v>
      </c>
      <c r="R84" s="150">
        <f>SUMPRODUCT($N$42:R$42,$AM$71:$AQ$71)</f>
        <v>0</v>
      </c>
      <c r="S84" s="150">
        <f>SUMPRODUCT($N$42:S$42,$AL$71:$AQ$71)</f>
        <v>0</v>
      </c>
      <c r="T84" s="150">
        <f>SUMPRODUCT($N$42:T$42,$AK$71:$AQ$71)</f>
        <v>0</v>
      </c>
      <c r="U84" s="150">
        <f>SUMPRODUCT($N$42:U$42,$AJ$71:$AQ$71)</f>
        <v>0</v>
      </c>
      <c r="V84" s="150">
        <f>SUMPRODUCT($N$42:V$42,$AI$71:$AQ$71)</f>
        <v>0</v>
      </c>
      <c r="W84" s="150">
        <f>SUMPRODUCT($N$42:W$42,$AH$71:$AQ$71)</f>
        <v>0</v>
      </c>
      <c r="X84" s="150">
        <f>SUMPRODUCT($N$42:X$42,$AG$71:$AQ$71)</f>
        <v>0</v>
      </c>
      <c r="Y84" s="150">
        <f>SUMPRODUCT($N$42:Y$42,$AF$71:$AQ$71)</f>
        <v>0</v>
      </c>
      <c r="Z84" s="150">
        <f>SUMPRODUCT($N$42:Z$42,$AE$71:$AQ$71)</f>
        <v>0</v>
      </c>
      <c r="AA84" s="150">
        <f>SUMPRODUCT($N$42:AA$42,$AD$71:$AQ$71)</f>
        <v>0</v>
      </c>
      <c r="AB84" s="150">
        <f>SUMPRODUCT($N$42:AB$42,$AC$71:$AQ$71)</f>
        <v>0</v>
      </c>
      <c r="AC84" s="150">
        <f>SUMPRODUCT($N$42:AC$42,$AB$71:$AQ$71)</f>
        <v>0</v>
      </c>
      <c r="AD84" s="150">
        <f>SUMPRODUCT($N$42:AD$42,$AA$71:$AQ$71)</f>
        <v>0</v>
      </c>
      <c r="AE84" s="150">
        <f>SUMPRODUCT($N$42:AE$42,$Z$71:$AQ$71)</f>
        <v>0</v>
      </c>
      <c r="AF84" s="150">
        <f>SUMPRODUCT($N$42:AF$42,$Y$71:$AQ$71)</f>
        <v>0</v>
      </c>
      <c r="AG84" s="150">
        <f>SUMPRODUCT($N$42:AG$42,$X$71:$AQ$71)</f>
        <v>0</v>
      </c>
      <c r="AH84" s="150">
        <f>SUMPRODUCT($N$42:AH$42,$W$71:$AQ$71)</f>
        <v>0</v>
      </c>
      <c r="AI84" s="150">
        <f>SUMPRODUCT($N$42:AI$42,$V$71:$AQ$71)</f>
        <v>0</v>
      </c>
      <c r="AJ84" s="150">
        <f>SUMPRODUCT($N$42:AJ$42,$U$71:$AQ$71)</f>
        <v>0</v>
      </c>
      <c r="AK84" s="150">
        <f>SUMPRODUCT($N$42:AK$42,$T$71:$AQ$71)</f>
        <v>0</v>
      </c>
      <c r="AL84" s="150">
        <f>SUMPRODUCT($N$42:AL$42,$S$71:$AQ$71)</f>
        <v>0</v>
      </c>
      <c r="AM84" s="150">
        <f>SUMPRODUCT($N$42:AM$42,$R$71:$AQ$71)</f>
        <v>0</v>
      </c>
      <c r="AN84" s="150">
        <f>SUMPRODUCT($N$42:AN$42,$Q$71:$AQ$71)</f>
        <v>0</v>
      </c>
      <c r="AO84" s="150">
        <f>SUMPRODUCT($N$42:AO$42,$P$71:$AQ$71)</f>
        <v>0</v>
      </c>
      <c r="AP84" s="150">
        <f>SUMPRODUCT($N$42:AP$42,$O$71:$AQ$71)</f>
        <v>0</v>
      </c>
      <c r="AQ84" s="150">
        <f t="shared" ref="AQ84:DB84" si="148">SUMPRODUCT(N$42:AQ$42,$N$71:$AQ$71)</f>
        <v>0</v>
      </c>
      <c r="AR84" s="150">
        <f t="shared" si="148"/>
        <v>0</v>
      </c>
      <c r="AS84" s="150">
        <f t="shared" si="148"/>
        <v>0</v>
      </c>
      <c r="AT84" s="150">
        <f t="shared" si="148"/>
        <v>0</v>
      </c>
      <c r="AU84" s="150">
        <f t="shared" si="148"/>
        <v>0</v>
      </c>
      <c r="AV84" s="150">
        <f t="shared" si="148"/>
        <v>0</v>
      </c>
      <c r="AW84" s="150">
        <f t="shared" si="148"/>
        <v>0</v>
      </c>
      <c r="AX84" s="150">
        <f t="shared" si="148"/>
        <v>0</v>
      </c>
      <c r="AY84" s="150">
        <f t="shared" si="148"/>
        <v>0</v>
      </c>
      <c r="AZ84" s="150">
        <f t="shared" si="148"/>
        <v>0</v>
      </c>
      <c r="BA84" s="150">
        <f t="shared" si="148"/>
        <v>0</v>
      </c>
      <c r="BB84" s="150">
        <f t="shared" si="148"/>
        <v>0</v>
      </c>
      <c r="BC84" s="150">
        <f t="shared" si="148"/>
        <v>0</v>
      </c>
      <c r="BD84" s="150">
        <f t="shared" si="148"/>
        <v>0</v>
      </c>
      <c r="BE84" s="150">
        <f t="shared" si="148"/>
        <v>0</v>
      </c>
      <c r="BF84" s="150">
        <f t="shared" si="148"/>
        <v>0</v>
      </c>
      <c r="BG84" s="150">
        <f t="shared" si="148"/>
        <v>0</v>
      </c>
      <c r="BH84" s="150">
        <f t="shared" si="148"/>
        <v>0</v>
      </c>
      <c r="BI84" s="150">
        <f t="shared" si="148"/>
        <v>0</v>
      </c>
      <c r="BJ84" s="150">
        <f t="shared" si="148"/>
        <v>0</v>
      </c>
      <c r="BK84" s="150">
        <f t="shared" si="148"/>
        <v>0</v>
      </c>
      <c r="BL84" s="150">
        <f t="shared" si="148"/>
        <v>0</v>
      </c>
      <c r="BM84" s="150">
        <f t="shared" si="148"/>
        <v>0</v>
      </c>
      <c r="BN84" s="150">
        <f t="shared" si="148"/>
        <v>0</v>
      </c>
      <c r="BO84" s="150">
        <f t="shared" si="148"/>
        <v>0</v>
      </c>
      <c r="BP84" s="150">
        <f t="shared" si="148"/>
        <v>0</v>
      </c>
      <c r="BQ84" s="150">
        <f t="shared" si="148"/>
        <v>0</v>
      </c>
      <c r="BR84" s="150">
        <f t="shared" si="148"/>
        <v>0</v>
      </c>
      <c r="BS84" s="150">
        <f t="shared" si="148"/>
        <v>0</v>
      </c>
      <c r="BT84" s="150">
        <f t="shared" si="148"/>
        <v>0</v>
      </c>
      <c r="BU84" s="150">
        <f t="shared" si="148"/>
        <v>0</v>
      </c>
      <c r="BV84" s="150">
        <f t="shared" si="148"/>
        <v>0</v>
      </c>
      <c r="BW84" s="150">
        <f t="shared" si="148"/>
        <v>0</v>
      </c>
      <c r="BX84" s="150">
        <f t="shared" si="148"/>
        <v>0</v>
      </c>
      <c r="BY84" s="150">
        <f t="shared" si="148"/>
        <v>0</v>
      </c>
      <c r="BZ84" s="150">
        <f t="shared" si="148"/>
        <v>0</v>
      </c>
      <c r="CA84" s="150">
        <f t="shared" si="148"/>
        <v>0</v>
      </c>
      <c r="CB84" s="150">
        <f t="shared" si="148"/>
        <v>0</v>
      </c>
      <c r="CC84" s="150">
        <f t="shared" si="148"/>
        <v>0</v>
      </c>
      <c r="CD84" s="150">
        <f t="shared" si="148"/>
        <v>0</v>
      </c>
      <c r="CE84" s="150">
        <f t="shared" si="148"/>
        <v>0</v>
      </c>
      <c r="CF84" s="150">
        <f t="shared" si="148"/>
        <v>0</v>
      </c>
      <c r="CG84" s="150">
        <f t="shared" si="148"/>
        <v>0</v>
      </c>
      <c r="CH84" s="150">
        <f t="shared" si="148"/>
        <v>0</v>
      </c>
      <c r="CI84" s="150">
        <f t="shared" si="148"/>
        <v>0</v>
      </c>
      <c r="CJ84" s="150">
        <f t="shared" si="148"/>
        <v>0</v>
      </c>
      <c r="CK84" s="150">
        <f t="shared" si="148"/>
        <v>0</v>
      </c>
      <c r="CL84" s="150">
        <f t="shared" si="148"/>
        <v>0</v>
      </c>
      <c r="CM84" s="150">
        <f t="shared" si="148"/>
        <v>0</v>
      </c>
      <c r="CN84" s="150">
        <f t="shared" si="148"/>
        <v>0</v>
      </c>
      <c r="CO84" s="150">
        <f t="shared" si="148"/>
        <v>0</v>
      </c>
      <c r="CP84" s="150">
        <f t="shared" si="148"/>
        <v>0</v>
      </c>
      <c r="CQ84" s="150">
        <f t="shared" si="148"/>
        <v>0</v>
      </c>
      <c r="CR84" s="150">
        <f t="shared" si="148"/>
        <v>0</v>
      </c>
      <c r="CS84" s="150">
        <f t="shared" si="148"/>
        <v>0</v>
      </c>
      <c r="CT84" s="150">
        <f t="shared" si="148"/>
        <v>0</v>
      </c>
      <c r="CU84" s="150">
        <f t="shared" si="148"/>
        <v>0</v>
      </c>
      <c r="CV84" s="150">
        <f t="shared" si="148"/>
        <v>0</v>
      </c>
      <c r="CW84" s="150">
        <f t="shared" si="148"/>
        <v>0</v>
      </c>
      <c r="CX84" s="150">
        <f t="shared" si="148"/>
        <v>0</v>
      </c>
      <c r="CY84" s="150">
        <f t="shared" si="148"/>
        <v>0</v>
      </c>
      <c r="CZ84" s="150">
        <f t="shared" si="148"/>
        <v>0</v>
      </c>
      <c r="DA84" s="150">
        <f t="shared" si="148"/>
        <v>0</v>
      </c>
      <c r="DB84" s="150">
        <f t="shared" si="148"/>
        <v>0</v>
      </c>
      <c r="DC84" s="150">
        <f t="shared" ref="DC84:FN84" si="149">SUMPRODUCT(BZ$42:DC$42,$N$71:$AQ$71)</f>
        <v>0</v>
      </c>
      <c r="DD84" s="150">
        <f t="shared" si="149"/>
        <v>0</v>
      </c>
      <c r="DE84" s="150">
        <f t="shared" si="149"/>
        <v>0</v>
      </c>
      <c r="DF84" s="150">
        <f t="shared" si="149"/>
        <v>0</v>
      </c>
      <c r="DG84" s="150">
        <f t="shared" si="149"/>
        <v>0</v>
      </c>
      <c r="DH84" s="150">
        <f t="shared" si="149"/>
        <v>0</v>
      </c>
      <c r="DI84" s="150">
        <f t="shared" si="149"/>
        <v>0</v>
      </c>
      <c r="DJ84" s="150">
        <f t="shared" si="149"/>
        <v>0</v>
      </c>
      <c r="DK84" s="150">
        <f t="shared" si="149"/>
        <v>0</v>
      </c>
      <c r="DL84" s="150">
        <f t="shared" si="149"/>
        <v>0</v>
      </c>
      <c r="DM84" s="150">
        <f t="shared" si="149"/>
        <v>0</v>
      </c>
      <c r="DN84" s="150">
        <f t="shared" si="149"/>
        <v>0</v>
      </c>
      <c r="DO84" s="150">
        <f t="shared" si="149"/>
        <v>0</v>
      </c>
      <c r="DP84" s="150">
        <f t="shared" si="149"/>
        <v>0</v>
      </c>
      <c r="DQ84" s="150">
        <f t="shared" si="149"/>
        <v>0</v>
      </c>
      <c r="DR84" s="150">
        <f t="shared" si="149"/>
        <v>0</v>
      </c>
      <c r="DS84" s="150">
        <f t="shared" si="149"/>
        <v>0</v>
      </c>
      <c r="DT84" s="150">
        <f t="shared" si="149"/>
        <v>0</v>
      </c>
      <c r="DU84" s="150">
        <f t="shared" si="149"/>
        <v>0</v>
      </c>
      <c r="DV84" s="150">
        <f t="shared" si="149"/>
        <v>0</v>
      </c>
      <c r="DW84" s="150">
        <f t="shared" si="149"/>
        <v>0</v>
      </c>
      <c r="DX84" s="150">
        <f t="shared" si="149"/>
        <v>0</v>
      </c>
      <c r="DY84" s="150">
        <f t="shared" si="149"/>
        <v>0</v>
      </c>
      <c r="DZ84" s="150">
        <f t="shared" si="149"/>
        <v>0</v>
      </c>
      <c r="EA84" s="150">
        <f t="shared" si="149"/>
        <v>0</v>
      </c>
      <c r="EB84" s="150">
        <f t="shared" si="149"/>
        <v>0</v>
      </c>
      <c r="EC84" s="150">
        <f t="shared" si="149"/>
        <v>0</v>
      </c>
      <c r="ED84" s="150">
        <f t="shared" si="149"/>
        <v>0</v>
      </c>
      <c r="EE84" s="150">
        <f t="shared" si="149"/>
        <v>0</v>
      </c>
      <c r="EF84" s="150">
        <f t="shared" si="149"/>
        <v>0</v>
      </c>
      <c r="EG84" s="150">
        <f t="shared" si="149"/>
        <v>0</v>
      </c>
      <c r="EH84" s="150">
        <f t="shared" si="149"/>
        <v>0</v>
      </c>
      <c r="EI84" s="150">
        <f t="shared" si="149"/>
        <v>0</v>
      </c>
      <c r="EJ84" s="150">
        <f t="shared" si="149"/>
        <v>0</v>
      </c>
      <c r="EK84" s="150">
        <f t="shared" si="149"/>
        <v>0</v>
      </c>
      <c r="EL84" s="150">
        <f t="shared" si="149"/>
        <v>0</v>
      </c>
      <c r="EM84" s="150">
        <f t="shared" si="149"/>
        <v>0</v>
      </c>
      <c r="EN84" s="150">
        <f t="shared" si="149"/>
        <v>0</v>
      </c>
      <c r="EO84" s="150">
        <f t="shared" si="149"/>
        <v>0</v>
      </c>
      <c r="EP84" s="150">
        <f t="shared" si="149"/>
        <v>0</v>
      </c>
      <c r="EQ84" s="150">
        <f t="shared" si="149"/>
        <v>0</v>
      </c>
      <c r="ER84" s="150">
        <f t="shared" si="149"/>
        <v>0</v>
      </c>
      <c r="ES84" s="150">
        <f t="shared" si="149"/>
        <v>0</v>
      </c>
      <c r="ET84" s="150">
        <f t="shared" si="149"/>
        <v>0</v>
      </c>
      <c r="EU84" s="150">
        <f t="shared" si="149"/>
        <v>0</v>
      </c>
      <c r="EV84" s="150">
        <f t="shared" si="149"/>
        <v>0</v>
      </c>
      <c r="EW84" s="150">
        <f t="shared" si="149"/>
        <v>0</v>
      </c>
      <c r="EX84" s="150">
        <f t="shared" si="149"/>
        <v>0</v>
      </c>
      <c r="EY84" s="150">
        <f t="shared" si="149"/>
        <v>0</v>
      </c>
      <c r="EZ84" s="150">
        <f t="shared" si="149"/>
        <v>0</v>
      </c>
      <c r="FA84" s="150">
        <f t="shared" si="149"/>
        <v>0</v>
      </c>
      <c r="FB84" s="150">
        <f t="shared" si="149"/>
        <v>0</v>
      </c>
      <c r="FC84" s="150">
        <f t="shared" si="149"/>
        <v>0</v>
      </c>
      <c r="FD84" s="150">
        <f t="shared" si="149"/>
        <v>0</v>
      </c>
      <c r="FE84" s="150">
        <f t="shared" si="149"/>
        <v>0</v>
      </c>
      <c r="FF84" s="150">
        <f t="shared" si="149"/>
        <v>0</v>
      </c>
      <c r="FG84" s="150">
        <f t="shared" si="149"/>
        <v>0</v>
      </c>
      <c r="FH84" s="150">
        <f t="shared" si="149"/>
        <v>0</v>
      </c>
      <c r="FI84" s="150">
        <f t="shared" si="149"/>
        <v>0</v>
      </c>
      <c r="FJ84" s="150">
        <f t="shared" si="149"/>
        <v>0</v>
      </c>
      <c r="FK84" s="150">
        <f t="shared" si="149"/>
        <v>0</v>
      </c>
      <c r="FL84" s="150">
        <f t="shared" si="149"/>
        <v>0</v>
      </c>
      <c r="FM84" s="150">
        <f t="shared" si="149"/>
        <v>0</v>
      </c>
      <c r="FN84" s="150">
        <f t="shared" si="149"/>
        <v>0</v>
      </c>
      <c r="FO84" s="150">
        <f t="shared" ref="FO84:HZ84" si="150">SUMPRODUCT(EL$42:FO$42,$N$71:$AQ$71)</f>
        <v>0</v>
      </c>
      <c r="FP84" s="150">
        <f t="shared" si="150"/>
        <v>0</v>
      </c>
      <c r="FQ84" s="150">
        <f t="shared" si="150"/>
        <v>0</v>
      </c>
      <c r="FR84" s="150">
        <f t="shared" si="150"/>
        <v>0</v>
      </c>
      <c r="FS84" s="150">
        <f t="shared" si="150"/>
        <v>0</v>
      </c>
      <c r="FT84" s="150">
        <f t="shared" si="150"/>
        <v>0</v>
      </c>
      <c r="FU84" s="150">
        <f t="shared" si="150"/>
        <v>0</v>
      </c>
      <c r="FV84" s="150">
        <f t="shared" si="150"/>
        <v>0</v>
      </c>
      <c r="FW84" s="150">
        <f t="shared" si="150"/>
        <v>0</v>
      </c>
      <c r="FX84" s="150">
        <f t="shared" si="150"/>
        <v>0</v>
      </c>
      <c r="FY84" s="150">
        <f t="shared" si="150"/>
        <v>0</v>
      </c>
      <c r="FZ84" s="150">
        <f t="shared" si="150"/>
        <v>0</v>
      </c>
      <c r="GA84" s="150">
        <f t="shared" si="150"/>
        <v>0</v>
      </c>
      <c r="GB84" s="150">
        <f t="shared" si="150"/>
        <v>0</v>
      </c>
      <c r="GC84" s="150">
        <f t="shared" si="150"/>
        <v>0</v>
      </c>
      <c r="GD84" s="150">
        <f t="shared" si="150"/>
        <v>0</v>
      </c>
      <c r="GE84" s="150">
        <f t="shared" si="150"/>
        <v>0</v>
      </c>
      <c r="GF84" s="150">
        <f t="shared" si="150"/>
        <v>0</v>
      </c>
      <c r="GG84" s="150">
        <f t="shared" si="150"/>
        <v>0</v>
      </c>
      <c r="GH84" s="150">
        <f t="shared" si="150"/>
        <v>0</v>
      </c>
      <c r="GI84" s="150">
        <f t="shared" si="150"/>
        <v>0</v>
      </c>
      <c r="GJ84" s="150">
        <f t="shared" si="150"/>
        <v>0</v>
      </c>
      <c r="GK84" s="150">
        <f t="shared" si="150"/>
        <v>0</v>
      </c>
      <c r="GL84" s="150">
        <f t="shared" si="150"/>
        <v>0</v>
      </c>
      <c r="GM84" s="150">
        <f t="shared" si="150"/>
        <v>0</v>
      </c>
      <c r="GN84" s="150">
        <f t="shared" si="150"/>
        <v>0</v>
      </c>
      <c r="GO84" s="150">
        <f t="shared" si="150"/>
        <v>0</v>
      </c>
      <c r="GP84" s="150">
        <f t="shared" si="150"/>
        <v>0</v>
      </c>
      <c r="GQ84" s="150">
        <f t="shared" si="150"/>
        <v>0</v>
      </c>
      <c r="GR84" s="150">
        <f t="shared" si="150"/>
        <v>0</v>
      </c>
      <c r="GS84" s="150">
        <f t="shared" si="150"/>
        <v>0</v>
      </c>
      <c r="GT84" s="150">
        <f t="shared" si="150"/>
        <v>0</v>
      </c>
      <c r="GU84" s="150">
        <f t="shared" si="150"/>
        <v>0</v>
      </c>
      <c r="GV84" s="150">
        <f t="shared" si="150"/>
        <v>0</v>
      </c>
      <c r="GW84" s="150">
        <f t="shared" si="150"/>
        <v>0</v>
      </c>
      <c r="GX84" s="150">
        <f t="shared" si="150"/>
        <v>0</v>
      </c>
      <c r="GY84" s="150">
        <f t="shared" si="150"/>
        <v>0</v>
      </c>
      <c r="GZ84" s="150">
        <f t="shared" si="150"/>
        <v>0</v>
      </c>
      <c r="HA84" s="150">
        <f t="shared" si="150"/>
        <v>0</v>
      </c>
      <c r="HB84" s="150">
        <f t="shared" si="150"/>
        <v>0</v>
      </c>
      <c r="HC84" s="150">
        <f t="shared" si="150"/>
        <v>0</v>
      </c>
      <c r="HD84" s="150">
        <f t="shared" si="150"/>
        <v>0</v>
      </c>
      <c r="HE84" s="150">
        <f t="shared" si="150"/>
        <v>0</v>
      </c>
      <c r="HF84" s="150">
        <f t="shared" si="150"/>
        <v>0</v>
      </c>
      <c r="HG84" s="150">
        <f t="shared" si="150"/>
        <v>0</v>
      </c>
      <c r="HH84" s="150">
        <f t="shared" si="150"/>
        <v>0</v>
      </c>
      <c r="HI84" s="150">
        <f t="shared" si="150"/>
        <v>0</v>
      </c>
      <c r="HJ84" s="150">
        <f t="shared" si="150"/>
        <v>0</v>
      </c>
      <c r="HK84" s="150">
        <f t="shared" si="150"/>
        <v>0</v>
      </c>
      <c r="HL84" s="150">
        <f t="shared" si="150"/>
        <v>0</v>
      </c>
      <c r="HM84" s="150">
        <f t="shared" si="150"/>
        <v>0</v>
      </c>
      <c r="HN84" s="150">
        <f t="shared" si="150"/>
        <v>0</v>
      </c>
      <c r="HO84" s="150">
        <f t="shared" si="150"/>
        <v>0</v>
      </c>
      <c r="HP84" s="150">
        <f t="shared" si="150"/>
        <v>0</v>
      </c>
      <c r="HQ84" s="150">
        <f t="shared" si="150"/>
        <v>0</v>
      </c>
      <c r="HR84" s="150">
        <f t="shared" si="150"/>
        <v>0</v>
      </c>
      <c r="HS84" s="150">
        <f t="shared" si="150"/>
        <v>0</v>
      </c>
      <c r="HT84" s="150">
        <f t="shared" si="150"/>
        <v>0</v>
      </c>
      <c r="HU84" s="150">
        <f t="shared" si="150"/>
        <v>0</v>
      </c>
      <c r="HV84" s="150">
        <f t="shared" si="150"/>
        <v>0</v>
      </c>
      <c r="HW84" s="150">
        <f t="shared" si="150"/>
        <v>0</v>
      </c>
      <c r="HX84" s="150">
        <f t="shared" si="150"/>
        <v>0</v>
      </c>
      <c r="HY84" s="150">
        <f t="shared" si="150"/>
        <v>0</v>
      </c>
      <c r="HZ84" s="150">
        <f t="shared" si="150"/>
        <v>0</v>
      </c>
      <c r="IA84" s="150">
        <f t="shared" ref="IA84:KL84" si="151">SUMPRODUCT(GX$42:IA$42,$N$71:$AQ$71)</f>
        <v>0</v>
      </c>
      <c r="IB84" s="150">
        <f t="shared" si="151"/>
        <v>0</v>
      </c>
      <c r="IC84" s="150">
        <f t="shared" si="151"/>
        <v>0</v>
      </c>
      <c r="ID84" s="150">
        <f t="shared" si="151"/>
        <v>0</v>
      </c>
      <c r="IE84" s="150">
        <f t="shared" si="151"/>
        <v>0</v>
      </c>
      <c r="IF84" s="150">
        <f t="shared" si="151"/>
        <v>0</v>
      </c>
      <c r="IG84" s="150">
        <f t="shared" si="151"/>
        <v>0</v>
      </c>
      <c r="IH84" s="150">
        <f t="shared" si="151"/>
        <v>0</v>
      </c>
      <c r="II84" s="150">
        <f t="shared" si="151"/>
        <v>0</v>
      </c>
      <c r="IJ84" s="150">
        <f t="shared" si="151"/>
        <v>0</v>
      </c>
      <c r="IK84" s="150">
        <f t="shared" si="151"/>
        <v>0</v>
      </c>
      <c r="IL84" s="150">
        <f t="shared" si="151"/>
        <v>0</v>
      </c>
      <c r="IM84" s="150">
        <f t="shared" si="151"/>
        <v>0</v>
      </c>
      <c r="IN84" s="150">
        <f t="shared" si="151"/>
        <v>0</v>
      </c>
      <c r="IO84" s="150">
        <f t="shared" si="151"/>
        <v>0</v>
      </c>
      <c r="IP84" s="150">
        <f t="shared" si="151"/>
        <v>0</v>
      </c>
      <c r="IQ84" s="150">
        <f t="shared" si="151"/>
        <v>0</v>
      </c>
      <c r="IR84" s="150">
        <f t="shared" si="151"/>
        <v>0</v>
      </c>
      <c r="IS84" s="150">
        <f t="shared" si="151"/>
        <v>0</v>
      </c>
      <c r="IT84" s="150">
        <f t="shared" si="151"/>
        <v>0</v>
      </c>
      <c r="IU84" s="150">
        <f t="shared" si="151"/>
        <v>0</v>
      </c>
      <c r="IV84" s="150">
        <f t="shared" si="151"/>
        <v>0</v>
      </c>
      <c r="IW84" s="150">
        <f t="shared" si="151"/>
        <v>0</v>
      </c>
      <c r="IX84" s="150">
        <f t="shared" si="151"/>
        <v>0</v>
      </c>
      <c r="IY84" s="150">
        <f t="shared" si="151"/>
        <v>0</v>
      </c>
      <c r="IZ84" s="150">
        <f t="shared" si="151"/>
        <v>0</v>
      </c>
      <c r="JA84" s="150">
        <f t="shared" si="151"/>
        <v>0</v>
      </c>
      <c r="JB84" s="150">
        <f t="shared" si="151"/>
        <v>0</v>
      </c>
      <c r="JC84" s="150">
        <f t="shared" si="151"/>
        <v>0</v>
      </c>
      <c r="JD84" s="150">
        <f t="shared" si="151"/>
        <v>0</v>
      </c>
      <c r="JE84" s="150">
        <f t="shared" si="151"/>
        <v>0</v>
      </c>
      <c r="JF84" s="150">
        <f t="shared" si="151"/>
        <v>0</v>
      </c>
      <c r="JG84" s="150">
        <f t="shared" si="151"/>
        <v>0</v>
      </c>
      <c r="JH84" s="150">
        <f t="shared" si="151"/>
        <v>0</v>
      </c>
      <c r="JI84" s="150">
        <f t="shared" si="151"/>
        <v>0</v>
      </c>
      <c r="JJ84" s="150">
        <f t="shared" si="151"/>
        <v>0</v>
      </c>
      <c r="JK84" s="150">
        <f t="shared" si="151"/>
        <v>0</v>
      </c>
      <c r="JL84" s="150">
        <f t="shared" si="151"/>
        <v>0</v>
      </c>
      <c r="JM84" s="150">
        <f t="shared" si="151"/>
        <v>0</v>
      </c>
      <c r="JN84" s="150">
        <f t="shared" si="151"/>
        <v>0</v>
      </c>
      <c r="JO84" s="150">
        <f t="shared" si="151"/>
        <v>0</v>
      </c>
      <c r="JP84" s="150">
        <f t="shared" si="151"/>
        <v>0</v>
      </c>
      <c r="JQ84" s="150">
        <f t="shared" si="151"/>
        <v>0</v>
      </c>
      <c r="JR84" s="150">
        <f t="shared" si="151"/>
        <v>0</v>
      </c>
      <c r="JS84" s="150">
        <f t="shared" si="151"/>
        <v>0</v>
      </c>
      <c r="JT84" s="150">
        <f t="shared" si="151"/>
        <v>0</v>
      </c>
      <c r="JU84" s="150">
        <f t="shared" si="151"/>
        <v>0</v>
      </c>
      <c r="JV84" s="150">
        <f t="shared" si="151"/>
        <v>0</v>
      </c>
      <c r="JW84" s="150">
        <f t="shared" si="151"/>
        <v>0</v>
      </c>
      <c r="JX84" s="150">
        <f t="shared" si="151"/>
        <v>0</v>
      </c>
      <c r="JY84" s="150">
        <f t="shared" si="151"/>
        <v>0</v>
      </c>
      <c r="JZ84" s="150">
        <f t="shared" si="151"/>
        <v>0</v>
      </c>
      <c r="KA84" s="150">
        <f t="shared" si="151"/>
        <v>0</v>
      </c>
      <c r="KB84" s="150">
        <f t="shared" si="151"/>
        <v>0</v>
      </c>
      <c r="KC84" s="150">
        <f t="shared" si="151"/>
        <v>0</v>
      </c>
      <c r="KD84" s="150">
        <f t="shared" si="151"/>
        <v>0</v>
      </c>
      <c r="KE84" s="150">
        <f t="shared" si="151"/>
        <v>0</v>
      </c>
      <c r="KF84" s="150">
        <f t="shared" si="151"/>
        <v>0</v>
      </c>
      <c r="KG84" s="150">
        <f t="shared" si="151"/>
        <v>0</v>
      </c>
      <c r="KH84" s="150">
        <f t="shared" si="151"/>
        <v>0</v>
      </c>
      <c r="KI84" s="150">
        <f t="shared" si="151"/>
        <v>0</v>
      </c>
      <c r="KJ84" s="150">
        <f t="shared" si="151"/>
        <v>0</v>
      </c>
      <c r="KK84" s="150">
        <f t="shared" si="151"/>
        <v>0</v>
      </c>
      <c r="KL84" s="150">
        <f t="shared" si="151"/>
        <v>0</v>
      </c>
      <c r="KM84" s="150">
        <f t="shared" ref="KM84:MX84" si="152">SUMPRODUCT(JJ$42:KM$42,$N$71:$AQ$71)</f>
        <v>0</v>
      </c>
      <c r="KN84" s="150">
        <f t="shared" si="152"/>
        <v>0</v>
      </c>
      <c r="KO84" s="150">
        <f t="shared" si="152"/>
        <v>0</v>
      </c>
      <c r="KP84" s="150">
        <f t="shared" si="152"/>
        <v>0</v>
      </c>
      <c r="KQ84" s="150">
        <f t="shared" si="152"/>
        <v>0</v>
      </c>
      <c r="KR84" s="150">
        <f t="shared" si="152"/>
        <v>0</v>
      </c>
      <c r="KS84" s="150">
        <f t="shared" si="152"/>
        <v>0</v>
      </c>
      <c r="KT84" s="150">
        <f t="shared" si="152"/>
        <v>0</v>
      </c>
      <c r="KU84" s="150">
        <f t="shared" si="152"/>
        <v>0</v>
      </c>
      <c r="KV84" s="150">
        <f t="shared" si="152"/>
        <v>0</v>
      </c>
      <c r="KW84" s="150">
        <f t="shared" si="152"/>
        <v>0</v>
      </c>
      <c r="KX84" s="150">
        <f t="shared" si="152"/>
        <v>0</v>
      </c>
      <c r="KY84" s="150">
        <f t="shared" si="152"/>
        <v>0</v>
      </c>
      <c r="KZ84" s="150">
        <f t="shared" si="152"/>
        <v>0</v>
      </c>
      <c r="LA84" s="150">
        <f t="shared" si="152"/>
        <v>0</v>
      </c>
      <c r="LB84" s="150">
        <f t="shared" si="152"/>
        <v>0</v>
      </c>
      <c r="LC84" s="150">
        <f t="shared" si="152"/>
        <v>0</v>
      </c>
      <c r="LD84" s="150">
        <f t="shared" si="152"/>
        <v>0</v>
      </c>
      <c r="LE84" s="150">
        <f t="shared" si="152"/>
        <v>0</v>
      </c>
      <c r="LF84" s="150">
        <f t="shared" si="152"/>
        <v>0</v>
      </c>
      <c r="LG84" s="150">
        <f t="shared" si="152"/>
        <v>0</v>
      </c>
      <c r="LH84" s="150">
        <f t="shared" si="152"/>
        <v>0</v>
      </c>
      <c r="LI84" s="150">
        <f t="shared" si="152"/>
        <v>0</v>
      </c>
      <c r="LJ84" s="150">
        <f t="shared" si="152"/>
        <v>0</v>
      </c>
      <c r="LK84" s="150">
        <f t="shared" si="152"/>
        <v>0</v>
      </c>
      <c r="LL84" s="150">
        <f t="shared" si="152"/>
        <v>0</v>
      </c>
      <c r="LM84" s="150">
        <f t="shared" si="152"/>
        <v>0</v>
      </c>
      <c r="LN84" s="150">
        <f t="shared" si="152"/>
        <v>0</v>
      </c>
      <c r="LO84" s="150">
        <f t="shared" si="152"/>
        <v>0</v>
      </c>
      <c r="LP84" s="150">
        <f t="shared" si="152"/>
        <v>0</v>
      </c>
      <c r="LQ84" s="150">
        <f t="shared" si="152"/>
        <v>0</v>
      </c>
      <c r="LR84" s="150">
        <f t="shared" si="152"/>
        <v>0</v>
      </c>
      <c r="LS84" s="150">
        <f t="shared" si="152"/>
        <v>0</v>
      </c>
      <c r="LT84" s="150">
        <f t="shared" si="152"/>
        <v>0</v>
      </c>
      <c r="LU84" s="150">
        <f t="shared" si="152"/>
        <v>0</v>
      </c>
      <c r="LV84" s="150">
        <f t="shared" si="152"/>
        <v>0</v>
      </c>
      <c r="LW84" s="150">
        <f t="shared" si="152"/>
        <v>0</v>
      </c>
      <c r="LX84" s="150">
        <f t="shared" si="152"/>
        <v>0</v>
      </c>
      <c r="LY84" s="150">
        <f t="shared" si="152"/>
        <v>0</v>
      </c>
      <c r="LZ84" s="150">
        <f t="shared" si="152"/>
        <v>0</v>
      </c>
      <c r="MA84" s="150">
        <f t="shared" si="152"/>
        <v>0</v>
      </c>
      <c r="MB84" s="150">
        <f t="shared" si="152"/>
        <v>0</v>
      </c>
      <c r="MC84" s="150">
        <f t="shared" si="152"/>
        <v>0</v>
      </c>
      <c r="MD84" s="150">
        <f t="shared" si="152"/>
        <v>0</v>
      </c>
      <c r="ME84" s="150">
        <f t="shared" si="152"/>
        <v>0</v>
      </c>
      <c r="MF84" s="150">
        <f t="shared" si="152"/>
        <v>0</v>
      </c>
      <c r="MG84" s="150">
        <f t="shared" si="152"/>
        <v>0</v>
      </c>
      <c r="MH84" s="150">
        <f t="shared" si="152"/>
        <v>0</v>
      </c>
      <c r="MI84" s="150">
        <f t="shared" si="152"/>
        <v>0</v>
      </c>
      <c r="MJ84" s="150">
        <f t="shared" si="152"/>
        <v>0</v>
      </c>
      <c r="MK84" s="150">
        <f t="shared" si="152"/>
        <v>0</v>
      </c>
      <c r="ML84" s="150">
        <f t="shared" si="152"/>
        <v>0</v>
      </c>
      <c r="MM84" s="150">
        <f t="shared" si="152"/>
        <v>0</v>
      </c>
      <c r="MN84" s="150">
        <f t="shared" si="152"/>
        <v>0</v>
      </c>
      <c r="MO84" s="150">
        <f t="shared" si="152"/>
        <v>0</v>
      </c>
      <c r="MP84" s="150">
        <f t="shared" si="152"/>
        <v>0</v>
      </c>
      <c r="MQ84" s="150">
        <f t="shared" si="152"/>
        <v>0</v>
      </c>
      <c r="MR84" s="150">
        <f t="shared" si="152"/>
        <v>0</v>
      </c>
      <c r="MS84" s="150">
        <f t="shared" si="152"/>
        <v>0</v>
      </c>
      <c r="MT84" s="150">
        <f t="shared" si="152"/>
        <v>0</v>
      </c>
      <c r="MU84" s="150">
        <f t="shared" si="152"/>
        <v>0</v>
      </c>
      <c r="MV84" s="150">
        <f t="shared" si="152"/>
        <v>0</v>
      </c>
      <c r="MW84" s="150">
        <f t="shared" si="152"/>
        <v>0</v>
      </c>
      <c r="MX84" s="150">
        <f t="shared" si="152"/>
        <v>0</v>
      </c>
      <c r="MY84" s="150">
        <f t="shared" ref="MY84:NO84" si="153">SUMPRODUCT(LV$42:MY$42,$N$71:$AQ$71)</f>
        <v>0</v>
      </c>
      <c r="MZ84" s="150">
        <f t="shared" si="153"/>
        <v>0</v>
      </c>
      <c r="NA84" s="150">
        <f t="shared" si="153"/>
        <v>0</v>
      </c>
      <c r="NB84" s="150">
        <f t="shared" si="153"/>
        <v>0</v>
      </c>
      <c r="NC84" s="150">
        <f t="shared" si="153"/>
        <v>0</v>
      </c>
      <c r="ND84" s="150">
        <f t="shared" si="153"/>
        <v>0</v>
      </c>
      <c r="NE84" s="150">
        <f t="shared" si="153"/>
        <v>0</v>
      </c>
      <c r="NF84" s="150">
        <f t="shared" si="153"/>
        <v>0</v>
      </c>
      <c r="NG84" s="150">
        <f t="shared" si="153"/>
        <v>0</v>
      </c>
      <c r="NH84" s="150">
        <f t="shared" si="153"/>
        <v>0</v>
      </c>
      <c r="NI84" s="150">
        <f t="shared" si="153"/>
        <v>0</v>
      </c>
      <c r="NJ84" s="150">
        <f t="shared" si="153"/>
        <v>0</v>
      </c>
      <c r="NK84" s="150">
        <f t="shared" si="153"/>
        <v>0</v>
      </c>
      <c r="NL84" s="150">
        <f t="shared" si="153"/>
        <v>0</v>
      </c>
      <c r="NM84" s="150">
        <f t="shared" si="153"/>
        <v>0</v>
      </c>
      <c r="NN84" s="150">
        <f t="shared" si="153"/>
        <v>0</v>
      </c>
      <c r="NO84" s="151">
        <f t="shared" si="153"/>
        <v>0</v>
      </c>
      <c r="NP84" s="147"/>
      <c r="NQ84" s="147"/>
    </row>
    <row r="85" spans="1:381" s="152" customFormat="1" x14ac:dyDescent="0.2">
      <c r="A85" s="147"/>
      <c r="B85" s="147"/>
      <c r="C85" s="147" t="s">
        <v>168</v>
      </c>
      <c r="D85" s="147"/>
      <c r="E85" s="147" t="s">
        <v>309</v>
      </c>
      <c r="F85" s="147"/>
      <c r="G85" s="147" t="s">
        <v>257</v>
      </c>
      <c r="H85" s="147"/>
      <c r="I85" s="147"/>
      <c r="J85" s="147"/>
      <c r="K85" s="148">
        <f t="shared" si="105"/>
        <v>0</v>
      </c>
      <c r="L85" s="147"/>
      <c r="M85" s="147"/>
      <c r="N85" s="149">
        <f>$N$42*$AQ$72</f>
        <v>0</v>
      </c>
      <c r="O85" s="150">
        <f>SUMPRODUCT($N$42:O$42,$AP$72:$AQ$72)</f>
        <v>0</v>
      </c>
      <c r="P85" s="150">
        <f>SUMPRODUCT($N$42:P$42,$AO$72:$AQ$72)</f>
        <v>0</v>
      </c>
      <c r="Q85" s="150">
        <f>SUMPRODUCT($N$42:Q$42,$AN$72:$AQ$72)</f>
        <v>0</v>
      </c>
      <c r="R85" s="150">
        <f>SUMPRODUCT($N$42:R$42,$AM$72:$AQ$72)</f>
        <v>0</v>
      </c>
      <c r="S85" s="150">
        <f>SUMPRODUCT($N$42:S$42,$AL$72:$AQ$72)</f>
        <v>0</v>
      </c>
      <c r="T85" s="150">
        <f>SUMPRODUCT($N$42:T$42,$AK$72:$AQ$72)</f>
        <v>0</v>
      </c>
      <c r="U85" s="150">
        <f>SUMPRODUCT($N$42:U$42,$AJ$72:$AQ$72)</f>
        <v>0</v>
      </c>
      <c r="V85" s="150">
        <f>SUMPRODUCT($N$42:V$42,$AI$72:$AQ$72)</f>
        <v>0</v>
      </c>
      <c r="W85" s="150">
        <f>SUMPRODUCT($N$42:W$42,$AH$72:$AQ$72)</f>
        <v>0</v>
      </c>
      <c r="X85" s="150">
        <f>SUMPRODUCT($N$42:X$42,$AG$72:$AQ$72)</f>
        <v>0</v>
      </c>
      <c r="Y85" s="150">
        <f>SUMPRODUCT($N$42:Y$42,$AF$72:$AQ$72)</f>
        <v>0</v>
      </c>
      <c r="Z85" s="150">
        <f>SUMPRODUCT($N$42:Z$42,$AE$72:$AQ$72)</f>
        <v>0</v>
      </c>
      <c r="AA85" s="150">
        <f>SUMPRODUCT($N$42:AA$42,$AD$72:$AQ$72)</f>
        <v>0</v>
      </c>
      <c r="AB85" s="150">
        <f>SUMPRODUCT($N$42:AB$42,$AC$72:$AQ$72)</f>
        <v>0</v>
      </c>
      <c r="AC85" s="150">
        <f>SUMPRODUCT($N$42:AC$42,$AB$72:$AQ$72)</f>
        <v>0</v>
      </c>
      <c r="AD85" s="150">
        <f>SUMPRODUCT($N$42:AD$42,$AA$72:$AQ$72)</f>
        <v>0</v>
      </c>
      <c r="AE85" s="150">
        <f>SUMPRODUCT($N$42:AE$42,$Z$72:$AQ$72)</f>
        <v>0</v>
      </c>
      <c r="AF85" s="150">
        <f>SUMPRODUCT($N$42:AF$42,$Y$72:$AQ$72)</f>
        <v>0</v>
      </c>
      <c r="AG85" s="150">
        <f>SUMPRODUCT($N$42:AG$42,$X$72:$AQ$72)</f>
        <v>0</v>
      </c>
      <c r="AH85" s="150">
        <f>SUMPRODUCT($N$42:AH$42,$W$72:$AQ$72)</f>
        <v>0</v>
      </c>
      <c r="AI85" s="150">
        <f>SUMPRODUCT($N$42:AI$42,$V$72:$AQ$72)</f>
        <v>0</v>
      </c>
      <c r="AJ85" s="150">
        <f>SUMPRODUCT($N$42:AJ$42,$U$72:$AQ$72)</f>
        <v>0</v>
      </c>
      <c r="AK85" s="150">
        <f>SUMPRODUCT($N$42:AK$42,$T$72:$AQ$72)</f>
        <v>0</v>
      </c>
      <c r="AL85" s="150">
        <f>SUMPRODUCT($N$42:AL$42,$S$72:$AQ$72)</f>
        <v>0</v>
      </c>
      <c r="AM85" s="150">
        <f>SUMPRODUCT($N$42:AM$42,$R$72:$AQ$72)</f>
        <v>0</v>
      </c>
      <c r="AN85" s="150">
        <f>SUMPRODUCT($N$42:AN$42,$Q$72:$AQ$72)</f>
        <v>0</v>
      </c>
      <c r="AO85" s="150">
        <f>SUMPRODUCT($N$42:AO$42,$P$72:$AQ$72)</f>
        <v>0</v>
      </c>
      <c r="AP85" s="150">
        <f>SUMPRODUCT($N$42:AP$42,$O$72:$AQ$72)</f>
        <v>0</v>
      </c>
      <c r="AQ85" s="150">
        <f t="shared" ref="AQ85:DB85" si="154">SUMPRODUCT(N$42:AQ$42,$N$72:$AQ$72)</f>
        <v>0</v>
      </c>
      <c r="AR85" s="150">
        <f t="shared" si="154"/>
        <v>0</v>
      </c>
      <c r="AS85" s="150">
        <f t="shared" si="154"/>
        <v>0</v>
      </c>
      <c r="AT85" s="150">
        <f t="shared" si="154"/>
        <v>0</v>
      </c>
      <c r="AU85" s="150">
        <f t="shared" si="154"/>
        <v>0</v>
      </c>
      <c r="AV85" s="150">
        <f t="shared" si="154"/>
        <v>0</v>
      </c>
      <c r="AW85" s="150">
        <f t="shared" si="154"/>
        <v>0</v>
      </c>
      <c r="AX85" s="150">
        <f t="shared" si="154"/>
        <v>0</v>
      </c>
      <c r="AY85" s="150">
        <f t="shared" si="154"/>
        <v>0</v>
      </c>
      <c r="AZ85" s="150">
        <f t="shared" si="154"/>
        <v>0</v>
      </c>
      <c r="BA85" s="150">
        <f t="shared" si="154"/>
        <v>0</v>
      </c>
      <c r="BB85" s="150">
        <f t="shared" si="154"/>
        <v>0</v>
      </c>
      <c r="BC85" s="150">
        <f t="shared" si="154"/>
        <v>0</v>
      </c>
      <c r="BD85" s="150">
        <f t="shared" si="154"/>
        <v>0</v>
      </c>
      <c r="BE85" s="150">
        <f t="shared" si="154"/>
        <v>0</v>
      </c>
      <c r="BF85" s="150">
        <f t="shared" si="154"/>
        <v>0</v>
      </c>
      <c r="BG85" s="150">
        <f t="shared" si="154"/>
        <v>0</v>
      </c>
      <c r="BH85" s="150">
        <f t="shared" si="154"/>
        <v>0</v>
      </c>
      <c r="BI85" s="150">
        <f t="shared" si="154"/>
        <v>0</v>
      </c>
      <c r="BJ85" s="150">
        <f t="shared" si="154"/>
        <v>0</v>
      </c>
      <c r="BK85" s="150">
        <f t="shared" si="154"/>
        <v>0</v>
      </c>
      <c r="BL85" s="150">
        <f t="shared" si="154"/>
        <v>0</v>
      </c>
      <c r="BM85" s="150">
        <f t="shared" si="154"/>
        <v>0</v>
      </c>
      <c r="BN85" s="150">
        <f t="shared" si="154"/>
        <v>0</v>
      </c>
      <c r="BO85" s="150">
        <f t="shared" si="154"/>
        <v>0</v>
      </c>
      <c r="BP85" s="150">
        <f t="shared" si="154"/>
        <v>0</v>
      </c>
      <c r="BQ85" s="150">
        <f t="shared" si="154"/>
        <v>0</v>
      </c>
      <c r="BR85" s="150">
        <f t="shared" si="154"/>
        <v>0</v>
      </c>
      <c r="BS85" s="150">
        <f t="shared" si="154"/>
        <v>0</v>
      </c>
      <c r="BT85" s="150">
        <f t="shared" si="154"/>
        <v>0</v>
      </c>
      <c r="BU85" s="150">
        <f t="shared" si="154"/>
        <v>0</v>
      </c>
      <c r="BV85" s="150">
        <f t="shared" si="154"/>
        <v>0</v>
      </c>
      <c r="BW85" s="150">
        <f t="shared" si="154"/>
        <v>0</v>
      </c>
      <c r="BX85" s="150">
        <f t="shared" si="154"/>
        <v>0</v>
      </c>
      <c r="BY85" s="150">
        <f t="shared" si="154"/>
        <v>0</v>
      </c>
      <c r="BZ85" s="150">
        <f t="shared" si="154"/>
        <v>0</v>
      </c>
      <c r="CA85" s="150">
        <f t="shared" si="154"/>
        <v>0</v>
      </c>
      <c r="CB85" s="150">
        <f t="shared" si="154"/>
        <v>0</v>
      </c>
      <c r="CC85" s="150">
        <f t="shared" si="154"/>
        <v>0</v>
      </c>
      <c r="CD85" s="150">
        <f t="shared" si="154"/>
        <v>0</v>
      </c>
      <c r="CE85" s="150">
        <f t="shared" si="154"/>
        <v>0</v>
      </c>
      <c r="CF85" s="150">
        <f t="shared" si="154"/>
        <v>0</v>
      </c>
      <c r="CG85" s="150">
        <f t="shared" si="154"/>
        <v>0</v>
      </c>
      <c r="CH85" s="150">
        <f t="shared" si="154"/>
        <v>0</v>
      </c>
      <c r="CI85" s="150">
        <f t="shared" si="154"/>
        <v>0</v>
      </c>
      <c r="CJ85" s="150">
        <f t="shared" si="154"/>
        <v>0</v>
      </c>
      <c r="CK85" s="150">
        <f t="shared" si="154"/>
        <v>0</v>
      </c>
      <c r="CL85" s="150">
        <f t="shared" si="154"/>
        <v>0</v>
      </c>
      <c r="CM85" s="150">
        <f t="shared" si="154"/>
        <v>0</v>
      </c>
      <c r="CN85" s="150">
        <f t="shared" si="154"/>
        <v>0</v>
      </c>
      <c r="CO85" s="150">
        <f t="shared" si="154"/>
        <v>0</v>
      </c>
      <c r="CP85" s="150">
        <f t="shared" si="154"/>
        <v>0</v>
      </c>
      <c r="CQ85" s="150">
        <f t="shared" si="154"/>
        <v>0</v>
      </c>
      <c r="CR85" s="150">
        <f t="shared" si="154"/>
        <v>0</v>
      </c>
      <c r="CS85" s="150">
        <f t="shared" si="154"/>
        <v>0</v>
      </c>
      <c r="CT85" s="150">
        <f t="shared" si="154"/>
        <v>0</v>
      </c>
      <c r="CU85" s="150">
        <f t="shared" si="154"/>
        <v>0</v>
      </c>
      <c r="CV85" s="150">
        <f t="shared" si="154"/>
        <v>0</v>
      </c>
      <c r="CW85" s="150">
        <f t="shared" si="154"/>
        <v>0</v>
      </c>
      <c r="CX85" s="150">
        <f t="shared" si="154"/>
        <v>0</v>
      </c>
      <c r="CY85" s="150">
        <f t="shared" si="154"/>
        <v>0</v>
      </c>
      <c r="CZ85" s="150">
        <f t="shared" si="154"/>
        <v>0</v>
      </c>
      <c r="DA85" s="150">
        <f t="shared" si="154"/>
        <v>0</v>
      </c>
      <c r="DB85" s="150">
        <f t="shared" si="154"/>
        <v>0</v>
      </c>
      <c r="DC85" s="150">
        <f t="shared" ref="DC85:FN85" si="155">SUMPRODUCT(BZ$42:DC$42,$N$72:$AQ$72)</f>
        <v>0</v>
      </c>
      <c r="DD85" s="150">
        <f t="shared" si="155"/>
        <v>0</v>
      </c>
      <c r="DE85" s="150">
        <f t="shared" si="155"/>
        <v>0</v>
      </c>
      <c r="DF85" s="150">
        <f t="shared" si="155"/>
        <v>0</v>
      </c>
      <c r="DG85" s="150">
        <f t="shared" si="155"/>
        <v>0</v>
      </c>
      <c r="DH85" s="150">
        <f t="shared" si="155"/>
        <v>0</v>
      </c>
      <c r="DI85" s="150">
        <f t="shared" si="155"/>
        <v>0</v>
      </c>
      <c r="DJ85" s="150">
        <f t="shared" si="155"/>
        <v>0</v>
      </c>
      <c r="DK85" s="150">
        <f t="shared" si="155"/>
        <v>0</v>
      </c>
      <c r="DL85" s="150">
        <f t="shared" si="155"/>
        <v>0</v>
      </c>
      <c r="DM85" s="150">
        <f t="shared" si="155"/>
        <v>0</v>
      </c>
      <c r="DN85" s="150">
        <f t="shared" si="155"/>
        <v>0</v>
      </c>
      <c r="DO85" s="150">
        <f t="shared" si="155"/>
        <v>0</v>
      </c>
      <c r="DP85" s="150">
        <f t="shared" si="155"/>
        <v>0</v>
      </c>
      <c r="DQ85" s="150">
        <f t="shared" si="155"/>
        <v>0</v>
      </c>
      <c r="DR85" s="150">
        <f t="shared" si="155"/>
        <v>0</v>
      </c>
      <c r="DS85" s="150">
        <f t="shared" si="155"/>
        <v>0</v>
      </c>
      <c r="DT85" s="150">
        <f t="shared" si="155"/>
        <v>0</v>
      </c>
      <c r="DU85" s="150">
        <f t="shared" si="155"/>
        <v>0</v>
      </c>
      <c r="DV85" s="150">
        <f t="shared" si="155"/>
        <v>0</v>
      </c>
      <c r="DW85" s="150">
        <f t="shared" si="155"/>
        <v>0</v>
      </c>
      <c r="DX85" s="150">
        <f t="shared" si="155"/>
        <v>0</v>
      </c>
      <c r="DY85" s="150">
        <f t="shared" si="155"/>
        <v>0</v>
      </c>
      <c r="DZ85" s="150">
        <f t="shared" si="155"/>
        <v>0</v>
      </c>
      <c r="EA85" s="150">
        <f t="shared" si="155"/>
        <v>0</v>
      </c>
      <c r="EB85" s="150">
        <f t="shared" si="155"/>
        <v>0</v>
      </c>
      <c r="EC85" s="150">
        <f t="shared" si="155"/>
        <v>0</v>
      </c>
      <c r="ED85" s="150">
        <f t="shared" si="155"/>
        <v>0</v>
      </c>
      <c r="EE85" s="150">
        <f t="shared" si="155"/>
        <v>0</v>
      </c>
      <c r="EF85" s="150">
        <f t="shared" si="155"/>
        <v>0</v>
      </c>
      <c r="EG85" s="150">
        <f t="shared" si="155"/>
        <v>0</v>
      </c>
      <c r="EH85" s="150">
        <f t="shared" si="155"/>
        <v>0</v>
      </c>
      <c r="EI85" s="150">
        <f t="shared" si="155"/>
        <v>0</v>
      </c>
      <c r="EJ85" s="150">
        <f t="shared" si="155"/>
        <v>0</v>
      </c>
      <c r="EK85" s="150">
        <f t="shared" si="155"/>
        <v>0</v>
      </c>
      <c r="EL85" s="150">
        <f t="shared" si="155"/>
        <v>0</v>
      </c>
      <c r="EM85" s="150">
        <f t="shared" si="155"/>
        <v>0</v>
      </c>
      <c r="EN85" s="150">
        <f t="shared" si="155"/>
        <v>0</v>
      </c>
      <c r="EO85" s="150">
        <f t="shared" si="155"/>
        <v>0</v>
      </c>
      <c r="EP85" s="150">
        <f t="shared" si="155"/>
        <v>0</v>
      </c>
      <c r="EQ85" s="150">
        <f t="shared" si="155"/>
        <v>0</v>
      </c>
      <c r="ER85" s="150">
        <f t="shared" si="155"/>
        <v>0</v>
      </c>
      <c r="ES85" s="150">
        <f t="shared" si="155"/>
        <v>0</v>
      </c>
      <c r="ET85" s="150">
        <f t="shared" si="155"/>
        <v>0</v>
      </c>
      <c r="EU85" s="150">
        <f t="shared" si="155"/>
        <v>0</v>
      </c>
      <c r="EV85" s="150">
        <f t="shared" si="155"/>
        <v>0</v>
      </c>
      <c r="EW85" s="150">
        <f t="shared" si="155"/>
        <v>0</v>
      </c>
      <c r="EX85" s="150">
        <f t="shared" si="155"/>
        <v>0</v>
      </c>
      <c r="EY85" s="150">
        <f t="shared" si="155"/>
        <v>0</v>
      </c>
      <c r="EZ85" s="150">
        <f t="shared" si="155"/>
        <v>0</v>
      </c>
      <c r="FA85" s="150">
        <f t="shared" si="155"/>
        <v>0</v>
      </c>
      <c r="FB85" s="150">
        <f t="shared" si="155"/>
        <v>0</v>
      </c>
      <c r="FC85" s="150">
        <f t="shared" si="155"/>
        <v>0</v>
      </c>
      <c r="FD85" s="150">
        <f t="shared" si="155"/>
        <v>0</v>
      </c>
      <c r="FE85" s="150">
        <f t="shared" si="155"/>
        <v>0</v>
      </c>
      <c r="FF85" s="150">
        <f t="shared" si="155"/>
        <v>0</v>
      </c>
      <c r="FG85" s="150">
        <f t="shared" si="155"/>
        <v>0</v>
      </c>
      <c r="FH85" s="150">
        <f t="shared" si="155"/>
        <v>0</v>
      </c>
      <c r="FI85" s="150">
        <f t="shared" si="155"/>
        <v>0</v>
      </c>
      <c r="FJ85" s="150">
        <f t="shared" si="155"/>
        <v>0</v>
      </c>
      <c r="FK85" s="150">
        <f t="shared" si="155"/>
        <v>0</v>
      </c>
      <c r="FL85" s="150">
        <f t="shared" si="155"/>
        <v>0</v>
      </c>
      <c r="FM85" s="150">
        <f t="shared" si="155"/>
        <v>0</v>
      </c>
      <c r="FN85" s="150">
        <f t="shared" si="155"/>
        <v>0</v>
      </c>
      <c r="FO85" s="150">
        <f t="shared" ref="FO85:HZ85" si="156">SUMPRODUCT(EL$42:FO$42,$N$72:$AQ$72)</f>
        <v>0</v>
      </c>
      <c r="FP85" s="150">
        <f t="shared" si="156"/>
        <v>0</v>
      </c>
      <c r="FQ85" s="150">
        <f t="shared" si="156"/>
        <v>0</v>
      </c>
      <c r="FR85" s="150">
        <f t="shared" si="156"/>
        <v>0</v>
      </c>
      <c r="FS85" s="150">
        <f t="shared" si="156"/>
        <v>0</v>
      </c>
      <c r="FT85" s="150">
        <f t="shared" si="156"/>
        <v>0</v>
      </c>
      <c r="FU85" s="150">
        <f t="shared" si="156"/>
        <v>0</v>
      </c>
      <c r="FV85" s="150">
        <f t="shared" si="156"/>
        <v>0</v>
      </c>
      <c r="FW85" s="150">
        <f t="shared" si="156"/>
        <v>0</v>
      </c>
      <c r="FX85" s="150">
        <f t="shared" si="156"/>
        <v>0</v>
      </c>
      <c r="FY85" s="150">
        <f t="shared" si="156"/>
        <v>0</v>
      </c>
      <c r="FZ85" s="150">
        <f t="shared" si="156"/>
        <v>0</v>
      </c>
      <c r="GA85" s="150">
        <f t="shared" si="156"/>
        <v>0</v>
      </c>
      <c r="GB85" s="150">
        <f t="shared" si="156"/>
        <v>0</v>
      </c>
      <c r="GC85" s="150">
        <f t="shared" si="156"/>
        <v>0</v>
      </c>
      <c r="GD85" s="150">
        <f t="shared" si="156"/>
        <v>0</v>
      </c>
      <c r="GE85" s="150">
        <f t="shared" si="156"/>
        <v>0</v>
      </c>
      <c r="GF85" s="150">
        <f t="shared" si="156"/>
        <v>0</v>
      </c>
      <c r="GG85" s="150">
        <f t="shared" si="156"/>
        <v>0</v>
      </c>
      <c r="GH85" s="150">
        <f t="shared" si="156"/>
        <v>0</v>
      </c>
      <c r="GI85" s="150">
        <f t="shared" si="156"/>
        <v>0</v>
      </c>
      <c r="GJ85" s="150">
        <f t="shared" si="156"/>
        <v>0</v>
      </c>
      <c r="GK85" s="150">
        <f t="shared" si="156"/>
        <v>0</v>
      </c>
      <c r="GL85" s="150">
        <f t="shared" si="156"/>
        <v>0</v>
      </c>
      <c r="GM85" s="150">
        <f t="shared" si="156"/>
        <v>0</v>
      </c>
      <c r="GN85" s="150">
        <f t="shared" si="156"/>
        <v>0</v>
      </c>
      <c r="GO85" s="150">
        <f t="shared" si="156"/>
        <v>0</v>
      </c>
      <c r="GP85" s="150">
        <f t="shared" si="156"/>
        <v>0</v>
      </c>
      <c r="GQ85" s="150">
        <f t="shared" si="156"/>
        <v>0</v>
      </c>
      <c r="GR85" s="150">
        <f t="shared" si="156"/>
        <v>0</v>
      </c>
      <c r="GS85" s="150">
        <f t="shared" si="156"/>
        <v>0</v>
      </c>
      <c r="GT85" s="150">
        <f t="shared" si="156"/>
        <v>0</v>
      </c>
      <c r="GU85" s="150">
        <f t="shared" si="156"/>
        <v>0</v>
      </c>
      <c r="GV85" s="150">
        <f t="shared" si="156"/>
        <v>0</v>
      </c>
      <c r="GW85" s="150">
        <f t="shared" si="156"/>
        <v>0</v>
      </c>
      <c r="GX85" s="150">
        <f t="shared" si="156"/>
        <v>0</v>
      </c>
      <c r="GY85" s="150">
        <f t="shared" si="156"/>
        <v>0</v>
      </c>
      <c r="GZ85" s="150">
        <f t="shared" si="156"/>
        <v>0</v>
      </c>
      <c r="HA85" s="150">
        <f t="shared" si="156"/>
        <v>0</v>
      </c>
      <c r="HB85" s="150">
        <f t="shared" si="156"/>
        <v>0</v>
      </c>
      <c r="HC85" s="150">
        <f t="shared" si="156"/>
        <v>0</v>
      </c>
      <c r="HD85" s="150">
        <f t="shared" si="156"/>
        <v>0</v>
      </c>
      <c r="HE85" s="150">
        <f t="shared" si="156"/>
        <v>0</v>
      </c>
      <c r="HF85" s="150">
        <f t="shared" si="156"/>
        <v>0</v>
      </c>
      <c r="HG85" s="150">
        <f t="shared" si="156"/>
        <v>0</v>
      </c>
      <c r="HH85" s="150">
        <f t="shared" si="156"/>
        <v>0</v>
      </c>
      <c r="HI85" s="150">
        <f t="shared" si="156"/>
        <v>0</v>
      </c>
      <c r="HJ85" s="150">
        <f t="shared" si="156"/>
        <v>0</v>
      </c>
      <c r="HK85" s="150">
        <f t="shared" si="156"/>
        <v>0</v>
      </c>
      <c r="HL85" s="150">
        <f t="shared" si="156"/>
        <v>0</v>
      </c>
      <c r="HM85" s="150">
        <f t="shared" si="156"/>
        <v>0</v>
      </c>
      <c r="HN85" s="150">
        <f t="shared" si="156"/>
        <v>0</v>
      </c>
      <c r="HO85" s="150">
        <f t="shared" si="156"/>
        <v>0</v>
      </c>
      <c r="HP85" s="150">
        <f t="shared" si="156"/>
        <v>0</v>
      </c>
      <c r="HQ85" s="150">
        <f t="shared" si="156"/>
        <v>0</v>
      </c>
      <c r="HR85" s="150">
        <f t="shared" si="156"/>
        <v>0</v>
      </c>
      <c r="HS85" s="150">
        <f t="shared" si="156"/>
        <v>0</v>
      </c>
      <c r="HT85" s="150">
        <f t="shared" si="156"/>
        <v>0</v>
      </c>
      <c r="HU85" s="150">
        <f t="shared" si="156"/>
        <v>0</v>
      </c>
      <c r="HV85" s="150">
        <f t="shared" si="156"/>
        <v>0</v>
      </c>
      <c r="HW85" s="150">
        <f t="shared" si="156"/>
        <v>0</v>
      </c>
      <c r="HX85" s="150">
        <f t="shared" si="156"/>
        <v>0</v>
      </c>
      <c r="HY85" s="150">
        <f t="shared" si="156"/>
        <v>0</v>
      </c>
      <c r="HZ85" s="150">
        <f t="shared" si="156"/>
        <v>0</v>
      </c>
      <c r="IA85" s="150">
        <f t="shared" ref="IA85:KL85" si="157">SUMPRODUCT(GX$42:IA$42,$N$72:$AQ$72)</f>
        <v>0</v>
      </c>
      <c r="IB85" s="150">
        <f t="shared" si="157"/>
        <v>0</v>
      </c>
      <c r="IC85" s="150">
        <f t="shared" si="157"/>
        <v>0</v>
      </c>
      <c r="ID85" s="150">
        <f t="shared" si="157"/>
        <v>0</v>
      </c>
      <c r="IE85" s="150">
        <f t="shared" si="157"/>
        <v>0</v>
      </c>
      <c r="IF85" s="150">
        <f t="shared" si="157"/>
        <v>0</v>
      </c>
      <c r="IG85" s="150">
        <f t="shared" si="157"/>
        <v>0</v>
      </c>
      <c r="IH85" s="150">
        <f t="shared" si="157"/>
        <v>0</v>
      </c>
      <c r="II85" s="150">
        <f t="shared" si="157"/>
        <v>0</v>
      </c>
      <c r="IJ85" s="150">
        <f t="shared" si="157"/>
        <v>0</v>
      </c>
      <c r="IK85" s="150">
        <f t="shared" si="157"/>
        <v>0</v>
      </c>
      <c r="IL85" s="150">
        <f t="shared" si="157"/>
        <v>0</v>
      </c>
      <c r="IM85" s="150">
        <f t="shared" si="157"/>
        <v>0</v>
      </c>
      <c r="IN85" s="150">
        <f t="shared" si="157"/>
        <v>0</v>
      </c>
      <c r="IO85" s="150">
        <f t="shared" si="157"/>
        <v>0</v>
      </c>
      <c r="IP85" s="150">
        <f t="shared" si="157"/>
        <v>0</v>
      </c>
      <c r="IQ85" s="150">
        <f t="shared" si="157"/>
        <v>0</v>
      </c>
      <c r="IR85" s="150">
        <f t="shared" si="157"/>
        <v>0</v>
      </c>
      <c r="IS85" s="150">
        <f t="shared" si="157"/>
        <v>0</v>
      </c>
      <c r="IT85" s="150">
        <f t="shared" si="157"/>
        <v>0</v>
      </c>
      <c r="IU85" s="150">
        <f t="shared" si="157"/>
        <v>0</v>
      </c>
      <c r="IV85" s="150">
        <f t="shared" si="157"/>
        <v>0</v>
      </c>
      <c r="IW85" s="150">
        <f t="shared" si="157"/>
        <v>0</v>
      </c>
      <c r="IX85" s="150">
        <f t="shared" si="157"/>
        <v>0</v>
      </c>
      <c r="IY85" s="150">
        <f t="shared" si="157"/>
        <v>0</v>
      </c>
      <c r="IZ85" s="150">
        <f t="shared" si="157"/>
        <v>0</v>
      </c>
      <c r="JA85" s="150">
        <f t="shared" si="157"/>
        <v>0</v>
      </c>
      <c r="JB85" s="150">
        <f t="shared" si="157"/>
        <v>0</v>
      </c>
      <c r="JC85" s="150">
        <f t="shared" si="157"/>
        <v>0</v>
      </c>
      <c r="JD85" s="150">
        <f t="shared" si="157"/>
        <v>0</v>
      </c>
      <c r="JE85" s="150">
        <f t="shared" si="157"/>
        <v>0</v>
      </c>
      <c r="JF85" s="150">
        <f t="shared" si="157"/>
        <v>0</v>
      </c>
      <c r="JG85" s="150">
        <f t="shared" si="157"/>
        <v>0</v>
      </c>
      <c r="JH85" s="150">
        <f t="shared" si="157"/>
        <v>0</v>
      </c>
      <c r="JI85" s="150">
        <f t="shared" si="157"/>
        <v>0</v>
      </c>
      <c r="JJ85" s="150">
        <f t="shared" si="157"/>
        <v>0</v>
      </c>
      <c r="JK85" s="150">
        <f t="shared" si="157"/>
        <v>0</v>
      </c>
      <c r="JL85" s="150">
        <f t="shared" si="157"/>
        <v>0</v>
      </c>
      <c r="JM85" s="150">
        <f t="shared" si="157"/>
        <v>0</v>
      </c>
      <c r="JN85" s="150">
        <f t="shared" si="157"/>
        <v>0</v>
      </c>
      <c r="JO85" s="150">
        <f t="shared" si="157"/>
        <v>0</v>
      </c>
      <c r="JP85" s="150">
        <f t="shared" si="157"/>
        <v>0</v>
      </c>
      <c r="JQ85" s="150">
        <f t="shared" si="157"/>
        <v>0</v>
      </c>
      <c r="JR85" s="150">
        <f t="shared" si="157"/>
        <v>0</v>
      </c>
      <c r="JS85" s="150">
        <f t="shared" si="157"/>
        <v>0</v>
      </c>
      <c r="JT85" s="150">
        <f t="shared" si="157"/>
        <v>0</v>
      </c>
      <c r="JU85" s="150">
        <f t="shared" si="157"/>
        <v>0</v>
      </c>
      <c r="JV85" s="150">
        <f t="shared" si="157"/>
        <v>0</v>
      </c>
      <c r="JW85" s="150">
        <f t="shared" si="157"/>
        <v>0</v>
      </c>
      <c r="JX85" s="150">
        <f t="shared" si="157"/>
        <v>0</v>
      </c>
      <c r="JY85" s="150">
        <f t="shared" si="157"/>
        <v>0</v>
      </c>
      <c r="JZ85" s="150">
        <f t="shared" si="157"/>
        <v>0</v>
      </c>
      <c r="KA85" s="150">
        <f t="shared" si="157"/>
        <v>0</v>
      </c>
      <c r="KB85" s="150">
        <f t="shared" si="157"/>
        <v>0</v>
      </c>
      <c r="KC85" s="150">
        <f t="shared" si="157"/>
        <v>0</v>
      </c>
      <c r="KD85" s="150">
        <f t="shared" si="157"/>
        <v>0</v>
      </c>
      <c r="KE85" s="150">
        <f t="shared" si="157"/>
        <v>0</v>
      </c>
      <c r="KF85" s="150">
        <f t="shared" si="157"/>
        <v>0</v>
      </c>
      <c r="KG85" s="150">
        <f t="shared" si="157"/>
        <v>0</v>
      </c>
      <c r="KH85" s="150">
        <f t="shared" si="157"/>
        <v>0</v>
      </c>
      <c r="KI85" s="150">
        <f t="shared" si="157"/>
        <v>0</v>
      </c>
      <c r="KJ85" s="150">
        <f t="shared" si="157"/>
        <v>0</v>
      </c>
      <c r="KK85" s="150">
        <f t="shared" si="157"/>
        <v>0</v>
      </c>
      <c r="KL85" s="150">
        <f t="shared" si="157"/>
        <v>0</v>
      </c>
      <c r="KM85" s="150">
        <f t="shared" ref="KM85:MX85" si="158">SUMPRODUCT(JJ$42:KM$42,$N$72:$AQ$72)</f>
        <v>0</v>
      </c>
      <c r="KN85" s="150">
        <f t="shared" si="158"/>
        <v>0</v>
      </c>
      <c r="KO85" s="150">
        <f t="shared" si="158"/>
        <v>0</v>
      </c>
      <c r="KP85" s="150">
        <f t="shared" si="158"/>
        <v>0</v>
      </c>
      <c r="KQ85" s="150">
        <f t="shared" si="158"/>
        <v>0</v>
      </c>
      <c r="KR85" s="150">
        <f t="shared" si="158"/>
        <v>0</v>
      </c>
      <c r="KS85" s="150">
        <f t="shared" si="158"/>
        <v>0</v>
      </c>
      <c r="KT85" s="150">
        <f t="shared" si="158"/>
        <v>0</v>
      </c>
      <c r="KU85" s="150">
        <f t="shared" si="158"/>
        <v>0</v>
      </c>
      <c r="KV85" s="150">
        <f t="shared" si="158"/>
        <v>0</v>
      </c>
      <c r="KW85" s="150">
        <f t="shared" si="158"/>
        <v>0</v>
      </c>
      <c r="KX85" s="150">
        <f t="shared" si="158"/>
        <v>0</v>
      </c>
      <c r="KY85" s="150">
        <f t="shared" si="158"/>
        <v>0</v>
      </c>
      <c r="KZ85" s="150">
        <f t="shared" si="158"/>
        <v>0</v>
      </c>
      <c r="LA85" s="150">
        <f t="shared" si="158"/>
        <v>0</v>
      </c>
      <c r="LB85" s="150">
        <f t="shared" si="158"/>
        <v>0</v>
      </c>
      <c r="LC85" s="150">
        <f t="shared" si="158"/>
        <v>0</v>
      </c>
      <c r="LD85" s="150">
        <f t="shared" si="158"/>
        <v>0</v>
      </c>
      <c r="LE85" s="150">
        <f t="shared" si="158"/>
        <v>0</v>
      </c>
      <c r="LF85" s="150">
        <f t="shared" si="158"/>
        <v>0</v>
      </c>
      <c r="LG85" s="150">
        <f t="shared" si="158"/>
        <v>0</v>
      </c>
      <c r="LH85" s="150">
        <f t="shared" si="158"/>
        <v>0</v>
      </c>
      <c r="LI85" s="150">
        <f t="shared" si="158"/>
        <v>0</v>
      </c>
      <c r="LJ85" s="150">
        <f t="shared" si="158"/>
        <v>0</v>
      </c>
      <c r="LK85" s="150">
        <f t="shared" si="158"/>
        <v>0</v>
      </c>
      <c r="LL85" s="150">
        <f t="shared" si="158"/>
        <v>0</v>
      </c>
      <c r="LM85" s="150">
        <f t="shared" si="158"/>
        <v>0</v>
      </c>
      <c r="LN85" s="150">
        <f t="shared" si="158"/>
        <v>0</v>
      </c>
      <c r="LO85" s="150">
        <f t="shared" si="158"/>
        <v>0</v>
      </c>
      <c r="LP85" s="150">
        <f t="shared" si="158"/>
        <v>0</v>
      </c>
      <c r="LQ85" s="150">
        <f t="shared" si="158"/>
        <v>0</v>
      </c>
      <c r="LR85" s="150">
        <f t="shared" si="158"/>
        <v>0</v>
      </c>
      <c r="LS85" s="150">
        <f t="shared" si="158"/>
        <v>0</v>
      </c>
      <c r="LT85" s="150">
        <f t="shared" si="158"/>
        <v>0</v>
      </c>
      <c r="LU85" s="150">
        <f t="shared" si="158"/>
        <v>0</v>
      </c>
      <c r="LV85" s="150">
        <f t="shared" si="158"/>
        <v>0</v>
      </c>
      <c r="LW85" s="150">
        <f t="shared" si="158"/>
        <v>0</v>
      </c>
      <c r="LX85" s="150">
        <f t="shared" si="158"/>
        <v>0</v>
      </c>
      <c r="LY85" s="150">
        <f t="shared" si="158"/>
        <v>0</v>
      </c>
      <c r="LZ85" s="150">
        <f t="shared" si="158"/>
        <v>0</v>
      </c>
      <c r="MA85" s="150">
        <f t="shared" si="158"/>
        <v>0</v>
      </c>
      <c r="MB85" s="150">
        <f t="shared" si="158"/>
        <v>0</v>
      </c>
      <c r="MC85" s="150">
        <f t="shared" si="158"/>
        <v>0</v>
      </c>
      <c r="MD85" s="150">
        <f t="shared" si="158"/>
        <v>0</v>
      </c>
      <c r="ME85" s="150">
        <f t="shared" si="158"/>
        <v>0</v>
      </c>
      <c r="MF85" s="150">
        <f t="shared" si="158"/>
        <v>0</v>
      </c>
      <c r="MG85" s="150">
        <f t="shared" si="158"/>
        <v>0</v>
      </c>
      <c r="MH85" s="150">
        <f t="shared" si="158"/>
        <v>0</v>
      </c>
      <c r="MI85" s="150">
        <f t="shared" si="158"/>
        <v>0</v>
      </c>
      <c r="MJ85" s="150">
        <f t="shared" si="158"/>
        <v>0</v>
      </c>
      <c r="MK85" s="150">
        <f t="shared" si="158"/>
        <v>0</v>
      </c>
      <c r="ML85" s="150">
        <f t="shared" si="158"/>
        <v>0</v>
      </c>
      <c r="MM85" s="150">
        <f t="shared" si="158"/>
        <v>0</v>
      </c>
      <c r="MN85" s="150">
        <f t="shared" si="158"/>
        <v>0</v>
      </c>
      <c r="MO85" s="150">
        <f t="shared" si="158"/>
        <v>0</v>
      </c>
      <c r="MP85" s="150">
        <f t="shared" si="158"/>
        <v>0</v>
      </c>
      <c r="MQ85" s="150">
        <f t="shared" si="158"/>
        <v>0</v>
      </c>
      <c r="MR85" s="150">
        <f t="shared" si="158"/>
        <v>0</v>
      </c>
      <c r="MS85" s="150">
        <f t="shared" si="158"/>
        <v>0</v>
      </c>
      <c r="MT85" s="150">
        <f t="shared" si="158"/>
        <v>0</v>
      </c>
      <c r="MU85" s="150">
        <f t="shared" si="158"/>
        <v>0</v>
      </c>
      <c r="MV85" s="150">
        <f t="shared" si="158"/>
        <v>0</v>
      </c>
      <c r="MW85" s="150">
        <f t="shared" si="158"/>
        <v>0</v>
      </c>
      <c r="MX85" s="150">
        <f t="shared" si="158"/>
        <v>0</v>
      </c>
      <c r="MY85" s="150">
        <f t="shared" ref="MY85:NO85" si="159">SUMPRODUCT(LV$42:MY$42,$N$72:$AQ$72)</f>
        <v>0</v>
      </c>
      <c r="MZ85" s="150">
        <f t="shared" si="159"/>
        <v>0</v>
      </c>
      <c r="NA85" s="150">
        <f t="shared" si="159"/>
        <v>0</v>
      </c>
      <c r="NB85" s="150">
        <f t="shared" si="159"/>
        <v>0</v>
      </c>
      <c r="NC85" s="150">
        <f t="shared" si="159"/>
        <v>0</v>
      </c>
      <c r="ND85" s="150">
        <f t="shared" si="159"/>
        <v>0</v>
      </c>
      <c r="NE85" s="150">
        <f t="shared" si="159"/>
        <v>0</v>
      </c>
      <c r="NF85" s="150">
        <f t="shared" si="159"/>
        <v>0</v>
      </c>
      <c r="NG85" s="150">
        <f t="shared" si="159"/>
        <v>0</v>
      </c>
      <c r="NH85" s="150">
        <f t="shared" si="159"/>
        <v>0</v>
      </c>
      <c r="NI85" s="150">
        <f t="shared" si="159"/>
        <v>0</v>
      </c>
      <c r="NJ85" s="150">
        <f t="shared" si="159"/>
        <v>0</v>
      </c>
      <c r="NK85" s="150">
        <f t="shared" si="159"/>
        <v>0</v>
      </c>
      <c r="NL85" s="150">
        <f t="shared" si="159"/>
        <v>0</v>
      </c>
      <c r="NM85" s="150">
        <f t="shared" si="159"/>
        <v>0</v>
      </c>
      <c r="NN85" s="150">
        <f t="shared" si="159"/>
        <v>0</v>
      </c>
      <c r="NO85" s="151">
        <f t="shared" si="159"/>
        <v>0</v>
      </c>
      <c r="NP85" s="147"/>
      <c r="NQ85" s="147"/>
    </row>
    <row r="86" spans="1:381" s="146" customFormat="1" x14ac:dyDescent="0.2">
      <c r="A86" s="141"/>
      <c r="B86" s="141"/>
      <c r="C86" s="141" t="s">
        <v>169</v>
      </c>
      <c r="D86" s="141"/>
      <c r="E86" s="141" t="s">
        <v>310</v>
      </c>
      <c r="F86" s="141"/>
      <c r="G86" s="141" t="s">
        <v>257</v>
      </c>
      <c r="H86" s="141"/>
      <c r="I86" s="141"/>
      <c r="J86" s="141"/>
      <c r="K86" s="142">
        <f t="shared" si="105"/>
        <v>0</v>
      </c>
      <c r="L86" s="141"/>
      <c r="M86" s="141"/>
      <c r="N86" s="143">
        <f>N78+N80+N82+N84+N85</f>
        <v>0</v>
      </c>
      <c r="O86" s="144">
        <f t="shared" ref="O86" si="160">O78+O80+O82+O84+O85</f>
        <v>0</v>
      </c>
      <c r="P86" s="144">
        <f>P78+P80+P82+P84+P85</f>
        <v>0</v>
      </c>
      <c r="Q86" s="144">
        <f>Q78+Q80+Q82+Q84+Q85</f>
        <v>0</v>
      </c>
      <c r="R86" s="144">
        <f t="shared" ref="R86:CC86" si="161">R78+R80+R82+R84+R85</f>
        <v>0</v>
      </c>
      <c r="S86" s="144">
        <f t="shared" si="161"/>
        <v>0</v>
      </c>
      <c r="T86" s="144">
        <f t="shared" si="161"/>
        <v>0</v>
      </c>
      <c r="U86" s="144">
        <f t="shared" si="161"/>
        <v>0</v>
      </c>
      <c r="V86" s="144">
        <f t="shared" si="161"/>
        <v>0</v>
      </c>
      <c r="W86" s="144">
        <f t="shared" si="161"/>
        <v>0</v>
      </c>
      <c r="X86" s="144">
        <f t="shared" si="161"/>
        <v>0</v>
      </c>
      <c r="Y86" s="144">
        <f t="shared" si="161"/>
        <v>0</v>
      </c>
      <c r="Z86" s="144">
        <f t="shared" si="161"/>
        <v>0</v>
      </c>
      <c r="AA86" s="144">
        <f t="shared" si="161"/>
        <v>0</v>
      </c>
      <c r="AB86" s="144">
        <f t="shared" si="161"/>
        <v>0</v>
      </c>
      <c r="AC86" s="144">
        <f t="shared" si="161"/>
        <v>0</v>
      </c>
      <c r="AD86" s="144">
        <f t="shared" si="161"/>
        <v>0</v>
      </c>
      <c r="AE86" s="144">
        <f t="shared" si="161"/>
        <v>0</v>
      </c>
      <c r="AF86" s="144">
        <f t="shared" si="161"/>
        <v>0</v>
      </c>
      <c r="AG86" s="144">
        <f t="shared" si="161"/>
        <v>0</v>
      </c>
      <c r="AH86" s="144">
        <f t="shared" si="161"/>
        <v>0</v>
      </c>
      <c r="AI86" s="144">
        <f t="shared" si="161"/>
        <v>0</v>
      </c>
      <c r="AJ86" s="144">
        <f t="shared" si="161"/>
        <v>0</v>
      </c>
      <c r="AK86" s="144">
        <f t="shared" si="161"/>
        <v>0</v>
      </c>
      <c r="AL86" s="144">
        <f t="shared" si="161"/>
        <v>0</v>
      </c>
      <c r="AM86" s="144">
        <f t="shared" si="161"/>
        <v>0</v>
      </c>
      <c r="AN86" s="144">
        <f t="shared" si="161"/>
        <v>0</v>
      </c>
      <c r="AO86" s="144">
        <f t="shared" si="161"/>
        <v>0</v>
      </c>
      <c r="AP86" s="144">
        <f t="shared" si="161"/>
        <v>0</v>
      </c>
      <c r="AQ86" s="144">
        <f t="shared" si="161"/>
        <v>0</v>
      </c>
      <c r="AR86" s="144">
        <f t="shared" si="161"/>
        <v>0</v>
      </c>
      <c r="AS86" s="144">
        <f t="shared" si="161"/>
        <v>0</v>
      </c>
      <c r="AT86" s="144">
        <f t="shared" si="161"/>
        <v>0</v>
      </c>
      <c r="AU86" s="144">
        <f t="shared" si="161"/>
        <v>0</v>
      </c>
      <c r="AV86" s="144">
        <f t="shared" si="161"/>
        <v>0</v>
      </c>
      <c r="AW86" s="144">
        <f t="shared" si="161"/>
        <v>0</v>
      </c>
      <c r="AX86" s="144">
        <f t="shared" si="161"/>
        <v>0</v>
      </c>
      <c r="AY86" s="144">
        <f t="shared" si="161"/>
        <v>0</v>
      </c>
      <c r="AZ86" s="144">
        <f t="shared" si="161"/>
        <v>0</v>
      </c>
      <c r="BA86" s="144">
        <f t="shared" si="161"/>
        <v>0</v>
      </c>
      <c r="BB86" s="144">
        <f t="shared" si="161"/>
        <v>0</v>
      </c>
      <c r="BC86" s="144">
        <f t="shared" si="161"/>
        <v>0</v>
      </c>
      <c r="BD86" s="144">
        <f t="shared" si="161"/>
        <v>0</v>
      </c>
      <c r="BE86" s="144">
        <f t="shared" si="161"/>
        <v>0</v>
      </c>
      <c r="BF86" s="144">
        <f t="shared" si="161"/>
        <v>0</v>
      </c>
      <c r="BG86" s="144">
        <f t="shared" si="161"/>
        <v>0</v>
      </c>
      <c r="BH86" s="144">
        <f t="shared" si="161"/>
        <v>0</v>
      </c>
      <c r="BI86" s="144">
        <f t="shared" si="161"/>
        <v>0</v>
      </c>
      <c r="BJ86" s="144">
        <f t="shared" si="161"/>
        <v>0</v>
      </c>
      <c r="BK86" s="144">
        <f t="shared" si="161"/>
        <v>0</v>
      </c>
      <c r="BL86" s="144">
        <f t="shared" si="161"/>
        <v>0</v>
      </c>
      <c r="BM86" s="144">
        <f t="shared" si="161"/>
        <v>0</v>
      </c>
      <c r="BN86" s="144">
        <f t="shared" si="161"/>
        <v>0</v>
      </c>
      <c r="BO86" s="144">
        <f t="shared" si="161"/>
        <v>0</v>
      </c>
      <c r="BP86" s="144">
        <f t="shared" si="161"/>
        <v>0</v>
      </c>
      <c r="BQ86" s="144">
        <f t="shared" si="161"/>
        <v>0</v>
      </c>
      <c r="BR86" s="144">
        <f t="shared" si="161"/>
        <v>0</v>
      </c>
      <c r="BS86" s="144">
        <f t="shared" si="161"/>
        <v>0</v>
      </c>
      <c r="BT86" s="144">
        <f t="shared" si="161"/>
        <v>0</v>
      </c>
      <c r="BU86" s="144">
        <f t="shared" si="161"/>
        <v>0</v>
      </c>
      <c r="BV86" s="144">
        <f t="shared" si="161"/>
        <v>0</v>
      </c>
      <c r="BW86" s="144">
        <f t="shared" si="161"/>
        <v>0</v>
      </c>
      <c r="BX86" s="144">
        <f t="shared" si="161"/>
        <v>0</v>
      </c>
      <c r="BY86" s="144">
        <f t="shared" si="161"/>
        <v>0</v>
      </c>
      <c r="BZ86" s="144">
        <f t="shared" si="161"/>
        <v>0</v>
      </c>
      <c r="CA86" s="144">
        <f t="shared" si="161"/>
        <v>0</v>
      </c>
      <c r="CB86" s="144">
        <f t="shared" si="161"/>
        <v>0</v>
      </c>
      <c r="CC86" s="144">
        <f t="shared" si="161"/>
        <v>0</v>
      </c>
      <c r="CD86" s="144">
        <f t="shared" ref="CD86:EO86" si="162">CD78+CD80+CD82+CD84+CD85</f>
        <v>0</v>
      </c>
      <c r="CE86" s="144">
        <f t="shared" si="162"/>
        <v>0</v>
      </c>
      <c r="CF86" s="144">
        <f t="shared" si="162"/>
        <v>0</v>
      </c>
      <c r="CG86" s="144">
        <f t="shared" si="162"/>
        <v>0</v>
      </c>
      <c r="CH86" s="144">
        <f t="shared" si="162"/>
        <v>0</v>
      </c>
      <c r="CI86" s="144">
        <f t="shared" si="162"/>
        <v>0</v>
      </c>
      <c r="CJ86" s="144">
        <f t="shared" si="162"/>
        <v>0</v>
      </c>
      <c r="CK86" s="144">
        <f t="shared" si="162"/>
        <v>0</v>
      </c>
      <c r="CL86" s="144">
        <f t="shared" si="162"/>
        <v>0</v>
      </c>
      <c r="CM86" s="144">
        <f t="shared" si="162"/>
        <v>0</v>
      </c>
      <c r="CN86" s="144">
        <f t="shared" si="162"/>
        <v>0</v>
      </c>
      <c r="CO86" s="144">
        <f t="shared" si="162"/>
        <v>0</v>
      </c>
      <c r="CP86" s="144">
        <f t="shared" si="162"/>
        <v>0</v>
      </c>
      <c r="CQ86" s="144">
        <f t="shared" si="162"/>
        <v>0</v>
      </c>
      <c r="CR86" s="144">
        <f t="shared" si="162"/>
        <v>0</v>
      </c>
      <c r="CS86" s="144">
        <f t="shared" si="162"/>
        <v>0</v>
      </c>
      <c r="CT86" s="144">
        <f t="shared" si="162"/>
        <v>0</v>
      </c>
      <c r="CU86" s="144">
        <f t="shared" si="162"/>
        <v>0</v>
      </c>
      <c r="CV86" s="144">
        <f t="shared" si="162"/>
        <v>0</v>
      </c>
      <c r="CW86" s="144">
        <f t="shared" si="162"/>
        <v>0</v>
      </c>
      <c r="CX86" s="144">
        <f t="shared" si="162"/>
        <v>0</v>
      </c>
      <c r="CY86" s="144">
        <f t="shared" si="162"/>
        <v>0</v>
      </c>
      <c r="CZ86" s="144">
        <f t="shared" si="162"/>
        <v>0</v>
      </c>
      <c r="DA86" s="144">
        <f t="shared" si="162"/>
        <v>0</v>
      </c>
      <c r="DB86" s="144">
        <f t="shared" si="162"/>
        <v>0</v>
      </c>
      <c r="DC86" s="144">
        <f t="shared" si="162"/>
        <v>0</v>
      </c>
      <c r="DD86" s="144">
        <f t="shared" si="162"/>
        <v>0</v>
      </c>
      <c r="DE86" s="144">
        <f t="shared" si="162"/>
        <v>0</v>
      </c>
      <c r="DF86" s="144">
        <f t="shared" si="162"/>
        <v>0</v>
      </c>
      <c r="DG86" s="144">
        <f t="shared" si="162"/>
        <v>0</v>
      </c>
      <c r="DH86" s="144">
        <f t="shared" si="162"/>
        <v>0</v>
      </c>
      <c r="DI86" s="144">
        <f t="shared" si="162"/>
        <v>0</v>
      </c>
      <c r="DJ86" s="144">
        <f t="shared" si="162"/>
        <v>0</v>
      </c>
      <c r="DK86" s="144">
        <f t="shared" si="162"/>
        <v>0</v>
      </c>
      <c r="DL86" s="144">
        <f t="shared" si="162"/>
        <v>0</v>
      </c>
      <c r="DM86" s="144">
        <f t="shared" si="162"/>
        <v>0</v>
      </c>
      <c r="DN86" s="144">
        <f t="shared" si="162"/>
        <v>0</v>
      </c>
      <c r="DO86" s="144">
        <f t="shared" si="162"/>
        <v>0</v>
      </c>
      <c r="DP86" s="144">
        <f t="shared" si="162"/>
        <v>0</v>
      </c>
      <c r="DQ86" s="144">
        <f t="shared" si="162"/>
        <v>0</v>
      </c>
      <c r="DR86" s="144">
        <f t="shared" si="162"/>
        <v>0</v>
      </c>
      <c r="DS86" s="144">
        <f t="shared" si="162"/>
        <v>0</v>
      </c>
      <c r="DT86" s="144">
        <f t="shared" si="162"/>
        <v>0</v>
      </c>
      <c r="DU86" s="144">
        <f t="shared" si="162"/>
        <v>0</v>
      </c>
      <c r="DV86" s="144">
        <f t="shared" si="162"/>
        <v>0</v>
      </c>
      <c r="DW86" s="144">
        <f t="shared" si="162"/>
        <v>0</v>
      </c>
      <c r="DX86" s="144">
        <f t="shared" si="162"/>
        <v>0</v>
      </c>
      <c r="DY86" s="144">
        <f t="shared" si="162"/>
        <v>0</v>
      </c>
      <c r="DZ86" s="144">
        <f t="shared" si="162"/>
        <v>0</v>
      </c>
      <c r="EA86" s="144">
        <f t="shared" si="162"/>
        <v>0</v>
      </c>
      <c r="EB86" s="144">
        <f t="shared" si="162"/>
        <v>0</v>
      </c>
      <c r="EC86" s="144">
        <f t="shared" si="162"/>
        <v>0</v>
      </c>
      <c r="ED86" s="144">
        <f t="shared" si="162"/>
        <v>0</v>
      </c>
      <c r="EE86" s="144">
        <f t="shared" si="162"/>
        <v>0</v>
      </c>
      <c r="EF86" s="144">
        <f t="shared" si="162"/>
        <v>0</v>
      </c>
      <c r="EG86" s="144">
        <f t="shared" si="162"/>
        <v>0</v>
      </c>
      <c r="EH86" s="144">
        <f t="shared" si="162"/>
        <v>0</v>
      </c>
      <c r="EI86" s="144">
        <f t="shared" si="162"/>
        <v>0</v>
      </c>
      <c r="EJ86" s="144">
        <f t="shared" si="162"/>
        <v>0</v>
      </c>
      <c r="EK86" s="144">
        <f t="shared" si="162"/>
        <v>0</v>
      </c>
      <c r="EL86" s="144">
        <f t="shared" si="162"/>
        <v>0</v>
      </c>
      <c r="EM86" s="144">
        <f t="shared" si="162"/>
        <v>0</v>
      </c>
      <c r="EN86" s="144">
        <f t="shared" si="162"/>
        <v>0</v>
      </c>
      <c r="EO86" s="144">
        <f t="shared" si="162"/>
        <v>0</v>
      </c>
      <c r="EP86" s="144">
        <f t="shared" ref="EP86:HA86" si="163">EP78+EP80+EP82+EP84+EP85</f>
        <v>0</v>
      </c>
      <c r="EQ86" s="144">
        <f t="shared" si="163"/>
        <v>0</v>
      </c>
      <c r="ER86" s="144">
        <f t="shared" si="163"/>
        <v>0</v>
      </c>
      <c r="ES86" s="144">
        <f t="shared" si="163"/>
        <v>0</v>
      </c>
      <c r="ET86" s="144">
        <f t="shared" si="163"/>
        <v>0</v>
      </c>
      <c r="EU86" s="144">
        <f t="shared" si="163"/>
        <v>0</v>
      </c>
      <c r="EV86" s="144">
        <f t="shared" si="163"/>
        <v>0</v>
      </c>
      <c r="EW86" s="144">
        <f t="shared" si="163"/>
        <v>0</v>
      </c>
      <c r="EX86" s="144">
        <f t="shared" si="163"/>
        <v>0</v>
      </c>
      <c r="EY86" s="144">
        <f t="shared" si="163"/>
        <v>0</v>
      </c>
      <c r="EZ86" s="144">
        <f t="shared" si="163"/>
        <v>0</v>
      </c>
      <c r="FA86" s="144">
        <f t="shared" si="163"/>
        <v>0</v>
      </c>
      <c r="FB86" s="144">
        <f t="shared" si="163"/>
        <v>0</v>
      </c>
      <c r="FC86" s="144">
        <f t="shared" si="163"/>
        <v>0</v>
      </c>
      <c r="FD86" s="144">
        <f t="shared" si="163"/>
        <v>0</v>
      </c>
      <c r="FE86" s="144">
        <f t="shared" si="163"/>
        <v>0</v>
      </c>
      <c r="FF86" s="144">
        <f t="shared" si="163"/>
        <v>0</v>
      </c>
      <c r="FG86" s="144">
        <f t="shared" si="163"/>
        <v>0</v>
      </c>
      <c r="FH86" s="144">
        <f t="shared" si="163"/>
        <v>0</v>
      </c>
      <c r="FI86" s="144">
        <f t="shared" si="163"/>
        <v>0</v>
      </c>
      <c r="FJ86" s="144">
        <f t="shared" si="163"/>
        <v>0</v>
      </c>
      <c r="FK86" s="144">
        <f t="shared" si="163"/>
        <v>0</v>
      </c>
      <c r="FL86" s="144">
        <f t="shared" si="163"/>
        <v>0</v>
      </c>
      <c r="FM86" s="144">
        <f t="shared" si="163"/>
        <v>0</v>
      </c>
      <c r="FN86" s="144">
        <f t="shared" si="163"/>
        <v>0</v>
      </c>
      <c r="FO86" s="144">
        <f t="shared" si="163"/>
        <v>0</v>
      </c>
      <c r="FP86" s="144">
        <f t="shared" si="163"/>
        <v>0</v>
      </c>
      <c r="FQ86" s="144">
        <f t="shared" si="163"/>
        <v>0</v>
      </c>
      <c r="FR86" s="144">
        <f t="shared" si="163"/>
        <v>0</v>
      </c>
      <c r="FS86" s="144">
        <f t="shared" si="163"/>
        <v>0</v>
      </c>
      <c r="FT86" s="144">
        <f t="shared" si="163"/>
        <v>0</v>
      </c>
      <c r="FU86" s="144">
        <f t="shared" si="163"/>
        <v>0</v>
      </c>
      <c r="FV86" s="144">
        <f t="shared" si="163"/>
        <v>0</v>
      </c>
      <c r="FW86" s="144">
        <f t="shared" si="163"/>
        <v>0</v>
      </c>
      <c r="FX86" s="144">
        <f t="shared" si="163"/>
        <v>0</v>
      </c>
      <c r="FY86" s="144">
        <f t="shared" si="163"/>
        <v>0</v>
      </c>
      <c r="FZ86" s="144">
        <f t="shared" si="163"/>
        <v>0</v>
      </c>
      <c r="GA86" s="144">
        <f t="shared" si="163"/>
        <v>0</v>
      </c>
      <c r="GB86" s="144">
        <f t="shared" si="163"/>
        <v>0</v>
      </c>
      <c r="GC86" s="144">
        <f t="shared" si="163"/>
        <v>0</v>
      </c>
      <c r="GD86" s="144">
        <f t="shared" si="163"/>
        <v>0</v>
      </c>
      <c r="GE86" s="144">
        <f t="shared" si="163"/>
        <v>0</v>
      </c>
      <c r="GF86" s="144">
        <f t="shared" si="163"/>
        <v>0</v>
      </c>
      <c r="GG86" s="144">
        <f t="shared" si="163"/>
        <v>0</v>
      </c>
      <c r="GH86" s="144">
        <f t="shared" si="163"/>
        <v>0</v>
      </c>
      <c r="GI86" s="144">
        <f t="shared" si="163"/>
        <v>0</v>
      </c>
      <c r="GJ86" s="144">
        <f t="shared" si="163"/>
        <v>0</v>
      </c>
      <c r="GK86" s="144">
        <f t="shared" si="163"/>
        <v>0</v>
      </c>
      <c r="GL86" s="144">
        <f t="shared" si="163"/>
        <v>0</v>
      </c>
      <c r="GM86" s="144">
        <f t="shared" si="163"/>
        <v>0</v>
      </c>
      <c r="GN86" s="144">
        <f t="shared" si="163"/>
        <v>0</v>
      </c>
      <c r="GO86" s="144">
        <f t="shared" si="163"/>
        <v>0</v>
      </c>
      <c r="GP86" s="144">
        <f t="shared" si="163"/>
        <v>0</v>
      </c>
      <c r="GQ86" s="144">
        <f t="shared" si="163"/>
        <v>0</v>
      </c>
      <c r="GR86" s="144">
        <f t="shared" si="163"/>
        <v>0</v>
      </c>
      <c r="GS86" s="144">
        <f t="shared" si="163"/>
        <v>0</v>
      </c>
      <c r="GT86" s="144">
        <f t="shared" si="163"/>
        <v>0</v>
      </c>
      <c r="GU86" s="144">
        <f t="shared" si="163"/>
        <v>0</v>
      </c>
      <c r="GV86" s="144">
        <f t="shared" si="163"/>
        <v>0</v>
      </c>
      <c r="GW86" s="144">
        <f t="shared" si="163"/>
        <v>0</v>
      </c>
      <c r="GX86" s="144">
        <f t="shared" si="163"/>
        <v>0</v>
      </c>
      <c r="GY86" s="144">
        <f t="shared" si="163"/>
        <v>0</v>
      </c>
      <c r="GZ86" s="144">
        <f t="shared" si="163"/>
        <v>0</v>
      </c>
      <c r="HA86" s="144">
        <f t="shared" si="163"/>
        <v>0</v>
      </c>
      <c r="HB86" s="144">
        <f t="shared" ref="HB86:JM86" si="164">HB78+HB80+HB82+HB84+HB85</f>
        <v>0</v>
      </c>
      <c r="HC86" s="144">
        <f t="shared" si="164"/>
        <v>0</v>
      </c>
      <c r="HD86" s="144">
        <f t="shared" si="164"/>
        <v>0</v>
      </c>
      <c r="HE86" s="144">
        <f t="shared" si="164"/>
        <v>0</v>
      </c>
      <c r="HF86" s="144">
        <f t="shared" si="164"/>
        <v>0</v>
      </c>
      <c r="HG86" s="144">
        <f t="shared" si="164"/>
        <v>0</v>
      </c>
      <c r="HH86" s="144">
        <f t="shared" si="164"/>
        <v>0</v>
      </c>
      <c r="HI86" s="144">
        <f t="shared" si="164"/>
        <v>0</v>
      </c>
      <c r="HJ86" s="144">
        <f t="shared" si="164"/>
        <v>0</v>
      </c>
      <c r="HK86" s="144">
        <f t="shared" si="164"/>
        <v>0</v>
      </c>
      <c r="HL86" s="144">
        <f t="shared" si="164"/>
        <v>0</v>
      </c>
      <c r="HM86" s="144">
        <f t="shared" si="164"/>
        <v>0</v>
      </c>
      <c r="HN86" s="144">
        <f t="shared" si="164"/>
        <v>0</v>
      </c>
      <c r="HO86" s="144">
        <f t="shared" si="164"/>
        <v>0</v>
      </c>
      <c r="HP86" s="144">
        <f t="shared" si="164"/>
        <v>0</v>
      </c>
      <c r="HQ86" s="144">
        <f t="shared" si="164"/>
        <v>0</v>
      </c>
      <c r="HR86" s="144">
        <f t="shared" si="164"/>
        <v>0</v>
      </c>
      <c r="HS86" s="144">
        <f t="shared" si="164"/>
        <v>0</v>
      </c>
      <c r="HT86" s="144">
        <f t="shared" si="164"/>
        <v>0</v>
      </c>
      <c r="HU86" s="144">
        <f t="shared" si="164"/>
        <v>0</v>
      </c>
      <c r="HV86" s="144">
        <f t="shared" si="164"/>
        <v>0</v>
      </c>
      <c r="HW86" s="144">
        <f t="shared" si="164"/>
        <v>0</v>
      </c>
      <c r="HX86" s="144">
        <f t="shared" si="164"/>
        <v>0</v>
      </c>
      <c r="HY86" s="144">
        <f t="shared" si="164"/>
        <v>0</v>
      </c>
      <c r="HZ86" s="144">
        <f t="shared" si="164"/>
        <v>0</v>
      </c>
      <c r="IA86" s="144">
        <f t="shared" si="164"/>
        <v>0</v>
      </c>
      <c r="IB86" s="144">
        <f t="shared" si="164"/>
        <v>0</v>
      </c>
      <c r="IC86" s="144">
        <f t="shared" si="164"/>
        <v>0</v>
      </c>
      <c r="ID86" s="144">
        <f t="shared" si="164"/>
        <v>0</v>
      </c>
      <c r="IE86" s="144">
        <f t="shared" si="164"/>
        <v>0</v>
      </c>
      <c r="IF86" s="144">
        <f t="shared" si="164"/>
        <v>0</v>
      </c>
      <c r="IG86" s="144">
        <f t="shared" si="164"/>
        <v>0</v>
      </c>
      <c r="IH86" s="144">
        <f t="shared" si="164"/>
        <v>0</v>
      </c>
      <c r="II86" s="144">
        <f t="shared" si="164"/>
        <v>0</v>
      </c>
      <c r="IJ86" s="144">
        <f t="shared" si="164"/>
        <v>0</v>
      </c>
      <c r="IK86" s="144">
        <f t="shared" si="164"/>
        <v>0</v>
      </c>
      <c r="IL86" s="144">
        <f t="shared" si="164"/>
        <v>0</v>
      </c>
      <c r="IM86" s="144">
        <f t="shared" si="164"/>
        <v>0</v>
      </c>
      <c r="IN86" s="144">
        <f t="shared" si="164"/>
        <v>0</v>
      </c>
      <c r="IO86" s="144">
        <f t="shared" si="164"/>
        <v>0</v>
      </c>
      <c r="IP86" s="144">
        <f t="shared" si="164"/>
        <v>0</v>
      </c>
      <c r="IQ86" s="144">
        <f t="shared" si="164"/>
        <v>0</v>
      </c>
      <c r="IR86" s="144">
        <f t="shared" si="164"/>
        <v>0</v>
      </c>
      <c r="IS86" s="144">
        <f t="shared" si="164"/>
        <v>0</v>
      </c>
      <c r="IT86" s="144">
        <f t="shared" si="164"/>
        <v>0</v>
      </c>
      <c r="IU86" s="144">
        <f t="shared" si="164"/>
        <v>0</v>
      </c>
      <c r="IV86" s="144">
        <f t="shared" si="164"/>
        <v>0</v>
      </c>
      <c r="IW86" s="144">
        <f t="shared" si="164"/>
        <v>0</v>
      </c>
      <c r="IX86" s="144">
        <f t="shared" si="164"/>
        <v>0</v>
      </c>
      <c r="IY86" s="144">
        <f t="shared" si="164"/>
        <v>0</v>
      </c>
      <c r="IZ86" s="144">
        <f t="shared" si="164"/>
        <v>0</v>
      </c>
      <c r="JA86" s="144">
        <f t="shared" si="164"/>
        <v>0</v>
      </c>
      <c r="JB86" s="144">
        <f t="shared" si="164"/>
        <v>0</v>
      </c>
      <c r="JC86" s="144">
        <f t="shared" si="164"/>
        <v>0</v>
      </c>
      <c r="JD86" s="144">
        <f t="shared" si="164"/>
        <v>0</v>
      </c>
      <c r="JE86" s="144">
        <f t="shared" si="164"/>
        <v>0</v>
      </c>
      <c r="JF86" s="144">
        <f t="shared" si="164"/>
        <v>0</v>
      </c>
      <c r="JG86" s="144">
        <f t="shared" si="164"/>
        <v>0</v>
      </c>
      <c r="JH86" s="144">
        <f t="shared" si="164"/>
        <v>0</v>
      </c>
      <c r="JI86" s="144">
        <f t="shared" si="164"/>
        <v>0</v>
      </c>
      <c r="JJ86" s="144">
        <f t="shared" si="164"/>
        <v>0</v>
      </c>
      <c r="JK86" s="144">
        <f t="shared" si="164"/>
        <v>0</v>
      </c>
      <c r="JL86" s="144">
        <f t="shared" si="164"/>
        <v>0</v>
      </c>
      <c r="JM86" s="144">
        <f t="shared" si="164"/>
        <v>0</v>
      </c>
      <c r="JN86" s="144">
        <f t="shared" ref="JN86:LY86" si="165">JN78+JN80+JN82+JN84+JN85</f>
        <v>0</v>
      </c>
      <c r="JO86" s="144">
        <f t="shared" si="165"/>
        <v>0</v>
      </c>
      <c r="JP86" s="144">
        <f t="shared" si="165"/>
        <v>0</v>
      </c>
      <c r="JQ86" s="144">
        <f t="shared" si="165"/>
        <v>0</v>
      </c>
      <c r="JR86" s="144">
        <f t="shared" si="165"/>
        <v>0</v>
      </c>
      <c r="JS86" s="144">
        <f t="shared" si="165"/>
        <v>0</v>
      </c>
      <c r="JT86" s="144">
        <f t="shared" si="165"/>
        <v>0</v>
      </c>
      <c r="JU86" s="144">
        <f t="shared" si="165"/>
        <v>0</v>
      </c>
      <c r="JV86" s="144">
        <f t="shared" si="165"/>
        <v>0</v>
      </c>
      <c r="JW86" s="144">
        <f t="shared" si="165"/>
        <v>0</v>
      </c>
      <c r="JX86" s="144">
        <f t="shared" si="165"/>
        <v>0</v>
      </c>
      <c r="JY86" s="144">
        <f t="shared" si="165"/>
        <v>0</v>
      </c>
      <c r="JZ86" s="144">
        <f t="shared" si="165"/>
        <v>0</v>
      </c>
      <c r="KA86" s="144">
        <f t="shared" si="165"/>
        <v>0</v>
      </c>
      <c r="KB86" s="144">
        <f t="shared" si="165"/>
        <v>0</v>
      </c>
      <c r="KC86" s="144">
        <f t="shared" si="165"/>
        <v>0</v>
      </c>
      <c r="KD86" s="144">
        <f t="shared" si="165"/>
        <v>0</v>
      </c>
      <c r="KE86" s="144">
        <f t="shared" si="165"/>
        <v>0</v>
      </c>
      <c r="KF86" s="144">
        <f t="shared" si="165"/>
        <v>0</v>
      </c>
      <c r="KG86" s="144">
        <f t="shared" si="165"/>
        <v>0</v>
      </c>
      <c r="KH86" s="144">
        <f t="shared" si="165"/>
        <v>0</v>
      </c>
      <c r="KI86" s="144">
        <f t="shared" si="165"/>
        <v>0</v>
      </c>
      <c r="KJ86" s="144">
        <f t="shared" si="165"/>
        <v>0</v>
      </c>
      <c r="KK86" s="144">
        <f t="shared" si="165"/>
        <v>0</v>
      </c>
      <c r="KL86" s="144">
        <f t="shared" si="165"/>
        <v>0</v>
      </c>
      <c r="KM86" s="144">
        <f t="shared" si="165"/>
        <v>0</v>
      </c>
      <c r="KN86" s="144">
        <f t="shared" si="165"/>
        <v>0</v>
      </c>
      <c r="KO86" s="144">
        <f t="shared" si="165"/>
        <v>0</v>
      </c>
      <c r="KP86" s="144">
        <f t="shared" si="165"/>
        <v>0</v>
      </c>
      <c r="KQ86" s="144">
        <f t="shared" si="165"/>
        <v>0</v>
      </c>
      <c r="KR86" s="144">
        <f t="shared" si="165"/>
        <v>0</v>
      </c>
      <c r="KS86" s="144">
        <f t="shared" si="165"/>
        <v>0</v>
      </c>
      <c r="KT86" s="144">
        <f t="shared" si="165"/>
        <v>0</v>
      </c>
      <c r="KU86" s="144">
        <f t="shared" si="165"/>
        <v>0</v>
      </c>
      <c r="KV86" s="144">
        <f t="shared" si="165"/>
        <v>0</v>
      </c>
      <c r="KW86" s="144">
        <f t="shared" si="165"/>
        <v>0</v>
      </c>
      <c r="KX86" s="144">
        <f t="shared" si="165"/>
        <v>0</v>
      </c>
      <c r="KY86" s="144">
        <f t="shared" si="165"/>
        <v>0</v>
      </c>
      <c r="KZ86" s="144">
        <f t="shared" si="165"/>
        <v>0</v>
      </c>
      <c r="LA86" s="144">
        <f t="shared" si="165"/>
        <v>0</v>
      </c>
      <c r="LB86" s="144">
        <f t="shared" si="165"/>
        <v>0</v>
      </c>
      <c r="LC86" s="144">
        <f t="shared" si="165"/>
        <v>0</v>
      </c>
      <c r="LD86" s="144">
        <f t="shared" si="165"/>
        <v>0</v>
      </c>
      <c r="LE86" s="144">
        <f t="shared" si="165"/>
        <v>0</v>
      </c>
      <c r="LF86" s="144">
        <f t="shared" si="165"/>
        <v>0</v>
      </c>
      <c r="LG86" s="144">
        <f t="shared" si="165"/>
        <v>0</v>
      </c>
      <c r="LH86" s="144">
        <f t="shared" si="165"/>
        <v>0</v>
      </c>
      <c r="LI86" s="144">
        <f t="shared" si="165"/>
        <v>0</v>
      </c>
      <c r="LJ86" s="144">
        <f t="shared" si="165"/>
        <v>0</v>
      </c>
      <c r="LK86" s="144">
        <f t="shared" si="165"/>
        <v>0</v>
      </c>
      <c r="LL86" s="144">
        <f t="shared" si="165"/>
        <v>0</v>
      </c>
      <c r="LM86" s="144">
        <f t="shared" si="165"/>
        <v>0</v>
      </c>
      <c r="LN86" s="144">
        <f t="shared" si="165"/>
        <v>0</v>
      </c>
      <c r="LO86" s="144">
        <f t="shared" si="165"/>
        <v>0</v>
      </c>
      <c r="LP86" s="144">
        <f t="shared" si="165"/>
        <v>0</v>
      </c>
      <c r="LQ86" s="144">
        <f t="shared" si="165"/>
        <v>0</v>
      </c>
      <c r="LR86" s="144">
        <f t="shared" si="165"/>
        <v>0</v>
      </c>
      <c r="LS86" s="144">
        <f t="shared" si="165"/>
        <v>0</v>
      </c>
      <c r="LT86" s="144">
        <f t="shared" si="165"/>
        <v>0</v>
      </c>
      <c r="LU86" s="144">
        <f t="shared" si="165"/>
        <v>0</v>
      </c>
      <c r="LV86" s="144">
        <f t="shared" si="165"/>
        <v>0</v>
      </c>
      <c r="LW86" s="144">
        <f t="shared" si="165"/>
        <v>0</v>
      </c>
      <c r="LX86" s="144">
        <f t="shared" si="165"/>
        <v>0</v>
      </c>
      <c r="LY86" s="144">
        <f t="shared" si="165"/>
        <v>0</v>
      </c>
      <c r="LZ86" s="144">
        <f t="shared" ref="LZ86:NO86" si="166">LZ78+LZ80+LZ82+LZ84+LZ85</f>
        <v>0</v>
      </c>
      <c r="MA86" s="144">
        <f t="shared" si="166"/>
        <v>0</v>
      </c>
      <c r="MB86" s="144">
        <f t="shared" si="166"/>
        <v>0</v>
      </c>
      <c r="MC86" s="144">
        <f t="shared" si="166"/>
        <v>0</v>
      </c>
      <c r="MD86" s="144">
        <f t="shared" si="166"/>
        <v>0</v>
      </c>
      <c r="ME86" s="144">
        <f t="shared" si="166"/>
        <v>0</v>
      </c>
      <c r="MF86" s="144">
        <f t="shared" si="166"/>
        <v>0</v>
      </c>
      <c r="MG86" s="144">
        <f t="shared" si="166"/>
        <v>0</v>
      </c>
      <c r="MH86" s="144">
        <f t="shared" si="166"/>
        <v>0</v>
      </c>
      <c r="MI86" s="144">
        <f t="shared" si="166"/>
        <v>0</v>
      </c>
      <c r="MJ86" s="144">
        <f t="shared" si="166"/>
        <v>0</v>
      </c>
      <c r="MK86" s="144">
        <f t="shared" si="166"/>
        <v>0</v>
      </c>
      <c r="ML86" s="144">
        <f t="shared" si="166"/>
        <v>0</v>
      </c>
      <c r="MM86" s="144">
        <f t="shared" si="166"/>
        <v>0</v>
      </c>
      <c r="MN86" s="144">
        <f t="shared" si="166"/>
        <v>0</v>
      </c>
      <c r="MO86" s="144">
        <f t="shared" si="166"/>
        <v>0</v>
      </c>
      <c r="MP86" s="144">
        <f t="shared" si="166"/>
        <v>0</v>
      </c>
      <c r="MQ86" s="144">
        <f t="shared" si="166"/>
        <v>0</v>
      </c>
      <c r="MR86" s="144">
        <f t="shared" si="166"/>
        <v>0</v>
      </c>
      <c r="MS86" s="144">
        <f t="shared" si="166"/>
        <v>0</v>
      </c>
      <c r="MT86" s="144">
        <f t="shared" si="166"/>
        <v>0</v>
      </c>
      <c r="MU86" s="144">
        <f t="shared" si="166"/>
        <v>0</v>
      </c>
      <c r="MV86" s="144">
        <f t="shared" si="166"/>
        <v>0</v>
      </c>
      <c r="MW86" s="144">
        <f t="shared" si="166"/>
        <v>0</v>
      </c>
      <c r="MX86" s="144">
        <f t="shared" si="166"/>
        <v>0</v>
      </c>
      <c r="MY86" s="144">
        <f t="shared" si="166"/>
        <v>0</v>
      </c>
      <c r="MZ86" s="144">
        <f t="shared" si="166"/>
        <v>0</v>
      </c>
      <c r="NA86" s="144">
        <f t="shared" si="166"/>
        <v>0</v>
      </c>
      <c r="NB86" s="144">
        <f t="shared" si="166"/>
        <v>0</v>
      </c>
      <c r="NC86" s="144">
        <f t="shared" si="166"/>
        <v>0</v>
      </c>
      <c r="ND86" s="144">
        <f t="shared" si="166"/>
        <v>0</v>
      </c>
      <c r="NE86" s="144">
        <f t="shared" si="166"/>
        <v>0</v>
      </c>
      <c r="NF86" s="144">
        <f t="shared" si="166"/>
        <v>0</v>
      </c>
      <c r="NG86" s="144">
        <f t="shared" si="166"/>
        <v>0</v>
      </c>
      <c r="NH86" s="144">
        <f t="shared" si="166"/>
        <v>0</v>
      </c>
      <c r="NI86" s="144">
        <f t="shared" si="166"/>
        <v>0</v>
      </c>
      <c r="NJ86" s="144">
        <f t="shared" si="166"/>
        <v>0</v>
      </c>
      <c r="NK86" s="144">
        <f t="shared" si="166"/>
        <v>0</v>
      </c>
      <c r="NL86" s="144">
        <f t="shared" si="166"/>
        <v>0</v>
      </c>
      <c r="NM86" s="144">
        <f t="shared" si="166"/>
        <v>0</v>
      </c>
      <c r="NN86" s="144">
        <f t="shared" si="166"/>
        <v>0</v>
      </c>
      <c r="NO86" s="145">
        <f t="shared" si="166"/>
        <v>0</v>
      </c>
      <c r="NP86" s="141"/>
      <c r="NQ86" s="141"/>
    </row>
    <row r="87" spans="1:381" x14ac:dyDescent="0.2">
      <c r="A87" s="1"/>
      <c r="B87" s="1"/>
      <c r="C87" s="1"/>
      <c r="D87" s="1"/>
      <c r="E87" s="1"/>
      <c r="F87" s="1"/>
      <c r="G87" s="1"/>
      <c r="H87" s="1"/>
      <c r="I87" s="1"/>
      <c r="J87" s="1"/>
      <c r="K87" s="1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row>
    <row r="88" spans="1:381" x14ac:dyDescent="0.2">
      <c r="A88" s="1"/>
      <c r="B88" s="1"/>
      <c r="C88" s="180"/>
      <c r="D88" s="1"/>
      <c r="E88" s="96" t="s">
        <v>311</v>
      </c>
      <c r="F88" s="1"/>
      <c r="G88" s="180" t="s">
        <v>12</v>
      </c>
      <c r="H88" s="1"/>
      <c r="I88" s="180"/>
      <c r="J88" s="1"/>
      <c r="K88" s="96"/>
      <c r="L88" s="1"/>
      <c r="M88" s="1"/>
      <c r="N88" s="21" t="str">
        <f>IF($N$9="","",$N$9)</f>
        <v/>
      </c>
      <c r="O88" s="21" t="str">
        <f>IF(N88="","",EOMONTH(N88,0)+1)</f>
        <v/>
      </c>
      <c r="P88" s="21" t="str">
        <f t="shared" ref="P88" si="167">IF(O88="","",EOMONTH(O88,0)+1)</f>
        <v/>
      </c>
      <c r="Q88" s="21" t="str">
        <f t="shared" ref="Q88" si="168">IF(P88="","",EOMONTH(P88,0)+1)</f>
        <v/>
      </c>
      <c r="R88" s="21" t="str">
        <f t="shared" ref="R88" si="169">IF(Q88="","",EOMONTH(Q88,0)+1)</f>
        <v/>
      </c>
      <c r="S88" s="21" t="str">
        <f t="shared" ref="S88" si="170">IF(R88="","",EOMONTH(R88,0)+1)</f>
        <v/>
      </c>
      <c r="T88" s="21" t="str">
        <f t="shared" ref="T88" si="171">IF(S88="","",EOMONTH(S88,0)+1)</f>
        <v/>
      </c>
      <c r="U88" s="21" t="str">
        <f t="shared" ref="U88" si="172">IF(T88="","",EOMONTH(T88,0)+1)</f>
        <v/>
      </c>
      <c r="V88" s="21" t="str">
        <f t="shared" ref="V88" si="173">IF(U88="","",EOMONTH(U88,0)+1)</f>
        <v/>
      </c>
      <c r="W88" s="21" t="str">
        <f t="shared" ref="W88" si="174">IF(V88="","",EOMONTH(V88,0)+1)</f>
        <v/>
      </c>
      <c r="X88" s="21" t="str">
        <f t="shared" ref="X88" si="175">IF(W88="","",EOMONTH(W88,0)+1)</f>
        <v/>
      </c>
      <c r="Y88" s="21" t="str">
        <f t="shared" ref="Y88" si="176">IF(X88="","",EOMONTH(X88,0)+1)</f>
        <v/>
      </c>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row>
    <row r="89" spans="1:381" x14ac:dyDescent="0.2">
      <c r="A89" s="1"/>
      <c r="B89" s="1"/>
      <c r="C89" s="1"/>
      <c r="D89" s="1"/>
      <c r="E89" s="1"/>
      <c r="F89" s="1"/>
      <c r="G89" s="1"/>
      <c r="H89" s="1"/>
      <c r="I89" s="1"/>
      <c r="J89" s="1"/>
      <c r="K89" s="8"/>
      <c r="L89" s="1"/>
      <c r="M89" s="1"/>
      <c r="N89" s="24" t="str">
        <f>IF(N88="","",IF(N90&lt;=0,"Ошибка!",""))</f>
        <v/>
      </c>
      <c r="O89" s="24" t="str">
        <f t="shared" ref="O89:Y89" si="177">IF(O88="","",IF(O90&lt;=0,"Ошибка!",""))</f>
        <v/>
      </c>
      <c r="P89" s="24" t="str">
        <f t="shared" si="177"/>
        <v/>
      </c>
      <c r="Q89" s="24" t="str">
        <f t="shared" si="177"/>
        <v/>
      </c>
      <c r="R89" s="24" t="str">
        <f t="shared" si="177"/>
        <v/>
      </c>
      <c r="S89" s="24" t="str">
        <f t="shared" si="177"/>
        <v/>
      </c>
      <c r="T89" s="24" t="str">
        <f t="shared" si="177"/>
        <v/>
      </c>
      <c r="U89" s="24" t="str">
        <f t="shared" si="177"/>
        <v/>
      </c>
      <c r="V89" s="24" t="str">
        <f t="shared" si="177"/>
        <v/>
      </c>
      <c r="W89" s="24" t="str">
        <f t="shared" si="177"/>
        <v/>
      </c>
      <c r="X89" s="24" t="str">
        <f t="shared" si="177"/>
        <v/>
      </c>
      <c r="Y89" s="24" t="str">
        <f t="shared" si="177"/>
        <v/>
      </c>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row>
    <row r="90" spans="1:381" s="10" customFormat="1" x14ac:dyDescent="0.2">
      <c r="A90" s="8"/>
      <c r="B90" s="8"/>
      <c r="C90" s="206" t="str">
        <f>базовые_KPI!$C$12</f>
        <v>COGS_AGV</v>
      </c>
      <c r="D90" s="8"/>
      <c r="E90" s="8" t="s">
        <v>313</v>
      </c>
      <c r="F90" s="8"/>
      <c r="G90" s="8" t="s">
        <v>263</v>
      </c>
      <c r="H90" s="8"/>
      <c r="I90" s="8"/>
      <c r="J90" s="8"/>
      <c r="K90" s="9"/>
      <c r="L90" s="9"/>
      <c r="M90" s="1"/>
      <c r="N90" s="64">
        <f>базовые_KPI!N12</f>
        <v>0</v>
      </c>
      <c r="O90" s="64">
        <f>базовые_KPI!O12</f>
        <v>0</v>
      </c>
      <c r="P90" s="64">
        <f>базовые_KPI!P12</f>
        <v>0</v>
      </c>
      <c r="Q90" s="64">
        <f>базовые_KPI!Q12</f>
        <v>0</v>
      </c>
      <c r="R90" s="64">
        <f>базовые_KPI!R12</f>
        <v>0</v>
      </c>
      <c r="S90" s="64">
        <f>базовые_KPI!S12</f>
        <v>0</v>
      </c>
      <c r="T90" s="64">
        <f>базовые_KPI!T12</f>
        <v>0</v>
      </c>
      <c r="U90" s="64">
        <f>базовые_KPI!U12</f>
        <v>0</v>
      </c>
      <c r="V90" s="64">
        <f>базовые_KPI!V12</f>
        <v>0</v>
      </c>
      <c r="W90" s="64">
        <f>базовые_KPI!W12</f>
        <v>0</v>
      </c>
      <c r="X90" s="64">
        <f>базовые_KPI!X12</f>
        <v>0</v>
      </c>
      <c r="Y90" s="64">
        <f>базовые_KPI!Y12</f>
        <v>0</v>
      </c>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row>
    <row r="91" spans="1:381" x14ac:dyDescent="0.2">
      <c r="A91" s="1"/>
      <c r="B91" s="1"/>
      <c r="C91" s="1"/>
      <c r="D91" s="1"/>
      <c r="E91" s="1"/>
      <c r="F91" s="1"/>
      <c r="G91" s="1"/>
      <c r="H91" s="1"/>
      <c r="I91" s="1"/>
      <c r="J91" s="1"/>
      <c r="K91" s="11"/>
      <c r="L91" s="1"/>
      <c r="M91" s="1"/>
      <c r="N91" s="68" t="str">
        <f>IF(N88="","",IF(N92&lt;1,"Ошибка!",""))</f>
        <v/>
      </c>
      <c r="O91" s="68" t="str">
        <f t="shared" ref="O91:Y91" si="178">IF(O88="","",IF(O92&lt;1,"Ошибка!",""))</f>
        <v/>
      </c>
      <c r="P91" s="68" t="str">
        <f t="shared" si="178"/>
        <v/>
      </c>
      <c r="Q91" s="68" t="str">
        <f t="shared" si="178"/>
        <v/>
      </c>
      <c r="R91" s="68" t="str">
        <f t="shared" si="178"/>
        <v/>
      </c>
      <c r="S91" s="68" t="str">
        <f t="shared" si="178"/>
        <v/>
      </c>
      <c r="T91" s="68" t="str">
        <f t="shared" si="178"/>
        <v/>
      </c>
      <c r="U91" s="68" t="str">
        <f t="shared" si="178"/>
        <v/>
      </c>
      <c r="V91" s="68" t="str">
        <f t="shared" si="178"/>
        <v/>
      </c>
      <c r="W91" s="68" t="str">
        <f t="shared" si="178"/>
        <v/>
      </c>
      <c r="X91" s="68" t="str">
        <f t="shared" si="178"/>
        <v/>
      </c>
      <c r="Y91" s="68" t="str">
        <f t="shared" si="178"/>
        <v/>
      </c>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row>
    <row r="92" spans="1:381" s="10" customFormat="1" x14ac:dyDescent="0.2">
      <c r="A92" s="8"/>
      <c r="B92" s="8"/>
      <c r="C92" s="206" t="str">
        <f>базовые_KPI!$C$14</f>
        <v>Goods_in_Order</v>
      </c>
      <c r="D92" s="8"/>
      <c r="E92" s="8" t="s">
        <v>314</v>
      </c>
      <c r="F92" s="8"/>
      <c r="G92" s="8" t="s">
        <v>264</v>
      </c>
      <c r="H92" s="8"/>
      <c r="I92" s="8"/>
      <c r="J92" s="8"/>
      <c r="K92" s="9"/>
      <c r="L92" s="9"/>
      <c r="M92" s="1"/>
      <c r="N92" s="226">
        <f>базовые_KPI!N14</f>
        <v>0</v>
      </c>
      <c r="O92" s="226">
        <f>базовые_KPI!O14</f>
        <v>0</v>
      </c>
      <c r="P92" s="226">
        <f>базовые_KPI!P14</f>
        <v>0</v>
      </c>
      <c r="Q92" s="226">
        <f>базовые_KPI!Q14</f>
        <v>0</v>
      </c>
      <c r="R92" s="226">
        <f>базовые_KPI!R14</f>
        <v>0</v>
      </c>
      <c r="S92" s="226">
        <f>базовые_KPI!S14</f>
        <v>0</v>
      </c>
      <c r="T92" s="226">
        <f>базовые_KPI!T14</f>
        <v>0</v>
      </c>
      <c r="U92" s="226">
        <f>базовые_KPI!U14</f>
        <v>0</v>
      </c>
      <c r="V92" s="226">
        <f>базовые_KPI!V14</f>
        <v>0</v>
      </c>
      <c r="W92" s="226">
        <f>базовые_KPI!W14</f>
        <v>0</v>
      </c>
      <c r="X92" s="226">
        <f>базовые_KPI!X14</f>
        <v>0</v>
      </c>
      <c r="Y92" s="226">
        <f>базовые_KPI!Y14</f>
        <v>0</v>
      </c>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row>
    <row r="93" spans="1:381" x14ac:dyDescent="0.2">
      <c r="A93" s="1"/>
      <c r="B93" s="1"/>
      <c r="C93" s="1"/>
      <c r="D93" s="1"/>
      <c r="E93" s="1"/>
      <c r="F93" s="1"/>
      <c r="G93" s="1"/>
      <c r="H93" s="1"/>
      <c r="I93" s="1"/>
      <c r="J93" s="1"/>
      <c r="K93" s="11"/>
      <c r="L93" s="1"/>
      <c r="M93" s="1"/>
      <c r="N93" s="24"/>
      <c r="O93" s="24"/>
      <c r="P93" s="24"/>
      <c r="Q93" s="24"/>
      <c r="R93" s="24"/>
      <c r="S93" s="24"/>
      <c r="T93" s="24"/>
      <c r="U93" s="24"/>
      <c r="V93" s="24"/>
      <c r="W93" s="24"/>
      <c r="X93" s="24"/>
      <c r="Y93" s="24"/>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row>
    <row r="94" spans="1:381" x14ac:dyDescent="0.2">
      <c r="A94" s="1"/>
      <c r="B94" s="1"/>
      <c r="C94" s="1" t="s">
        <v>261</v>
      </c>
      <c r="D94" s="1"/>
      <c r="E94" s="1" t="s">
        <v>262</v>
      </c>
      <c r="F94" s="1"/>
      <c r="G94" s="1" t="s">
        <v>263</v>
      </c>
      <c r="H94" s="1"/>
      <c r="I94" s="1"/>
      <c r="J94" s="1"/>
      <c r="K94" s="9"/>
      <c r="L94" s="3"/>
      <c r="M94" s="1"/>
      <c r="N94" s="61">
        <f>N90*N92</f>
        <v>0</v>
      </c>
      <c r="O94" s="62">
        <f t="shared" ref="O94:Y94" si="179">O90*O92</f>
        <v>0</v>
      </c>
      <c r="P94" s="62">
        <f t="shared" si="179"/>
        <v>0</v>
      </c>
      <c r="Q94" s="62">
        <f t="shared" si="179"/>
        <v>0</v>
      </c>
      <c r="R94" s="62">
        <f t="shared" si="179"/>
        <v>0</v>
      </c>
      <c r="S94" s="62">
        <f t="shared" si="179"/>
        <v>0</v>
      </c>
      <c r="T94" s="62">
        <f t="shared" si="179"/>
        <v>0</v>
      </c>
      <c r="U94" s="62">
        <f t="shared" si="179"/>
        <v>0</v>
      </c>
      <c r="V94" s="62">
        <f t="shared" si="179"/>
        <v>0</v>
      </c>
      <c r="W94" s="62">
        <f t="shared" si="179"/>
        <v>0</v>
      </c>
      <c r="X94" s="62">
        <f t="shared" si="179"/>
        <v>0</v>
      </c>
      <c r="Y94" s="63">
        <f t="shared" si="179"/>
        <v>0</v>
      </c>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row>
    <row r="95" spans="1:381" x14ac:dyDescent="0.2">
      <c r="A95" s="1"/>
      <c r="B95" s="1"/>
      <c r="C95" s="1"/>
      <c r="D95" s="1"/>
      <c r="E95" s="1"/>
      <c r="F95" s="1"/>
      <c r="G95" s="1"/>
      <c r="H95" s="1"/>
      <c r="I95" s="1"/>
      <c r="J95" s="1"/>
      <c r="K95" s="11"/>
      <c r="L95" s="1"/>
      <c r="M95" s="1"/>
      <c r="N95" s="24"/>
      <c r="O95" s="24"/>
      <c r="P95" s="24"/>
      <c r="Q95" s="24"/>
      <c r="R95" s="24"/>
      <c r="S95" s="24"/>
      <c r="T95" s="24"/>
      <c r="U95" s="24"/>
      <c r="V95" s="24"/>
      <c r="W95" s="24"/>
      <c r="X95" s="24"/>
      <c r="Y95" s="24"/>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row>
    <row r="96" spans="1:381" x14ac:dyDescent="0.2">
      <c r="A96" s="1"/>
      <c r="B96" s="1"/>
      <c r="C96" s="180" t="s">
        <v>35</v>
      </c>
      <c r="D96" s="1"/>
      <c r="E96" s="180" t="s">
        <v>39</v>
      </c>
      <c r="F96" s="1"/>
      <c r="G96" s="180" t="s">
        <v>25</v>
      </c>
      <c r="H96" s="1"/>
      <c r="I96" s="180"/>
      <c r="J96" s="1"/>
      <c r="K96" s="184"/>
      <c r="L96" s="1"/>
      <c r="M96" s="1"/>
      <c r="N96" s="177" t="str">
        <f>фин_рсч!N194</f>
        <v/>
      </c>
      <c r="O96" s="178" t="str">
        <f>фин_рсч!O194</f>
        <v/>
      </c>
      <c r="P96" s="178" t="str">
        <f>фин_рсч!P194</f>
        <v/>
      </c>
      <c r="Q96" s="178" t="str">
        <f>фин_рсч!Q194</f>
        <v/>
      </c>
      <c r="R96" s="178" t="str">
        <f>фин_рсч!R194</f>
        <v/>
      </c>
      <c r="S96" s="178" t="str">
        <f>фин_рсч!S194</f>
        <v/>
      </c>
      <c r="T96" s="178" t="str">
        <f>фин_рсч!T194</f>
        <v/>
      </c>
      <c r="U96" s="178" t="str">
        <f>фин_рсч!U194</f>
        <v/>
      </c>
      <c r="V96" s="178" t="str">
        <f>фин_рсч!V194</f>
        <v/>
      </c>
      <c r="W96" s="178" t="str">
        <f>фин_рсч!W194</f>
        <v/>
      </c>
      <c r="X96" s="178" t="str">
        <f>фин_рсч!X194</f>
        <v/>
      </c>
      <c r="Y96" s="178" t="str">
        <f>фин_рсч!Y194</f>
        <v/>
      </c>
      <c r="Z96" s="178" t="str">
        <f>фин_рсч!Z194</f>
        <v/>
      </c>
      <c r="AA96" s="178" t="str">
        <f>фин_рсч!AA194</f>
        <v/>
      </c>
      <c r="AB96" s="178" t="str">
        <f>фин_рсч!AB194</f>
        <v/>
      </c>
      <c r="AC96" s="178" t="str">
        <f>фин_рсч!AC194</f>
        <v/>
      </c>
      <c r="AD96" s="178" t="str">
        <f>фин_рсч!AD194</f>
        <v/>
      </c>
      <c r="AE96" s="178" t="str">
        <f>фин_рсч!AE194</f>
        <v/>
      </c>
      <c r="AF96" s="178" t="str">
        <f>фин_рсч!AF194</f>
        <v/>
      </c>
      <c r="AG96" s="178" t="str">
        <f>фин_рсч!AG194</f>
        <v/>
      </c>
      <c r="AH96" s="178" t="str">
        <f>фин_рсч!AH194</f>
        <v/>
      </c>
      <c r="AI96" s="178" t="str">
        <f>фин_рсч!AI194</f>
        <v/>
      </c>
      <c r="AJ96" s="178" t="str">
        <f>фин_рсч!AJ194</f>
        <v/>
      </c>
      <c r="AK96" s="178" t="str">
        <f>фин_рсч!AK194</f>
        <v/>
      </c>
      <c r="AL96" s="178" t="str">
        <f>фин_рсч!AL194</f>
        <v/>
      </c>
      <c r="AM96" s="178" t="str">
        <f>фин_рсч!AM194</f>
        <v/>
      </c>
      <c r="AN96" s="178" t="str">
        <f>фин_рсч!AN194</f>
        <v/>
      </c>
      <c r="AO96" s="178" t="str">
        <f>фин_рсч!AO194</f>
        <v/>
      </c>
      <c r="AP96" s="178" t="str">
        <f>фин_рсч!AP194</f>
        <v/>
      </c>
      <c r="AQ96" s="178" t="str">
        <f>фин_рсч!AQ194</f>
        <v/>
      </c>
      <c r="AR96" s="178" t="str">
        <f>фин_рсч!AR194</f>
        <v/>
      </c>
      <c r="AS96" s="178" t="str">
        <f>фин_рсч!AS194</f>
        <v/>
      </c>
      <c r="AT96" s="178" t="str">
        <f>фин_рсч!AT194</f>
        <v/>
      </c>
      <c r="AU96" s="178" t="str">
        <f>фин_рсч!AU194</f>
        <v/>
      </c>
      <c r="AV96" s="178" t="str">
        <f>фин_рсч!AV194</f>
        <v/>
      </c>
      <c r="AW96" s="178" t="str">
        <f>фин_рсч!AW194</f>
        <v/>
      </c>
      <c r="AX96" s="178" t="str">
        <f>фин_рсч!AX194</f>
        <v/>
      </c>
      <c r="AY96" s="178" t="str">
        <f>фин_рсч!AY194</f>
        <v/>
      </c>
      <c r="AZ96" s="178" t="str">
        <f>фин_рсч!AZ194</f>
        <v/>
      </c>
      <c r="BA96" s="178" t="str">
        <f>фин_рсч!BA194</f>
        <v/>
      </c>
      <c r="BB96" s="178" t="str">
        <f>фин_рсч!BB194</f>
        <v/>
      </c>
      <c r="BC96" s="178" t="str">
        <f>фин_рсч!BC194</f>
        <v/>
      </c>
      <c r="BD96" s="178" t="str">
        <f>фин_рсч!BD194</f>
        <v/>
      </c>
      <c r="BE96" s="178" t="str">
        <f>фин_рсч!BE194</f>
        <v/>
      </c>
      <c r="BF96" s="178" t="str">
        <f>фин_рсч!BF194</f>
        <v/>
      </c>
      <c r="BG96" s="178" t="str">
        <f>фин_рсч!BG194</f>
        <v/>
      </c>
      <c r="BH96" s="178" t="str">
        <f>фин_рсч!BH194</f>
        <v/>
      </c>
      <c r="BI96" s="178" t="str">
        <f>фин_рсч!BI194</f>
        <v/>
      </c>
      <c r="BJ96" s="178" t="str">
        <f>фин_рсч!BJ194</f>
        <v/>
      </c>
      <c r="BK96" s="178" t="str">
        <f>фин_рсч!BK194</f>
        <v/>
      </c>
      <c r="BL96" s="178" t="str">
        <f>фин_рсч!BL194</f>
        <v/>
      </c>
      <c r="BM96" s="178" t="str">
        <f>фин_рсч!BM194</f>
        <v/>
      </c>
      <c r="BN96" s="178" t="str">
        <f>фин_рсч!BN194</f>
        <v/>
      </c>
      <c r="BO96" s="178" t="str">
        <f>фин_рсч!BO194</f>
        <v/>
      </c>
      <c r="BP96" s="178" t="str">
        <f>фин_рсч!BP194</f>
        <v/>
      </c>
      <c r="BQ96" s="178" t="str">
        <f>фин_рсч!BQ194</f>
        <v/>
      </c>
      <c r="BR96" s="178" t="str">
        <f>фин_рсч!BR194</f>
        <v/>
      </c>
      <c r="BS96" s="178" t="str">
        <f>фин_рсч!BS194</f>
        <v/>
      </c>
      <c r="BT96" s="178" t="str">
        <f>фин_рсч!BT194</f>
        <v/>
      </c>
      <c r="BU96" s="178" t="str">
        <f>фин_рсч!BU194</f>
        <v/>
      </c>
      <c r="BV96" s="178" t="str">
        <f>фин_рсч!BV194</f>
        <v/>
      </c>
      <c r="BW96" s="178" t="str">
        <f>фин_рсч!BW194</f>
        <v/>
      </c>
      <c r="BX96" s="178" t="str">
        <f>фин_рсч!BX194</f>
        <v/>
      </c>
      <c r="BY96" s="178" t="str">
        <f>фин_рсч!BY194</f>
        <v/>
      </c>
      <c r="BZ96" s="178" t="str">
        <f>фин_рсч!BZ194</f>
        <v/>
      </c>
      <c r="CA96" s="178" t="str">
        <f>фин_рсч!CA194</f>
        <v/>
      </c>
      <c r="CB96" s="178" t="str">
        <f>фин_рсч!CB194</f>
        <v/>
      </c>
      <c r="CC96" s="178" t="str">
        <f>фин_рсч!CC194</f>
        <v/>
      </c>
      <c r="CD96" s="178" t="str">
        <f>фин_рсч!CD194</f>
        <v/>
      </c>
      <c r="CE96" s="178" t="str">
        <f>фин_рсч!CE194</f>
        <v/>
      </c>
      <c r="CF96" s="178" t="str">
        <f>фин_рсч!CF194</f>
        <v/>
      </c>
      <c r="CG96" s="178" t="str">
        <f>фин_рсч!CG194</f>
        <v/>
      </c>
      <c r="CH96" s="178" t="str">
        <f>фин_рсч!CH194</f>
        <v/>
      </c>
      <c r="CI96" s="178" t="str">
        <f>фин_рсч!CI194</f>
        <v/>
      </c>
      <c r="CJ96" s="178" t="str">
        <f>фин_рсч!CJ194</f>
        <v/>
      </c>
      <c r="CK96" s="178" t="str">
        <f>фин_рсч!CK194</f>
        <v/>
      </c>
      <c r="CL96" s="178" t="str">
        <f>фин_рсч!CL194</f>
        <v/>
      </c>
      <c r="CM96" s="178" t="str">
        <f>фин_рсч!CM194</f>
        <v/>
      </c>
      <c r="CN96" s="178" t="str">
        <f>фин_рсч!CN194</f>
        <v/>
      </c>
      <c r="CO96" s="178" t="str">
        <f>фин_рсч!CO194</f>
        <v/>
      </c>
      <c r="CP96" s="178" t="str">
        <f>фин_рсч!CP194</f>
        <v/>
      </c>
      <c r="CQ96" s="178" t="str">
        <f>фин_рсч!CQ194</f>
        <v/>
      </c>
      <c r="CR96" s="178" t="str">
        <f>фин_рсч!CR194</f>
        <v/>
      </c>
      <c r="CS96" s="178" t="str">
        <f>фин_рсч!CS194</f>
        <v/>
      </c>
      <c r="CT96" s="178" t="str">
        <f>фин_рсч!CT194</f>
        <v/>
      </c>
      <c r="CU96" s="178" t="str">
        <f>фин_рсч!CU194</f>
        <v/>
      </c>
      <c r="CV96" s="178" t="str">
        <f>фин_рсч!CV194</f>
        <v/>
      </c>
      <c r="CW96" s="178" t="str">
        <f>фин_рсч!CW194</f>
        <v/>
      </c>
      <c r="CX96" s="178" t="str">
        <f>фин_рсч!CX194</f>
        <v/>
      </c>
      <c r="CY96" s="178" t="str">
        <f>фин_рсч!CY194</f>
        <v/>
      </c>
      <c r="CZ96" s="178" t="str">
        <f>фин_рсч!CZ194</f>
        <v/>
      </c>
      <c r="DA96" s="178" t="str">
        <f>фин_рсч!DA194</f>
        <v/>
      </c>
      <c r="DB96" s="178" t="str">
        <f>фин_рсч!DB194</f>
        <v/>
      </c>
      <c r="DC96" s="178" t="str">
        <f>фин_рсч!DC194</f>
        <v/>
      </c>
      <c r="DD96" s="178" t="str">
        <f>фин_рсч!DD194</f>
        <v/>
      </c>
      <c r="DE96" s="178" t="str">
        <f>фин_рсч!DE194</f>
        <v/>
      </c>
      <c r="DF96" s="178" t="str">
        <f>фин_рсч!DF194</f>
        <v/>
      </c>
      <c r="DG96" s="178" t="str">
        <f>фин_рсч!DG194</f>
        <v/>
      </c>
      <c r="DH96" s="178" t="str">
        <f>фин_рсч!DH194</f>
        <v/>
      </c>
      <c r="DI96" s="178" t="str">
        <f>фин_рсч!DI194</f>
        <v/>
      </c>
      <c r="DJ96" s="178" t="str">
        <f>фин_рсч!DJ194</f>
        <v/>
      </c>
      <c r="DK96" s="178" t="str">
        <f>фин_рсч!DK194</f>
        <v/>
      </c>
      <c r="DL96" s="178" t="str">
        <f>фин_рсч!DL194</f>
        <v/>
      </c>
      <c r="DM96" s="178" t="str">
        <f>фин_рсч!DM194</f>
        <v/>
      </c>
      <c r="DN96" s="178" t="str">
        <f>фин_рсч!DN194</f>
        <v/>
      </c>
      <c r="DO96" s="178" t="str">
        <f>фин_рсч!DO194</f>
        <v/>
      </c>
      <c r="DP96" s="178" t="str">
        <f>фин_рсч!DP194</f>
        <v/>
      </c>
      <c r="DQ96" s="178" t="str">
        <f>фин_рсч!DQ194</f>
        <v/>
      </c>
      <c r="DR96" s="178" t="str">
        <f>фин_рсч!DR194</f>
        <v/>
      </c>
      <c r="DS96" s="178" t="str">
        <f>фин_рсч!DS194</f>
        <v/>
      </c>
      <c r="DT96" s="178" t="str">
        <f>фин_рсч!DT194</f>
        <v/>
      </c>
      <c r="DU96" s="178" t="str">
        <f>фин_рсч!DU194</f>
        <v/>
      </c>
      <c r="DV96" s="178" t="str">
        <f>фин_рсч!DV194</f>
        <v/>
      </c>
      <c r="DW96" s="178" t="str">
        <f>фин_рсч!DW194</f>
        <v/>
      </c>
      <c r="DX96" s="178" t="str">
        <f>фин_рсч!DX194</f>
        <v/>
      </c>
      <c r="DY96" s="178" t="str">
        <f>фин_рсч!DY194</f>
        <v/>
      </c>
      <c r="DZ96" s="178" t="str">
        <f>фин_рсч!DZ194</f>
        <v/>
      </c>
      <c r="EA96" s="178" t="str">
        <f>фин_рсч!EA194</f>
        <v/>
      </c>
      <c r="EB96" s="178" t="str">
        <f>фин_рсч!EB194</f>
        <v/>
      </c>
      <c r="EC96" s="178" t="str">
        <f>фин_рсч!EC194</f>
        <v/>
      </c>
      <c r="ED96" s="178" t="str">
        <f>фин_рсч!ED194</f>
        <v/>
      </c>
      <c r="EE96" s="178" t="str">
        <f>фин_рсч!EE194</f>
        <v/>
      </c>
      <c r="EF96" s="178" t="str">
        <f>фин_рсч!EF194</f>
        <v/>
      </c>
      <c r="EG96" s="178" t="str">
        <f>фин_рсч!EG194</f>
        <v/>
      </c>
      <c r="EH96" s="178" t="str">
        <f>фин_рсч!EH194</f>
        <v/>
      </c>
      <c r="EI96" s="178" t="str">
        <f>фин_рсч!EI194</f>
        <v/>
      </c>
      <c r="EJ96" s="178" t="str">
        <f>фин_рсч!EJ194</f>
        <v/>
      </c>
      <c r="EK96" s="178" t="str">
        <f>фин_рсч!EK194</f>
        <v/>
      </c>
      <c r="EL96" s="178" t="str">
        <f>фин_рсч!EL194</f>
        <v/>
      </c>
      <c r="EM96" s="178" t="str">
        <f>фин_рсч!EM194</f>
        <v/>
      </c>
      <c r="EN96" s="178" t="str">
        <f>фин_рсч!EN194</f>
        <v/>
      </c>
      <c r="EO96" s="178" t="str">
        <f>фин_рсч!EO194</f>
        <v/>
      </c>
      <c r="EP96" s="178" t="str">
        <f>фин_рсч!EP194</f>
        <v/>
      </c>
      <c r="EQ96" s="178" t="str">
        <f>фин_рсч!EQ194</f>
        <v/>
      </c>
      <c r="ER96" s="178" t="str">
        <f>фин_рсч!ER194</f>
        <v/>
      </c>
      <c r="ES96" s="178" t="str">
        <f>фин_рсч!ES194</f>
        <v/>
      </c>
      <c r="ET96" s="178" t="str">
        <f>фин_рсч!ET194</f>
        <v/>
      </c>
      <c r="EU96" s="178" t="str">
        <f>фин_рсч!EU194</f>
        <v/>
      </c>
      <c r="EV96" s="178" t="str">
        <f>фин_рсч!EV194</f>
        <v/>
      </c>
      <c r="EW96" s="178" t="str">
        <f>фин_рсч!EW194</f>
        <v/>
      </c>
      <c r="EX96" s="178" t="str">
        <f>фин_рсч!EX194</f>
        <v/>
      </c>
      <c r="EY96" s="178" t="str">
        <f>фин_рсч!EY194</f>
        <v/>
      </c>
      <c r="EZ96" s="178" t="str">
        <f>фин_рсч!EZ194</f>
        <v/>
      </c>
      <c r="FA96" s="178" t="str">
        <f>фин_рсч!FA194</f>
        <v/>
      </c>
      <c r="FB96" s="178" t="str">
        <f>фин_рсч!FB194</f>
        <v/>
      </c>
      <c r="FC96" s="178" t="str">
        <f>фин_рсч!FC194</f>
        <v/>
      </c>
      <c r="FD96" s="178" t="str">
        <f>фин_рсч!FD194</f>
        <v/>
      </c>
      <c r="FE96" s="178" t="str">
        <f>фин_рсч!FE194</f>
        <v/>
      </c>
      <c r="FF96" s="178" t="str">
        <f>фин_рсч!FF194</f>
        <v/>
      </c>
      <c r="FG96" s="178" t="str">
        <f>фин_рсч!FG194</f>
        <v/>
      </c>
      <c r="FH96" s="178" t="str">
        <f>фин_рсч!FH194</f>
        <v/>
      </c>
      <c r="FI96" s="178" t="str">
        <f>фин_рсч!FI194</f>
        <v/>
      </c>
      <c r="FJ96" s="178" t="str">
        <f>фин_рсч!FJ194</f>
        <v/>
      </c>
      <c r="FK96" s="178" t="str">
        <f>фин_рсч!FK194</f>
        <v/>
      </c>
      <c r="FL96" s="178" t="str">
        <f>фин_рсч!FL194</f>
        <v/>
      </c>
      <c r="FM96" s="178" t="str">
        <f>фин_рсч!FM194</f>
        <v/>
      </c>
      <c r="FN96" s="178" t="str">
        <f>фин_рсч!FN194</f>
        <v/>
      </c>
      <c r="FO96" s="178" t="str">
        <f>фин_рсч!FO194</f>
        <v/>
      </c>
      <c r="FP96" s="178" t="str">
        <f>фин_рсч!FP194</f>
        <v/>
      </c>
      <c r="FQ96" s="178" t="str">
        <f>фин_рсч!FQ194</f>
        <v/>
      </c>
      <c r="FR96" s="178" t="str">
        <f>фин_рсч!FR194</f>
        <v/>
      </c>
      <c r="FS96" s="178" t="str">
        <f>фин_рсч!FS194</f>
        <v/>
      </c>
      <c r="FT96" s="178" t="str">
        <f>фин_рсч!FT194</f>
        <v/>
      </c>
      <c r="FU96" s="178" t="str">
        <f>фин_рсч!FU194</f>
        <v/>
      </c>
      <c r="FV96" s="178" t="str">
        <f>фин_рсч!FV194</f>
        <v/>
      </c>
      <c r="FW96" s="178" t="str">
        <f>фин_рсч!FW194</f>
        <v/>
      </c>
      <c r="FX96" s="178" t="str">
        <f>фин_рсч!FX194</f>
        <v/>
      </c>
      <c r="FY96" s="178" t="str">
        <f>фин_рсч!FY194</f>
        <v/>
      </c>
      <c r="FZ96" s="178" t="str">
        <f>фин_рсч!FZ194</f>
        <v/>
      </c>
      <c r="GA96" s="178" t="str">
        <f>фин_рсч!GA194</f>
        <v/>
      </c>
      <c r="GB96" s="178" t="str">
        <f>фин_рсч!GB194</f>
        <v/>
      </c>
      <c r="GC96" s="178" t="str">
        <f>фин_рсч!GC194</f>
        <v/>
      </c>
      <c r="GD96" s="178" t="str">
        <f>фин_рсч!GD194</f>
        <v/>
      </c>
      <c r="GE96" s="178" t="str">
        <f>фин_рсч!GE194</f>
        <v/>
      </c>
      <c r="GF96" s="178" t="str">
        <f>фин_рсч!GF194</f>
        <v/>
      </c>
      <c r="GG96" s="178" t="str">
        <f>фин_рсч!GG194</f>
        <v/>
      </c>
      <c r="GH96" s="178" t="str">
        <f>фин_рсч!GH194</f>
        <v/>
      </c>
      <c r="GI96" s="178" t="str">
        <f>фин_рсч!GI194</f>
        <v/>
      </c>
      <c r="GJ96" s="178" t="str">
        <f>фин_рсч!GJ194</f>
        <v/>
      </c>
      <c r="GK96" s="178" t="str">
        <f>фин_рсч!GK194</f>
        <v/>
      </c>
      <c r="GL96" s="178" t="str">
        <f>фин_рсч!GL194</f>
        <v/>
      </c>
      <c r="GM96" s="178" t="str">
        <f>фин_рсч!GM194</f>
        <v/>
      </c>
      <c r="GN96" s="178" t="str">
        <f>фин_рсч!GN194</f>
        <v/>
      </c>
      <c r="GO96" s="178" t="str">
        <f>фин_рсч!GO194</f>
        <v/>
      </c>
      <c r="GP96" s="178" t="str">
        <f>фин_рсч!GP194</f>
        <v/>
      </c>
      <c r="GQ96" s="178" t="str">
        <f>фин_рсч!GQ194</f>
        <v/>
      </c>
      <c r="GR96" s="178" t="str">
        <f>фин_рсч!GR194</f>
        <v/>
      </c>
      <c r="GS96" s="178" t="str">
        <f>фин_рсч!GS194</f>
        <v/>
      </c>
      <c r="GT96" s="178" t="str">
        <f>фин_рсч!GT194</f>
        <v/>
      </c>
      <c r="GU96" s="178" t="str">
        <f>фин_рсч!GU194</f>
        <v/>
      </c>
      <c r="GV96" s="178" t="str">
        <f>фин_рсч!GV194</f>
        <v/>
      </c>
      <c r="GW96" s="178" t="str">
        <f>фин_рсч!GW194</f>
        <v/>
      </c>
      <c r="GX96" s="178" t="str">
        <f>фин_рсч!GX194</f>
        <v/>
      </c>
      <c r="GY96" s="178" t="str">
        <f>фин_рсч!GY194</f>
        <v/>
      </c>
      <c r="GZ96" s="178" t="str">
        <f>фин_рсч!GZ194</f>
        <v/>
      </c>
      <c r="HA96" s="178" t="str">
        <f>фин_рсч!HA194</f>
        <v/>
      </c>
      <c r="HB96" s="178" t="str">
        <f>фин_рсч!HB194</f>
        <v/>
      </c>
      <c r="HC96" s="178" t="str">
        <f>фин_рсч!HC194</f>
        <v/>
      </c>
      <c r="HD96" s="178" t="str">
        <f>фин_рсч!HD194</f>
        <v/>
      </c>
      <c r="HE96" s="178" t="str">
        <f>фин_рсч!HE194</f>
        <v/>
      </c>
      <c r="HF96" s="178" t="str">
        <f>фин_рсч!HF194</f>
        <v/>
      </c>
      <c r="HG96" s="178" t="str">
        <f>фин_рсч!HG194</f>
        <v/>
      </c>
      <c r="HH96" s="178" t="str">
        <f>фин_рсч!HH194</f>
        <v/>
      </c>
      <c r="HI96" s="178" t="str">
        <f>фин_рсч!HI194</f>
        <v/>
      </c>
      <c r="HJ96" s="178" t="str">
        <f>фин_рсч!HJ194</f>
        <v/>
      </c>
      <c r="HK96" s="178" t="str">
        <f>фин_рсч!HK194</f>
        <v/>
      </c>
      <c r="HL96" s="178" t="str">
        <f>фин_рсч!HL194</f>
        <v/>
      </c>
      <c r="HM96" s="178" t="str">
        <f>фин_рсч!HM194</f>
        <v/>
      </c>
      <c r="HN96" s="178" t="str">
        <f>фин_рсч!HN194</f>
        <v/>
      </c>
      <c r="HO96" s="178" t="str">
        <f>фин_рсч!HO194</f>
        <v/>
      </c>
      <c r="HP96" s="178" t="str">
        <f>фин_рсч!HP194</f>
        <v/>
      </c>
      <c r="HQ96" s="178" t="str">
        <f>фин_рсч!HQ194</f>
        <v/>
      </c>
      <c r="HR96" s="178" t="str">
        <f>фин_рсч!HR194</f>
        <v/>
      </c>
      <c r="HS96" s="178" t="str">
        <f>фин_рсч!HS194</f>
        <v/>
      </c>
      <c r="HT96" s="178" t="str">
        <f>фин_рсч!HT194</f>
        <v/>
      </c>
      <c r="HU96" s="178" t="str">
        <f>фин_рсч!HU194</f>
        <v/>
      </c>
      <c r="HV96" s="178" t="str">
        <f>фин_рсч!HV194</f>
        <v/>
      </c>
      <c r="HW96" s="178" t="str">
        <f>фин_рсч!HW194</f>
        <v/>
      </c>
      <c r="HX96" s="178" t="str">
        <f>фин_рсч!HX194</f>
        <v/>
      </c>
      <c r="HY96" s="178" t="str">
        <f>фин_рсч!HY194</f>
        <v/>
      </c>
      <c r="HZ96" s="178" t="str">
        <f>фин_рсч!HZ194</f>
        <v/>
      </c>
      <c r="IA96" s="178" t="str">
        <f>фин_рсч!IA194</f>
        <v/>
      </c>
      <c r="IB96" s="178" t="str">
        <f>фин_рсч!IB194</f>
        <v/>
      </c>
      <c r="IC96" s="178" t="str">
        <f>фин_рсч!IC194</f>
        <v/>
      </c>
      <c r="ID96" s="178" t="str">
        <f>фин_рсч!ID194</f>
        <v/>
      </c>
      <c r="IE96" s="178" t="str">
        <f>фин_рсч!IE194</f>
        <v/>
      </c>
      <c r="IF96" s="178" t="str">
        <f>фин_рсч!IF194</f>
        <v/>
      </c>
      <c r="IG96" s="178" t="str">
        <f>фин_рсч!IG194</f>
        <v/>
      </c>
      <c r="IH96" s="178" t="str">
        <f>фин_рсч!IH194</f>
        <v/>
      </c>
      <c r="II96" s="178" t="str">
        <f>фин_рсч!II194</f>
        <v/>
      </c>
      <c r="IJ96" s="178" t="str">
        <f>фин_рсч!IJ194</f>
        <v/>
      </c>
      <c r="IK96" s="178" t="str">
        <f>фин_рсч!IK194</f>
        <v/>
      </c>
      <c r="IL96" s="178" t="str">
        <f>фин_рсч!IL194</f>
        <v/>
      </c>
      <c r="IM96" s="178" t="str">
        <f>фин_рсч!IM194</f>
        <v/>
      </c>
      <c r="IN96" s="178" t="str">
        <f>фин_рсч!IN194</f>
        <v/>
      </c>
      <c r="IO96" s="178" t="str">
        <f>фин_рсч!IO194</f>
        <v/>
      </c>
      <c r="IP96" s="178" t="str">
        <f>фин_рсч!IP194</f>
        <v/>
      </c>
      <c r="IQ96" s="178" t="str">
        <f>фин_рсч!IQ194</f>
        <v/>
      </c>
      <c r="IR96" s="178" t="str">
        <f>фин_рсч!IR194</f>
        <v/>
      </c>
      <c r="IS96" s="178" t="str">
        <f>фин_рсч!IS194</f>
        <v/>
      </c>
      <c r="IT96" s="178" t="str">
        <f>фин_рсч!IT194</f>
        <v/>
      </c>
      <c r="IU96" s="178" t="str">
        <f>фин_рсч!IU194</f>
        <v/>
      </c>
      <c r="IV96" s="178" t="str">
        <f>фин_рсч!IV194</f>
        <v/>
      </c>
      <c r="IW96" s="178" t="str">
        <f>фин_рсч!IW194</f>
        <v/>
      </c>
      <c r="IX96" s="178" t="str">
        <f>фин_рсч!IX194</f>
        <v/>
      </c>
      <c r="IY96" s="178" t="str">
        <f>фин_рсч!IY194</f>
        <v/>
      </c>
      <c r="IZ96" s="178" t="str">
        <f>фин_рсч!IZ194</f>
        <v/>
      </c>
      <c r="JA96" s="178" t="str">
        <f>фин_рсч!JA194</f>
        <v/>
      </c>
      <c r="JB96" s="178" t="str">
        <f>фин_рсч!JB194</f>
        <v/>
      </c>
      <c r="JC96" s="178" t="str">
        <f>фин_рсч!JC194</f>
        <v/>
      </c>
      <c r="JD96" s="178" t="str">
        <f>фин_рсч!JD194</f>
        <v/>
      </c>
      <c r="JE96" s="178" t="str">
        <f>фин_рсч!JE194</f>
        <v/>
      </c>
      <c r="JF96" s="178" t="str">
        <f>фин_рсч!JF194</f>
        <v/>
      </c>
      <c r="JG96" s="178" t="str">
        <f>фин_рсч!JG194</f>
        <v/>
      </c>
      <c r="JH96" s="178" t="str">
        <f>фин_рсч!JH194</f>
        <v/>
      </c>
      <c r="JI96" s="178" t="str">
        <f>фин_рсч!JI194</f>
        <v/>
      </c>
      <c r="JJ96" s="178" t="str">
        <f>фин_рсч!JJ194</f>
        <v/>
      </c>
      <c r="JK96" s="178" t="str">
        <f>фин_рсч!JK194</f>
        <v/>
      </c>
      <c r="JL96" s="178" t="str">
        <f>фин_рсч!JL194</f>
        <v/>
      </c>
      <c r="JM96" s="178" t="str">
        <f>фин_рсч!JM194</f>
        <v/>
      </c>
      <c r="JN96" s="178" t="str">
        <f>фин_рсч!JN194</f>
        <v/>
      </c>
      <c r="JO96" s="178" t="str">
        <f>фин_рсч!JO194</f>
        <v/>
      </c>
      <c r="JP96" s="178" t="str">
        <f>фин_рсч!JP194</f>
        <v/>
      </c>
      <c r="JQ96" s="178" t="str">
        <f>фин_рсч!JQ194</f>
        <v/>
      </c>
      <c r="JR96" s="178" t="str">
        <f>фин_рсч!JR194</f>
        <v/>
      </c>
      <c r="JS96" s="178" t="str">
        <f>фин_рсч!JS194</f>
        <v/>
      </c>
      <c r="JT96" s="178" t="str">
        <f>фин_рсч!JT194</f>
        <v/>
      </c>
      <c r="JU96" s="178" t="str">
        <f>фин_рсч!JU194</f>
        <v/>
      </c>
      <c r="JV96" s="178" t="str">
        <f>фин_рсч!JV194</f>
        <v/>
      </c>
      <c r="JW96" s="178" t="str">
        <f>фин_рсч!JW194</f>
        <v/>
      </c>
      <c r="JX96" s="178" t="str">
        <f>фин_рсч!JX194</f>
        <v/>
      </c>
      <c r="JY96" s="178" t="str">
        <f>фин_рсч!JY194</f>
        <v/>
      </c>
      <c r="JZ96" s="178" t="str">
        <f>фин_рсч!JZ194</f>
        <v/>
      </c>
      <c r="KA96" s="178" t="str">
        <f>фин_рсч!KA194</f>
        <v/>
      </c>
      <c r="KB96" s="178" t="str">
        <f>фин_рсч!KB194</f>
        <v/>
      </c>
      <c r="KC96" s="178" t="str">
        <f>фин_рсч!KC194</f>
        <v/>
      </c>
      <c r="KD96" s="178" t="str">
        <f>фин_рсч!KD194</f>
        <v/>
      </c>
      <c r="KE96" s="178" t="str">
        <f>фин_рсч!KE194</f>
        <v/>
      </c>
      <c r="KF96" s="178" t="str">
        <f>фин_рсч!KF194</f>
        <v/>
      </c>
      <c r="KG96" s="178" t="str">
        <f>фин_рсч!KG194</f>
        <v/>
      </c>
      <c r="KH96" s="178" t="str">
        <f>фин_рсч!KH194</f>
        <v/>
      </c>
      <c r="KI96" s="178" t="str">
        <f>фин_рсч!KI194</f>
        <v/>
      </c>
      <c r="KJ96" s="178" t="str">
        <f>фин_рсч!KJ194</f>
        <v/>
      </c>
      <c r="KK96" s="178" t="str">
        <f>фин_рсч!KK194</f>
        <v/>
      </c>
      <c r="KL96" s="178" t="str">
        <f>фин_рсч!KL194</f>
        <v/>
      </c>
      <c r="KM96" s="178" t="str">
        <f>фин_рсч!KM194</f>
        <v/>
      </c>
      <c r="KN96" s="178" t="str">
        <f>фин_рсч!KN194</f>
        <v/>
      </c>
      <c r="KO96" s="178" t="str">
        <f>фин_рсч!KO194</f>
        <v/>
      </c>
      <c r="KP96" s="178" t="str">
        <f>фин_рсч!KP194</f>
        <v/>
      </c>
      <c r="KQ96" s="178" t="str">
        <f>фин_рсч!KQ194</f>
        <v/>
      </c>
      <c r="KR96" s="178" t="str">
        <f>фин_рсч!KR194</f>
        <v/>
      </c>
      <c r="KS96" s="178" t="str">
        <f>фин_рсч!KS194</f>
        <v/>
      </c>
      <c r="KT96" s="178" t="str">
        <f>фин_рсч!KT194</f>
        <v/>
      </c>
      <c r="KU96" s="178" t="str">
        <f>фин_рсч!KU194</f>
        <v/>
      </c>
      <c r="KV96" s="178" t="str">
        <f>фин_рсч!KV194</f>
        <v/>
      </c>
      <c r="KW96" s="178" t="str">
        <f>фин_рсч!KW194</f>
        <v/>
      </c>
      <c r="KX96" s="178" t="str">
        <f>фин_рсч!KX194</f>
        <v/>
      </c>
      <c r="KY96" s="178" t="str">
        <f>фин_рсч!KY194</f>
        <v/>
      </c>
      <c r="KZ96" s="178" t="str">
        <f>фин_рсч!KZ194</f>
        <v/>
      </c>
      <c r="LA96" s="178" t="str">
        <f>фин_рсч!LA194</f>
        <v/>
      </c>
      <c r="LB96" s="178" t="str">
        <f>фин_рсч!LB194</f>
        <v/>
      </c>
      <c r="LC96" s="178" t="str">
        <f>фин_рсч!LC194</f>
        <v/>
      </c>
      <c r="LD96" s="178" t="str">
        <f>фин_рсч!LD194</f>
        <v/>
      </c>
      <c r="LE96" s="178" t="str">
        <f>фин_рсч!LE194</f>
        <v/>
      </c>
      <c r="LF96" s="178" t="str">
        <f>фин_рсч!LF194</f>
        <v/>
      </c>
      <c r="LG96" s="178" t="str">
        <f>фин_рсч!LG194</f>
        <v/>
      </c>
      <c r="LH96" s="178" t="str">
        <f>фин_рсч!LH194</f>
        <v/>
      </c>
      <c r="LI96" s="178" t="str">
        <f>фин_рсч!LI194</f>
        <v/>
      </c>
      <c r="LJ96" s="178" t="str">
        <f>фин_рсч!LJ194</f>
        <v/>
      </c>
      <c r="LK96" s="178" t="str">
        <f>фин_рсч!LK194</f>
        <v/>
      </c>
      <c r="LL96" s="178" t="str">
        <f>фин_рсч!LL194</f>
        <v/>
      </c>
      <c r="LM96" s="178" t="str">
        <f>фин_рсч!LM194</f>
        <v/>
      </c>
      <c r="LN96" s="178" t="str">
        <f>фин_рсч!LN194</f>
        <v/>
      </c>
      <c r="LO96" s="178" t="str">
        <f>фин_рсч!LO194</f>
        <v/>
      </c>
      <c r="LP96" s="178" t="str">
        <f>фин_рсч!LP194</f>
        <v/>
      </c>
      <c r="LQ96" s="178" t="str">
        <f>фин_рсч!LQ194</f>
        <v/>
      </c>
      <c r="LR96" s="178" t="str">
        <f>фин_рсч!LR194</f>
        <v/>
      </c>
      <c r="LS96" s="178" t="str">
        <f>фин_рсч!LS194</f>
        <v/>
      </c>
      <c r="LT96" s="178" t="str">
        <f>фин_рсч!LT194</f>
        <v/>
      </c>
      <c r="LU96" s="178" t="str">
        <f>фин_рсч!LU194</f>
        <v/>
      </c>
      <c r="LV96" s="178" t="str">
        <f>фин_рсч!LV194</f>
        <v/>
      </c>
      <c r="LW96" s="178" t="str">
        <f>фин_рсч!LW194</f>
        <v/>
      </c>
      <c r="LX96" s="178" t="str">
        <f>фин_рсч!LX194</f>
        <v/>
      </c>
      <c r="LY96" s="178" t="str">
        <f>фин_рсч!LY194</f>
        <v/>
      </c>
      <c r="LZ96" s="178" t="str">
        <f>фин_рсч!LZ194</f>
        <v/>
      </c>
      <c r="MA96" s="178" t="str">
        <f>фин_рсч!MA194</f>
        <v/>
      </c>
      <c r="MB96" s="178" t="str">
        <f>фин_рсч!MB194</f>
        <v/>
      </c>
      <c r="MC96" s="178" t="str">
        <f>фин_рсч!MC194</f>
        <v/>
      </c>
      <c r="MD96" s="178" t="str">
        <f>фин_рсч!MD194</f>
        <v/>
      </c>
      <c r="ME96" s="178" t="str">
        <f>фин_рсч!ME194</f>
        <v/>
      </c>
      <c r="MF96" s="178" t="str">
        <f>фин_рсч!MF194</f>
        <v/>
      </c>
      <c r="MG96" s="178" t="str">
        <f>фин_рсч!MG194</f>
        <v/>
      </c>
      <c r="MH96" s="178" t="str">
        <f>фин_рсч!MH194</f>
        <v/>
      </c>
      <c r="MI96" s="178" t="str">
        <f>фин_рсч!MI194</f>
        <v/>
      </c>
      <c r="MJ96" s="178" t="str">
        <f>фин_рсч!MJ194</f>
        <v/>
      </c>
      <c r="MK96" s="178" t="str">
        <f>фин_рсч!MK194</f>
        <v/>
      </c>
      <c r="ML96" s="178" t="str">
        <f>фин_рсч!ML194</f>
        <v/>
      </c>
      <c r="MM96" s="178" t="str">
        <f>фин_рсч!MM194</f>
        <v/>
      </c>
      <c r="MN96" s="178" t="str">
        <f>фин_рсч!MN194</f>
        <v/>
      </c>
      <c r="MO96" s="178" t="str">
        <f>фин_рсч!MO194</f>
        <v/>
      </c>
      <c r="MP96" s="178" t="str">
        <f>фин_рсч!MP194</f>
        <v/>
      </c>
      <c r="MQ96" s="178" t="str">
        <f>фин_рсч!MQ194</f>
        <v/>
      </c>
      <c r="MR96" s="178" t="str">
        <f>фин_рсч!MR194</f>
        <v/>
      </c>
      <c r="MS96" s="178" t="str">
        <f>фин_рсч!MS194</f>
        <v/>
      </c>
      <c r="MT96" s="178" t="str">
        <f>фин_рсч!MT194</f>
        <v/>
      </c>
      <c r="MU96" s="178" t="str">
        <f>фин_рсч!MU194</f>
        <v/>
      </c>
      <c r="MV96" s="178" t="str">
        <f>фин_рсч!MV194</f>
        <v/>
      </c>
      <c r="MW96" s="178" t="str">
        <f>фин_рсч!MW194</f>
        <v/>
      </c>
      <c r="MX96" s="178" t="str">
        <f>фин_рсч!MX194</f>
        <v/>
      </c>
      <c r="MY96" s="178" t="str">
        <f>фин_рсч!MY194</f>
        <v/>
      </c>
      <c r="MZ96" s="178" t="str">
        <f>фин_рсч!MZ194</f>
        <v/>
      </c>
      <c r="NA96" s="178" t="str">
        <f>фин_рсч!NA194</f>
        <v/>
      </c>
      <c r="NB96" s="178" t="str">
        <f>фин_рсч!NB194</f>
        <v/>
      </c>
      <c r="NC96" s="178" t="str">
        <f>фин_рсч!NC194</f>
        <v/>
      </c>
      <c r="ND96" s="178" t="str">
        <f>фин_рсч!ND194</f>
        <v/>
      </c>
      <c r="NE96" s="178" t="str">
        <f>фин_рсч!NE194</f>
        <v/>
      </c>
      <c r="NF96" s="178" t="str">
        <f>фин_рсч!NF194</f>
        <v/>
      </c>
      <c r="NG96" s="178" t="str">
        <f>фин_рсч!NG194</f>
        <v/>
      </c>
      <c r="NH96" s="178" t="str">
        <f>фин_рсч!NH194</f>
        <v/>
      </c>
      <c r="NI96" s="178" t="str">
        <f>фин_рсч!NI194</f>
        <v/>
      </c>
      <c r="NJ96" s="178" t="str">
        <f>фин_рсч!NJ194</f>
        <v/>
      </c>
      <c r="NK96" s="178" t="str">
        <f>фин_рсч!NK194</f>
        <v/>
      </c>
      <c r="NL96" s="178" t="str">
        <f>фин_рсч!NL194</f>
        <v/>
      </c>
      <c r="NM96" s="178" t="str">
        <f>фин_рсч!NM194</f>
        <v/>
      </c>
      <c r="NN96" s="178" t="str">
        <f>фин_рсч!NN194</f>
        <v/>
      </c>
      <c r="NO96" s="179" t="str">
        <f>фин_рсч!NO194</f>
        <v/>
      </c>
      <c r="NP96" s="1"/>
      <c r="NQ96" s="1"/>
    </row>
    <row r="97" spans="1:381" x14ac:dyDescent="0.2">
      <c r="A97" s="1"/>
      <c r="B97" s="1"/>
      <c r="C97" s="1"/>
      <c r="D97" s="1"/>
      <c r="E97" s="1"/>
      <c r="F97" s="1"/>
      <c r="G97" s="1"/>
      <c r="H97" s="1"/>
      <c r="I97" s="1"/>
      <c r="J97" s="1"/>
      <c r="K97" s="1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row>
    <row r="98" spans="1:381" s="10" customFormat="1" x14ac:dyDescent="0.2">
      <c r="A98" s="8"/>
      <c r="B98" s="8"/>
      <c r="C98" s="141" t="s">
        <v>35</v>
      </c>
      <c r="D98" s="141"/>
      <c r="E98" s="141" t="s">
        <v>315</v>
      </c>
      <c r="F98" s="8"/>
      <c r="G98" s="8" t="s">
        <v>257</v>
      </c>
      <c r="H98" s="8"/>
      <c r="I98" s="8"/>
      <c r="J98" s="8"/>
      <c r="K98" s="9">
        <f>SUM(N98:NO98)</f>
        <v>0</v>
      </c>
      <c r="L98" s="8"/>
      <c r="M98" s="8"/>
      <c r="N98" s="33">
        <f>IF(SUMIFS(94:94,88:88,"&lt;="&amp;N75,88:88,"&gt;"&amp;EOMONTH(N75,-1))=0,0,фин_рсч!N198*1000/SUMIFS(94:94,88:88,"&lt;="&amp;N75,88:88,"&gt;"&amp;EOMONTH(N75,-1)))</f>
        <v>0</v>
      </c>
      <c r="O98" s="34">
        <f>IF(SUMIFS(94:94,88:88,"&lt;="&amp;O75,88:88,"&gt;"&amp;EOMONTH(O75,-1))=0,0,фин_рсч!O198*1000/SUMIFS(94:94,88:88,"&lt;="&amp;O75,88:88,"&gt;"&amp;EOMONTH(O75,-1)))</f>
        <v>0</v>
      </c>
      <c r="P98" s="34">
        <f>IF(SUMIFS(94:94,88:88,"&lt;="&amp;P75,88:88,"&gt;"&amp;EOMONTH(P75,-1))=0,0,фин_рсч!P198*1000/SUMIFS(94:94,88:88,"&lt;="&amp;P75,88:88,"&gt;"&amp;EOMONTH(P75,-1)))</f>
        <v>0</v>
      </c>
      <c r="Q98" s="34">
        <f>IF(SUMIFS(94:94,88:88,"&lt;="&amp;Q75,88:88,"&gt;"&amp;EOMONTH(Q75,-1))=0,0,фин_рсч!Q198*1000/SUMIFS(94:94,88:88,"&lt;="&amp;Q75,88:88,"&gt;"&amp;EOMONTH(Q75,-1)))</f>
        <v>0</v>
      </c>
      <c r="R98" s="34">
        <f>IF(SUMIFS(94:94,88:88,"&lt;="&amp;R75,88:88,"&gt;"&amp;EOMONTH(R75,-1))=0,0,фин_рсч!R198*1000/SUMIFS(94:94,88:88,"&lt;="&amp;R75,88:88,"&gt;"&amp;EOMONTH(R75,-1)))</f>
        <v>0</v>
      </c>
      <c r="S98" s="34">
        <f>IF(SUMIFS(94:94,88:88,"&lt;="&amp;S75,88:88,"&gt;"&amp;EOMONTH(S75,-1))=0,0,фин_рсч!S198*1000/SUMIFS(94:94,88:88,"&lt;="&amp;S75,88:88,"&gt;"&amp;EOMONTH(S75,-1)))</f>
        <v>0</v>
      </c>
      <c r="T98" s="34">
        <f>IF(SUMIFS(94:94,88:88,"&lt;="&amp;T75,88:88,"&gt;"&amp;EOMONTH(T75,-1))=0,0,фин_рсч!T198*1000/SUMIFS(94:94,88:88,"&lt;="&amp;T75,88:88,"&gt;"&amp;EOMONTH(T75,-1)))</f>
        <v>0</v>
      </c>
      <c r="U98" s="34">
        <f>IF(SUMIFS(94:94,88:88,"&lt;="&amp;U75,88:88,"&gt;"&amp;EOMONTH(U75,-1))=0,0,фин_рсч!U198*1000/SUMIFS(94:94,88:88,"&lt;="&amp;U75,88:88,"&gt;"&amp;EOMONTH(U75,-1)))</f>
        <v>0</v>
      </c>
      <c r="V98" s="34">
        <f>IF(SUMIFS(94:94,88:88,"&lt;="&amp;V75,88:88,"&gt;"&amp;EOMONTH(V75,-1))=0,0,фин_рсч!V198*1000/SUMIFS(94:94,88:88,"&lt;="&amp;V75,88:88,"&gt;"&amp;EOMONTH(V75,-1)))</f>
        <v>0</v>
      </c>
      <c r="W98" s="34">
        <f>IF(SUMIFS(94:94,88:88,"&lt;="&amp;W75,88:88,"&gt;"&amp;EOMONTH(W75,-1))=0,0,фин_рсч!W198*1000/SUMIFS(94:94,88:88,"&lt;="&amp;W75,88:88,"&gt;"&amp;EOMONTH(W75,-1)))</f>
        <v>0</v>
      </c>
      <c r="X98" s="34">
        <f>IF(SUMIFS(94:94,88:88,"&lt;="&amp;X75,88:88,"&gt;"&amp;EOMONTH(X75,-1))=0,0,фин_рсч!X198*1000/SUMIFS(94:94,88:88,"&lt;="&amp;X75,88:88,"&gt;"&amp;EOMONTH(X75,-1)))</f>
        <v>0</v>
      </c>
      <c r="Y98" s="34">
        <f>IF(SUMIFS(94:94,88:88,"&lt;="&amp;Y75,88:88,"&gt;"&amp;EOMONTH(Y75,-1))=0,0,фин_рсч!Y198*1000/SUMIFS(94:94,88:88,"&lt;="&amp;Y75,88:88,"&gt;"&amp;EOMONTH(Y75,-1)))</f>
        <v>0</v>
      </c>
      <c r="Z98" s="34">
        <f>IF(SUMIFS(94:94,88:88,"&lt;="&amp;Z75,88:88,"&gt;"&amp;EOMONTH(Z75,-1))=0,0,фин_рсч!Z198*1000/SUMIFS(94:94,88:88,"&lt;="&amp;Z75,88:88,"&gt;"&amp;EOMONTH(Z75,-1)))</f>
        <v>0</v>
      </c>
      <c r="AA98" s="34">
        <f>IF(SUMIFS(94:94,88:88,"&lt;="&amp;AA75,88:88,"&gt;"&amp;EOMONTH(AA75,-1))=0,0,фин_рсч!AA198*1000/SUMIFS(94:94,88:88,"&lt;="&amp;AA75,88:88,"&gt;"&amp;EOMONTH(AA75,-1)))</f>
        <v>0</v>
      </c>
      <c r="AB98" s="34">
        <f>IF(SUMIFS(94:94,88:88,"&lt;="&amp;AB75,88:88,"&gt;"&amp;EOMONTH(AB75,-1))=0,0,фин_рсч!AB198*1000/SUMIFS(94:94,88:88,"&lt;="&amp;AB75,88:88,"&gt;"&amp;EOMONTH(AB75,-1)))</f>
        <v>0</v>
      </c>
      <c r="AC98" s="34">
        <f>IF(SUMIFS(94:94,88:88,"&lt;="&amp;AC75,88:88,"&gt;"&amp;EOMONTH(AC75,-1))=0,0,фин_рсч!AC198*1000/SUMIFS(94:94,88:88,"&lt;="&amp;AC75,88:88,"&gt;"&amp;EOMONTH(AC75,-1)))</f>
        <v>0</v>
      </c>
      <c r="AD98" s="34">
        <f>IF(SUMIFS(94:94,88:88,"&lt;="&amp;AD75,88:88,"&gt;"&amp;EOMONTH(AD75,-1))=0,0,фин_рсч!AD198*1000/SUMIFS(94:94,88:88,"&lt;="&amp;AD75,88:88,"&gt;"&amp;EOMONTH(AD75,-1)))</f>
        <v>0</v>
      </c>
      <c r="AE98" s="34">
        <f>IF(SUMIFS(94:94,88:88,"&lt;="&amp;AE75,88:88,"&gt;"&amp;EOMONTH(AE75,-1))=0,0,фин_рсч!AE198*1000/SUMIFS(94:94,88:88,"&lt;="&amp;AE75,88:88,"&gt;"&amp;EOMONTH(AE75,-1)))</f>
        <v>0</v>
      </c>
      <c r="AF98" s="34">
        <f>IF(SUMIFS(94:94,88:88,"&lt;="&amp;AF75,88:88,"&gt;"&amp;EOMONTH(AF75,-1))=0,0,фин_рсч!AF198*1000/SUMIFS(94:94,88:88,"&lt;="&amp;AF75,88:88,"&gt;"&amp;EOMONTH(AF75,-1)))</f>
        <v>0</v>
      </c>
      <c r="AG98" s="34">
        <f>IF(SUMIFS(94:94,88:88,"&lt;="&amp;AG75,88:88,"&gt;"&amp;EOMONTH(AG75,-1))=0,0,фин_рсч!AG198*1000/SUMIFS(94:94,88:88,"&lt;="&amp;AG75,88:88,"&gt;"&amp;EOMONTH(AG75,-1)))</f>
        <v>0</v>
      </c>
      <c r="AH98" s="34">
        <f>IF(SUMIFS(94:94,88:88,"&lt;="&amp;AH75,88:88,"&gt;"&amp;EOMONTH(AH75,-1))=0,0,фин_рсч!AH198*1000/SUMIFS(94:94,88:88,"&lt;="&amp;AH75,88:88,"&gt;"&amp;EOMONTH(AH75,-1)))</f>
        <v>0</v>
      </c>
      <c r="AI98" s="34">
        <f>IF(SUMIFS(94:94,88:88,"&lt;="&amp;AI75,88:88,"&gt;"&amp;EOMONTH(AI75,-1))=0,0,фин_рсч!AI198*1000/SUMIFS(94:94,88:88,"&lt;="&amp;AI75,88:88,"&gt;"&amp;EOMONTH(AI75,-1)))</f>
        <v>0</v>
      </c>
      <c r="AJ98" s="34">
        <f>IF(SUMIFS(94:94,88:88,"&lt;="&amp;AJ75,88:88,"&gt;"&amp;EOMONTH(AJ75,-1))=0,0,фин_рсч!AJ198*1000/SUMIFS(94:94,88:88,"&lt;="&amp;AJ75,88:88,"&gt;"&amp;EOMONTH(AJ75,-1)))</f>
        <v>0</v>
      </c>
      <c r="AK98" s="34">
        <f>IF(SUMIFS(94:94,88:88,"&lt;="&amp;AK75,88:88,"&gt;"&amp;EOMONTH(AK75,-1))=0,0,фин_рсч!AK198*1000/SUMIFS(94:94,88:88,"&lt;="&amp;AK75,88:88,"&gt;"&amp;EOMONTH(AK75,-1)))</f>
        <v>0</v>
      </c>
      <c r="AL98" s="34">
        <f>IF(SUMIFS(94:94,88:88,"&lt;="&amp;AL75,88:88,"&gt;"&amp;EOMONTH(AL75,-1))=0,0,фин_рсч!AL198*1000/SUMIFS(94:94,88:88,"&lt;="&amp;AL75,88:88,"&gt;"&amp;EOMONTH(AL75,-1)))</f>
        <v>0</v>
      </c>
      <c r="AM98" s="34">
        <f>IF(SUMIFS(94:94,88:88,"&lt;="&amp;AM75,88:88,"&gt;"&amp;EOMONTH(AM75,-1))=0,0,фин_рсч!AM198*1000/SUMIFS(94:94,88:88,"&lt;="&amp;AM75,88:88,"&gt;"&amp;EOMONTH(AM75,-1)))</f>
        <v>0</v>
      </c>
      <c r="AN98" s="34">
        <f>IF(SUMIFS(94:94,88:88,"&lt;="&amp;AN75,88:88,"&gt;"&amp;EOMONTH(AN75,-1))=0,0,фин_рсч!AN198*1000/SUMIFS(94:94,88:88,"&lt;="&amp;AN75,88:88,"&gt;"&amp;EOMONTH(AN75,-1)))</f>
        <v>0</v>
      </c>
      <c r="AO98" s="34">
        <f>IF(SUMIFS(94:94,88:88,"&lt;="&amp;AO75,88:88,"&gt;"&amp;EOMONTH(AO75,-1))=0,0,фин_рсч!AO198*1000/SUMIFS(94:94,88:88,"&lt;="&amp;AO75,88:88,"&gt;"&amp;EOMONTH(AO75,-1)))</f>
        <v>0</v>
      </c>
      <c r="AP98" s="34">
        <f>IF(SUMIFS(94:94,88:88,"&lt;="&amp;AP75,88:88,"&gt;"&amp;EOMONTH(AP75,-1))=0,0,фин_рсч!AP198*1000/SUMIFS(94:94,88:88,"&lt;="&amp;AP75,88:88,"&gt;"&amp;EOMONTH(AP75,-1)))</f>
        <v>0</v>
      </c>
      <c r="AQ98" s="34">
        <f>IF(SUMIFS(94:94,88:88,"&lt;="&amp;AQ75,88:88,"&gt;"&amp;EOMONTH(AQ75,-1))=0,0,фин_рсч!AQ198*1000/SUMIFS(94:94,88:88,"&lt;="&amp;AQ75,88:88,"&gt;"&amp;EOMONTH(AQ75,-1)))</f>
        <v>0</v>
      </c>
      <c r="AR98" s="34">
        <f>IF(SUMIFS(94:94,88:88,"&lt;="&amp;AR75,88:88,"&gt;"&amp;EOMONTH(AR75,-1))=0,0,фин_рсч!AR198*1000/SUMIFS(94:94,88:88,"&lt;="&amp;AR75,88:88,"&gt;"&amp;EOMONTH(AR75,-1)))</f>
        <v>0</v>
      </c>
      <c r="AS98" s="34">
        <f>IF(SUMIFS(94:94,88:88,"&lt;="&amp;AS75,88:88,"&gt;"&amp;EOMONTH(AS75,-1))=0,0,фин_рсч!AS198*1000/SUMIFS(94:94,88:88,"&lt;="&amp;AS75,88:88,"&gt;"&amp;EOMONTH(AS75,-1)))</f>
        <v>0</v>
      </c>
      <c r="AT98" s="34">
        <f>IF(SUMIFS(94:94,88:88,"&lt;="&amp;AT75,88:88,"&gt;"&amp;EOMONTH(AT75,-1))=0,0,фин_рсч!AT198*1000/SUMIFS(94:94,88:88,"&lt;="&amp;AT75,88:88,"&gt;"&amp;EOMONTH(AT75,-1)))</f>
        <v>0</v>
      </c>
      <c r="AU98" s="34">
        <f>IF(SUMIFS(94:94,88:88,"&lt;="&amp;AU75,88:88,"&gt;"&amp;EOMONTH(AU75,-1))=0,0,фин_рсч!AU198*1000/SUMIFS(94:94,88:88,"&lt;="&amp;AU75,88:88,"&gt;"&amp;EOMONTH(AU75,-1)))</f>
        <v>0</v>
      </c>
      <c r="AV98" s="34">
        <f>IF(SUMIFS(94:94,88:88,"&lt;="&amp;AV75,88:88,"&gt;"&amp;EOMONTH(AV75,-1))=0,0,фин_рсч!AV198*1000/SUMIFS(94:94,88:88,"&lt;="&amp;AV75,88:88,"&gt;"&amp;EOMONTH(AV75,-1)))</f>
        <v>0</v>
      </c>
      <c r="AW98" s="34">
        <f>IF(SUMIFS(94:94,88:88,"&lt;="&amp;AW75,88:88,"&gt;"&amp;EOMONTH(AW75,-1))=0,0,фин_рсч!AW198*1000/SUMIFS(94:94,88:88,"&lt;="&amp;AW75,88:88,"&gt;"&amp;EOMONTH(AW75,-1)))</f>
        <v>0</v>
      </c>
      <c r="AX98" s="34">
        <f>IF(SUMIFS(94:94,88:88,"&lt;="&amp;AX75,88:88,"&gt;"&amp;EOMONTH(AX75,-1))=0,0,фин_рсч!AX198*1000/SUMIFS(94:94,88:88,"&lt;="&amp;AX75,88:88,"&gt;"&amp;EOMONTH(AX75,-1)))</f>
        <v>0</v>
      </c>
      <c r="AY98" s="34">
        <f>IF(SUMIFS(94:94,88:88,"&lt;="&amp;AY75,88:88,"&gt;"&amp;EOMONTH(AY75,-1))=0,0,фин_рсч!AY198*1000/SUMIFS(94:94,88:88,"&lt;="&amp;AY75,88:88,"&gt;"&amp;EOMONTH(AY75,-1)))</f>
        <v>0</v>
      </c>
      <c r="AZ98" s="34">
        <f>IF(SUMIFS(94:94,88:88,"&lt;="&amp;AZ75,88:88,"&gt;"&amp;EOMONTH(AZ75,-1))=0,0,фин_рсч!AZ198*1000/SUMIFS(94:94,88:88,"&lt;="&amp;AZ75,88:88,"&gt;"&amp;EOMONTH(AZ75,-1)))</f>
        <v>0</v>
      </c>
      <c r="BA98" s="34">
        <f>IF(SUMIFS(94:94,88:88,"&lt;="&amp;BA75,88:88,"&gt;"&amp;EOMONTH(BA75,-1))=0,0,фин_рсч!BA198*1000/SUMIFS(94:94,88:88,"&lt;="&amp;BA75,88:88,"&gt;"&amp;EOMONTH(BA75,-1)))</f>
        <v>0</v>
      </c>
      <c r="BB98" s="34">
        <f>IF(SUMIFS(94:94,88:88,"&lt;="&amp;BB75,88:88,"&gt;"&amp;EOMONTH(BB75,-1))=0,0,фин_рсч!BB198*1000/SUMIFS(94:94,88:88,"&lt;="&amp;BB75,88:88,"&gt;"&amp;EOMONTH(BB75,-1)))</f>
        <v>0</v>
      </c>
      <c r="BC98" s="34">
        <f>IF(SUMIFS(94:94,88:88,"&lt;="&amp;BC75,88:88,"&gt;"&amp;EOMONTH(BC75,-1))=0,0,фин_рсч!BC198*1000/SUMIFS(94:94,88:88,"&lt;="&amp;BC75,88:88,"&gt;"&amp;EOMONTH(BC75,-1)))</f>
        <v>0</v>
      </c>
      <c r="BD98" s="34">
        <f>IF(SUMIFS(94:94,88:88,"&lt;="&amp;BD75,88:88,"&gt;"&amp;EOMONTH(BD75,-1))=0,0,фин_рсч!BD198*1000/SUMIFS(94:94,88:88,"&lt;="&amp;BD75,88:88,"&gt;"&amp;EOMONTH(BD75,-1)))</f>
        <v>0</v>
      </c>
      <c r="BE98" s="34">
        <f>IF(SUMIFS(94:94,88:88,"&lt;="&amp;BE75,88:88,"&gt;"&amp;EOMONTH(BE75,-1))=0,0,фин_рсч!BE198*1000/SUMIFS(94:94,88:88,"&lt;="&amp;BE75,88:88,"&gt;"&amp;EOMONTH(BE75,-1)))</f>
        <v>0</v>
      </c>
      <c r="BF98" s="34">
        <f>IF(SUMIFS(94:94,88:88,"&lt;="&amp;BF75,88:88,"&gt;"&amp;EOMONTH(BF75,-1))=0,0,фин_рсч!BF198*1000/SUMIFS(94:94,88:88,"&lt;="&amp;BF75,88:88,"&gt;"&amp;EOMONTH(BF75,-1)))</f>
        <v>0</v>
      </c>
      <c r="BG98" s="34">
        <f>IF(SUMIFS(94:94,88:88,"&lt;="&amp;BG75,88:88,"&gt;"&amp;EOMONTH(BG75,-1))=0,0,фин_рсч!BG198*1000/SUMIFS(94:94,88:88,"&lt;="&amp;BG75,88:88,"&gt;"&amp;EOMONTH(BG75,-1)))</f>
        <v>0</v>
      </c>
      <c r="BH98" s="34">
        <f>IF(SUMIFS(94:94,88:88,"&lt;="&amp;BH75,88:88,"&gt;"&amp;EOMONTH(BH75,-1))=0,0,фин_рсч!BH198*1000/SUMIFS(94:94,88:88,"&lt;="&amp;BH75,88:88,"&gt;"&amp;EOMONTH(BH75,-1)))</f>
        <v>0</v>
      </c>
      <c r="BI98" s="34">
        <f>IF(SUMIFS(94:94,88:88,"&lt;="&amp;BI75,88:88,"&gt;"&amp;EOMONTH(BI75,-1))=0,0,фин_рсч!BI198*1000/SUMIFS(94:94,88:88,"&lt;="&amp;BI75,88:88,"&gt;"&amp;EOMONTH(BI75,-1)))</f>
        <v>0</v>
      </c>
      <c r="BJ98" s="34">
        <f>IF(SUMIFS(94:94,88:88,"&lt;="&amp;BJ75,88:88,"&gt;"&amp;EOMONTH(BJ75,-1))=0,0,фин_рсч!BJ198*1000/SUMIFS(94:94,88:88,"&lt;="&amp;BJ75,88:88,"&gt;"&amp;EOMONTH(BJ75,-1)))</f>
        <v>0</v>
      </c>
      <c r="BK98" s="34">
        <f>IF(SUMIFS(94:94,88:88,"&lt;="&amp;BK75,88:88,"&gt;"&amp;EOMONTH(BK75,-1))=0,0,фин_рсч!BK198*1000/SUMIFS(94:94,88:88,"&lt;="&amp;BK75,88:88,"&gt;"&amp;EOMONTH(BK75,-1)))</f>
        <v>0</v>
      </c>
      <c r="BL98" s="34">
        <f>IF(SUMIFS(94:94,88:88,"&lt;="&amp;BL75,88:88,"&gt;"&amp;EOMONTH(BL75,-1))=0,0,фин_рсч!BL198*1000/SUMIFS(94:94,88:88,"&lt;="&amp;BL75,88:88,"&gt;"&amp;EOMONTH(BL75,-1)))</f>
        <v>0</v>
      </c>
      <c r="BM98" s="34">
        <f>IF(SUMIFS(94:94,88:88,"&lt;="&amp;BM75,88:88,"&gt;"&amp;EOMONTH(BM75,-1))=0,0,фин_рсч!BM198*1000/SUMIFS(94:94,88:88,"&lt;="&amp;BM75,88:88,"&gt;"&amp;EOMONTH(BM75,-1)))</f>
        <v>0</v>
      </c>
      <c r="BN98" s="34">
        <f>IF(SUMIFS(94:94,88:88,"&lt;="&amp;BN75,88:88,"&gt;"&amp;EOMONTH(BN75,-1))=0,0,фин_рсч!BN198*1000/SUMIFS(94:94,88:88,"&lt;="&amp;BN75,88:88,"&gt;"&amp;EOMONTH(BN75,-1)))</f>
        <v>0</v>
      </c>
      <c r="BO98" s="34">
        <f>IF(SUMIFS(94:94,88:88,"&lt;="&amp;BO75,88:88,"&gt;"&amp;EOMONTH(BO75,-1))=0,0,фин_рсч!BO198*1000/SUMIFS(94:94,88:88,"&lt;="&amp;BO75,88:88,"&gt;"&amp;EOMONTH(BO75,-1)))</f>
        <v>0</v>
      </c>
      <c r="BP98" s="34">
        <f>IF(SUMIFS(94:94,88:88,"&lt;="&amp;BP75,88:88,"&gt;"&amp;EOMONTH(BP75,-1))=0,0,фин_рсч!BP198*1000/SUMIFS(94:94,88:88,"&lt;="&amp;BP75,88:88,"&gt;"&amp;EOMONTH(BP75,-1)))</f>
        <v>0</v>
      </c>
      <c r="BQ98" s="34">
        <f>IF(SUMIFS(94:94,88:88,"&lt;="&amp;BQ75,88:88,"&gt;"&amp;EOMONTH(BQ75,-1))=0,0,фин_рсч!BQ198*1000/SUMIFS(94:94,88:88,"&lt;="&amp;BQ75,88:88,"&gt;"&amp;EOMONTH(BQ75,-1)))</f>
        <v>0</v>
      </c>
      <c r="BR98" s="34">
        <f>IF(SUMIFS(94:94,88:88,"&lt;="&amp;BR75,88:88,"&gt;"&amp;EOMONTH(BR75,-1))=0,0,фин_рсч!BR198*1000/SUMIFS(94:94,88:88,"&lt;="&amp;BR75,88:88,"&gt;"&amp;EOMONTH(BR75,-1)))</f>
        <v>0</v>
      </c>
      <c r="BS98" s="34">
        <f>IF(SUMIFS(94:94,88:88,"&lt;="&amp;BS75,88:88,"&gt;"&amp;EOMONTH(BS75,-1))=0,0,фин_рсч!BS198*1000/SUMIFS(94:94,88:88,"&lt;="&amp;BS75,88:88,"&gt;"&amp;EOMONTH(BS75,-1)))</f>
        <v>0</v>
      </c>
      <c r="BT98" s="34">
        <f>IF(SUMIFS(94:94,88:88,"&lt;="&amp;BT75,88:88,"&gt;"&amp;EOMONTH(BT75,-1))=0,0,фин_рсч!BT198*1000/SUMIFS(94:94,88:88,"&lt;="&amp;BT75,88:88,"&gt;"&amp;EOMONTH(BT75,-1)))</f>
        <v>0</v>
      </c>
      <c r="BU98" s="34">
        <f>IF(SUMIFS(94:94,88:88,"&lt;="&amp;BU75,88:88,"&gt;"&amp;EOMONTH(BU75,-1))=0,0,фин_рсч!BU198*1000/SUMIFS(94:94,88:88,"&lt;="&amp;BU75,88:88,"&gt;"&amp;EOMONTH(BU75,-1)))</f>
        <v>0</v>
      </c>
      <c r="BV98" s="34">
        <f>IF(SUMIFS(94:94,88:88,"&lt;="&amp;BV75,88:88,"&gt;"&amp;EOMONTH(BV75,-1))=0,0,фин_рсч!BV198*1000/SUMIFS(94:94,88:88,"&lt;="&amp;BV75,88:88,"&gt;"&amp;EOMONTH(BV75,-1)))</f>
        <v>0</v>
      </c>
      <c r="BW98" s="34">
        <f>IF(SUMIFS(94:94,88:88,"&lt;="&amp;BW75,88:88,"&gt;"&amp;EOMONTH(BW75,-1))=0,0,фин_рсч!BW198*1000/SUMIFS(94:94,88:88,"&lt;="&amp;BW75,88:88,"&gt;"&amp;EOMONTH(BW75,-1)))</f>
        <v>0</v>
      </c>
      <c r="BX98" s="34">
        <f>IF(SUMIFS(94:94,88:88,"&lt;="&amp;BX75,88:88,"&gt;"&amp;EOMONTH(BX75,-1))=0,0,фин_рсч!BX198*1000/SUMIFS(94:94,88:88,"&lt;="&amp;BX75,88:88,"&gt;"&amp;EOMONTH(BX75,-1)))</f>
        <v>0</v>
      </c>
      <c r="BY98" s="34">
        <f>IF(SUMIFS(94:94,88:88,"&lt;="&amp;BY75,88:88,"&gt;"&amp;EOMONTH(BY75,-1))=0,0,фин_рсч!BY198*1000/SUMIFS(94:94,88:88,"&lt;="&amp;BY75,88:88,"&gt;"&amp;EOMONTH(BY75,-1)))</f>
        <v>0</v>
      </c>
      <c r="BZ98" s="34">
        <f>IF(SUMIFS(94:94,88:88,"&lt;="&amp;BZ75,88:88,"&gt;"&amp;EOMONTH(BZ75,-1))=0,0,фин_рсч!BZ198*1000/SUMIFS(94:94,88:88,"&lt;="&amp;BZ75,88:88,"&gt;"&amp;EOMONTH(BZ75,-1)))</f>
        <v>0</v>
      </c>
      <c r="CA98" s="34">
        <f>IF(SUMIFS(94:94,88:88,"&lt;="&amp;CA75,88:88,"&gt;"&amp;EOMONTH(CA75,-1))=0,0,фин_рсч!CA198*1000/SUMIFS(94:94,88:88,"&lt;="&amp;CA75,88:88,"&gt;"&amp;EOMONTH(CA75,-1)))</f>
        <v>0</v>
      </c>
      <c r="CB98" s="34">
        <f>IF(SUMIFS(94:94,88:88,"&lt;="&amp;CB75,88:88,"&gt;"&amp;EOMONTH(CB75,-1))=0,0,фин_рсч!CB198*1000/SUMIFS(94:94,88:88,"&lt;="&amp;CB75,88:88,"&gt;"&amp;EOMONTH(CB75,-1)))</f>
        <v>0</v>
      </c>
      <c r="CC98" s="34">
        <f>IF(SUMIFS(94:94,88:88,"&lt;="&amp;CC75,88:88,"&gt;"&amp;EOMONTH(CC75,-1))=0,0,фин_рсч!CC198*1000/SUMIFS(94:94,88:88,"&lt;="&amp;CC75,88:88,"&gt;"&amp;EOMONTH(CC75,-1)))</f>
        <v>0</v>
      </c>
      <c r="CD98" s="34">
        <f>IF(SUMIFS(94:94,88:88,"&lt;="&amp;CD75,88:88,"&gt;"&amp;EOMONTH(CD75,-1))=0,0,фин_рсч!CD198*1000/SUMIFS(94:94,88:88,"&lt;="&amp;CD75,88:88,"&gt;"&amp;EOMONTH(CD75,-1)))</f>
        <v>0</v>
      </c>
      <c r="CE98" s="34">
        <f>IF(SUMIFS(94:94,88:88,"&lt;="&amp;CE75,88:88,"&gt;"&amp;EOMONTH(CE75,-1))=0,0,фин_рсч!CE198*1000/SUMIFS(94:94,88:88,"&lt;="&amp;CE75,88:88,"&gt;"&amp;EOMONTH(CE75,-1)))</f>
        <v>0</v>
      </c>
      <c r="CF98" s="34">
        <f>IF(SUMIFS(94:94,88:88,"&lt;="&amp;CF75,88:88,"&gt;"&amp;EOMONTH(CF75,-1))=0,0,фин_рсч!CF198*1000/SUMIFS(94:94,88:88,"&lt;="&amp;CF75,88:88,"&gt;"&amp;EOMONTH(CF75,-1)))</f>
        <v>0</v>
      </c>
      <c r="CG98" s="34">
        <f>IF(SUMIFS(94:94,88:88,"&lt;="&amp;CG75,88:88,"&gt;"&amp;EOMONTH(CG75,-1))=0,0,фин_рсч!CG198*1000/SUMIFS(94:94,88:88,"&lt;="&amp;CG75,88:88,"&gt;"&amp;EOMONTH(CG75,-1)))</f>
        <v>0</v>
      </c>
      <c r="CH98" s="34">
        <f>IF(SUMIFS(94:94,88:88,"&lt;="&amp;CH75,88:88,"&gt;"&amp;EOMONTH(CH75,-1))=0,0,фин_рсч!CH198*1000/SUMIFS(94:94,88:88,"&lt;="&amp;CH75,88:88,"&gt;"&amp;EOMONTH(CH75,-1)))</f>
        <v>0</v>
      </c>
      <c r="CI98" s="34">
        <f>IF(SUMIFS(94:94,88:88,"&lt;="&amp;CI75,88:88,"&gt;"&amp;EOMONTH(CI75,-1))=0,0,фин_рсч!CI198*1000/SUMIFS(94:94,88:88,"&lt;="&amp;CI75,88:88,"&gt;"&amp;EOMONTH(CI75,-1)))</f>
        <v>0</v>
      </c>
      <c r="CJ98" s="34">
        <f>IF(SUMIFS(94:94,88:88,"&lt;="&amp;CJ75,88:88,"&gt;"&amp;EOMONTH(CJ75,-1))=0,0,фин_рсч!CJ198*1000/SUMIFS(94:94,88:88,"&lt;="&amp;CJ75,88:88,"&gt;"&amp;EOMONTH(CJ75,-1)))</f>
        <v>0</v>
      </c>
      <c r="CK98" s="34">
        <f>IF(SUMIFS(94:94,88:88,"&lt;="&amp;CK75,88:88,"&gt;"&amp;EOMONTH(CK75,-1))=0,0,фин_рсч!CK198*1000/SUMIFS(94:94,88:88,"&lt;="&amp;CK75,88:88,"&gt;"&amp;EOMONTH(CK75,-1)))</f>
        <v>0</v>
      </c>
      <c r="CL98" s="34">
        <f>IF(SUMIFS(94:94,88:88,"&lt;="&amp;CL75,88:88,"&gt;"&amp;EOMONTH(CL75,-1))=0,0,фин_рсч!CL198*1000/SUMIFS(94:94,88:88,"&lt;="&amp;CL75,88:88,"&gt;"&amp;EOMONTH(CL75,-1)))</f>
        <v>0</v>
      </c>
      <c r="CM98" s="34">
        <f>IF(SUMIFS(94:94,88:88,"&lt;="&amp;CM75,88:88,"&gt;"&amp;EOMONTH(CM75,-1))=0,0,фин_рсч!CM198*1000/SUMIFS(94:94,88:88,"&lt;="&amp;CM75,88:88,"&gt;"&amp;EOMONTH(CM75,-1)))</f>
        <v>0</v>
      </c>
      <c r="CN98" s="34">
        <f>IF(SUMIFS(94:94,88:88,"&lt;="&amp;CN75,88:88,"&gt;"&amp;EOMONTH(CN75,-1))=0,0,фин_рсч!CN198*1000/SUMIFS(94:94,88:88,"&lt;="&amp;CN75,88:88,"&gt;"&amp;EOMONTH(CN75,-1)))</f>
        <v>0</v>
      </c>
      <c r="CO98" s="34">
        <f>IF(SUMIFS(94:94,88:88,"&lt;="&amp;CO75,88:88,"&gt;"&amp;EOMONTH(CO75,-1))=0,0,фин_рсч!CO198*1000/SUMIFS(94:94,88:88,"&lt;="&amp;CO75,88:88,"&gt;"&amp;EOMONTH(CO75,-1)))</f>
        <v>0</v>
      </c>
      <c r="CP98" s="34">
        <f>IF(SUMIFS(94:94,88:88,"&lt;="&amp;CP75,88:88,"&gt;"&amp;EOMONTH(CP75,-1))=0,0,фин_рсч!CP198*1000/SUMIFS(94:94,88:88,"&lt;="&amp;CP75,88:88,"&gt;"&amp;EOMONTH(CP75,-1)))</f>
        <v>0</v>
      </c>
      <c r="CQ98" s="34">
        <f>IF(SUMIFS(94:94,88:88,"&lt;="&amp;CQ75,88:88,"&gt;"&amp;EOMONTH(CQ75,-1))=0,0,фин_рсч!CQ198*1000/SUMIFS(94:94,88:88,"&lt;="&amp;CQ75,88:88,"&gt;"&amp;EOMONTH(CQ75,-1)))</f>
        <v>0</v>
      </c>
      <c r="CR98" s="34">
        <f>IF(SUMIFS(94:94,88:88,"&lt;="&amp;CR75,88:88,"&gt;"&amp;EOMONTH(CR75,-1))=0,0,фин_рсч!CR198*1000/SUMIFS(94:94,88:88,"&lt;="&amp;CR75,88:88,"&gt;"&amp;EOMONTH(CR75,-1)))</f>
        <v>0</v>
      </c>
      <c r="CS98" s="34">
        <f>IF(SUMIFS(94:94,88:88,"&lt;="&amp;CS75,88:88,"&gt;"&amp;EOMONTH(CS75,-1))=0,0,фин_рсч!CS198*1000/SUMIFS(94:94,88:88,"&lt;="&amp;CS75,88:88,"&gt;"&amp;EOMONTH(CS75,-1)))</f>
        <v>0</v>
      </c>
      <c r="CT98" s="34">
        <f>IF(SUMIFS(94:94,88:88,"&lt;="&amp;CT75,88:88,"&gt;"&amp;EOMONTH(CT75,-1))=0,0,фин_рсч!CT198*1000/SUMIFS(94:94,88:88,"&lt;="&amp;CT75,88:88,"&gt;"&amp;EOMONTH(CT75,-1)))</f>
        <v>0</v>
      </c>
      <c r="CU98" s="34">
        <f>IF(SUMIFS(94:94,88:88,"&lt;="&amp;CU75,88:88,"&gt;"&amp;EOMONTH(CU75,-1))=0,0,фин_рсч!CU198*1000/SUMIFS(94:94,88:88,"&lt;="&amp;CU75,88:88,"&gt;"&amp;EOMONTH(CU75,-1)))</f>
        <v>0</v>
      </c>
      <c r="CV98" s="34">
        <f>IF(SUMIFS(94:94,88:88,"&lt;="&amp;CV75,88:88,"&gt;"&amp;EOMONTH(CV75,-1))=0,0,фин_рсч!CV198*1000/SUMIFS(94:94,88:88,"&lt;="&amp;CV75,88:88,"&gt;"&amp;EOMONTH(CV75,-1)))</f>
        <v>0</v>
      </c>
      <c r="CW98" s="34">
        <f>IF(SUMIFS(94:94,88:88,"&lt;="&amp;CW75,88:88,"&gt;"&amp;EOMONTH(CW75,-1))=0,0,фин_рсч!CW198*1000/SUMIFS(94:94,88:88,"&lt;="&amp;CW75,88:88,"&gt;"&amp;EOMONTH(CW75,-1)))</f>
        <v>0</v>
      </c>
      <c r="CX98" s="34">
        <f>IF(SUMIFS(94:94,88:88,"&lt;="&amp;CX75,88:88,"&gt;"&amp;EOMONTH(CX75,-1))=0,0,фин_рсч!CX198*1000/SUMIFS(94:94,88:88,"&lt;="&amp;CX75,88:88,"&gt;"&amp;EOMONTH(CX75,-1)))</f>
        <v>0</v>
      </c>
      <c r="CY98" s="34">
        <f>IF(SUMIFS(94:94,88:88,"&lt;="&amp;CY75,88:88,"&gt;"&amp;EOMONTH(CY75,-1))=0,0,фин_рсч!CY198*1000/SUMIFS(94:94,88:88,"&lt;="&amp;CY75,88:88,"&gt;"&amp;EOMONTH(CY75,-1)))</f>
        <v>0</v>
      </c>
      <c r="CZ98" s="34">
        <f>IF(SUMIFS(94:94,88:88,"&lt;="&amp;CZ75,88:88,"&gt;"&amp;EOMONTH(CZ75,-1))=0,0,фин_рсч!CZ198*1000/SUMIFS(94:94,88:88,"&lt;="&amp;CZ75,88:88,"&gt;"&amp;EOMONTH(CZ75,-1)))</f>
        <v>0</v>
      </c>
      <c r="DA98" s="34">
        <f>IF(SUMIFS(94:94,88:88,"&lt;="&amp;DA75,88:88,"&gt;"&amp;EOMONTH(DA75,-1))=0,0,фин_рсч!DA198*1000/SUMIFS(94:94,88:88,"&lt;="&amp;DA75,88:88,"&gt;"&amp;EOMONTH(DA75,-1)))</f>
        <v>0</v>
      </c>
      <c r="DB98" s="34">
        <f>IF(SUMIFS(94:94,88:88,"&lt;="&amp;DB75,88:88,"&gt;"&amp;EOMONTH(DB75,-1))=0,0,фин_рсч!DB198*1000/SUMIFS(94:94,88:88,"&lt;="&amp;DB75,88:88,"&gt;"&amp;EOMONTH(DB75,-1)))</f>
        <v>0</v>
      </c>
      <c r="DC98" s="34">
        <f>IF(SUMIFS(94:94,88:88,"&lt;="&amp;DC75,88:88,"&gt;"&amp;EOMONTH(DC75,-1))=0,0,фин_рсч!DC198*1000/SUMIFS(94:94,88:88,"&lt;="&amp;DC75,88:88,"&gt;"&amp;EOMONTH(DC75,-1)))</f>
        <v>0</v>
      </c>
      <c r="DD98" s="34">
        <f>IF(SUMIFS(94:94,88:88,"&lt;="&amp;DD75,88:88,"&gt;"&amp;EOMONTH(DD75,-1))=0,0,фин_рсч!DD198*1000/SUMIFS(94:94,88:88,"&lt;="&amp;DD75,88:88,"&gt;"&amp;EOMONTH(DD75,-1)))</f>
        <v>0</v>
      </c>
      <c r="DE98" s="34">
        <f>IF(SUMIFS(94:94,88:88,"&lt;="&amp;DE75,88:88,"&gt;"&amp;EOMONTH(DE75,-1))=0,0,фин_рсч!DE198*1000/SUMIFS(94:94,88:88,"&lt;="&amp;DE75,88:88,"&gt;"&amp;EOMONTH(DE75,-1)))</f>
        <v>0</v>
      </c>
      <c r="DF98" s="34">
        <f>IF(SUMIFS(94:94,88:88,"&lt;="&amp;DF75,88:88,"&gt;"&amp;EOMONTH(DF75,-1))=0,0,фин_рсч!DF198*1000/SUMIFS(94:94,88:88,"&lt;="&amp;DF75,88:88,"&gt;"&amp;EOMONTH(DF75,-1)))</f>
        <v>0</v>
      </c>
      <c r="DG98" s="34">
        <f>IF(SUMIFS(94:94,88:88,"&lt;="&amp;DG75,88:88,"&gt;"&amp;EOMONTH(DG75,-1))=0,0,фин_рсч!DG198*1000/SUMIFS(94:94,88:88,"&lt;="&amp;DG75,88:88,"&gt;"&amp;EOMONTH(DG75,-1)))</f>
        <v>0</v>
      </c>
      <c r="DH98" s="34">
        <f>IF(SUMIFS(94:94,88:88,"&lt;="&amp;DH75,88:88,"&gt;"&amp;EOMONTH(DH75,-1))=0,0,фин_рсч!DH198*1000/SUMIFS(94:94,88:88,"&lt;="&amp;DH75,88:88,"&gt;"&amp;EOMONTH(DH75,-1)))</f>
        <v>0</v>
      </c>
      <c r="DI98" s="34">
        <f>IF(SUMIFS(94:94,88:88,"&lt;="&amp;DI75,88:88,"&gt;"&amp;EOMONTH(DI75,-1))=0,0,фин_рсч!DI198*1000/SUMIFS(94:94,88:88,"&lt;="&amp;DI75,88:88,"&gt;"&amp;EOMONTH(DI75,-1)))</f>
        <v>0</v>
      </c>
      <c r="DJ98" s="34">
        <f>IF(SUMIFS(94:94,88:88,"&lt;="&amp;DJ75,88:88,"&gt;"&amp;EOMONTH(DJ75,-1))=0,0,фин_рсч!DJ198*1000/SUMIFS(94:94,88:88,"&lt;="&amp;DJ75,88:88,"&gt;"&amp;EOMONTH(DJ75,-1)))</f>
        <v>0</v>
      </c>
      <c r="DK98" s="34">
        <f>IF(SUMIFS(94:94,88:88,"&lt;="&amp;DK75,88:88,"&gt;"&amp;EOMONTH(DK75,-1))=0,0,фин_рсч!DK198*1000/SUMIFS(94:94,88:88,"&lt;="&amp;DK75,88:88,"&gt;"&amp;EOMONTH(DK75,-1)))</f>
        <v>0</v>
      </c>
      <c r="DL98" s="34">
        <f>IF(SUMIFS(94:94,88:88,"&lt;="&amp;DL75,88:88,"&gt;"&amp;EOMONTH(DL75,-1))=0,0,фин_рсч!DL198*1000/SUMIFS(94:94,88:88,"&lt;="&amp;DL75,88:88,"&gt;"&amp;EOMONTH(DL75,-1)))</f>
        <v>0</v>
      </c>
      <c r="DM98" s="34">
        <f>IF(SUMIFS(94:94,88:88,"&lt;="&amp;DM75,88:88,"&gt;"&amp;EOMONTH(DM75,-1))=0,0,фин_рсч!DM198*1000/SUMIFS(94:94,88:88,"&lt;="&amp;DM75,88:88,"&gt;"&amp;EOMONTH(DM75,-1)))</f>
        <v>0</v>
      </c>
      <c r="DN98" s="34">
        <f>IF(SUMIFS(94:94,88:88,"&lt;="&amp;DN75,88:88,"&gt;"&amp;EOMONTH(DN75,-1))=0,0,фин_рсч!DN198*1000/SUMIFS(94:94,88:88,"&lt;="&amp;DN75,88:88,"&gt;"&amp;EOMONTH(DN75,-1)))</f>
        <v>0</v>
      </c>
      <c r="DO98" s="34">
        <f>IF(SUMIFS(94:94,88:88,"&lt;="&amp;DO75,88:88,"&gt;"&amp;EOMONTH(DO75,-1))=0,0,фин_рсч!DO198*1000/SUMIFS(94:94,88:88,"&lt;="&amp;DO75,88:88,"&gt;"&amp;EOMONTH(DO75,-1)))</f>
        <v>0</v>
      </c>
      <c r="DP98" s="34">
        <f>IF(SUMIFS(94:94,88:88,"&lt;="&amp;DP75,88:88,"&gt;"&amp;EOMONTH(DP75,-1))=0,0,фин_рсч!DP198*1000/SUMIFS(94:94,88:88,"&lt;="&amp;DP75,88:88,"&gt;"&amp;EOMONTH(DP75,-1)))</f>
        <v>0</v>
      </c>
      <c r="DQ98" s="34">
        <f>IF(SUMIFS(94:94,88:88,"&lt;="&amp;DQ75,88:88,"&gt;"&amp;EOMONTH(DQ75,-1))=0,0,фин_рсч!DQ198*1000/SUMIFS(94:94,88:88,"&lt;="&amp;DQ75,88:88,"&gt;"&amp;EOMONTH(DQ75,-1)))</f>
        <v>0</v>
      </c>
      <c r="DR98" s="34">
        <f>IF(SUMIFS(94:94,88:88,"&lt;="&amp;DR75,88:88,"&gt;"&amp;EOMONTH(DR75,-1))=0,0,фин_рсч!DR198*1000/SUMIFS(94:94,88:88,"&lt;="&amp;DR75,88:88,"&gt;"&amp;EOMONTH(DR75,-1)))</f>
        <v>0</v>
      </c>
      <c r="DS98" s="34">
        <f>IF(SUMIFS(94:94,88:88,"&lt;="&amp;DS75,88:88,"&gt;"&amp;EOMONTH(DS75,-1))=0,0,фин_рсч!DS198*1000/SUMIFS(94:94,88:88,"&lt;="&amp;DS75,88:88,"&gt;"&amp;EOMONTH(DS75,-1)))</f>
        <v>0</v>
      </c>
      <c r="DT98" s="34">
        <f>IF(SUMIFS(94:94,88:88,"&lt;="&amp;DT75,88:88,"&gt;"&amp;EOMONTH(DT75,-1))=0,0,фин_рсч!DT198*1000/SUMIFS(94:94,88:88,"&lt;="&amp;DT75,88:88,"&gt;"&amp;EOMONTH(DT75,-1)))</f>
        <v>0</v>
      </c>
      <c r="DU98" s="34">
        <f>IF(SUMIFS(94:94,88:88,"&lt;="&amp;DU75,88:88,"&gt;"&amp;EOMONTH(DU75,-1))=0,0,фин_рсч!DU198*1000/SUMIFS(94:94,88:88,"&lt;="&amp;DU75,88:88,"&gt;"&amp;EOMONTH(DU75,-1)))</f>
        <v>0</v>
      </c>
      <c r="DV98" s="34">
        <f>IF(SUMIFS(94:94,88:88,"&lt;="&amp;DV75,88:88,"&gt;"&amp;EOMONTH(DV75,-1))=0,0,фин_рсч!DV198*1000/SUMIFS(94:94,88:88,"&lt;="&amp;DV75,88:88,"&gt;"&amp;EOMONTH(DV75,-1)))</f>
        <v>0</v>
      </c>
      <c r="DW98" s="34">
        <f>IF(SUMIFS(94:94,88:88,"&lt;="&amp;DW75,88:88,"&gt;"&amp;EOMONTH(DW75,-1))=0,0,фин_рсч!DW198*1000/SUMIFS(94:94,88:88,"&lt;="&amp;DW75,88:88,"&gt;"&amp;EOMONTH(DW75,-1)))</f>
        <v>0</v>
      </c>
      <c r="DX98" s="34">
        <f>IF(SUMIFS(94:94,88:88,"&lt;="&amp;DX75,88:88,"&gt;"&amp;EOMONTH(DX75,-1))=0,0,фин_рсч!DX198*1000/SUMIFS(94:94,88:88,"&lt;="&amp;DX75,88:88,"&gt;"&amp;EOMONTH(DX75,-1)))</f>
        <v>0</v>
      </c>
      <c r="DY98" s="34">
        <f>IF(SUMIFS(94:94,88:88,"&lt;="&amp;DY75,88:88,"&gt;"&amp;EOMONTH(DY75,-1))=0,0,фин_рсч!DY198*1000/SUMIFS(94:94,88:88,"&lt;="&amp;DY75,88:88,"&gt;"&amp;EOMONTH(DY75,-1)))</f>
        <v>0</v>
      </c>
      <c r="DZ98" s="34">
        <f>IF(SUMIFS(94:94,88:88,"&lt;="&amp;DZ75,88:88,"&gt;"&amp;EOMONTH(DZ75,-1))=0,0,фин_рсч!DZ198*1000/SUMIFS(94:94,88:88,"&lt;="&amp;DZ75,88:88,"&gt;"&amp;EOMONTH(DZ75,-1)))</f>
        <v>0</v>
      </c>
      <c r="EA98" s="34">
        <f>IF(SUMIFS(94:94,88:88,"&lt;="&amp;EA75,88:88,"&gt;"&amp;EOMONTH(EA75,-1))=0,0,фин_рсч!EA198*1000/SUMIFS(94:94,88:88,"&lt;="&amp;EA75,88:88,"&gt;"&amp;EOMONTH(EA75,-1)))</f>
        <v>0</v>
      </c>
      <c r="EB98" s="34">
        <f>IF(SUMIFS(94:94,88:88,"&lt;="&amp;EB75,88:88,"&gt;"&amp;EOMONTH(EB75,-1))=0,0,фин_рсч!EB198*1000/SUMIFS(94:94,88:88,"&lt;="&amp;EB75,88:88,"&gt;"&amp;EOMONTH(EB75,-1)))</f>
        <v>0</v>
      </c>
      <c r="EC98" s="34">
        <f>IF(SUMIFS(94:94,88:88,"&lt;="&amp;EC75,88:88,"&gt;"&amp;EOMONTH(EC75,-1))=0,0,фин_рсч!EC198*1000/SUMIFS(94:94,88:88,"&lt;="&amp;EC75,88:88,"&gt;"&amp;EOMONTH(EC75,-1)))</f>
        <v>0</v>
      </c>
      <c r="ED98" s="34">
        <f>IF(SUMIFS(94:94,88:88,"&lt;="&amp;ED75,88:88,"&gt;"&amp;EOMONTH(ED75,-1))=0,0,фин_рсч!ED198*1000/SUMIFS(94:94,88:88,"&lt;="&amp;ED75,88:88,"&gt;"&amp;EOMONTH(ED75,-1)))</f>
        <v>0</v>
      </c>
      <c r="EE98" s="34">
        <f>IF(SUMIFS(94:94,88:88,"&lt;="&amp;EE75,88:88,"&gt;"&amp;EOMONTH(EE75,-1))=0,0,фин_рсч!EE198*1000/SUMIFS(94:94,88:88,"&lt;="&amp;EE75,88:88,"&gt;"&amp;EOMONTH(EE75,-1)))</f>
        <v>0</v>
      </c>
      <c r="EF98" s="34">
        <f>IF(SUMIFS(94:94,88:88,"&lt;="&amp;EF75,88:88,"&gt;"&amp;EOMONTH(EF75,-1))=0,0,фин_рсч!EF198*1000/SUMIFS(94:94,88:88,"&lt;="&amp;EF75,88:88,"&gt;"&amp;EOMONTH(EF75,-1)))</f>
        <v>0</v>
      </c>
      <c r="EG98" s="34">
        <f>IF(SUMIFS(94:94,88:88,"&lt;="&amp;EG75,88:88,"&gt;"&amp;EOMONTH(EG75,-1))=0,0,фин_рсч!EG198*1000/SUMIFS(94:94,88:88,"&lt;="&amp;EG75,88:88,"&gt;"&amp;EOMONTH(EG75,-1)))</f>
        <v>0</v>
      </c>
      <c r="EH98" s="34">
        <f>IF(SUMIFS(94:94,88:88,"&lt;="&amp;EH75,88:88,"&gt;"&amp;EOMONTH(EH75,-1))=0,0,фин_рсч!EH198*1000/SUMIFS(94:94,88:88,"&lt;="&amp;EH75,88:88,"&gt;"&amp;EOMONTH(EH75,-1)))</f>
        <v>0</v>
      </c>
      <c r="EI98" s="34">
        <f>IF(SUMIFS(94:94,88:88,"&lt;="&amp;EI75,88:88,"&gt;"&amp;EOMONTH(EI75,-1))=0,0,фин_рсч!EI198*1000/SUMIFS(94:94,88:88,"&lt;="&amp;EI75,88:88,"&gt;"&amp;EOMONTH(EI75,-1)))</f>
        <v>0</v>
      </c>
      <c r="EJ98" s="34">
        <f>IF(SUMIFS(94:94,88:88,"&lt;="&amp;EJ75,88:88,"&gt;"&amp;EOMONTH(EJ75,-1))=0,0,фин_рсч!EJ198*1000/SUMIFS(94:94,88:88,"&lt;="&amp;EJ75,88:88,"&gt;"&amp;EOMONTH(EJ75,-1)))</f>
        <v>0</v>
      </c>
      <c r="EK98" s="34">
        <f>IF(SUMIFS(94:94,88:88,"&lt;="&amp;EK75,88:88,"&gt;"&amp;EOMONTH(EK75,-1))=0,0,фин_рсч!EK198*1000/SUMIFS(94:94,88:88,"&lt;="&amp;EK75,88:88,"&gt;"&amp;EOMONTH(EK75,-1)))</f>
        <v>0</v>
      </c>
      <c r="EL98" s="34">
        <f>IF(SUMIFS(94:94,88:88,"&lt;="&amp;EL75,88:88,"&gt;"&amp;EOMONTH(EL75,-1))=0,0,фин_рсч!EL198*1000/SUMIFS(94:94,88:88,"&lt;="&amp;EL75,88:88,"&gt;"&amp;EOMONTH(EL75,-1)))</f>
        <v>0</v>
      </c>
      <c r="EM98" s="34">
        <f>IF(SUMIFS(94:94,88:88,"&lt;="&amp;EM75,88:88,"&gt;"&amp;EOMONTH(EM75,-1))=0,0,фин_рсч!EM198*1000/SUMIFS(94:94,88:88,"&lt;="&amp;EM75,88:88,"&gt;"&amp;EOMONTH(EM75,-1)))</f>
        <v>0</v>
      </c>
      <c r="EN98" s="34">
        <f>IF(SUMIFS(94:94,88:88,"&lt;="&amp;EN75,88:88,"&gt;"&amp;EOMONTH(EN75,-1))=0,0,фин_рсч!EN198*1000/SUMIFS(94:94,88:88,"&lt;="&amp;EN75,88:88,"&gt;"&amp;EOMONTH(EN75,-1)))</f>
        <v>0</v>
      </c>
      <c r="EO98" s="34">
        <f>IF(SUMIFS(94:94,88:88,"&lt;="&amp;EO75,88:88,"&gt;"&amp;EOMONTH(EO75,-1))=0,0,фин_рсч!EO198*1000/SUMIFS(94:94,88:88,"&lt;="&amp;EO75,88:88,"&gt;"&amp;EOMONTH(EO75,-1)))</f>
        <v>0</v>
      </c>
      <c r="EP98" s="34">
        <f>IF(SUMIFS(94:94,88:88,"&lt;="&amp;EP75,88:88,"&gt;"&amp;EOMONTH(EP75,-1))=0,0,фин_рсч!EP198*1000/SUMIFS(94:94,88:88,"&lt;="&amp;EP75,88:88,"&gt;"&amp;EOMONTH(EP75,-1)))</f>
        <v>0</v>
      </c>
      <c r="EQ98" s="34">
        <f>IF(SUMIFS(94:94,88:88,"&lt;="&amp;EQ75,88:88,"&gt;"&amp;EOMONTH(EQ75,-1))=0,0,фин_рсч!EQ198*1000/SUMIFS(94:94,88:88,"&lt;="&amp;EQ75,88:88,"&gt;"&amp;EOMONTH(EQ75,-1)))</f>
        <v>0</v>
      </c>
      <c r="ER98" s="34">
        <f>IF(SUMIFS(94:94,88:88,"&lt;="&amp;ER75,88:88,"&gt;"&amp;EOMONTH(ER75,-1))=0,0,фин_рсч!ER198*1000/SUMIFS(94:94,88:88,"&lt;="&amp;ER75,88:88,"&gt;"&amp;EOMONTH(ER75,-1)))</f>
        <v>0</v>
      </c>
      <c r="ES98" s="34">
        <f>IF(SUMIFS(94:94,88:88,"&lt;="&amp;ES75,88:88,"&gt;"&amp;EOMONTH(ES75,-1))=0,0,фин_рсч!ES198*1000/SUMIFS(94:94,88:88,"&lt;="&amp;ES75,88:88,"&gt;"&amp;EOMONTH(ES75,-1)))</f>
        <v>0</v>
      </c>
      <c r="ET98" s="34">
        <f>IF(SUMIFS(94:94,88:88,"&lt;="&amp;ET75,88:88,"&gt;"&amp;EOMONTH(ET75,-1))=0,0,фин_рсч!ET198*1000/SUMIFS(94:94,88:88,"&lt;="&amp;ET75,88:88,"&gt;"&amp;EOMONTH(ET75,-1)))</f>
        <v>0</v>
      </c>
      <c r="EU98" s="34">
        <f>IF(SUMIFS(94:94,88:88,"&lt;="&amp;EU75,88:88,"&gt;"&amp;EOMONTH(EU75,-1))=0,0,фин_рсч!EU198*1000/SUMIFS(94:94,88:88,"&lt;="&amp;EU75,88:88,"&gt;"&amp;EOMONTH(EU75,-1)))</f>
        <v>0</v>
      </c>
      <c r="EV98" s="34">
        <f>IF(SUMIFS(94:94,88:88,"&lt;="&amp;EV75,88:88,"&gt;"&amp;EOMONTH(EV75,-1))=0,0,фин_рсч!EV198*1000/SUMIFS(94:94,88:88,"&lt;="&amp;EV75,88:88,"&gt;"&amp;EOMONTH(EV75,-1)))</f>
        <v>0</v>
      </c>
      <c r="EW98" s="34">
        <f>IF(SUMIFS(94:94,88:88,"&lt;="&amp;EW75,88:88,"&gt;"&amp;EOMONTH(EW75,-1))=0,0,фин_рсч!EW198*1000/SUMIFS(94:94,88:88,"&lt;="&amp;EW75,88:88,"&gt;"&amp;EOMONTH(EW75,-1)))</f>
        <v>0</v>
      </c>
      <c r="EX98" s="34">
        <f>IF(SUMIFS(94:94,88:88,"&lt;="&amp;EX75,88:88,"&gt;"&amp;EOMONTH(EX75,-1))=0,0,фин_рсч!EX198*1000/SUMIFS(94:94,88:88,"&lt;="&amp;EX75,88:88,"&gt;"&amp;EOMONTH(EX75,-1)))</f>
        <v>0</v>
      </c>
      <c r="EY98" s="34">
        <f>IF(SUMIFS(94:94,88:88,"&lt;="&amp;EY75,88:88,"&gt;"&amp;EOMONTH(EY75,-1))=0,0,фин_рсч!EY198*1000/SUMIFS(94:94,88:88,"&lt;="&amp;EY75,88:88,"&gt;"&amp;EOMONTH(EY75,-1)))</f>
        <v>0</v>
      </c>
      <c r="EZ98" s="34">
        <f>IF(SUMIFS(94:94,88:88,"&lt;="&amp;EZ75,88:88,"&gt;"&amp;EOMONTH(EZ75,-1))=0,0,фин_рсч!EZ198*1000/SUMIFS(94:94,88:88,"&lt;="&amp;EZ75,88:88,"&gt;"&amp;EOMONTH(EZ75,-1)))</f>
        <v>0</v>
      </c>
      <c r="FA98" s="34">
        <f>IF(SUMIFS(94:94,88:88,"&lt;="&amp;FA75,88:88,"&gt;"&amp;EOMONTH(FA75,-1))=0,0,фин_рсч!FA198*1000/SUMIFS(94:94,88:88,"&lt;="&amp;FA75,88:88,"&gt;"&amp;EOMONTH(FA75,-1)))</f>
        <v>0</v>
      </c>
      <c r="FB98" s="34">
        <f>IF(SUMIFS(94:94,88:88,"&lt;="&amp;FB75,88:88,"&gt;"&amp;EOMONTH(FB75,-1))=0,0,фин_рсч!FB198*1000/SUMIFS(94:94,88:88,"&lt;="&amp;FB75,88:88,"&gt;"&amp;EOMONTH(FB75,-1)))</f>
        <v>0</v>
      </c>
      <c r="FC98" s="34">
        <f>IF(SUMIFS(94:94,88:88,"&lt;="&amp;FC75,88:88,"&gt;"&amp;EOMONTH(FC75,-1))=0,0,фин_рсч!FC198*1000/SUMIFS(94:94,88:88,"&lt;="&amp;FC75,88:88,"&gt;"&amp;EOMONTH(FC75,-1)))</f>
        <v>0</v>
      </c>
      <c r="FD98" s="34">
        <f>IF(SUMIFS(94:94,88:88,"&lt;="&amp;FD75,88:88,"&gt;"&amp;EOMONTH(FD75,-1))=0,0,фин_рсч!FD198*1000/SUMIFS(94:94,88:88,"&lt;="&amp;FD75,88:88,"&gt;"&amp;EOMONTH(FD75,-1)))</f>
        <v>0</v>
      </c>
      <c r="FE98" s="34">
        <f>IF(SUMIFS(94:94,88:88,"&lt;="&amp;FE75,88:88,"&gt;"&amp;EOMONTH(FE75,-1))=0,0,фин_рсч!FE198*1000/SUMIFS(94:94,88:88,"&lt;="&amp;FE75,88:88,"&gt;"&amp;EOMONTH(FE75,-1)))</f>
        <v>0</v>
      </c>
      <c r="FF98" s="34">
        <f>IF(SUMIFS(94:94,88:88,"&lt;="&amp;FF75,88:88,"&gt;"&amp;EOMONTH(FF75,-1))=0,0,фин_рсч!FF198*1000/SUMIFS(94:94,88:88,"&lt;="&amp;FF75,88:88,"&gt;"&amp;EOMONTH(FF75,-1)))</f>
        <v>0</v>
      </c>
      <c r="FG98" s="34">
        <f>IF(SUMIFS(94:94,88:88,"&lt;="&amp;FG75,88:88,"&gt;"&amp;EOMONTH(FG75,-1))=0,0,фин_рсч!FG198*1000/SUMIFS(94:94,88:88,"&lt;="&amp;FG75,88:88,"&gt;"&amp;EOMONTH(FG75,-1)))</f>
        <v>0</v>
      </c>
      <c r="FH98" s="34">
        <f>IF(SUMIFS(94:94,88:88,"&lt;="&amp;FH75,88:88,"&gt;"&amp;EOMONTH(FH75,-1))=0,0,фин_рсч!FH198*1000/SUMIFS(94:94,88:88,"&lt;="&amp;FH75,88:88,"&gt;"&amp;EOMONTH(FH75,-1)))</f>
        <v>0</v>
      </c>
      <c r="FI98" s="34">
        <f>IF(SUMIFS(94:94,88:88,"&lt;="&amp;FI75,88:88,"&gt;"&amp;EOMONTH(FI75,-1))=0,0,фин_рсч!FI198*1000/SUMIFS(94:94,88:88,"&lt;="&amp;FI75,88:88,"&gt;"&amp;EOMONTH(FI75,-1)))</f>
        <v>0</v>
      </c>
      <c r="FJ98" s="34">
        <f>IF(SUMIFS(94:94,88:88,"&lt;="&amp;FJ75,88:88,"&gt;"&amp;EOMONTH(FJ75,-1))=0,0,фин_рсч!FJ198*1000/SUMIFS(94:94,88:88,"&lt;="&amp;FJ75,88:88,"&gt;"&amp;EOMONTH(FJ75,-1)))</f>
        <v>0</v>
      </c>
      <c r="FK98" s="34">
        <f>IF(SUMIFS(94:94,88:88,"&lt;="&amp;FK75,88:88,"&gt;"&amp;EOMONTH(FK75,-1))=0,0,фин_рсч!FK198*1000/SUMIFS(94:94,88:88,"&lt;="&amp;FK75,88:88,"&gt;"&amp;EOMONTH(FK75,-1)))</f>
        <v>0</v>
      </c>
      <c r="FL98" s="34">
        <f>IF(SUMIFS(94:94,88:88,"&lt;="&amp;FL75,88:88,"&gt;"&amp;EOMONTH(FL75,-1))=0,0,фин_рсч!FL198*1000/SUMIFS(94:94,88:88,"&lt;="&amp;FL75,88:88,"&gt;"&amp;EOMONTH(FL75,-1)))</f>
        <v>0</v>
      </c>
      <c r="FM98" s="34">
        <f>IF(SUMIFS(94:94,88:88,"&lt;="&amp;FM75,88:88,"&gt;"&amp;EOMONTH(FM75,-1))=0,0,фин_рсч!FM198*1000/SUMIFS(94:94,88:88,"&lt;="&amp;FM75,88:88,"&gt;"&amp;EOMONTH(FM75,-1)))</f>
        <v>0</v>
      </c>
      <c r="FN98" s="34">
        <f>IF(SUMIFS(94:94,88:88,"&lt;="&amp;FN75,88:88,"&gt;"&amp;EOMONTH(FN75,-1))=0,0,фин_рсч!FN198*1000/SUMIFS(94:94,88:88,"&lt;="&amp;FN75,88:88,"&gt;"&amp;EOMONTH(FN75,-1)))</f>
        <v>0</v>
      </c>
      <c r="FO98" s="34">
        <f>IF(SUMIFS(94:94,88:88,"&lt;="&amp;FO75,88:88,"&gt;"&amp;EOMONTH(FO75,-1))=0,0,фин_рсч!FO198*1000/SUMIFS(94:94,88:88,"&lt;="&amp;FO75,88:88,"&gt;"&amp;EOMONTH(FO75,-1)))</f>
        <v>0</v>
      </c>
      <c r="FP98" s="34">
        <f>IF(SUMIFS(94:94,88:88,"&lt;="&amp;FP75,88:88,"&gt;"&amp;EOMONTH(FP75,-1))=0,0,фин_рсч!FP198*1000/SUMIFS(94:94,88:88,"&lt;="&amp;FP75,88:88,"&gt;"&amp;EOMONTH(FP75,-1)))</f>
        <v>0</v>
      </c>
      <c r="FQ98" s="34">
        <f>IF(SUMIFS(94:94,88:88,"&lt;="&amp;FQ75,88:88,"&gt;"&amp;EOMONTH(FQ75,-1))=0,0,фин_рсч!FQ198*1000/SUMIFS(94:94,88:88,"&lt;="&amp;FQ75,88:88,"&gt;"&amp;EOMONTH(FQ75,-1)))</f>
        <v>0</v>
      </c>
      <c r="FR98" s="34">
        <f>IF(SUMIFS(94:94,88:88,"&lt;="&amp;FR75,88:88,"&gt;"&amp;EOMONTH(FR75,-1))=0,0,фин_рсч!FR198*1000/SUMIFS(94:94,88:88,"&lt;="&amp;FR75,88:88,"&gt;"&amp;EOMONTH(FR75,-1)))</f>
        <v>0</v>
      </c>
      <c r="FS98" s="34">
        <f>IF(SUMIFS(94:94,88:88,"&lt;="&amp;FS75,88:88,"&gt;"&amp;EOMONTH(FS75,-1))=0,0,фин_рсч!FS198*1000/SUMIFS(94:94,88:88,"&lt;="&amp;FS75,88:88,"&gt;"&amp;EOMONTH(FS75,-1)))</f>
        <v>0</v>
      </c>
      <c r="FT98" s="34">
        <f>IF(SUMIFS(94:94,88:88,"&lt;="&amp;FT75,88:88,"&gt;"&amp;EOMONTH(FT75,-1))=0,0,фин_рсч!FT198*1000/SUMIFS(94:94,88:88,"&lt;="&amp;FT75,88:88,"&gt;"&amp;EOMONTH(FT75,-1)))</f>
        <v>0</v>
      </c>
      <c r="FU98" s="34">
        <f>IF(SUMIFS(94:94,88:88,"&lt;="&amp;FU75,88:88,"&gt;"&amp;EOMONTH(FU75,-1))=0,0,фин_рсч!FU198*1000/SUMIFS(94:94,88:88,"&lt;="&amp;FU75,88:88,"&gt;"&amp;EOMONTH(FU75,-1)))</f>
        <v>0</v>
      </c>
      <c r="FV98" s="34">
        <f>IF(SUMIFS(94:94,88:88,"&lt;="&amp;FV75,88:88,"&gt;"&amp;EOMONTH(FV75,-1))=0,0,фин_рсч!FV198*1000/SUMIFS(94:94,88:88,"&lt;="&amp;FV75,88:88,"&gt;"&amp;EOMONTH(FV75,-1)))</f>
        <v>0</v>
      </c>
      <c r="FW98" s="34">
        <f>IF(SUMIFS(94:94,88:88,"&lt;="&amp;FW75,88:88,"&gt;"&amp;EOMONTH(FW75,-1))=0,0,фин_рсч!FW198*1000/SUMIFS(94:94,88:88,"&lt;="&amp;FW75,88:88,"&gt;"&amp;EOMONTH(FW75,-1)))</f>
        <v>0</v>
      </c>
      <c r="FX98" s="34">
        <f>IF(SUMIFS(94:94,88:88,"&lt;="&amp;FX75,88:88,"&gt;"&amp;EOMONTH(FX75,-1))=0,0,фин_рсч!FX198*1000/SUMIFS(94:94,88:88,"&lt;="&amp;FX75,88:88,"&gt;"&amp;EOMONTH(FX75,-1)))</f>
        <v>0</v>
      </c>
      <c r="FY98" s="34">
        <f>IF(SUMIFS(94:94,88:88,"&lt;="&amp;FY75,88:88,"&gt;"&amp;EOMONTH(FY75,-1))=0,0,фин_рсч!FY198*1000/SUMIFS(94:94,88:88,"&lt;="&amp;FY75,88:88,"&gt;"&amp;EOMONTH(FY75,-1)))</f>
        <v>0</v>
      </c>
      <c r="FZ98" s="34">
        <f>IF(SUMIFS(94:94,88:88,"&lt;="&amp;FZ75,88:88,"&gt;"&amp;EOMONTH(FZ75,-1))=0,0,фин_рсч!FZ198*1000/SUMIFS(94:94,88:88,"&lt;="&amp;FZ75,88:88,"&gt;"&amp;EOMONTH(FZ75,-1)))</f>
        <v>0</v>
      </c>
      <c r="GA98" s="34">
        <f>IF(SUMIFS(94:94,88:88,"&lt;="&amp;GA75,88:88,"&gt;"&amp;EOMONTH(GA75,-1))=0,0,фин_рсч!GA198*1000/SUMIFS(94:94,88:88,"&lt;="&amp;GA75,88:88,"&gt;"&amp;EOMONTH(GA75,-1)))</f>
        <v>0</v>
      </c>
      <c r="GB98" s="34">
        <f>IF(SUMIFS(94:94,88:88,"&lt;="&amp;GB75,88:88,"&gt;"&amp;EOMONTH(GB75,-1))=0,0,фин_рсч!GB198*1000/SUMIFS(94:94,88:88,"&lt;="&amp;GB75,88:88,"&gt;"&amp;EOMONTH(GB75,-1)))</f>
        <v>0</v>
      </c>
      <c r="GC98" s="34">
        <f>IF(SUMIFS(94:94,88:88,"&lt;="&amp;GC75,88:88,"&gt;"&amp;EOMONTH(GC75,-1))=0,0,фин_рсч!GC198*1000/SUMIFS(94:94,88:88,"&lt;="&amp;GC75,88:88,"&gt;"&amp;EOMONTH(GC75,-1)))</f>
        <v>0</v>
      </c>
      <c r="GD98" s="34">
        <f>IF(SUMIFS(94:94,88:88,"&lt;="&amp;GD75,88:88,"&gt;"&amp;EOMONTH(GD75,-1))=0,0,фин_рсч!GD198*1000/SUMIFS(94:94,88:88,"&lt;="&amp;GD75,88:88,"&gt;"&amp;EOMONTH(GD75,-1)))</f>
        <v>0</v>
      </c>
      <c r="GE98" s="34">
        <f>IF(SUMIFS(94:94,88:88,"&lt;="&amp;GE75,88:88,"&gt;"&amp;EOMONTH(GE75,-1))=0,0,фин_рсч!GE198*1000/SUMIFS(94:94,88:88,"&lt;="&amp;GE75,88:88,"&gt;"&amp;EOMONTH(GE75,-1)))</f>
        <v>0</v>
      </c>
      <c r="GF98" s="34">
        <f>IF(SUMIFS(94:94,88:88,"&lt;="&amp;GF75,88:88,"&gt;"&amp;EOMONTH(GF75,-1))=0,0,фин_рсч!GF198*1000/SUMIFS(94:94,88:88,"&lt;="&amp;GF75,88:88,"&gt;"&amp;EOMONTH(GF75,-1)))</f>
        <v>0</v>
      </c>
      <c r="GG98" s="34">
        <f>IF(SUMIFS(94:94,88:88,"&lt;="&amp;GG75,88:88,"&gt;"&amp;EOMONTH(GG75,-1))=0,0,фин_рсч!GG198*1000/SUMIFS(94:94,88:88,"&lt;="&amp;GG75,88:88,"&gt;"&amp;EOMONTH(GG75,-1)))</f>
        <v>0</v>
      </c>
      <c r="GH98" s="34">
        <f>IF(SUMIFS(94:94,88:88,"&lt;="&amp;GH75,88:88,"&gt;"&amp;EOMONTH(GH75,-1))=0,0,фин_рсч!GH198*1000/SUMIFS(94:94,88:88,"&lt;="&amp;GH75,88:88,"&gt;"&amp;EOMONTH(GH75,-1)))</f>
        <v>0</v>
      </c>
      <c r="GI98" s="34">
        <f>IF(SUMIFS(94:94,88:88,"&lt;="&amp;GI75,88:88,"&gt;"&amp;EOMONTH(GI75,-1))=0,0,фин_рсч!GI198*1000/SUMIFS(94:94,88:88,"&lt;="&amp;GI75,88:88,"&gt;"&amp;EOMONTH(GI75,-1)))</f>
        <v>0</v>
      </c>
      <c r="GJ98" s="34">
        <f>IF(SUMIFS(94:94,88:88,"&lt;="&amp;GJ75,88:88,"&gt;"&amp;EOMONTH(GJ75,-1))=0,0,фин_рсч!GJ198*1000/SUMIFS(94:94,88:88,"&lt;="&amp;GJ75,88:88,"&gt;"&amp;EOMONTH(GJ75,-1)))</f>
        <v>0</v>
      </c>
      <c r="GK98" s="34">
        <f>IF(SUMIFS(94:94,88:88,"&lt;="&amp;GK75,88:88,"&gt;"&amp;EOMONTH(GK75,-1))=0,0,фин_рсч!GK198*1000/SUMIFS(94:94,88:88,"&lt;="&amp;GK75,88:88,"&gt;"&amp;EOMONTH(GK75,-1)))</f>
        <v>0</v>
      </c>
      <c r="GL98" s="34">
        <f>IF(SUMIFS(94:94,88:88,"&lt;="&amp;GL75,88:88,"&gt;"&amp;EOMONTH(GL75,-1))=0,0,фин_рсч!GL198*1000/SUMIFS(94:94,88:88,"&lt;="&amp;GL75,88:88,"&gt;"&amp;EOMONTH(GL75,-1)))</f>
        <v>0</v>
      </c>
      <c r="GM98" s="34">
        <f>IF(SUMIFS(94:94,88:88,"&lt;="&amp;GM75,88:88,"&gt;"&amp;EOMONTH(GM75,-1))=0,0,фин_рсч!GM198*1000/SUMIFS(94:94,88:88,"&lt;="&amp;GM75,88:88,"&gt;"&amp;EOMONTH(GM75,-1)))</f>
        <v>0</v>
      </c>
      <c r="GN98" s="34">
        <f>IF(SUMIFS(94:94,88:88,"&lt;="&amp;GN75,88:88,"&gt;"&amp;EOMONTH(GN75,-1))=0,0,фин_рсч!GN198*1000/SUMIFS(94:94,88:88,"&lt;="&amp;GN75,88:88,"&gt;"&amp;EOMONTH(GN75,-1)))</f>
        <v>0</v>
      </c>
      <c r="GO98" s="34">
        <f>IF(SUMIFS(94:94,88:88,"&lt;="&amp;GO75,88:88,"&gt;"&amp;EOMONTH(GO75,-1))=0,0,фин_рсч!GO198*1000/SUMIFS(94:94,88:88,"&lt;="&amp;GO75,88:88,"&gt;"&amp;EOMONTH(GO75,-1)))</f>
        <v>0</v>
      </c>
      <c r="GP98" s="34">
        <f>IF(SUMIFS(94:94,88:88,"&lt;="&amp;GP75,88:88,"&gt;"&amp;EOMONTH(GP75,-1))=0,0,фин_рсч!GP198*1000/SUMIFS(94:94,88:88,"&lt;="&amp;GP75,88:88,"&gt;"&amp;EOMONTH(GP75,-1)))</f>
        <v>0</v>
      </c>
      <c r="GQ98" s="34">
        <f>IF(SUMIFS(94:94,88:88,"&lt;="&amp;GQ75,88:88,"&gt;"&amp;EOMONTH(GQ75,-1))=0,0,фин_рсч!GQ198*1000/SUMIFS(94:94,88:88,"&lt;="&amp;GQ75,88:88,"&gt;"&amp;EOMONTH(GQ75,-1)))</f>
        <v>0</v>
      </c>
      <c r="GR98" s="34">
        <f>IF(SUMIFS(94:94,88:88,"&lt;="&amp;GR75,88:88,"&gt;"&amp;EOMONTH(GR75,-1))=0,0,фин_рсч!GR198*1000/SUMIFS(94:94,88:88,"&lt;="&amp;GR75,88:88,"&gt;"&amp;EOMONTH(GR75,-1)))</f>
        <v>0</v>
      </c>
      <c r="GS98" s="34">
        <f>IF(SUMIFS(94:94,88:88,"&lt;="&amp;GS75,88:88,"&gt;"&amp;EOMONTH(GS75,-1))=0,0,фин_рсч!GS198*1000/SUMIFS(94:94,88:88,"&lt;="&amp;GS75,88:88,"&gt;"&amp;EOMONTH(GS75,-1)))</f>
        <v>0</v>
      </c>
      <c r="GT98" s="34">
        <f>IF(SUMIFS(94:94,88:88,"&lt;="&amp;GT75,88:88,"&gt;"&amp;EOMONTH(GT75,-1))=0,0,фин_рсч!GT198*1000/SUMIFS(94:94,88:88,"&lt;="&amp;GT75,88:88,"&gt;"&amp;EOMONTH(GT75,-1)))</f>
        <v>0</v>
      </c>
      <c r="GU98" s="34">
        <f>IF(SUMIFS(94:94,88:88,"&lt;="&amp;GU75,88:88,"&gt;"&amp;EOMONTH(GU75,-1))=0,0,фин_рсч!GU198*1000/SUMIFS(94:94,88:88,"&lt;="&amp;GU75,88:88,"&gt;"&amp;EOMONTH(GU75,-1)))</f>
        <v>0</v>
      </c>
      <c r="GV98" s="34">
        <f>IF(SUMIFS(94:94,88:88,"&lt;="&amp;GV75,88:88,"&gt;"&amp;EOMONTH(GV75,-1))=0,0,фин_рсч!GV198*1000/SUMIFS(94:94,88:88,"&lt;="&amp;GV75,88:88,"&gt;"&amp;EOMONTH(GV75,-1)))</f>
        <v>0</v>
      </c>
      <c r="GW98" s="34">
        <f>IF(SUMIFS(94:94,88:88,"&lt;="&amp;GW75,88:88,"&gt;"&amp;EOMONTH(GW75,-1))=0,0,фин_рсч!GW198*1000/SUMIFS(94:94,88:88,"&lt;="&amp;GW75,88:88,"&gt;"&amp;EOMONTH(GW75,-1)))</f>
        <v>0</v>
      </c>
      <c r="GX98" s="34">
        <f>IF(SUMIFS(94:94,88:88,"&lt;="&amp;GX75,88:88,"&gt;"&amp;EOMONTH(GX75,-1))=0,0,фин_рсч!GX198*1000/SUMIFS(94:94,88:88,"&lt;="&amp;GX75,88:88,"&gt;"&amp;EOMONTH(GX75,-1)))</f>
        <v>0</v>
      </c>
      <c r="GY98" s="34">
        <f>IF(SUMIFS(94:94,88:88,"&lt;="&amp;GY75,88:88,"&gt;"&amp;EOMONTH(GY75,-1))=0,0,фин_рсч!GY198*1000/SUMIFS(94:94,88:88,"&lt;="&amp;GY75,88:88,"&gt;"&amp;EOMONTH(GY75,-1)))</f>
        <v>0</v>
      </c>
      <c r="GZ98" s="34">
        <f>IF(SUMIFS(94:94,88:88,"&lt;="&amp;GZ75,88:88,"&gt;"&amp;EOMONTH(GZ75,-1))=0,0,фин_рсч!GZ198*1000/SUMIFS(94:94,88:88,"&lt;="&amp;GZ75,88:88,"&gt;"&amp;EOMONTH(GZ75,-1)))</f>
        <v>0</v>
      </c>
      <c r="HA98" s="34">
        <f>IF(SUMIFS(94:94,88:88,"&lt;="&amp;HA75,88:88,"&gt;"&amp;EOMONTH(HA75,-1))=0,0,фин_рсч!HA198*1000/SUMIFS(94:94,88:88,"&lt;="&amp;HA75,88:88,"&gt;"&amp;EOMONTH(HA75,-1)))</f>
        <v>0</v>
      </c>
      <c r="HB98" s="34">
        <f>IF(SUMIFS(94:94,88:88,"&lt;="&amp;HB75,88:88,"&gt;"&amp;EOMONTH(HB75,-1))=0,0,фин_рсч!HB198*1000/SUMIFS(94:94,88:88,"&lt;="&amp;HB75,88:88,"&gt;"&amp;EOMONTH(HB75,-1)))</f>
        <v>0</v>
      </c>
      <c r="HC98" s="34">
        <f>IF(SUMIFS(94:94,88:88,"&lt;="&amp;HC75,88:88,"&gt;"&amp;EOMONTH(HC75,-1))=0,0,фин_рсч!HC198*1000/SUMIFS(94:94,88:88,"&lt;="&amp;HC75,88:88,"&gt;"&amp;EOMONTH(HC75,-1)))</f>
        <v>0</v>
      </c>
      <c r="HD98" s="34">
        <f>IF(SUMIFS(94:94,88:88,"&lt;="&amp;HD75,88:88,"&gt;"&amp;EOMONTH(HD75,-1))=0,0,фин_рсч!HD198*1000/SUMIFS(94:94,88:88,"&lt;="&amp;HD75,88:88,"&gt;"&amp;EOMONTH(HD75,-1)))</f>
        <v>0</v>
      </c>
      <c r="HE98" s="34">
        <f>IF(SUMIFS(94:94,88:88,"&lt;="&amp;HE75,88:88,"&gt;"&amp;EOMONTH(HE75,-1))=0,0,фин_рсч!HE198*1000/SUMIFS(94:94,88:88,"&lt;="&amp;HE75,88:88,"&gt;"&amp;EOMONTH(HE75,-1)))</f>
        <v>0</v>
      </c>
      <c r="HF98" s="34">
        <f>IF(SUMIFS(94:94,88:88,"&lt;="&amp;HF75,88:88,"&gt;"&amp;EOMONTH(HF75,-1))=0,0,фин_рсч!HF198*1000/SUMIFS(94:94,88:88,"&lt;="&amp;HF75,88:88,"&gt;"&amp;EOMONTH(HF75,-1)))</f>
        <v>0</v>
      </c>
      <c r="HG98" s="34">
        <f>IF(SUMIFS(94:94,88:88,"&lt;="&amp;HG75,88:88,"&gt;"&amp;EOMONTH(HG75,-1))=0,0,фин_рсч!HG198*1000/SUMIFS(94:94,88:88,"&lt;="&amp;HG75,88:88,"&gt;"&amp;EOMONTH(HG75,-1)))</f>
        <v>0</v>
      </c>
      <c r="HH98" s="34">
        <f>IF(SUMIFS(94:94,88:88,"&lt;="&amp;HH75,88:88,"&gt;"&amp;EOMONTH(HH75,-1))=0,0,фин_рсч!HH198*1000/SUMIFS(94:94,88:88,"&lt;="&amp;HH75,88:88,"&gt;"&amp;EOMONTH(HH75,-1)))</f>
        <v>0</v>
      </c>
      <c r="HI98" s="34">
        <f>IF(SUMIFS(94:94,88:88,"&lt;="&amp;HI75,88:88,"&gt;"&amp;EOMONTH(HI75,-1))=0,0,фин_рсч!HI198*1000/SUMIFS(94:94,88:88,"&lt;="&amp;HI75,88:88,"&gt;"&amp;EOMONTH(HI75,-1)))</f>
        <v>0</v>
      </c>
      <c r="HJ98" s="34">
        <f>IF(SUMIFS(94:94,88:88,"&lt;="&amp;HJ75,88:88,"&gt;"&amp;EOMONTH(HJ75,-1))=0,0,фин_рсч!HJ198*1000/SUMIFS(94:94,88:88,"&lt;="&amp;HJ75,88:88,"&gt;"&amp;EOMONTH(HJ75,-1)))</f>
        <v>0</v>
      </c>
      <c r="HK98" s="34">
        <f>IF(SUMIFS(94:94,88:88,"&lt;="&amp;HK75,88:88,"&gt;"&amp;EOMONTH(HK75,-1))=0,0,фин_рсч!HK198*1000/SUMIFS(94:94,88:88,"&lt;="&amp;HK75,88:88,"&gt;"&amp;EOMONTH(HK75,-1)))</f>
        <v>0</v>
      </c>
      <c r="HL98" s="34">
        <f>IF(SUMIFS(94:94,88:88,"&lt;="&amp;HL75,88:88,"&gt;"&amp;EOMONTH(HL75,-1))=0,0,фин_рсч!HL198*1000/SUMIFS(94:94,88:88,"&lt;="&amp;HL75,88:88,"&gt;"&amp;EOMONTH(HL75,-1)))</f>
        <v>0</v>
      </c>
      <c r="HM98" s="34">
        <f>IF(SUMIFS(94:94,88:88,"&lt;="&amp;HM75,88:88,"&gt;"&amp;EOMONTH(HM75,-1))=0,0,фин_рсч!HM198*1000/SUMIFS(94:94,88:88,"&lt;="&amp;HM75,88:88,"&gt;"&amp;EOMONTH(HM75,-1)))</f>
        <v>0</v>
      </c>
      <c r="HN98" s="34">
        <f>IF(SUMIFS(94:94,88:88,"&lt;="&amp;HN75,88:88,"&gt;"&amp;EOMONTH(HN75,-1))=0,0,фин_рсч!HN198*1000/SUMIFS(94:94,88:88,"&lt;="&amp;HN75,88:88,"&gt;"&amp;EOMONTH(HN75,-1)))</f>
        <v>0</v>
      </c>
      <c r="HO98" s="34">
        <f>IF(SUMIFS(94:94,88:88,"&lt;="&amp;HO75,88:88,"&gt;"&amp;EOMONTH(HO75,-1))=0,0,фин_рсч!HO198*1000/SUMIFS(94:94,88:88,"&lt;="&amp;HO75,88:88,"&gt;"&amp;EOMONTH(HO75,-1)))</f>
        <v>0</v>
      </c>
      <c r="HP98" s="34">
        <f>IF(SUMIFS(94:94,88:88,"&lt;="&amp;HP75,88:88,"&gt;"&amp;EOMONTH(HP75,-1))=0,0,фин_рсч!HP198*1000/SUMIFS(94:94,88:88,"&lt;="&amp;HP75,88:88,"&gt;"&amp;EOMONTH(HP75,-1)))</f>
        <v>0</v>
      </c>
      <c r="HQ98" s="34">
        <f>IF(SUMIFS(94:94,88:88,"&lt;="&amp;HQ75,88:88,"&gt;"&amp;EOMONTH(HQ75,-1))=0,0,фин_рсч!HQ198*1000/SUMIFS(94:94,88:88,"&lt;="&amp;HQ75,88:88,"&gt;"&amp;EOMONTH(HQ75,-1)))</f>
        <v>0</v>
      </c>
      <c r="HR98" s="34">
        <f>IF(SUMIFS(94:94,88:88,"&lt;="&amp;HR75,88:88,"&gt;"&amp;EOMONTH(HR75,-1))=0,0,фин_рсч!HR198*1000/SUMIFS(94:94,88:88,"&lt;="&amp;HR75,88:88,"&gt;"&amp;EOMONTH(HR75,-1)))</f>
        <v>0</v>
      </c>
      <c r="HS98" s="34">
        <f>IF(SUMIFS(94:94,88:88,"&lt;="&amp;HS75,88:88,"&gt;"&amp;EOMONTH(HS75,-1))=0,0,фин_рсч!HS198*1000/SUMIFS(94:94,88:88,"&lt;="&amp;HS75,88:88,"&gt;"&amp;EOMONTH(HS75,-1)))</f>
        <v>0</v>
      </c>
      <c r="HT98" s="34">
        <f>IF(SUMIFS(94:94,88:88,"&lt;="&amp;HT75,88:88,"&gt;"&amp;EOMONTH(HT75,-1))=0,0,фин_рсч!HT198*1000/SUMIFS(94:94,88:88,"&lt;="&amp;HT75,88:88,"&gt;"&amp;EOMONTH(HT75,-1)))</f>
        <v>0</v>
      </c>
      <c r="HU98" s="34">
        <f>IF(SUMIFS(94:94,88:88,"&lt;="&amp;HU75,88:88,"&gt;"&amp;EOMONTH(HU75,-1))=0,0,фин_рсч!HU198*1000/SUMIFS(94:94,88:88,"&lt;="&amp;HU75,88:88,"&gt;"&amp;EOMONTH(HU75,-1)))</f>
        <v>0</v>
      </c>
      <c r="HV98" s="34">
        <f>IF(SUMIFS(94:94,88:88,"&lt;="&amp;HV75,88:88,"&gt;"&amp;EOMONTH(HV75,-1))=0,0,фин_рсч!HV198*1000/SUMIFS(94:94,88:88,"&lt;="&amp;HV75,88:88,"&gt;"&amp;EOMONTH(HV75,-1)))</f>
        <v>0</v>
      </c>
      <c r="HW98" s="34">
        <f>IF(SUMIFS(94:94,88:88,"&lt;="&amp;HW75,88:88,"&gt;"&amp;EOMONTH(HW75,-1))=0,0,фин_рсч!HW198*1000/SUMIFS(94:94,88:88,"&lt;="&amp;HW75,88:88,"&gt;"&amp;EOMONTH(HW75,-1)))</f>
        <v>0</v>
      </c>
      <c r="HX98" s="34">
        <f>IF(SUMIFS(94:94,88:88,"&lt;="&amp;HX75,88:88,"&gt;"&amp;EOMONTH(HX75,-1))=0,0,фин_рсч!HX198*1000/SUMIFS(94:94,88:88,"&lt;="&amp;HX75,88:88,"&gt;"&amp;EOMONTH(HX75,-1)))</f>
        <v>0</v>
      </c>
      <c r="HY98" s="34">
        <f>IF(SUMIFS(94:94,88:88,"&lt;="&amp;HY75,88:88,"&gt;"&amp;EOMONTH(HY75,-1))=0,0,фин_рсч!HY198*1000/SUMIFS(94:94,88:88,"&lt;="&amp;HY75,88:88,"&gt;"&amp;EOMONTH(HY75,-1)))</f>
        <v>0</v>
      </c>
      <c r="HZ98" s="34">
        <f>IF(SUMIFS(94:94,88:88,"&lt;="&amp;HZ75,88:88,"&gt;"&amp;EOMONTH(HZ75,-1))=0,0,фин_рсч!HZ198*1000/SUMIFS(94:94,88:88,"&lt;="&amp;HZ75,88:88,"&gt;"&amp;EOMONTH(HZ75,-1)))</f>
        <v>0</v>
      </c>
      <c r="IA98" s="34">
        <f>IF(SUMIFS(94:94,88:88,"&lt;="&amp;IA75,88:88,"&gt;"&amp;EOMONTH(IA75,-1))=0,0,фин_рсч!IA198*1000/SUMIFS(94:94,88:88,"&lt;="&amp;IA75,88:88,"&gt;"&amp;EOMONTH(IA75,-1)))</f>
        <v>0</v>
      </c>
      <c r="IB98" s="34">
        <f>IF(SUMIFS(94:94,88:88,"&lt;="&amp;IB75,88:88,"&gt;"&amp;EOMONTH(IB75,-1))=0,0,фин_рсч!IB198*1000/SUMIFS(94:94,88:88,"&lt;="&amp;IB75,88:88,"&gt;"&amp;EOMONTH(IB75,-1)))</f>
        <v>0</v>
      </c>
      <c r="IC98" s="34">
        <f>IF(SUMIFS(94:94,88:88,"&lt;="&amp;IC75,88:88,"&gt;"&amp;EOMONTH(IC75,-1))=0,0,фин_рсч!IC198*1000/SUMIFS(94:94,88:88,"&lt;="&amp;IC75,88:88,"&gt;"&amp;EOMONTH(IC75,-1)))</f>
        <v>0</v>
      </c>
      <c r="ID98" s="34">
        <f>IF(SUMIFS(94:94,88:88,"&lt;="&amp;ID75,88:88,"&gt;"&amp;EOMONTH(ID75,-1))=0,0,фин_рсч!ID198*1000/SUMIFS(94:94,88:88,"&lt;="&amp;ID75,88:88,"&gt;"&amp;EOMONTH(ID75,-1)))</f>
        <v>0</v>
      </c>
      <c r="IE98" s="34">
        <f>IF(SUMIFS(94:94,88:88,"&lt;="&amp;IE75,88:88,"&gt;"&amp;EOMONTH(IE75,-1))=0,0,фин_рсч!IE198*1000/SUMIFS(94:94,88:88,"&lt;="&amp;IE75,88:88,"&gt;"&amp;EOMONTH(IE75,-1)))</f>
        <v>0</v>
      </c>
      <c r="IF98" s="34">
        <f>IF(SUMIFS(94:94,88:88,"&lt;="&amp;IF75,88:88,"&gt;"&amp;EOMONTH(IF75,-1))=0,0,фин_рсч!IF198*1000/SUMIFS(94:94,88:88,"&lt;="&amp;IF75,88:88,"&gt;"&amp;EOMONTH(IF75,-1)))</f>
        <v>0</v>
      </c>
      <c r="IG98" s="34">
        <f>IF(SUMIFS(94:94,88:88,"&lt;="&amp;IG75,88:88,"&gt;"&amp;EOMONTH(IG75,-1))=0,0,фин_рсч!IG198*1000/SUMIFS(94:94,88:88,"&lt;="&amp;IG75,88:88,"&gt;"&amp;EOMONTH(IG75,-1)))</f>
        <v>0</v>
      </c>
      <c r="IH98" s="34">
        <f>IF(SUMIFS(94:94,88:88,"&lt;="&amp;IH75,88:88,"&gt;"&amp;EOMONTH(IH75,-1))=0,0,фин_рсч!IH198*1000/SUMIFS(94:94,88:88,"&lt;="&amp;IH75,88:88,"&gt;"&amp;EOMONTH(IH75,-1)))</f>
        <v>0</v>
      </c>
      <c r="II98" s="34">
        <f>IF(SUMIFS(94:94,88:88,"&lt;="&amp;II75,88:88,"&gt;"&amp;EOMONTH(II75,-1))=0,0,фин_рсч!II198*1000/SUMIFS(94:94,88:88,"&lt;="&amp;II75,88:88,"&gt;"&amp;EOMONTH(II75,-1)))</f>
        <v>0</v>
      </c>
      <c r="IJ98" s="34">
        <f>IF(SUMIFS(94:94,88:88,"&lt;="&amp;IJ75,88:88,"&gt;"&amp;EOMONTH(IJ75,-1))=0,0,фин_рсч!IJ198*1000/SUMIFS(94:94,88:88,"&lt;="&amp;IJ75,88:88,"&gt;"&amp;EOMONTH(IJ75,-1)))</f>
        <v>0</v>
      </c>
      <c r="IK98" s="34">
        <f>IF(SUMIFS(94:94,88:88,"&lt;="&amp;IK75,88:88,"&gt;"&amp;EOMONTH(IK75,-1))=0,0,фин_рсч!IK198*1000/SUMIFS(94:94,88:88,"&lt;="&amp;IK75,88:88,"&gt;"&amp;EOMONTH(IK75,-1)))</f>
        <v>0</v>
      </c>
      <c r="IL98" s="34">
        <f>IF(SUMIFS(94:94,88:88,"&lt;="&amp;IL75,88:88,"&gt;"&amp;EOMONTH(IL75,-1))=0,0,фин_рсч!IL198*1000/SUMIFS(94:94,88:88,"&lt;="&amp;IL75,88:88,"&gt;"&amp;EOMONTH(IL75,-1)))</f>
        <v>0</v>
      </c>
      <c r="IM98" s="34">
        <f>IF(SUMIFS(94:94,88:88,"&lt;="&amp;IM75,88:88,"&gt;"&amp;EOMONTH(IM75,-1))=0,0,фин_рсч!IM198*1000/SUMIFS(94:94,88:88,"&lt;="&amp;IM75,88:88,"&gt;"&amp;EOMONTH(IM75,-1)))</f>
        <v>0</v>
      </c>
      <c r="IN98" s="34">
        <f>IF(SUMIFS(94:94,88:88,"&lt;="&amp;IN75,88:88,"&gt;"&amp;EOMONTH(IN75,-1))=0,0,фин_рсч!IN198*1000/SUMIFS(94:94,88:88,"&lt;="&amp;IN75,88:88,"&gt;"&amp;EOMONTH(IN75,-1)))</f>
        <v>0</v>
      </c>
      <c r="IO98" s="34">
        <f>IF(SUMIFS(94:94,88:88,"&lt;="&amp;IO75,88:88,"&gt;"&amp;EOMONTH(IO75,-1))=0,0,фин_рсч!IO198*1000/SUMIFS(94:94,88:88,"&lt;="&amp;IO75,88:88,"&gt;"&amp;EOMONTH(IO75,-1)))</f>
        <v>0</v>
      </c>
      <c r="IP98" s="34">
        <f>IF(SUMIFS(94:94,88:88,"&lt;="&amp;IP75,88:88,"&gt;"&amp;EOMONTH(IP75,-1))=0,0,фин_рсч!IP198*1000/SUMIFS(94:94,88:88,"&lt;="&amp;IP75,88:88,"&gt;"&amp;EOMONTH(IP75,-1)))</f>
        <v>0</v>
      </c>
      <c r="IQ98" s="34">
        <f>IF(SUMIFS(94:94,88:88,"&lt;="&amp;IQ75,88:88,"&gt;"&amp;EOMONTH(IQ75,-1))=0,0,фин_рсч!IQ198*1000/SUMIFS(94:94,88:88,"&lt;="&amp;IQ75,88:88,"&gt;"&amp;EOMONTH(IQ75,-1)))</f>
        <v>0</v>
      </c>
      <c r="IR98" s="34">
        <f>IF(SUMIFS(94:94,88:88,"&lt;="&amp;IR75,88:88,"&gt;"&amp;EOMONTH(IR75,-1))=0,0,фин_рсч!IR198*1000/SUMIFS(94:94,88:88,"&lt;="&amp;IR75,88:88,"&gt;"&amp;EOMONTH(IR75,-1)))</f>
        <v>0</v>
      </c>
      <c r="IS98" s="34">
        <f>IF(SUMIFS(94:94,88:88,"&lt;="&amp;IS75,88:88,"&gt;"&amp;EOMONTH(IS75,-1))=0,0,фин_рсч!IS198*1000/SUMIFS(94:94,88:88,"&lt;="&amp;IS75,88:88,"&gt;"&amp;EOMONTH(IS75,-1)))</f>
        <v>0</v>
      </c>
      <c r="IT98" s="34">
        <f>IF(SUMIFS(94:94,88:88,"&lt;="&amp;IT75,88:88,"&gt;"&amp;EOMONTH(IT75,-1))=0,0,фин_рсч!IT198*1000/SUMIFS(94:94,88:88,"&lt;="&amp;IT75,88:88,"&gt;"&amp;EOMONTH(IT75,-1)))</f>
        <v>0</v>
      </c>
      <c r="IU98" s="34">
        <f>IF(SUMIFS(94:94,88:88,"&lt;="&amp;IU75,88:88,"&gt;"&amp;EOMONTH(IU75,-1))=0,0,фин_рсч!IU198*1000/SUMIFS(94:94,88:88,"&lt;="&amp;IU75,88:88,"&gt;"&amp;EOMONTH(IU75,-1)))</f>
        <v>0</v>
      </c>
      <c r="IV98" s="34">
        <f>IF(SUMIFS(94:94,88:88,"&lt;="&amp;IV75,88:88,"&gt;"&amp;EOMONTH(IV75,-1))=0,0,фин_рсч!IV198*1000/SUMIFS(94:94,88:88,"&lt;="&amp;IV75,88:88,"&gt;"&amp;EOMONTH(IV75,-1)))</f>
        <v>0</v>
      </c>
      <c r="IW98" s="34">
        <f>IF(SUMIFS(94:94,88:88,"&lt;="&amp;IW75,88:88,"&gt;"&amp;EOMONTH(IW75,-1))=0,0,фин_рсч!IW198*1000/SUMIFS(94:94,88:88,"&lt;="&amp;IW75,88:88,"&gt;"&amp;EOMONTH(IW75,-1)))</f>
        <v>0</v>
      </c>
      <c r="IX98" s="34">
        <f>IF(SUMIFS(94:94,88:88,"&lt;="&amp;IX75,88:88,"&gt;"&amp;EOMONTH(IX75,-1))=0,0,фин_рсч!IX198*1000/SUMIFS(94:94,88:88,"&lt;="&amp;IX75,88:88,"&gt;"&amp;EOMONTH(IX75,-1)))</f>
        <v>0</v>
      </c>
      <c r="IY98" s="34">
        <f>IF(SUMIFS(94:94,88:88,"&lt;="&amp;IY75,88:88,"&gt;"&amp;EOMONTH(IY75,-1))=0,0,фин_рсч!IY198*1000/SUMIFS(94:94,88:88,"&lt;="&amp;IY75,88:88,"&gt;"&amp;EOMONTH(IY75,-1)))</f>
        <v>0</v>
      </c>
      <c r="IZ98" s="34">
        <f>IF(SUMIFS(94:94,88:88,"&lt;="&amp;IZ75,88:88,"&gt;"&amp;EOMONTH(IZ75,-1))=0,0,фин_рсч!IZ198*1000/SUMIFS(94:94,88:88,"&lt;="&amp;IZ75,88:88,"&gt;"&amp;EOMONTH(IZ75,-1)))</f>
        <v>0</v>
      </c>
      <c r="JA98" s="34">
        <f>IF(SUMIFS(94:94,88:88,"&lt;="&amp;JA75,88:88,"&gt;"&amp;EOMONTH(JA75,-1))=0,0,фин_рсч!JA198*1000/SUMIFS(94:94,88:88,"&lt;="&amp;JA75,88:88,"&gt;"&amp;EOMONTH(JA75,-1)))</f>
        <v>0</v>
      </c>
      <c r="JB98" s="34">
        <f>IF(SUMIFS(94:94,88:88,"&lt;="&amp;JB75,88:88,"&gt;"&amp;EOMONTH(JB75,-1))=0,0,фин_рсч!JB198*1000/SUMIFS(94:94,88:88,"&lt;="&amp;JB75,88:88,"&gt;"&amp;EOMONTH(JB75,-1)))</f>
        <v>0</v>
      </c>
      <c r="JC98" s="34">
        <f>IF(SUMIFS(94:94,88:88,"&lt;="&amp;JC75,88:88,"&gt;"&amp;EOMONTH(JC75,-1))=0,0,фин_рсч!JC198*1000/SUMIFS(94:94,88:88,"&lt;="&amp;JC75,88:88,"&gt;"&amp;EOMONTH(JC75,-1)))</f>
        <v>0</v>
      </c>
      <c r="JD98" s="34">
        <f>IF(SUMIFS(94:94,88:88,"&lt;="&amp;JD75,88:88,"&gt;"&amp;EOMONTH(JD75,-1))=0,0,фин_рсч!JD198*1000/SUMIFS(94:94,88:88,"&lt;="&amp;JD75,88:88,"&gt;"&amp;EOMONTH(JD75,-1)))</f>
        <v>0</v>
      </c>
      <c r="JE98" s="34">
        <f>IF(SUMIFS(94:94,88:88,"&lt;="&amp;JE75,88:88,"&gt;"&amp;EOMONTH(JE75,-1))=0,0,фин_рсч!JE198*1000/SUMIFS(94:94,88:88,"&lt;="&amp;JE75,88:88,"&gt;"&amp;EOMONTH(JE75,-1)))</f>
        <v>0</v>
      </c>
      <c r="JF98" s="34">
        <f>IF(SUMIFS(94:94,88:88,"&lt;="&amp;JF75,88:88,"&gt;"&amp;EOMONTH(JF75,-1))=0,0,фин_рсч!JF198*1000/SUMIFS(94:94,88:88,"&lt;="&amp;JF75,88:88,"&gt;"&amp;EOMONTH(JF75,-1)))</f>
        <v>0</v>
      </c>
      <c r="JG98" s="34">
        <f>IF(SUMIFS(94:94,88:88,"&lt;="&amp;JG75,88:88,"&gt;"&amp;EOMONTH(JG75,-1))=0,0,фин_рсч!JG198*1000/SUMIFS(94:94,88:88,"&lt;="&amp;JG75,88:88,"&gt;"&amp;EOMONTH(JG75,-1)))</f>
        <v>0</v>
      </c>
      <c r="JH98" s="34">
        <f>IF(SUMIFS(94:94,88:88,"&lt;="&amp;JH75,88:88,"&gt;"&amp;EOMONTH(JH75,-1))=0,0,фин_рсч!JH198*1000/SUMIFS(94:94,88:88,"&lt;="&amp;JH75,88:88,"&gt;"&amp;EOMONTH(JH75,-1)))</f>
        <v>0</v>
      </c>
      <c r="JI98" s="34">
        <f>IF(SUMIFS(94:94,88:88,"&lt;="&amp;JI75,88:88,"&gt;"&amp;EOMONTH(JI75,-1))=0,0,фин_рсч!JI198*1000/SUMIFS(94:94,88:88,"&lt;="&amp;JI75,88:88,"&gt;"&amp;EOMONTH(JI75,-1)))</f>
        <v>0</v>
      </c>
      <c r="JJ98" s="34">
        <f>IF(SUMIFS(94:94,88:88,"&lt;="&amp;JJ75,88:88,"&gt;"&amp;EOMONTH(JJ75,-1))=0,0,фин_рсч!JJ198*1000/SUMIFS(94:94,88:88,"&lt;="&amp;JJ75,88:88,"&gt;"&amp;EOMONTH(JJ75,-1)))</f>
        <v>0</v>
      </c>
      <c r="JK98" s="34">
        <f>IF(SUMIFS(94:94,88:88,"&lt;="&amp;JK75,88:88,"&gt;"&amp;EOMONTH(JK75,-1))=0,0,фин_рсч!JK198*1000/SUMIFS(94:94,88:88,"&lt;="&amp;JK75,88:88,"&gt;"&amp;EOMONTH(JK75,-1)))</f>
        <v>0</v>
      </c>
      <c r="JL98" s="34">
        <f>IF(SUMIFS(94:94,88:88,"&lt;="&amp;JL75,88:88,"&gt;"&amp;EOMONTH(JL75,-1))=0,0,фин_рсч!JL198*1000/SUMIFS(94:94,88:88,"&lt;="&amp;JL75,88:88,"&gt;"&amp;EOMONTH(JL75,-1)))</f>
        <v>0</v>
      </c>
      <c r="JM98" s="34">
        <f>IF(SUMIFS(94:94,88:88,"&lt;="&amp;JM75,88:88,"&gt;"&amp;EOMONTH(JM75,-1))=0,0,фин_рсч!JM198*1000/SUMIFS(94:94,88:88,"&lt;="&amp;JM75,88:88,"&gt;"&amp;EOMONTH(JM75,-1)))</f>
        <v>0</v>
      </c>
      <c r="JN98" s="34">
        <f>IF(SUMIFS(94:94,88:88,"&lt;="&amp;JN75,88:88,"&gt;"&amp;EOMONTH(JN75,-1))=0,0,фин_рсч!JN198*1000/SUMIFS(94:94,88:88,"&lt;="&amp;JN75,88:88,"&gt;"&amp;EOMONTH(JN75,-1)))</f>
        <v>0</v>
      </c>
      <c r="JO98" s="34">
        <f>IF(SUMIFS(94:94,88:88,"&lt;="&amp;JO75,88:88,"&gt;"&amp;EOMONTH(JO75,-1))=0,0,фин_рсч!JO198*1000/SUMIFS(94:94,88:88,"&lt;="&amp;JO75,88:88,"&gt;"&amp;EOMONTH(JO75,-1)))</f>
        <v>0</v>
      </c>
      <c r="JP98" s="34">
        <f>IF(SUMIFS(94:94,88:88,"&lt;="&amp;JP75,88:88,"&gt;"&amp;EOMONTH(JP75,-1))=0,0,фин_рсч!JP198*1000/SUMIFS(94:94,88:88,"&lt;="&amp;JP75,88:88,"&gt;"&amp;EOMONTH(JP75,-1)))</f>
        <v>0</v>
      </c>
      <c r="JQ98" s="34">
        <f>IF(SUMIFS(94:94,88:88,"&lt;="&amp;JQ75,88:88,"&gt;"&amp;EOMONTH(JQ75,-1))=0,0,фин_рсч!JQ198*1000/SUMIFS(94:94,88:88,"&lt;="&amp;JQ75,88:88,"&gt;"&amp;EOMONTH(JQ75,-1)))</f>
        <v>0</v>
      </c>
      <c r="JR98" s="34">
        <f>IF(SUMIFS(94:94,88:88,"&lt;="&amp;JR75,88:88,"&gt;"&amp;EOMONTH(JR75,-1))=0,0,фин_рсч!JR198*1000/SUMIFS(94:94,88:88,"&lt;="&amp;JR75,88:88,"&gt;"&amp;EOMONTH(JR75,-1)))</f>
        <v>0</v>
      </c>
      <c r="JS98" s="34">
        <f>IF(SUMIFS(94:94,88:88,"&lt;="&amp;JS75,88:88,"&gt;"&amp;EOMONTH(JS75,-1))=0,0,фин_рсч!JS198*1000/SUMIFS(94:94,88:88,"&lt;="&amp;JS75,88:88,"&gt;"&amp;EOMONTH(JS75,-1)))</f>
        <v>0</v>
      </c>
      <c r="JT98" s="34">
        <f>IF(SUMIFS(94:94,88:88,"&lt;="&amp;JT75,88:88,"&gt;"&amp;EOMONTH(JT75,-1))=0,0,фин_рсч!JT198*1000/SUMIFS(94:94,88:88,"&lt;="&amp;JT75,88:88,"&gt;"&amp;EOMONTH(JT75,-1)))</f>
        <v>0</v>
      </c>
      <c r="JU98" s="34">
        <f>IF(SUMIFS(94:94,88:88,"&lt;="&amp;JU75,88:88,"&gt;"&amp;EOMONTH(JU75,-1))=0,0,фин_рсч!JU198*1000/SUMIFS(94:94,88:88,"&lt;="&amp;JU75,88:88,"&gt;"&amp;EOMONTH(JU75,-1)))</f>
        <v>0</v>
      </c>
      <c r="JV98" s="34">
        <f>IF(SUMIFS(94:94,88:88,"&lt;="&amp;JV75,88:88,"&gt;"&amp;EOMONTH(JV75,-1))=0,0,фин_рсч!JV198*1000/SUMIFS(94:94,88:88,"&lt;="&amp;JV75,88:88,"&gt;"&amp;EOMONTH(JV75,-1)))</f>
        <v>0</v>
      </c>
      <c r="JW98" s="34">
        <f>IF(SUMIFS(94:94,88:88,"&lt;="&amp;JW75,88:88,"&gt;"&amp;EOMONTH(JW75,-1))=0,0,фин_рсч!JW198*1000/SUMIFS(94:94,88:88,"&lt;="&amp;JW75,88:88,"&gt;"&amp;EOMONTH(JW75,-1)))</f>
        <v>0</v>
      </c>
      <c r="JX98" s="34">
        <f>IF(SUMIFS(94:94,88:88,"&lt;="&amp;JX75,88:88,"&gt;"&amp;EOMONTH(JX75,-1))=0,0,фин_рсч!JX198*1000/SUMIFS(94:94,88:88,"&lt;="&amp;JX75,88:88,"&gt;"&amp;EOMONTH(JX75,-1)))</f>
        <v>0</v>
      </c>
      <c r="JY98" s="34">
        <f>IF(SUMIFS(94:94,88:88,"&lt;="&amp;JY75,88:88,"&gt;"&amp;EOMONTH(JY75,-1))=0,0,фин_рсч!JY198*1000/SUMIFS(94:94,88:88,"&lt;="&amp;JY75,88:88,"&gt;"&amp;EOMONTH(JY75,-1)))</f>
        <v>0</v>
      </c>
      <c r="JZ98" s="34">
        <f>IF(SUMIFS(94:94,88:88,"&lt;="&amp;JZ75,88:88,"&gt;"&amp;EOMONTH(JZ75,-1))=0,0,фин_рсч!JZ198*1000/SUMIFS(94:94,88:88,"&lt;="&amp;JZ75,88:88,"&gt;"&amp;EOMONTH(JZ75,-1)))</f>
        <v>0</v>
      </c>
      <c r="KA98" s="34">
        <f>IF(SUMIFS(94:94,88:88,"&lt;="&amp;KA75,88:88,"&gt;"&amp;EOMONTH(KA75,-1))=0,0,фин_рсч!KA198*1000/SUMIFS(94:94,88:88,"&lt;="&amp;KA75,88:88,"&gt;"&amp;EOMONTH(KA75,-1)))</f>
        <v>0</v>
      </c>
      <c r="KB98" s="34">
        <f>IF(SUMIFS(94:94,88:88,"&lt;="&amp;KB75,88:88,"&gt;"&amp;EOMONTH(KB75,-1))=0,0,фин_рсч!KB198*1000/SUMIFS(94:94,88:88,"&lt;="&amp;KB75,88:88,"&gt;"&amp;EOMONTH(KB75,-1)))</f>
        <v>0</v>
      </c>
      <c r="KC98" s="34">
        <f>IF(SUMIFS(94:94,88:88,"&lt;="&amp;KC75,88:88,"&gt;"&amp;EOMONTH(KC75,-1))=0,0,фин_рсч!KC198*1000/SUMIFS(94:94,88:88,"&lt;="&amp;KC75,88:88,"&gt;"&amp;EOMONTH(KC75,-1)))</f>
        <v>0</v>
      </c>
      <c r="KD98" s="34">
        <f>IF(SUMIFS(94:94,88:88,"&lt;="&amp;KD75,88:88,"&gt;"&amp;EOMONTH(KD75,-1))=0,0,фин_рсч!KD198*1000/SUMIFS(94:94,88:88,"&lt;="&amp;KD75,88:88,"&gt;"&amp;EOMONTH(KD75,-1)))</f>
        <v>0</v>
      </c>
      <c r="KE98" s="34">
        <f>IF(SUMIFS(94:94,88:88,"&lt;="&amp;KE75,88:88,"&gt;"&amp;EOMONTH(KE75,-1))=0,0,фин_рсч!KE198*1000/SUMIFS(94:94,88:88,"&lt;="&amp;KE75,88:88,"&gt;"&amp;EOMONTH(KE75,-1)))</f>
        <v>0</v>
      </c>
      <c r="KF98" s="34">
        <f>IF(SUMIFS(94:94,88:88,"&lt;="&amp;KF75,88:88,"&gt;"&amp;EOMONTH(KF75,-1))=0,0,фин_рсч!KF198*1000/SUMIFS(94:94,88:88,"&lt;="&amp;KF75,88:88,"&gt;"&amp;EOMONTH(KF75,-1)))</f>
        <v>0</v>
      </c>
      <c r="KG98" s="34">
        <f>IF(SUMIFS(94:94,88:88,"&lt;="&amp;KG75,88:88,"&gt;"&amp;EOMONTH(KG75,-1))=0,0,фин_рсч!KG198*1000/SUMIFS(94:94,88:88,"&lt;="&amp;KG75,88:88,"&gt;"&amp;EOMONTH(KG75,-1)))</f>
        <v>0</v>
      </c>
      <c r="KH98" s="34">
        <f>IF(SUMIFS(94:94,88:88,"&lt;="&amp;KH75,88:88,"&gt;"&amp;EOMONTH(KH75,-1))=0,0,фин_рсч!KH198*1000/SUMIFS(94:94,88:88,"&lt;="&amp;KH75,88:88,"&gt;"&amp;EOMONTH(KH75,-1)))</f>
        <v>0</v>
      </c>
      <c r="KI98" s="34">
        <f>IF(SUMIFS(94:94,88:88,"&lt;="&amp;KI75,88:88,"&gt;"&amp;EOMONTH(KI75,-1))=0,0,фин_рсч!KI198*1000/SUMIFS(94:94,88:88,"&lt;="&amp;KI75,88:88,"&gt;"&amp;EOMONTH(KI75,-1)))</f>
        <v>0</v>
      </c>
      <c r="KJ98" s="34">
        <f>IF(SUMIFS(94:94,88:88,"&lt;="&amp;KJ75,88:88,"&gt;"&amp;EOMONTH(KJ75,-1))=0,0,фин_рсч!KJ198*1000/SUMIFS(94:94,88:88,"&lt;="&amp;KJ75,88:88,"&gt;"&amp;EOMONTH(KJ75,-1)))</f>
        <v>0</v>
      </c>
      <c r="KK98" s="34">
        <f>IF(SUMIFS(94:94,88:88,"&lt;="&amp;KK75,88:88,"&gt;"&amp;EOMONTH(KK75,-1))=0,0,фин_рсч!KK198*1000/SUMIFS(94:94,88:88,"&lt;="&amp;KK75,88:88,"&gt;"&amp;EOMONTH(KK75,-1)))</f>
        <v>0</v>
      </c>
      <c r="KL98" s="34">
        <f>IF(SUMIFS(94:94,88:88,"&lt;="&amp;KL75,88:88,"&gt;"&amp;EOMONTH(KL75,-1))=0,0,фин_рсч!KL198*1000/SUMIFS(94:94,88:88,"&lt;="&amp;KL75,88:88,"&gt;"&amp;EOMONTH(KL75,-1)))</f>
        <v>0</v>
      </c>
      <c r="KM98" s="34">
        <f>IF(SUMIFS(94:94,88:88,"&lt;="&amp;KM75,88:88,"&gt;"&amp;EOMONTH(KM75,-1))=0,0,фин_рсч!KM198*1000/SUMIFS(94:94,88:88,"&lt;="&amp;KM75,88:88,"&gt;"&amp;EOMONTH(KM75,-1)))</f>
        <v>0</v>
      </c>
      <c r="KN98" s="34">
        <f>IF(SUMIFS(94:94,88:88,"&lt;="&amp;KN75,88:88,"&gt;"&amp;EOMONTH(KN75,-1))=0,0,фин_рсч!KN198*1000/SUMIFS(94:94,88:88,"&lt;="&amp;KN75,88:88,"&gt;"&amp;EOMONTH(KN75,-1)))</f>
        <v>0</v>
      </c>
      <c r="KO98" s="34">
        <f>IF(SUMIFS(94:94,88:88,"&lt;="&amp;KO75,88:88,"&gt;"&amp;EOMONTH(KO75,-1))=0,0,фин_рсч!KO198*1000/SUMIFS(94:94,88:88,"&lt;="&amp;KO75,88:88,"&gt;"&amp;EOMONTH(KO75,-1)))</f>
        <v>0</v>
      </c>
      <c r="KP98" s="34">
        <f>IF(SUMIFS(94:94,88:88,"&lt;="&amp;KP75,88:88,"&gt;"&amp;EOMONTH(KP75,-1))=0,0,фин_рсч!KP198*1000/SUMIFS(94:94,88:88,"&lt;="&amp;KP75,88:88,"&gt;"&amp;EOMONTH(KP75,-1)))</f>
        <v>0</v>
      </c>
      <c r="KQ98" s="34">
        <f>IF(SUMIFS(94:94,88:88,"&lt;="&amp;KQ75,88:88,"&gt;"&amp;EOMONTH(KQ75,-1))=0,0,фин_рсч!KQ198*1000/SUMIFS(94:94,88:88,"&lt;="&amp;KQ75,88:88,"&gt;"&amp;EOMONTH(KQ75,-1)))</f>
        <v>0</v>
      </c>
      <c r="KR98" s="34">
        <f>IF(SUMIFS(94:94,88:88,"&lt;="&amp;KR75,88:88,"&gt;"&amp;EOMONTH(KR75,-1))=0,0,фин_рсч!KR198*1000/SUMIFS(94:94,88:88,"&lt;="&amp;KR75,88:88,"&gt;"&amp;EOMONTH(KR75,-1)))</f>
        <v>0</v>
      </c>
      <c r="KS98" s="34">
        <f>IF(SUMIFS(94:94,88:88,"&lt;="&amp;KS75,88:88,"&gt;"&amp;EOMONTH(KS75,-1))=0,0,фин_рсч!KS198*1000/SUMIFS(94:94,88:88,"&lt;="&amp;KS75,88:88,"&gt;"&amp;EOMONTH(KS75,-1)))</f>
        <v>0</v>
      </c>
      <c r="KT98" s="34">
        <f>IF(SUMIFS(94:94,88:88,"&lt;="&amp;KT75,88:88,"&gt;"&amp;EOMONTH(KT75,-1))=0,0,фин_рсч!KT198*1000/SUMIFS(94:94,88:88,"&lt;="&amp;KT75,88:88,"&gt;"&amp;EOMONTH(KT75,-1)))</f>
        <v>0</v>
      </c>
      <c r="KU98" s="34">
        <f>IF(SUMIFS(94:94,88:88,"&lt;="&amp;KU75,88:88,"&gt;"&amp;EOMONTH(KU75,-1))=0,0,фин_рсч!KU198*1000/SUMIFS(94:94,88:88,"&lt;="&amp;KU75,88:88,"&gt;"&amp;EOMONTH(KU75,-1)))</f>
        <v>0</v>
      </c>
      <c r="KV98" s="34">
        <f>IF(SUMIFS(94:94,88:88,"&lt;="&amp;KV75,88:88,"&gt;"&amp;EOMONTH(KV75,-1))=0,0,фин_рсч!KV198*1000/SUMIFS(94:94,88:88,"&lt;="&amp;KV75,88:88,"&gt;"&amp;EOMONTH(KV75,-1)))</f>
        <v>0</v>
      </c>
      <c r="KW98" s="34">
        <f>IF(SUMIFS(94:94,88:88,"&lt;="&amp;KW75,88:88,"&gt;"&amp;EOMONTH(KW75,-1))=0,0,фин_рсч!KW198*1000/SUMIFS(94:94,88:88,"&lt;="&amp;KW75,88:88,"&gt;"&amp;EOMONTH(KW75,-1)))</f>
        <v>0</v>
      </c>
      <c r="KX98" s="34">
        <f>IF(SUMIFS(94:94,88:88,"&lt;="&amp;KX75,88:88,"&gt;"&amp;EOMONTH(KX75,-1))=0,0,фин_рсч!KX198*1000/SUMIFS(94:94,88:88,"&lt;="&amp;KX75,88:88,"&gt;"&amp;EOMONTH(KX75,-1)))</f>
        <v>0</v>
      </c>
      <c r="KY98" s="34">
        <f>IF(SUMIFS(94:94,88:88,"&lt;="&amp;KY75,88:88,"&gt;"&amp;EOMONTH(KY75,-1))=0,0,фин_рсч!KY198*1000/SUMIFS(94:94,88:88,"&lt;="&amp;KY75,88:88,"&gt;"&amp;EOMONTH(KY75,-1)))</f>
        <v>0</v>
      </c>
      <c r="KZ98" s="34">
        <f>IF(SUMIFS(94:94,88:88,"&lt;="&amp;KZ75,88:88,"&gt;"&amp;EOMONTH(KZ75,-1))=0,0,фин_рсч!KZ198*1000/SUMIFS(94:94,88:88,"&lt;="&amp;KZ75,88:88,"&gt;"&amp;EOMONTH(KZ75,-1)))</f>
        <v>0</v>
      </c>
      <c r="LA98" s="34">
        <f>IF(SUMIFS(94:94,88:88,"&lt;="&amp;LA75,88:88,"&gt;"&amp;EOMONTH(LA75,-1))=0,0,фин_рсч!LA198*1000/SUMIFS(94:94,88:88,"&lt;="&amp;LA75,88:88,"&gt;"&amp;EOMONTH(LA75,-1)))</f>
        <v>0</v>
      </c>
      <c r="LB98" s="34">
        <f>IF(SUMIFS(94:94,88:88,"&lt;="&amp;LB75,88:88,"&gt;"&amp;EOMONTH(LB75,-1))=0,0,фин_рсч!LB198*1000/SUMIFS(94:94,88:88,"&lt;="&amp;LB75,88:88,"&gt;"&amp;EOMONTH(LB75,-1)))</f>
        <v>0</v>
      </c>
      <c r="LC98" s="34">
        <f>IF(SUMIFS(94:94,88:88,"&lt;="&amp;LC75,88:88,"&gt;"&amp;EOMONTH(LC75,-1))=0,0,фин_рсч!LC198*1000/SUMIFS(94:94,88:88,"&lt;="&amp;LC75,88:88,"&gt;"&amp;EOMONTH(LC75,-1)))</f>
        <v>0</v>
      </c>
      <c r="LD98" s="34">
        <f>IF(SUMIFS(94:94,88:88,"&lt;="&amp;LD75,88:88,"&gt;"&amp;EOMONTH(LD75,-1))=0,0,фин_рсч!LD198*1000/SUMIFS(94:94,88:88,"&lt;="&amp;LD75,88:88,"&gt;"&amp;EOMONTH(LD75,-1)))</f>
        <v>0</v>
      </c>
      <c r="LE98" s="34">
        <f>IF(SUMIFS(94:94,88:88,"&lt;="&amp;LE75,88:88,"&gt;"&amp;EOMONTH(LE75,-1))=0,0,фин_рсч!LE198*1000/SUMIFS(94:94,88:88,"&lt;="&amp;LE75,88:88,"&gt;"&amp;EOMONTH(LE75,-1)))</f>
        <v>0</v>
      </c>
      <c r="LF98" s="34">
        <f>IF(SUMIFS(94:94,88:88,"&lt;="&amp;LF75,88:88,"&gt;"&amp;EOMONTH(LF75,-1))=0,0,фин_рсч!LF198*1000/SUMIFS(94:94,88:88,"&lt;="&amp;LF75,88:88,"&gt;"&amp;EOMONTH(LF75,-1)))</f>
        <v>0</v>
      </c>
      <c r="LG98" s="34">
        <f>IF(SUMIFS(94:94,88:88,"&lt;="&amp;LG75,88:88,"&gt;"&amp;EOMONTH(LG75,-1))=0,0,фин_рсч!LG198*1000/SUMIFS(94:94,88:88,"&lt;="&amp;LG75,88:88,"&gt;"&amp;EOMONTH(LG75,-1)))</f>
        <v>0</v>
      </c>
      <c r="LH98" s="34">
        <f>IF(SUMIFS(94:94,88:88,"&lt;="&amp;LH75,88:88,"&gt;"&amp;EOMONTH(LH75,-1))=0,0,фин_рсч!LH198*1000/SUMIFS(94:94,88:88,"&lt;="&amp;LH75,88:88,"&gt;"&amp;EOMONTH(LH75,-1)))</f>
        <v>0</v>
      </c>
      <c r="LI98" s="34">
        <f>IF(SUMIFS(94:94,88:88,"&lt;="&amp;LI75,88:88,"&gt;"&amp;EOMONTH(LI75,-1))=0,0,фин_рсч!LI198*1000/SUMIFS(94:94,88:88,"&lt;="&amp;LI75,88:88,"&gt;"&amp;EOMONTH(LI75,-1)))</f>
        <v>0</v>
      </c>
      <c r="LJ98" s="34">
        <f>IF(SUMIFS(94:94,88:88,"&lt;="&amp;LJ75,88:88,"&gt;"&amp;EOMONTH(LJ75,-1))=0,0,фин_рсч!LJ198*1000/SUMIFS(94:94,88:88,"&lt;="&amp;LJ75,88:88,"&gt;"&amp;EOMONTH(LJ75,-1)))</f>
        <v>0</v>
      </c>
      <c r="LK98" s="34">
        <f>IF(SUMIFS(94:94,88:88,"&lt;="&amp;LK75,88:88,"&gt;"&amp;EOMONTH(LK75,-1))=0,0,фин_рсч!LK198*1000/SUMIFS(94:94,88:88,"&lt;="&amp;LK75,88:88,"&gt;"&amp;EOMONTH(LK75,-1)))</f>
        <v>0</v>
      </c>
      <c r="LL98" s="34">
        <f>IF(SUMIFS(94:94,88:88,"&lt;="&amp;LL75,88:88,"&gt;"&amp;EOMONTH(LL75,-1))=0,0,фин_рсч!LL198*1000/SUMIFS(94:94,88:88,"&lt;="&amp;LL75,88:88,"&gt;"&amp;EOMONTH(LL75,-1)))</f>
        <v>0</v>
      </c>
      <c r="LM98" s="34">
        <f>IF(SUMIFS(94:94,88:88,"&lt;="&amp;LM75,88:88,"&gt;"&amp;EOMONTH(LM75,-1))=0,0,фин_рсч!LM198*1000/SUMIFS(94:94,88:88,"&lt;="&amp;LM75,88:88,"&gt;"&amp;EOMONTH(LM75,-1)))</f>
        <v>0</v>
      </c>
      <c r="LN98" s="34">
        <f>IF(SUMIFS(94:94,88:88,"&lt;="&amp;LN75,88:88,"&gt;"&amp;EOMONTH(LN75,-1))=0,0,фин_рсч!LN198*1000/SUMIFS(94:94,88:88,"&lt;="&amp;LN75,88:88,"&gt;"&amp;EOMONTH(LN75,-1)))</f>
        <v>0</v>
      </c>
      <c r="LO98" s="34">
        <f>IF(SUMIFS(94:94,88:88,"&lt;="&amp;LO75,88:88,"&gt;"&amp;EOMONTH(LO75,-1))=0,0,фин_рсч!LO198*1000/SUMIFS(94:94,88:88,"&lt;="&amp;LO75,88:88,"&gt;"&amp;EOMONTH(LO75,-1)))</f>
        <v>0</v>
      </c>
      <c r="LP98" s="34">
        <f>IF(SUMIFS(94:94,88:88,"&lt;="&amp;LP75,88:88,"&gt;"&amp;EOMONTH(LP75,-1))=0,0,фин_рсч!LP198*1000/SUMIFS(94:94,88:88,"&lt;="&amp;LP75,88:88,"&gt;"&amp;EOMONTH(LP75,-1)))</f>
        <v>0</v>
      </c>
      <c r="LQ98" s="34">
        <f>IF(SUMIFS(94:94,88:88,"&lt;="&amp;LQ75,88:88,"&gt;"&amp;EOMONTH(LQ75,-1))=0,0,фин_рсч!LQ198*1000/SUMIFS(94:94,88:88,"&lt;="&amp;LQ75,88:88,"&gt;"&amp;EOMONTH(LQ75,-1)))</f>
        <v>0</v>
      </c>
      <c r="LR98" s="34">
        <f>IF(SUMIFS(94:94,88:88,"&lt;="&amp;LR75,88:88,"&gt;"&amp;EOMONTH(LR75,-1))=0,0,фин_рсч!LR198*1000/SUMIFS(94:94,88:88,"&lt;="&amp;LR75,88:88,"&gt;"&amp;EOMONTH(LR75,-1)))</f>
        <v>0</v>
      </c>
      <c r="LS98" s="34">
        <f>IF(SUMIFS(94:94,88:88,"&lt;="&amp;LS75,88:88,"&gt;"&amp;EOMONTH(LS75,-1))=0,0,фин_рсч!LS198*1000/SUMIFS(94:94,88:88,"&lt;="&amp;LS75,88:88,"&gt;"&amp;EOMONTH(LS75,-1)))</f>
        <v>0</v>
      </c>
      <c r="LT98" s="34">
        <f>IF(SUMIFS(94:94,88:88,"&lt;="&amp;LT75,88:88,"&gt;"&amp;EOMONTH(LT75,-1))=0,0,фин_рсч!LT198*1000/SUMIFS(94:94,88:88,"&lt;="&amp;LT75,88:88,"&gt;"&amp;EOMONTH(LT75,-1)))</f>
        <v>0</v>
      </c>
      <c r="LU98" s="34">
        <f>IF(SUMIFS(94:94,88:88,"&lt;="&amp;LU75,88:88,"&gt;"&amp;EOMONTH(LU75,-1))=0,0,фин_рсч!LU198*1000/SUMIFS(94:94,88:88,"&lt;="&amp;LU75,88:88,"&gt;"&amp;EOMONTH(LU75,-1)))</f>
        <v>0</v>
      </c>
      <c r="LV98" s="34">
        <f>IF(SUMIFS(94:94,88:88,"&lt;="&amp;LV75,88:88,"&gt;"&amp;EOMONTH(LV75,-1))=0,0,фин_рсч!LV198*1000/SUMIFS(94:94,88:88,"&lt;="&amp;LV75,88:88,"&gt;"&amp;EOMONTH(LV75,-1)))</f>
        <v>0</v>
      </c>
      <c r="LW98" s="34">
        <f>IF(SUMIFS(94:94,88:88,"&lt;="&amp;LW75,88:88,"&gt;"&amp;EOMONTH(LW75,-1))=0,0,фин_рсч!LW198*1000/SUMIFS(94:94,88:88,"&lt;="&amp;LW75,88:88,"&gt;"&amp;EOMONTH(LW75,-1)))</f>
        <v>0</v>
      </c>
      <c r="LX98" s="34">
        <f>IF(SUMIFS(94:94,88:88,"&lt;="&amp;LX75,88:88,"&gt;"&amp;EOMONTH(LX75,-1))=0,0,фин_рсч!LX198*1000/SUMIFS(94:94,88:88,"&lt;="&amp;LX75,88:88,"&gt;"&amp;EOMONTH(LX75,-1)))</f>
        <v>0</v>
      </c>
      <c r="LY98" s="34">
        <f>IF(SUMIFS(94:94,88:88,"&lt;="&amp;LY75,88:88,"&gt;"&amp;EOMONTH(LY75,-1))=0,0,фин_рсч!LY198*1000/SUMIFS(94:94,88:88,"&lt;="&amp;LY75,88:88,"&gt;"&amp;EOMONTH(LY75,-1)))</f>
        <v>0</v>
      </c>
      <c r="LZ98" s="34">
        <f>IF(SUMIFS(94:94,88:88,"&lt;="&amp;LZ75,88:88,"&gt;"&amp;EOMONTH(LZ75,-1))=0,0,фин_рсч!LZ198*1000/SUMIFS(94:94,88:88,"&lt;="&amp;LZ75,88:88,"&gt;"&amp;EOMONTH(LZ75,-1)))</f>
        <v>0</v>
      </c>
      <c r="MA98" s="34">
        <f>IF(SUMIFS(94:94,88:88,"&lt;="&amp;MA75,88:88,"&gt;"&amp;EOMONTH(MA75,-1))=0,0,фин_рсч!MA198*1000/SUMIFS(94:94,88:88,"&lt;="&amp;MA75,88:88,"&gt;"&amp;EOMONTH(MA75,-1)))</f>
        <v>0</v>
      </c>
      <c r="MB98" s="34">
        <f>IF(SUMIFS(94:94,88:88,"&lt;="&amp;MB75,88:88,"&gt;"&amp;EOMONTH(MB75,-1))=0,0,фин_рсч!MB198*1000/SUMIFS(94:94,88:88,"&lt;="&amp;MB75,88:88,"&gt;"&amp;EOMONTH(MB75,-1)))</f>
        <v>0</v>
      </c>
      <c r="MC98" s="34">
        <f>IF(SUMIFS(94:94,88:88,"&lt;="&amp;MC75,88:88,"&gt;"&amp;EOMONTH(MC75,-1))=0,0,фин_рсч!MC198*1000/SUMIFS(94:94,88:88,"&lt;="&amp;MC75,88:88,"&gt;"&amp;EOMONTH(MC75,-1)))</f>
        <v>0</v>
      </c>
      <c r="MD98" s="34">
        <f>IF(SUMIFS(94:94,88:88,"&lt;="&amp;MD75,88:88,"&gt;"&amp;EOMONTH(MD75,-1))=0,0,фин_рсч!MD198*1000/SUMIFS(94:94,88:88,"&lt;="&amp;MD75,88:88,"&gt;"&amp;EOMONTH(MD75,-1)))</f>
        <v>0</v>
      </c>
      <c r="ME98" s="34">
        <f>IF(SUMIFS(94:94,88:88,"&lt;="&amp;ME75,88:88,"&gt;"&amp;EOMONTH(ME75,-1))=0,0,фин_рсч!ME198*1000/SUMIFS(94:94,88:88,"&lt;="&amp;ME75,88:88,"&gt;"&amp;EOMONTH(ME75,-1)))</f>
        <v>0</v>
      </c>
      <c r="MF98" s="34">
        <f>IF(SUMIFS(94:94,88:88,"&lt;="&amp;MF75,88:88,"&gt;"&amp;EOMONTH(MF75,-1))=0,0,фин_рсч!MF198*1000/SUMIFS(94:94,88:88,"&lt;="&amp;MF75,88:88,"&gt;"&amp;EOMONTH(MF75,-1)))</f>
        <v>0</v>
      </c>
      <c r="MG98" s="34">
        <f>IF(SUMIFS(94:94,88:88,"&lt;="&amp;MG75,88:88,"&gt;"&amp;EOMONTH(MG75,-1))=0,0,фин_рсч!MG198*1000/SUMIFS(94:94,88:88,"&lt;="&amp;MG75,88:88,"&gt;"&amp;EOMONTH(MG75,-1)))</f>
        <v>0</v>
      </c>
      <c r="MH98" s="34">
        <f>IF(SUMIFS(94:94,88:88,"&lt;="&amp;MH75,88:88,"&gt;"&amp;EOMONTH(MH75,-1))=0,0,фин_рсч!MH198*1000/SUMIFS(94:94,88:88,"&lt;="&amp;MH75,88:88,"&gt;"&amp;EOMONTH(MH75,-1)))</f>
        <v>0</v>
      </c>
      <c r="MI98" s="34">
        <f>IF(SUMIFS(94:94,88:88,"&lt;="&amp;MI75,88:88,"&gt;"&amp;EOMONTH(MI75,-1))=0,0,фин_рсч!MI198*1000/SUMIFS(94:94,88:88,"&lt;="&amp;MI75,88:88,"&gt;"&amp;EOMONTH(MI75,-1)))</f>
        <v>0</v>
      </c>
      <c r="MJ98" s="34">
        <f>IF(SUMIFS(94:94,88:88,"&lt;="&amp;MJ75,88:88,"&gt;"&amp;EOMONTH(MJ75,-1))=0,0,фин_рсч!MJ198*1000/SUMIFS(94:94,88:88,"&lt;="&amp;MJ75,88:88,"&gt;"&amp;EOMONTH(MJ75,-1)))</f>
        <v>0</v>
      </c>
      <c r="MK98" s="34">
        <f>IF(SUMIFS(94:94,88:88,"&lt;="&amp;MK75,88:88,"&gt;"&amp;EOMONTH(MK75,-1))=0,0,фин_рсч!MK198*1000/SUMIFS(94:94,88:88,"&lt;="&amp;MK75,88:88,"&gt;"&amp;EOMONTH(MK75,-1)))</f>
        <v>0</v>
      </c>
      <c r="ML98" s="34">
        <f>IF(SUMIFS(94:94,88:88,"&lt;="&amp;ML75,88:88,"&gt;"&amp;EOMONTH(ML75,-1))=0,0,фин_рсч!ML198*1000/SUMIFS(94:94,88:88,"&lt;="&amp;ML75,88:88,"&gt;"&amp;EOMONTH(ML75,-1)))</f>
        <v>0</v>
      </c>
      <c r="MM98" s="34">
        <f>IF(SUMIFS(94:94,88:88,"&lt;="&amp;MM75,88:88,"&gt;"&amp;EOMONTH(MM75,-1))=0,0,фин_рсч!MM198*1000/SUMIFS(94:94,88:88,"&lt;="&amp;MM75,88:88,"&gt;"&amp;EOMONTH(MM75,-1)))</f>
        <v>0</v>
      </c>
      <c r="MN98" s="34">
        <f>IF(SUMIFS(94:94,88:88,"&lt;="&amp;MN75,88:88,"&gt;"&amp;EOMONTH(MN75,-1))=0,0,фин_рсч!MN198*1000/SUMIFS(94:94,88:88,"&lt;="&amp;MN75,88:88,"&gt;"&amp;EOMONTH(MN75,-1)))</f>
        <v>0</v>
      </c>
      <c r="MO98" s="34">
        <f>IF(SUMIFS(94:94,88:88,"&lt;="&amp;MO75,88:88,"&gt;"&amp;EOMONTH(MO75,-1))=0,0,фин_рсч!MO198*1000/SUMIFS(94:94,88:88,"&lt;="&amp;MO75,88:88,"&gt;"&amp;EOMONTH(MO75,-1)))</f>
        <v>0</v>
      </c>
      <c r="MP98" s="34">
        <f>IF(SUMIFS(94:94,88:88,"&lt;="&amp;MP75,88:88,"&gt;"&amp;EOMONTH(MP75,-1))=0,0,фин_рсч!MP198*1000/SUMIFS(94:94,88:88,"&lt;="&amp;MP75,88:88,"&gt;"&amp;EOMONTH(MP75,-1)))</f>
        <v>0</v>
      </c>
      <c r="MQ98" s="34">
        <f>IF(SUMIFS(94:94,88:88,"&lt;="&amp;MQ75,88:88,"&gt;"&amp;EOMONTH(MQ75,-1))=0,0,фин_рсч!MQ198*1000/SUMIFS(94:94,88:88,"&lt;="&amp;MQ75,88:88,"&gt;"&amp;EOMONTH(MQ75,-1)))</f>
        <v>0</v>
      </c>
      <c r="MR98" s="34">
        <f>IF(SUMIFS(94:94,88:88,"&lt;="&amp;MR75,88:88,"&gt;"&amp;EOMONTH(MR75,-1))=0,0,фин_рсч!MR198*1000/SUMIFS(94:94,88:88,"&lt;="&amp;MR75,88:88,"&gt;"&amp;EOMONTH(MR75,-1)))</f>
        <v>0</v>
      </c>
      <c r="MS98" s="34">
        <f>IF(SUMIFS(94:94,88:88,"&lt;="&amp;MS75,88:88,"&gt;"&amp;EOMONTH(MS75,-1))=0,0,фин_рсч!MS198*1000/SUMIFS(94:94,88:88,"&lt;="&amp;MS75,88:88,"&gt;"&amp;EOMONTH(MS75,-1)))</f>
        <v>0</v>
      </c>
      <c r="MT98" s="34">
        <f>IF(SUMIFS(94:94,88:88,"&lt;="&amp;MT75,88:88,"&gt;"&amp;EOMONTH(MT75,-1))=0,0,фин_рсч!MT198*1000/SUMIFS(94:94,88:88,"&lt;="&amp;MT75,88:88,"&gt;"&amp;EOMONTH(MT75,-1)))</f>
        <v>0</v>
      </c>
      <c r="MU98" s="34">
        <f>IF(SUMIFS(94:94,88:88,"&lt;="&amp;MU75,88:88,"&gt;"&amp;EOMONTH(MU75,-1))=0,0,фин_рсч!MU198*1000/SUMIFS(94:94,88:88,"&lt;="&amp;MU75,88:88,"&gt;"&amp;EOMONTH(MU75,-1)))</f>
        <v>0</v>
      </c>
      <c r="MV98" s="34">
        <f>IF(SUMIFS(94:94,88:88,"&lt;="&amp;MV75,88:88,"&gt;"&amp;EOMONTH(MV75,-1))=0,0,фин_рсч!MV198*1000/SUMIFS(94:94,88:88,"&lt;="&amp;MV75,88:88,"&gt;"&amp;EOMONTH(MV75,-1)))</f>
        <v>0</v>
      </c>
      <c r="MW98" s="34">
        <f>IF(SUMIFS(94:94,88:88,"&lt;="&amp;MW75,88:88,"&gt;"&amp;EOMONTH(MW75,-1))=0,0,фин_рсч!MW198*1000/SUMIFS(94:94,88:88,"&lt;="&amp;MW75,88:88,"&gt;"&amp;EOMONTH(MW75,-1)))</f>
        <v>0</v>
      </c>
      <c r="MX98" s="34">
        <f>IF(SUMIFS(94:94,88:88,"&lt;="&amp;MX75,88:88,"&gt;"&amp;EOMONTH(MX75,-1))=0,0,фин_рсч!MX198*1000/SUMIFS(94:94,88:88,"&lt;="&amp;MX75,88:88,"&gt;"&amp;EOMONTH(MX75,-1)))</f>
        <v>0</v>
      </c>
      <c r="MY98" s="34">
        <f>IF(SUMIFS(94:94,88:88,"&lt;="&amp;MY75,88:88,"&gt;"&amp;EOMONTH(MY75,-1))=0,0,фин_рсч!MY198*1000/SUMIFS(94:94,88:88,"&lt;="&amp;MY75,88:88,"&gt;"&amp;EOMONTH(MY75,-1)))</f>
        <v>0</v>
      </c>
      <c r="MZ98" s="34">
        <f>IF(SUMIFS(94:94,88:88,"&lt;="&amp;MZ75,88:88,"&gt;"&amp;EOMONTH(MZ75,-1))=0,0,фин_рсч!MZ198*1000/SUMIFS(94:94,88:88,"&lt;="&amp;MZ75,88:88,"&gt;"&amp;EOMONTH(MZ75,-1)))</f>
        <v>0</v>
      </c>
      <c r="NA98" s="34">
        <f>IF(SUMIFS(94:94,88:88,"&lt;="&amp;NA75,88:88,"&gt;"&amp;EOMONTH(NA75,-1))=0,0,фин_рсч!NA198*1000/SUMIFS(94:94,88:88,"&lt;="&amp;NA75,88:88,"&gt;"&amp;EOMONTH(NA75,-1)))</f>
        <v>0</v>
      </c>
      <c r="NB98" s="34">
        <f>IF(SUMIFS(94:94,88:88,"&lt;="&amp;NB75,88:88,"&gt;"&amp;EOMONTH(NB75,-1))=0,0,фин_рсч!NB198*1000/SUMIFS(94:94,88:88,"&lt;="&amp;NB75,88:88,"&gt;"&amp;EOMONTH(NB75,-1)))</f>
        <v>0</v>
      </c>
      <c r="NC98" s="34">
        <f>IF(SUMIFS(94:94,88:88,"&lt;="&amp;NC75,88:88,"&gt;"&amp;EOMONTH(NC75,-1))=0,0,фин_рсч!NC198*1000/SUMIFS(94:94,88:88,"&lt;="&amp;NC75,88:88,"&gt;"&amp;EOMONTH(NC75,-1)))</f>
        <v>0</v>
      </c>
      <c r="ND98" s="34">
        <f>IF(SUMIFS(94:94,88:88,"&lt;="&amp;ND75,88:88,"&gt;"&amp;EOMONTH(ND75,-1))=0,0,фин_рсч!ND198*1000/SUMIFS(94:94,88:88,"&lt;="&amp;ND75,88:88,"&gt;"&amp;EOMONTH(ND75,-1)))</f>
        <v>0</v>
      </c>
      <c r="NE98" s="34">
        <f>IF(SUMIFS(94:94,88:88,"&lt;="&amp;NE75,88:88,"&gt;"&amp;EOMONTH(NE75,-1))=0,0,фин_рсч!NE198*1000/SUMIFS(94:94,88:88,"&lt;="&amp;NE75,88:88,"&gt;"&amp;EOMONTH(NE75,-1)))</f>
        <v>0</v>
      </c>
      <c r="NF98" s="34">
        <f>IF(SUMIFS(94:94,88:88,"&lt;="&amp;NF75,88:88,"&gt;"&amp;EOMONTH(NF75,-1))=0,0,фин_рсч!NF198*1000/SUMIFS(94:94,88:88,"&lt;="&amp;NF75,88:88,"&gt;"&amp;EOMONTH(NF75,-1)))</f>
        <v>0</v>
      </c>
      <c r="NG98" s="34">
        <f>IF(SUMIFS(94:94,88:88,"&lt;="&amp;NG75,88:88,"&gt;"&amp;EOMONTH(NG75,-1))=0,0,фин_рсч!NG198*1000/SUMIFS(94:94,88:88,"&lt;="&amp;NG75,88:88,"&gt;"&amp;EOMONTH(NG75,-1)))</f>
        <v>0</v>
      </c>
      <c r="NH98" s="34">
        <f>IF(SUMIFS(94:94,88:88,"&lt;="&amp;NH75,88:88,"&gt;"&amp;EOMONTH(NH75,-1))=0,0,фин_рсч!NH198*1000/SUMIFS(94:94,88:88,"&lt;="&amp;NH75,88:88,"&gt;"&amp;EOMONTH(NH75,-1)))</f>
        <v>0</v>
      </c>
      <c r="NI98" s="34">
        <f>IF(SUMIFS(94:94,88:88,"&lt;="&amp;NI75,88:88,"&gt;"&amp;EOMONTH(NI75,-1))=0,0,фин_рсч!NI198*1000/SUMIFS(94:94,88:88,"&lt;="&amp;NI75,88:88,"&gt;"&amp;EOMONTH(NI75,-1)))</f>
        <v>0</v>
      </c>
      <c r="NJ98" s="34">
        <f>IF(SUMIFS(94:94,88:88,"&lt;="&amp;NJ75,88:88,"&gt;"&amp;EOMONTH(NJ75,-1))=0,0,фин_рсч!NJ198*1000/SUMIFS(94:94,88:88,"&lt;="&amp;NJ75,88:88,"&gt;"&amp;EOMONTH(NJ75,-1)))</f>
        <v>0</v>
      </c>
      <c r="NK98" s="34">
        <f>IF(SUMIFS(94:94,88:88,"&lt;="&amp;NK75,88:88,"&gt;"&amp;EOMONTH(NK75,-1))=0,0,фин_рсч!NK198*1000/SUMIFS(94:94,88:88,"&lt;="&amp;NK75,88:88,"&gt;"&amp;EOMONTH(NK75,-1)))</f>
        <v>0</v>
      </c>
      <c r="NL98" s="34">
        <f>IF(SUMIFS(94:94,88:88,"&lt;="&amp;NL75,88:88,"&gt;"&amp;EOMONTH(NL75,-1))=0,0,фин_рсч!NL198*1000/SUMIFS(94:94,88:88,"&lt;="&amp;NL75,88:88,"&gt;"&amp;EOMONTH(NL75,-1)))</f>
        <v>0</v>
      </c>
      <c r="NM98" s="34">
        <f>IF(SUMIFS(94:94,88:88,"&lt;="&amp;NM75,88:88,"&gt;"&amp;EOMONTH(NM75,-1))=0,0,фин_рсч!NM198*1000/SUMIFS(94:94,88:88,"&lt;="&amp;NM75,88:88,"&gt;"&amp;EOMONTH(NM75,-1)))</f>
        <v>0</v>
      </c>
      <c r="NN98" s="34">
        <f>IF(SUMIFS(94:94,88:88,"&lt;="&amp;NN75,88:88,"&gt;"&amp;EOMONTH(NN75,-1))=0,0,фин_рсч!NN198*1000/SUMIFS(94:94,88:88,"&lt;="&amp;NN75,88:88,"&gt;"&amp;EOMONTH(NN75,-1)))</f>
        <v>0</v>
      </c>
      <c r="NO98" s="35">
        <f>IF(SUMIFS(94:94,88:88,"&lt;="&amp;NO75,88:88,"&gt;"&amp;EOMONTH(NO75,-1))=0,0,фин_рсч!NO198*1000/SUMIFS(94:94,88:88,"&lt;="&amp;NO75,88:88,"&gt;"&amp;EOMONTH(NO75,-1)))</f>
        <v>0</v>
      </c>
      <c r="NP98" s="8"/>
      <c r="NQ98" s="8"/>
    </row>
    <row r="99" spans="1:381" x14ac:dyDescent="0.2">
      <c r="A99" s="1"/>
      <c r="B99" s="1"/>
      <c r="C99" s="1"/>
      <c r="D99" s="1"/>
      <c r="E99" s="1"/>
      <c r="F99" s="1"/>
      <c r="G99" s="1"/>
      <c r="H99" s="1"/>
      <c r="I99" s="1"/>
      <c r="J99" s="1"/>
      <c r="K99" s="1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row>
    <row r="100" spans="1:381" x14ac:dyDescent="0.2">
      <c r="A100" s="1"/>
      <c r="B100" s="1"/>
      <c r="C100" s="180"/>
      <c r="D100" s="1"/>
      <c r="E100" s="96" t="s">
        <v>253</v>
      </c>
      <c r="F100" s="1"/>
      <c r="G100" s="180" t="s">
        <v>15</v>
      </c>
      <c r="H100" s="1"/>
      <c r="I100" s="180"/>
      <c r="J100" s="1"/>
      <c r="K100" s="181"/>
      <c r="L100" s="1"/>
      <c r="M100" s="1"/>
      <c r="N100" s="73" t="str">
        <f>IF($N$9="","",$N$9)</f>
        <v/>
      </c>
      <c r="O100" s="73" t="str">
        <f>IF(N100="","",N100+1)</f>
        <v/>
      </c>
      <c r="P100" s="73" t="str">
        <f t="shared" ref="P100:CA100" si="180">IF(O100="","",O100+1)</f>
        <v/>
      </c>
      <c r="Q100" s="73" t="str">
        <f t="shared" si="180"/>
        <v/>
      </c>
      <c r="R100" s="73" t="str">
        <f t="shared" si="180"/>
        <v/>
      </c>
      <c r="S100" s="73" t="str">
        <f t="shared" si="180"/>
        <v/>
      </c>
      <c r="T100" s="73" t="str">
        <f t="shared" si="180"/>
        <v/>
      </c>
      <c r="U100" s="73" t="str">
        <f t="shared" si="180"/>
        <v/>
      </c>
      <c r="V100" s="73" t="str">
        <f t="shared" si="180"/>
        <v/>
      </c>
      <c r="W100" s="73" t="str">
        <f t="shared" si="180"/>
        <v/>
      </c>
      <c r="X100" s="73" t="str">
        <f t="shared" si="180"/>
        <v/>
      </c>
      <c r="Y100" s="73" t="str">
        <f t="shared" si="180"/>
        <v/>
      </c>
      <c r="Z100" s="73" t="str">
        <f t="shared" si="180"/>
        <v/>
      </c>
      <c r="AA100" s="73" t="str">
        <f t="shared" si="180"/>
        <v/>
      </c>
      <c r="AB100" s="73" t="str">
        <f t="shared" si="180"/>
        <v/>
      </c>
      <c r="AC100" s="73" t="str">
        <f t="shared" si="180"/>
        <v/>
      </c>
      <c r="AD100" s="73" t="str">
        <f t="shared" si="180"/>
        <v/>
      </c>
      <c r="AE100" s="73" t="str">
        <f t="shared" si="180"/>
        <v/>
      </c>
      <c r="AF100" s="73" t="str">
        <f t="shared" si="180"/>
        <v/>
      </c>
      <c r="AG100" s="73" t="str">
        <f t="shared" si="180"/>
        <v/>
      </c>
      <c r="AH100" s="73" t="str">
        <f t="shared" si="180"/>
        <v/>
      </c>
      <c r="AI100" s="73" t="str">
        <f t="shared" si="180"/>
        <v/>
      </c>
      <c r="AJ100" s="73" t="str">
        <f t="shared" si="180"/>
        <v/>
      </c>
      <c r="AK100" s="73" t="str">
        <f t="shared" si="180"/>
        <v/>
      </c>
      <c r="AL100" s="73" t="str">
        <f t="shared" si="180"/>
        <v/>
      </c>
      <c r="AM100" s="73" t="str">
        <f t="shared" si="180"/>
        <v/>
      </c>
      <c r="AN100" s="73" t="str">
        <f t="shared" si="180"/>
        <v/>
      </c>
      <c r="AO100" s="73" t="str">
        <f t="shared" si="180"/>
        <v/>
      </c>
      <c r="AP100" s="73" t="str">
        <f t="shared" si="180"/>
        <v/>
      </c>
      <c r="AQ100" s="73" t="str">
        <f t="shared" si="180"/>
        <v/>
      </c>
      <c r="AR100" s="73" t="str">
        <f t="shared" si="180"/>
        <v/>
      </c>
      <c r="AS100" s="73" t="str">
        <f t="shared" si="180"/>
        <v/>
      </c>
      <c r="AT100" s="73" t="str">
        <f t="shared" si="180"/>
        <v/>
      </c>
      <c r="AU100" s="73" t="str">
        <f t="shared" si="180"/>
        <v/>
      </c>
      <c r="AV100" s="73" t="str">
        <f t="shared" si="180"/>
        <v/>
      </c>
      <c r="AW100" s="73" t="str">
        <f t="shared" si="180"/>
        <v/>
      </c>
      <c r="AX100" s="73" t="str">
        <f t="shared" si="180"/>
        <v/>
      </c>
      <c r="AY100" s="73" t="str">
        <f t="shared" si="180"/>
        <v/>
      </c>
      <c r="AZ100" s="73" t="str">
        <f t="shared" si="180"/>
        <v/>
      </c>
      <c r="BA100" s="73" t="str">
        <f t="shared" si="180"/>
        <v/>
      </c>
      <c r="BB100" s="73" t="str">
        <f t="shared" si="180"/>
        <v/>
      </c>
      <c r="BC100" s="73" t="str">
        <f t="shared" si="180"/>
        <v/>
      </c>
      <c r="BD100" s="73" t="str">
        <f t="shared" si="180"/>
        <v/>
      </c>
      <c r="BE100" s="73" t="str">
        <f t="shared" si="180"/>
        <v/>
      </c>
      <c r="BF100" s="73" t="str">
        <f t="shared" si="180"/>
        <v/>
      </c>
      <c r="BG100" s="73" t="str">
        <f t="shared" si="180"/>
        <v/>
      </c>
      <c r="BH100" s="73" t="str">
        <f t="shared" si="180"/>
        <v/>
      </c>
      <c r="BI100" s="73" t="str">
        <f t="shared" si="180"/>
        <v/>
      </c>
      <c r="BJ100" s="73" t="str">
        <f t="shared" si="180"/>
        <v/>
      </c>
      <c r="BK100" s="73" t="str">
        <f t="shared" si="180"/>
        <v/>
      </c>
      <c r="BL100" s="73" t="str">
        <f t="shared" si="180"/>
        <v/>
      </c>
      <c r="BM100" s="73" t="str">
        <f t="shared" si="180"/>
        <v/>
      </c>
      <c r="BN100" s="73" t="str">
        <f t="shared" si="180"/>
        <v/>
      </c>
      <c r="BO100" s="73" t="str">
        <f t="shared" si="180"/>
        <v/>
      </c>
      <c r="BP100" s="73" t="str">
        <f t="shared" si="180"/>
        <v/>
      </c>
      <c r="BQ100" s="73" t="str">
        <f t="shared" si="180"/>
        <v/>
      </c>
      <c r="BR100" s="73" t="str">
        <f t="shared" si="180"/>
        <v/>
      </c>
      <c r="BS100" s="73" t="str">
        <f t="shared" si="180"/>
        <v/>
      </c>
      <c r="BT100" s="73" t="str">
        <f t="shared" si="180"/>
        <v/>
      </c>
      <c r="BU100" s="73" t="str">
        <f t="shared" si="180"/>
        <v/>
      </c>
      <c r="BV100" s="73" t="str">
        <f t="shared" si="180"/>
        <v/>
      </c>
      <c r="BW100" s="73" t="str">
        <f t="shared" si="180"/>
        <v/>
      </c>
      <c r="BX100" s="73" t="str">
        <f t="shared" si="180"/>
        <v/>
      </c>
      <c r="BY100" s="73" t="str">
        <f t="shared" si="180"/>
        <v/>
      </c>
      <c r="BZ100" s="73" t="str">
        <f t="shared" si="180"/>
        <v/>
      </c>
      <c r="CA100" s="73" t="str">
        <f t="shared" si="180"/>
        <v/>
      </c>
      <c r="CB100" s="73" t="str">
        <f t="shared" ref="CB100:EM100" si="181">IF(CA100="","",CA100+1)</f>
        <v/>
      </c>
      <c r="CC100" s="73" t="str">
        <f t="shared" si="181"/>
        <v/>
      </c>
      <c r="CD100" s="73" t="str">
        <f t="shared" si="181"/>
        <v/>
      </c>
      <c r="CE100" s="73" t="str">
        <f t="shared" si="181"/>
        <v/>
      </c>
      <c r="CF100" s="73" t="str">
        <f t="shared" si="181"/>
        <v/>
      </c>
      <c r="CG100" s="73" t="str">
        <f t="shared" si="181"/>
        <v/>
      </c>
      <c r="CH100" s="73" t="str">
        <f t="shared" si="181"/>
        <v/>
      </c>
      <c r="CI100" s="73" t="str">
        <f t="shared" si="181"/>
        <v/>
      </c>
      <c r="CJ100" s="73" t="str">
        <f t="shared" si="181"/>
        <v/>
      </c>
      <c r="CK100" s="73" t="str">
        <f t="shared" si="181"/>
        <v/>
      </c>
      <c r="CL100" s="73" t="str">
        <f t="shared" si="181"/>
        <v/>
      </c>
      <c r="CM100" s="73" t="str">
        <f t="shared" si="181"/>
        <v/>
      </c>
      <c r="CN100" s="73" t="str">
        <f t="shared" si="181"/>
        <v/>
      </c>
      <c r="CO100" s="73" t="str">
        <f t="shared" si="181"/>
        <v/>
      </c>
      <c r="CP100" s="73" t="str">
        <f t="shared" si="181"/>
        <v/>
      </c>
      <c r="CQ100" s="73" t="str">
        <f t="shared" si="181"/>
        <v/>
      </c>
      <c r="CR100" s="73" t="str">
        <f t="shared" si="181"/>
        <v/>
      </c>
      <c r="CS100" s="73" t="str">
        <f t="shared" si="181"/>
        <v/>
      </c>
      <c r="CT100" s="73" t="str">
        <f t="shared" si="181"/>
        <v/>
      </c>
      <c r="CU100" s="73" t="str">
        <f t="shared" si="181"/>
        <v/>
      </c>
      <c r="CV100" s="73" t="str">
        <f t="shared" si="181"/>
        <v/>
      </c>
      <c r="CW100" s="73" t="str">
        <f t="shared" si="181"/>
        <v/>
      </c>
      <c r="CX100" s="73" t="str">
        <f t="shared" si="181"/>
        <v/>
      </c>
      <c r="CY100" s="73" t="str">
        <f t="shared" si="181"/>
        <v/>
      </c>
      <c r="CZ100" s="73" t="str">
        <f t="shared" si="181"/>
        <v/>
      </c>
      <c r="DA100" s="73" t="str">
        <f t="shared" si="181"/>
        <v/>
      </c>
      <c r="DB100" s="73" t="str">
        <f t="shared" si="181"/>
        <v/>
      </c>
      <c r="DC100" s="73" t="str">
        <f t="shared" si="181"/>
        <v/>
      </c>
      <c r="DD100" s="73" t="str">
        <f t="shared" si="181"/>
        <v/>
      </c>
      <c r="DE100" s="73" t="str">
        <f t="shared" si="181"/>
        <v/>
      </c>
      <c r="DF100" s="73" t="str">
        <f t="shared" si="181"/>
        <v/>
      </c>
      <c r="DG100" s="73" t="str">
        <f t="shared" si="181"/>
        <v/>
      </c>
      <c r="DH100" s="73" t="str">
        <f t="shared" si="181"/>
        <v/>
      </c>
      <c r="DI100" s="73" t="str">
        <f t="shared" si="181"/>
        <v/>
      </c>
      <c r="DJ100" s="73" t="str">
        <f t="shared" si="181"/>
        <v/>
      </c>
      <c r="DK100" s="73" t="str">
        <f t="shared" si="181"/>
        <v/>
      </c>
      <c r="DL100" s="73" t="str">
        <f t="shared" si="181"/>
        <v/>
      </c>
      <c r="DM100" s="73" t="str">
        <f t="shared" si="181"/>
        <v/>
      </c>
      <c r="DN100" s="73" t="str">
        <f t="shared" si="181"/>
        <v/>
      </c>
      <c r="DO100" s="73" t="str">
        <f t="shared" si="181"/>
        <v/>
      </c>
      <c r="DP100" s="73" t="str">
        <f t="shared" si="181"/>
        <v/>
      </c>
      <c r="DQ100" s="73" t="str">
        <f t="shared" si="181"/>
        <v/>
      </c>
      <c r="DR100" s="73" t="str">
        <f t="shared" si="181"/>
        <v/>
      </c>
      <c r="DS100" s="73" t="str">
        <f t="shared" si="181"/>
        <v/>
      </c>
      <c r="DT100" s="73" t="str">
        <f t="shared" si="181"/>
        <v/>
      </c>
      <c r="DU100" s="73" t="str">
        <f t="shared" si="181"/>
        <v/>
      </c>
      <c r="DV100" s="73" t="str">
        <f t="shared" si="181"/>
        <v/>
      </c>
      <c r="DW100" s="73" t="str">
        <f t="shared" si="181"/>
        <v/>
      </c>
      <c r="DX100" s="73" t="str">
        <f t="shared" si="181"/>
        <v/>
      </c>
      <c r="DY100" s="73" t="str">
        <f t="shared" si="181"/>
        <v/>
      </c>
      <c r="DZ100" s="73" t="str">
        <f t="shared" si="181"/>
        <v/>
      </c>
      <c r="EA100" s="73" t="str">
        <f t="shared" si="181"/>
        <v/>
      </c>
      <c r="EB100" s="73" t="str">
        <f t="shared" si="181"/>
        <v/>
      </c>
      <c r="EC100" s="73" t="str">
        <f t="shared" si="181"/>
        <v/>
      </c>
      <c r="ED100" s="73" t="str">
        <f t="shared" si="181"/>
        <v/>
      </c>
      <c r="EE100" s="73" t="str">
        <f t="shared" si="181"/>
        <v/>
      </c>
      <c r="EF100" s="73" t="str">
        <f t="shared" si="181"/>
        <v/>
      </c>
      <c r="EG100" s="73" t="str">
        <f t="shared" si="181"/>
        <v/>
      </c>
      <c r="EH100" s="73" t="str">
        <f t="shared" si="181"/>
        <v/>
      </c>
      <c r="EI100" s="73" t="str">
        <f t="shared" si="181"/>
        <v/>
      </c>
      <c r="EJ100" s="73" t="str">
        <f t="shared" si="181"/>
        <v/>
      </c>
      <c r="EK100" s="73" t="str">
        <f t="shared" si="181"/>
        <v/>
      </c>
      <c r="EL100" s="73" t="str">
        <f t="shared" si="181"/>
        <v/>
      </c>
      <c r="EM100" s="73" t="str">
        <f t="shared" si="181"/>
        <v/>
      </c>
      <c r="EN100" s="73" t="str">
        <f t="shared" ref="EN100:GY100" si="182">IF(EM100="","",EM100+1)</f>
        <v/>
      </c>
      <c r="EO100" s="73" t="str">
        <f t="shared" si="182"/>
        <v/>
      </c>
      <c r="EP100" s="73" t="str">
        <f t="shared" si="182"/>
        <v/>
      </c>
      <c r="EQ100" s="73" t="str">
        <f t="shared" si="182"/>
        <v/>
      </c>
      <c r="ER100" s="73" t="str">
        <f t="shared" si="182"/>
        <v/>
      </c>
      <c r="ES100" s="73" t="str">
        <f t="shared" si="182"/>
        <v/>
      </c>
      <c r="ET100" s="73" t="str">
        <f t="shared" si="182"/>
        <v/>
      </c>
      <c r="EU100" s="73" t="str">
        <f t="shared" si="182"/>
        <v/>
      </c>
      <c r="EV100" s="73" t="str">
        <f t="shared" si="182"/>
        <v/>
      </c>
      <c r="EW100" s="73" t="str">
        <f t="shared" si="182"/>
        <v/>
      </c>
      <c r="EX100" s="73" t="str">
        <f t="shared" si="182"/>
        <v/>
      </c>
      <c r="EY100" s="73" t="str">
        <f t="shared" si="182"/>
        <v/>
      </c>
      <c r="EZ100" s="73" t="str">
        <f t="shared" si="182"/>
        <v/>
      </c>
      <c r="FA100" s="73" t="str">
        <f t="shared" si="182"/>
        <v/>
      </c>
      <c r="FB100" s="73" t="str">
        <f t="shared" si="182"/>
        <v/>
      </c>
      <c r="FC100" s="73" t="str">
        <f t="shared" si="182"/>
        <v/>
      </c>
      <c r="FD100" s="73" t="str">
        <f t="shared" si="182"/>
        <v/>
      </c>
      <c r="FE100" s="73" t="str">
        <f t="shared" si="182"/>
        <v/>
      </c>
      <c r="FF100" s="73" t="str">
        <f t="shared" si="182"/>
        <v/>
      </c>
      <c r="FG100" s="73" t="str">
        <f t="shared" si="182"/>
        <v/>
      </c>
      <c r="FH100" s="73" t="str">
        <f t="shared" si="182"/>
        <v/>
      </c>
      <c r="FI100" s="73" t="str">
        <f t="shared" si="182"/>
        <v/>
      </c>
      <c r="FJ100" s="73" t="str">
        <f t="shared" si="182"/>
        <v/>
      </c>
      <c r="FK100" s="73" t="str">
        <f t="shared" si="182"/>
        <v/>
      </c>
      <c r="FL100" s="73" t="str">
        <f t="shared" si="182"/>
        <v/>
      </c>
      <c r="FM100" s="73" t="str">
        <f t="shared" si="182"/>
        <v/>
      </c>
      <c r="FN100" s="73" t="str">
        <f t="shared" si="182"/>
        <v/>
      </c>
      <c r="FO100" s="73" t="str">
        <f t="shared" si="182"/>
        <v/>
      </c>
      <c r="FP100" s="73" t="str">
        <f t="shared" si="182"/>
        <v/>
      </c>
      <c r="FQ100" s="73" t="str">
        <f t="shared" si="182"/>
        <v/>
      </c>
      <c r="FR100" s="73" t="str">
        <f t="shared" si="182"/>
        <v/>
      </c>
      <c r="FS100" s="73" t="str">
        <f t="shared" si="182"/>
        <v/>
      </c>
      <c r="FT100" s="73" t="str">
        <f t="shared" si="182"/>
        <v/>
      </c>
      <c r="FU100" s="73" t="str">
        <f t="shared" si="182"/>
        <v/>
      </c>
      <c r="FV100" s="73" t="str">
        <f t="shared" si="182"/>
        <v/>
      </c>
      <c r="FW100" s="73" t="str">
        <f t="shared" si="182"/>
        <v/>
      </c>
      <c r="FX100" s="73" t="str">
        <f t="shared" si="182"/>
        <v/>
      </c>
      <c r="FY100" s="73" t="str">
        <f t="shared" si="182"/>
        <v/>
      </c>
      <c r="FZ100" s="73" t="str">
        <f t="shared" si="182"/>
        <v/>
      </c>
      <c r="GA100" s="73" t="str">
        <f t="shared" si="182"/>
        <v/>
      </c>
      <c r="GB100" s="73" t="str">
        <f t="shared" si="182"/>
        <v/>
      </c>
      <c r="GC100" s="73" t="str">
        <f t="shared" si="182"/>
        <v/>
      </c>
      <c r="GD100" s="73" t="str">
        <f t="shared" si="182"/>
        <v/>
      </c>
      <c r="GE100" s="73" t="str">
        <f t="shared" si="182"/>
        <v/>
      </c>
      <c r="GF100" s="73" t="str">
        <f t="shared" si="182"/>
        <v/>
      </c>
      <c r="GG100" s="73" t="str">
        <f t="shared" si="182"/>
        <v/>
      </c>
      <c r="GH100" s="73" t="str">
        <f t="shared" si="182"/>
        <v/>
      </c>
      <c r="GI100" s="73" t="str">
        <f t="shared" si="182"/>
        <v/>
      </c>
      <c r="GJ100" s="73" t="str">
        <f t="shared" si="182"/>
        <v/>
      </c>
      <c r="GK100" s="73" t="str">
        <f t="shared" si="182"/>
        <v/>
      </c>
      <c r="GL100" s="73" t="str">
        <f t="shared" si="182"/>
        <v/>
      </c>
      <c r="GM100" s="73" t="str">
        <f t="shared" si="182"/>
        <v/>
      </c>
      <c r="GN100" s="73" t="str">
        <f t="shared" si="182"/>
        <v/>
      </c>
      <c r="GO100" s="73" t="str">
        <f t="shared" si="182"/>
        <v/>
      </c>
      <c r="GP100" s="73" t="str">
        <f t="shared" si="182"/>
        <v/>
      </c>
      <c r="GQ100" s="73" t="str">
        <f t="shared" si="182"/>
        <v/>
      </c>
      <c r="GR100" s="73" t="str">
        <f t="shared" si="182"/>
        <v/>
      </c>
      <c r="GS100" s="73" t="str">
        <f t="shared" si="182"/>
        <v/>
      </c>
      <c r="GT100" s="73" t="str">
        <f t="shared" si="182"/>
        <v/>
      </c>
      <c r="GU100" s="73" t="str">
        <f t="shared" si="182"/>
        <v/>
      </c>
      <c r="GV100" s="73" t="str">
        <f t="shared" si="182"/>
        <v/>
      </c>
      <c r="GW100" s="73" t="str">
        <f t="shared" si="182"/>
        <v/>
      </c>
      <c r="GX100" s="73" t="str">
        <f t="shared" si="182"/>
        <v/>
      </c>
      <c r="GY100" s="73" t="str">
        <f t="shared" si="182"/>
        <v/>
      </c>
      <c r="GZ100" s="73" t="str">
        <f t="shared" ref="GZ100:JK100" si="183">IF(GY100="","",GY100+1)</f>
        <v/>
      </c>
      <c r="HA100" s="73" t="str">
        <f t="shared" si="183"/>
        <v/>
      </c>
      <c r="HB100" s="73" t="str">
        <f t="shared" si="183"/>
        <v/>
      </c>
      <c r="HC100" s="73" t="str">
        <f t="shared" si="183"/>
        <v/>
      </c>
      <c r="HD100" s="73" t="str">
        <f t="shared" si="183"/>
        <v/>
      </c>
      <c r="HE100" s="73" t="str">
        <f t="shared" si="183"/>
        <v/>
      </c>
      <c r="HF100" s="73" t="str">
        <f t="shared" si="183"/>
        <v/>
      </c>
      <c r="HG100" s="73" t="str">
        <f t="shared" si="183"/>
        <v/>
      </c>
      <c r="HH100" s="73" t="str">
        <f t="shared" si="183"/>
        <v/>
      </c>
      <c r="HI100" s="73" t="str">
        <f t="shared" si="183"/>
        <v/>
      </c>
      <c r="HJ100" s="73" t="str">
        <f t="shared" si="183"/>
        <v/>
      </c>
      <c r="HK100" s="73" t="str">
        <f t="shared" si="183"/>
        <v/>
      </c>
      <c r="HL100" s="73" t="str">
        <f t="shared" si="183"/>
        <v/>
      </c>
      <c r="HM100" s="73" t="str">
        <f t="shared" si="183"/>
        <v/>
      </c>
      <c r="HN100" s="73" t="str">
        <f t="shared" si="183"/>
        <v/>
      </c>
      <c r="HO100" s="73" t="str">
        <f t="shared" si="183"/>
        <v/>
      </c>
      <c r="HP100" s="73" t="str">
        <f t="shared" si="183"/>
        <v/>
      </c>
      <c r="HQ100" s="73" t="str">
        <f t="shared" si="183"/>
        <v/>
      </c>
      <c r="HR100" s="73" t="str">
        <f t="shared" si="183"/>
        <v/>
      </c>
      <c r="HS100" s="73" t="str">
        <f t="shared" si="183"/>
        <v/>
      </c>
      <c r="HT100" s="73" t="str">
        <f t="shared" si="183"/>
        <v/>
      </c>
      <c r="HU100" s="73" t="str">
        <f t="shared" si="183"/>
        <v/>
      </c>
      <c r="HV100" s="73" t="str">
        <f t="shared" si="183"/>
        <v/>
      </c>
      <c r="HW100" s="73" t="str">
        <f t="shared" si="183"/>
        <v/>
      </c>
      <c r="HX100" s="73" t="str">
        <f t="shared" si="183"/>
        <v/>
      </c>
      <c r="HY100" s="73" t="str">
        <f t="shared" si="183"/>
        <v/>
      </c>
      <c r="HZ100" s="73" t="str">
        <f t="shared" si="183"/>
        <v/>
      </c>
      <c r="IA100" s="73" t="str">
        <f t="shared" si="183"/>
        <v/>
      </c>
      <c r="IB100" s="73" t="str">
        <f t="shared" si="183"/>
        <v/>
      </c>
      <c r="IC100" s="73" t="str">
        <f t="shared" si="183"/>
        <v/>
      </c>
      <c r="ID100" s="73" t="str">
        <f t="shared" si="183"/>
        <v/>
      </c>
      <c r="IE100" s="73" t="str">
        <f t="shared" si="183"/>
        <v/>
      </c>
      <c r="IF100" s="73" t="str">
        <f t="shared" si="183"/>
        <v/>
      </c>
      <c r="IG100" s="73" t="str">
        <f t="shared" si="183"/>
        <v/>
      </c>
      <c r="IH100" s="73" t="str">
        <f t="shared" si="183"/>
        <v/>
      </c>
      <c r="II100" s="73" t="str">
        <f t="shared" si="183"/>
        <v/>
      </c>
      <c r="IJ100" s="73" t="str">
        <f t="shared" si="183"/>
        <v/>
      </c>
      <c r="IK100" s="73" t="str">
        <f t="shared" si="183"/>
        <v/>
      </c>
      <c r="IL100" s="73" t="str">
        <f t="shared" si="183"/>
        <v/>
      </c>
      <c r="IM100" s="73" t="str">
        <f t="shared" si="183"/>
        <v/>
      </c>
      <c r="IN100" s="73" t="str">
        <f t="shared" si="183"/>
        <v/>
      </c>
      <c r="IO100" s="73" t="str">
        <f t="shared" si="183"/>
        <v/>
      </c>
      <c r="IP100" s="73" t="str">
        <f t="shared" si="183"/>
        <v/>
      </c>
      <c r="IQ100" s="73" t="str">
        <f t="shared" si="183"/>
        <v/>
      </c>
      <c r="IR100" s="73" t="str">
        <f t="shared" si="183"/>
        <v/>
      </c>
      <c r="IS100" s="73" t="str">
        <f t="shared" si="183"/>
        <v/>
      </c>
      <c r="IT100" s="73" t="str">
        <f t="shared" si="183"/>
        <v/>
      </c>
      <c r="IU100" s="73" t="str">
        <f t="shared" si="183"/>
        <v/>
      </c>
      <c r="IV100" s="73" t="str">
        <f t="shared" si="183"/>
        <v/>
      </c>
      <c r="IW100" s="73" t="str">
        <f t="shared" si="183"/>
        <v/>
      </c>
      <c r="IX100" s="73" t="str">
        <f t="shared" si="183"/>
        <v/>
      </c>
      <c r="IY100" s="73" t="str">
        <f t="shared" si="183"/>
        <v/>
      </c>
      <c r="IZ100" s="73" t="str">
        <f t="shared" si="183"/>
        <v/>
      </c>
      <c r="JA100" s="73" t="str">
        <f t="shared" si="183"/>
        <v/>
      </c>
      <c r="JB100" s="73" t="str">
        <f t="shared" si="183"/>
        <v/>
      </c>
      <c r="JC100" s="73" t="str">
        <f t="shared" si="183"/>
        <v/>
      </c>
      <c r="JD100" s="73" t="str">
        <f t="shared" si="183"/>
        <v/>
      </c>
      <c r="JE100" s="73" t="str">
        <f t="shared" si="183"/>
        <v/>
      </c>
      <c r="JF100" s="73" t="str">
        <f t="shared" si="183"/>
        <v/>
      </c>
      <c r="JG100" s="73" t="str">
        <f t="shared" si="183"/>
        <v/>
      </c>
      <c r="JH100" s="73" t="str">
        <f t="shared" si="183"/>
        <v/>
      </c>
      <c r="JI100" s="73" t="str">
        <f t="shared" si="183"/>
        <v/>
      </c>
      <c r="JJ100" s="73" t="str">
        <f t="shared" si="183"/>
        <v/>
      </c>
      <c r="JK100" s="73" t="str">
        <f t="shared" si="183"/>
        <v/>
      </c>
      <c r="JL100" s="73" t="str">
        <f t="shared" ref="JL100:LW100" si="184">IF(JK100="","",JK100+1)</f>
        <v/>
      </c>
      <c r="JM100" s="73" t="str">
        <f t="shared" si="184"/>
        <v/>
      </c>
      <c r="JN100" s="73" t="str">
        <f t="shared" si="184"/>
        <v/>
      </c>
      <c r="JO100" s="73" t="str">
        <f t="shared" si="184"/>
        <v/>
      </c>
      <c r="JP100" s="73" t="str">
        <f t="shared" si="184"/>
        <v/>
      </c>
      <c r="JQ100" s="73" t="str">
        <f t="shared" si="184"/>
        <v/>
      </c>
      <c r="JR100" s="73" t="str">
        <f t="shared" si="184"/>
        <v/>
      </c>
      <c r="JS100" s="73" t="str">
        <f t="shared" si="184"/>
        <v/>
      </c>
      <c r="JT100" s="73" t="str">
        <f t="shared" si="184"/>
        <v/>
      </c>
      <c r="JU100" s="73" t="str">
        <f t="shared" si="184"/>
        <v/>
      </c>
      <c r="JV100" s="73" t="str">
        <f t="shared" si="184"/>
        <v/>
      </c>
      <c r="JW100" s="73" t="str">
        <f t="shared" si="184"/>
        <v/>
      </c>
      <c r="JX100" s="73" t="str">
        <f t="shared" si="184"/>
        <v/>
      </c>
      <c r="JY100" s="73" t="str">
        <f t="shared" si="184"/>
        <v/>
      </c>
      <c r="JZ100" s="73" t="str">
        <f t="shared" si="184"/>
        <v/>
      </c>
      <c r="KA100" s="73" t="str">
        <f t="shared" si="184"/>
        <v/>
      </c>
      <c r="KB100" s="73" t="str">
        <f t="shared" si="184"/>
        <v/>
      </c>
      <c r="KC100" s="73" t="str">
        <f t="shared" si="184"/>
        <v/>
      </c>
      <c r="KD100" s="73" t="str">
        <f t="shared" si="184"/>
        <v/>
      </c>
      <c r="KE100" s="73" t="str">
        <f t="shared" si="184"/>
        <v/>
      </c>
      <c r="KF100" s="73" t="str">
        <f t="shared" si="184"/>
        <v/>
      </c>
      <c r="KG100" s="73" t="str">
        <f t="shared" si="184"/>
        <v/>
      </c>
      <c r="KH100" s="73" t="str">
        <f t="shared" si="184"/>
        <v/>
      </c>
      <c r="KI100" s="73" t="str">
        <f t="shared" si="184"/>
        <v/>
      </c>
      <c r="KJ100" s="73" t="str">
        <f t="shared" si="184"/>
        <v/>
      </c>
      <c r="KK100" s="73" t="str">
        <f t="shared" si="184"/>
        <v/>
      </c>
      <c r="KL100" s="73" t="str">
        <f t="shared" si="184"/>
        <v/>
      </c>
      <c r="KM100" s="73" t="str">
        <f t="shared" si="184"/>
        <v/>
      </c>
      <c r="KN100" s="73" t="str">
        <f t="shared" si="184"/>
        <v/>
      </c>
      <c r="KO100" s="73" t="str">
        <f t="shared" si="184"/>
        <v/>
      </c>
      <c r="KP100" s="73" t="str">
        <f t="shared" si="184"/>
        <v/>
      </c>
      <c r="KQ100" s="73" t="str">
        <f t="shared" si="184"/>
        <v/>
      </c>
      <c r="KR100" s="73" t="str">
        <f t="shared" si="184"/>
        <v/>
      </c>
      <c r="KS100" s="73" t="str">
        <f t="shared" si="184"/>
        <v/>
      </c>
      <c r="KT100" s="73" t="str">
        <f t="shared" si="184"/>
        <v/>
      </c>
      <c r="KU100" s="73" t="str">
        <f t="shared" si="184"/>
        <v/>
      </c>
      <c r="KV100" s="73" t="str">
        <f t="shared" si="184"/>
        <v/>
      </c>
      <c r="KW100" s="73" t="str">
        <f t="shared" si="184"/>
        <v/>
      </c>
      <c r="KX100" s="73" t="str">
        <f t="shared" si="184"/>
        <v/>
      </c>
      <c r="KY100" s="73" t="str">
        <f t="shared" si="184"/>
        <v/>
      </c>
      <c r="KZ100" s="73" t="str">
        <f t="shared" si="184"/>
        <v/>
      </c>
      <c r="LA100" s="73" t="str">
        <f t="shared" si="184"/>
        <v/>
      </c>
      <c r="LB100" s="73" t="str">
        <f t="shared" si="184"/>
        <v/>
      </c>
      <c r="LC100" s="73" t="str">
        <f t="shared" si="184"/>
        <v/>
      </c>
      <c r="LD100" s="73" t="str">
        <f t="shared" si="184"/>
        <v/>
      </c>
      <c r="LE100" s="73" t="str">
        <f t="shared" si="184"/>
        <v/>
      </c>
      <c r="LF100" s="73" t="str">
        <f t="shared" si="184"/>
        <v/>
      </c>
      <c r="LG100" s="73" t="str">
        <f t="shared" si="184"/>
        <v/>
      </c>
      <c r="LH100" s="73" t="str">
        <f t="shared" si="184"/>
        <v/>
      </c>
      <c r="LI100" s="73" t="str">
        <f t="shared" si="184"/>
        <v/>
      </c>
      <c r="LJ100" s="73" t="str">
        <f t="shared" si="184"/>
        <v/>
      </c>
      <c r="LK100" s="73" t="str">
        <f t="shared" si="184"/>
        <v/>
      </c>
      <c r="LL100" s="73" t="str">
        <f t="shared" si="184"/>
        <v/>
      </c>
      <c r="LM100" s="73" t="str">
        <f t="shared" si="184"/>
        <v/>
      </c>
      <c r="LN100" s="73" t="str">
        <f t="shared" si="184"/>
        <v/>
      </c>
      <c r="LO100" s="73" t="str">
        <f t="shared" si="184"/>
        <v/>
      </c>
      <c r="LP100" s="73" t="str">
        <f t="shared" si="184"/>
        <v/>
      </c>
      <c r="LQ100" s="73" t="str">
        <f t="shared" si="184"/>
        <v/>
      </c>
      <c r="LR100" s="73" t="str">
        <f t="shared" si="184"/>
        <v/>
      </c>
      <c r="LS100" s="73" t="str">
        <f t="shared" si="184"/>
        <v/>
      </c>
      <c r="LT100" s="73" t="str">
        <f t="shared" si="184"/>
        <v/>
      </c>
      <c r="LU100" s="73" t="str">
        <f t="shared" si="184"/>
        <v/>
      </c>
      <c r="LV100" s="73" t="str">
        <f t="shared" si="184"/>
        <v/>
      </c>
      <c r="LW100" s="73" t="str">
        <f t="shared" si="184"/>
        <v/>
      </c>
      <c r="LX100" s="73" t="str">
        <f t="shared" ref="LX100:NO100" si="185">IF(LW100="","",LW100+1)</f>
        <v/>
      </c>
      <c r="LY100" s="73" t="str">
        <f t="shared" si="185"/>
        <v/>
      </c>
      <c r="LZ100" s="73" t="str">
        <f t="shared" si="185"/>
        <v/>
      </c>
      <c r="MA100" s="73" t="str">
        <f t="shared" si="185"/>
        <v/>
      </c>
      <c r="MB100" s="73" t="str">
        <f t="shared" si="185"/>
        <v/>
      </c>
      <c r="MC100" s="73" t="str">
        <f t="shared" si="185"/>
        <v/>
      </c>
      <c r="MD100" s="73" t="str">
        <f t="shared" si="185"/>
        <v/>
      </c>
      <c r="ME100" s="73" t="str">
        <f t="shared" si="185"/>
        <v/>
      </c>
      <c r="MF100" s="73" t="str">
        <f t="shared" si="185"/>
        <v/>
      </c>
      <c r="MG100" s="73" t="str">
        <f t="shared" si="185"/>
        <v/>
      </c>
      <c r="MH100" s="73" t="str">
        <f t="shared" si="185"/>
        <v/>
      </c>
      <c r="MI100" s="73" t="str">
        <f t="shared" si="185"/>
        <v/>
      </c>
      <c r="MJ100" s="73" t="str">
        <f t="shared" si="185"/>
        <v/>
      </c>
      <c r="MK100" s="73" t="str">
        <f t="shared" si="185"/>
        <v/>
      </c>
      <c r="ML100" s="73" t="str">
        <f t="shared" si="185"/>
        <v/>
      </c>
      <c r="MM100" s="73" t="str">
        <f t="shared" si="185"/>
        <v/>
      </c>
      <c r="MN100" s="73" t="str">
        <f t="shared" si="185"/>
        <v/>
      </c>
      <c r="MO100" s="73" t="str">
        <f t="shared" si="185"/>
        <v/>
      </c>
      <c r="MP100" s="73" t="str">
        <f t="shared" si="185"/>
        <v/>
      </c>
      <c r="MQ100" s="73" t="str">
        <f t="shared" si="185"/>
        <v/>
      </c>
      <c r="MR100" s="73" t="str">
        <f t="shared" si="185"/>
        <v/>
      </c>
      <c r="MS100" s="73" t="str">
        <f t="shared" si="185"/>
        <v/>
      </c>
      <c r="MT100" s="73" t="str">
        <f t="shared" si="185"/>
        <v/>
      </c>
      <c r="MU100" s="73" t="str">
        <f t="shared" si="185"/>
        <v/>
      </c>
      <c r="MV100" s="73" t="str">
        <f t="shared" si="185"/>
        <v/>
      </c>
      <c r="MW100" s="73" t="str">
        <f t="shared" si="185"/>
        <v/>
      </c>
      <c r="MX100" s="73" t="str">
        <f t="shared" si="185"/>
        <v/>
      </c>
      <c r="MY100" s="73" t="str">
        <f t="shared" si="185"/>
        <v/>
      </c>
      <c r="MZ100" s="73" t="str">
        <f t="shared" si="185"/>
        <v/>
      </c>
      <c r="NA100" s="73" t="str">
        <f t="shared" si="185"/>
        <v/>
      </c>
      <c r="NB100" s="73" t="str">
        <f t="shared" si="185"/>
        <v/>
      </c>
      <c r="NC100" s="73" t="str">
        <f t="shared" si="185"/>
        <v/>
      </c>
      <c r="ND100" s="73" t="str">
        <f t="shared" si="185"/>
        <v/>
      </c>
      <c r="NE100" s="73" t="str">
        <f t="shared" si="185"/>
        <v/>
      </c>
      <c r="NF100" s="73" t="str">
        <f t="shared" si="185"/>
        <v/>
      </c>
      <c r="NG100" s="73" t="str">
        <f t="shared" si="185"/>
        <v/>
      </c>
      <c r="NH100" s="73" t="str">
        <f t="shared" si="185"/>
        <v/>
      </c>
      <c r="NI100" s="73" t="str">
        <f t="shared" si="185"/>
        <v/>
      </c>
      <c r="NJ100" s="73" t="str">
        <f t="shared" si="185"/>
        <v/>
      </c>
      <c r="NK100" s="73" t="str">
        <f t="shared" si="185"/>
        <v/>
      </c>
      <c r="NL100" s="73" t="str">
        <f t="shared" si="185"/>
        <v/>
      </c>
      <c r="NM100" s="73" t="str">
        <f t="shared" si="185"/>
        <v/>
      </c>
      <c r="NN100" s="73" t="str">
        <f t="shared" si="185"/>
        <v/>
      </c>
      <c r="NO100" s="73" t="str">
        <f t="shared" si="185"/>
        <v/>
      </c>
      <c r="NP100" s="1"/>
      <c r="NQ100" s="1"/>
    </row>
    <row r="101" spans="1:381" x14ac:dyDescent="0.2">
      <c r="A101" s="1"/>
      <c r="B101" s="1"/>
      <c r="C101" s="1"/>
      <c r="D101" s="1"/>
      <c r="E101" s="1"/>
      <c r="F101" s="1"/>
      <c r="G101" s="1"/>
      <c r="H101" s="1"/>
      <c r="I101" s="1"/>
      <c r="J101" s="1"/>
      <c r="K101" s="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row>
    <row r="102" spans="1:381" s="10" customFormat="1" x14ac:dyDescent="0.2">
      <c r="A102" s="8"/>
      <c r="B102" s="8"/>
      <c r="C102" s="141" t="s">
        <v>193</v>
      </c>
      <c r="D102" s="141"/>
      <c r="E102" s="141" t="s">
        <v>316</v>
      </c>
      <c r="F102" s="8"/>
      <c r="G102" s="8" t="s">
        <v>0</v>
      </c>
      <c r="H102" s="8"/>
      <c r="I102" s="8"/>
      <c r="J102" s="8"/>
      <c r="K102" s="9">
        <f>SUM(N102:NO102)</f>
        <v>0</v>
      </c>
      <c r="L102" s="8"/>
      <c r="M102" s="8"/>
      <c r="N102" s="33">
        <f>SUMIFS(98:98,96:96,N100)+N86</f>
        <v>0</v>
      </c>
      <c r="O102" s="34">
        <f t="shared" ref="O102:BY102" si="186">SUMIFS(98:98,96:96,O100)+O86</f>
        <v>0</v>
      </c>
      <c r="P102" s="34">
        <f t="shared" si="186"/>
        <v>0</v>
      </c>
      <c r="Q102" s="34">
        <f t="shared" si="186"/>
        <v>0</v>
      </c>
      <c r="R102" s="34">
        <f t="shared" si="186"/>
        <v>0</v>
      </c>
      <c r="S102" s="34">
        <f t="shared" si="186"/>
        <v>0</v>
      </c>
      <c r="T102" s="34">
        <f t="shared" si="186"/>
        <v>0</v>
      </c>
      <c r="U102" s="34">
        <f t="shared" si="186"/>
        <v>0</v>
      </c>
      <c r="V102" s="34">
        <f t="shared" si="186"/>
        <v>0</v>
      </c>
      <c r="W102" s="34">
        <f t="shared" si="186"/>
        <v>0</v>
      </c>
      <c r="X102" s="34">
        <f t="shared" si="186"/>
        <v>0</v>
      </c>
      <c r="Y102" s="34">
        <f t="shared" si="186"/>
        <v>0</v>
      </c>
      <c r="Z102" s="34">
        <f t="shared" si="186"/>
        <v>0</v>
      </c>
      <c r="AA102" s="34">
        <f t="shared" si="186"/>
        <v>0</v>
      </c>
      <c r="AB102" s="34">
        <f t="shared" si="186"/>
        <v>0</v>
      </c>
      <c r="AC102" s="34">
        <f t="shared" si="186"/>
        <v>0</v>
      </c>
      <c r="AD102" s="34">
        <f t="shared" si="186"/>
        <v>0</v>
      </c>
      <c r="AE102" s="34">
        <f t="shared" si="186"/>
        <v>0</v>
      </c>
      <c r="AF102" s="34">
        <f t="shared" si="186"/>
        <v>0</v>
      </c>
      <c r="AG102" s="34">
        <f t="shared" si="186"/>
        <v>0</v>
      </c>
      <c r="AH102" s="34">
        <f t="shared" si="186"/>
        <v>0</v>
      </c>
      <c r="AI102" s="34">
        <f t="shared" si="186"/>
        <v>0</v>
      </c>
      <c r="AJ102" s="34">
        <f t="shared" si="186"/>
        <v>0</v>
      </c>
      <c r="AK102" s="34">
        <f t="shared" si="186"/>
        <v>0</v>
      </c>
      <c r="AL102" s="34">
        <f t="shared" si="186"/>
        <v>0</v>
      </c>
      <c r="AM102" s="34">
        <f t="shared" si="186"/>
        <v>0</v>
      </c>
      <c r="AN102" s="34">
        <f t="shared" si="186"/>
        <v>0</v>
      </c>
      <c r="AO102" s="34">
        <f t="shared" si="186"/>
        <v>0</v>
      </c>
      <c r="AP102" s="34">
        <f t="shared" si="186"/>
        <v>0</v>
      </c>
      <c r="AQ102" s="34">
        <f t="shared" si="186"/>
        <v>0</v>
      </c>
      <c r="AR102" s="34">
        <f t="shared" si="186"/>
        <v>0</v>
      </c>
      <c r="AS102" s="34">
        <f t="shared" si="186"/>
        <v>0</v>
      </c>
      <c r="AT102" s="34">
        <f t="shared" si="186"/>
        <v>0</v>
      </c>
      <c r="AU102" s="34">
        <f t="shared" si="186"/>
        <v>0</v>
      </c>
      <c r="AV102" s="34">
        <f t="shared" si="186"/>
        <v>0</v>
      </c>
      <c r="AW102" s="34">
        <f t="shared" si="186"/>
        <v>0</v>
      </c>
      <c r="AX102" s="34">
        <f t="shared" si="186"/>
        <v>0</v>
      </c>
      <c r="AY102" s="34">
        <f t="shared" si="186"/>
        <v>0</v>
      </c>
      <c r="AZ102" s="34">
        <f t="shared" si="186"/>
        <v>0</v>
      </c>
      <c r="BA102" s="34">
        <f t="shared" si="186"/>
        <v>0</v>
      </c>
      <c r="BB102" s="34">
        <f t="shared" si="186"/>
        <v>0</v>
      </c>
      <c r="BC102" s="34">
        <f t="shared" si="186"/>
        <v>0</v>
      </c>
      <c r="BD102" s="34">
        <f t="shared" si="186"/>
        <v>0</v>
      </c>
      <c r="BE102" s="34">
        <f t="shared" si="186"/>
        <v>0</v>
      </c>
      <c r="BF102" s="34">
        <f t="shared" si="186"/>
        <v>0</v>
      </c>
      <c r="BG102" s="34">
        <f t="shared" si="186"/>
        <v>0</v>
      </c>
      <c r="BH102" s="34">
        <f t="shared" si="186"/>
        <v>0</v>
      </c>
      <c r="BI102" s="34">
        <f t="shared" si="186"/>
        <v>0</v>
      </c>
      <c r="BJ102" s="34">
        <f t="shared" si="186"/>
        <v>0</v>
      </c>
      <c r="BK102" s="34">
        <f t="shared" si="186"/>
        <v>0</v>
      </c>
      <c r="BL102" s="34">
        <f t="shared" si="186"/>
        <v>0</v>
      </c>
      <c r="BM102" s="34">
        <f t="shared" si="186"/>
        <v>0</v>
      </c>
      <c r="BN102" s="34">
        <f t="shared" si="186"/>
        <v>0</v>
      </c>
      <c r="BO102" s="34">
        <f t="shared" si="186"/>
        <v>0</v>
      </c>
      <c r="BP102" s="34">
        <f t="shared" si="186"/>
        <v>0</v>
      </c>
      <c r="BQ102" s="34">
        <f t="shared" si="186"/>
        <v>0</v>
      </c>
      <c r="BR102" s="34">
        <f t="shared" si="186"/>
        <v>0</v>
      </c>
      <c r="BS102" s="34">
        <f t="shared" si="186"/>
        <v>0</v>
      </c>
      <c r="BT102" s="34">
        <f t="shared" si="186"/>
        <v>0</v>
      </c>
      <c r="BU102" s="34">
        <f t="shared" si="186"/>
        <v>0</v>
      </c>
      <c r="BV102" s="34">
        <f t="shared" si="186"/>
        <v>0</v>
      </c>
      <c r="BW102" s="34">
        <f t="shared" si="186"/>
        <v>0</v>
      </c>
      <c r="BX102" s="34">
        <f t="shared" si="186"/>
        <v>0</v>
      </c>
      <c r="BY102" s="34">
        <f t="shared" si="186"/>
        <v>0</v>
      </c>
      <c r="BZ102" s="34">
        <f t="shared" ref="BZ102:EK102" si="187">SUMIFS(98:98,96:96,BZ100)+BZ86</f>
        <v>0</v>
      </c>
      <c r="CA102" s="34">
        <f t="shared" si="187"/>
        <v>0</v>
      </c>
      <c r="CB102" s="34">
        <f t="shared" si="187"/>
        <v>0</v>
      </c>
      <c r="CC102" s="34">
        <f t="shared" si="187"/>
        <v>0</v>
      </c>
      <c r="CD102" s="34">
        <f t="shared" si="187"/>
        <v>0</v>
      </c>
      <c r="CE102" s="34">
        <f t="shared" si="187"/>
        <v>0</v>
      </c>
      <c r="CF102" s="34">
        <f t="shared" si="187"/>
        <v>0</v>
      </c>
      <c r="CG102" s="34">
        <f t="shared" si="187"/>
        <v>0</v>
      </c>
      <c r="CH102" s="34">
        <f t="shared" si="187"/>
        <v>0</v>
      </c>
      <c r="CI102" s="34">
        <f t="shared" si="187"/>
        <v>0</v>
      </c>
      <c r="CJ102" s="34">
        <f t="shared" si="187"/>
        <v>0</v>
      </c>
      <c r="CK102" s="34">
        <f t="shared" si="187"/>
        <v>0</v>
      </c>
      <c r="CL102" s="34">
        <f t="shared" si="187"/>
        <v>0</v>
      </c>
      <c r="CM102" s="34">
        <f t="shared" si="187"/>
        <v>0</v>
      </c>
      <c r="CN102" s="34">
        <f t="shared" si="187"/>
        <v>0</v>
      </c>
      <c r="CO102" s="34">
        <f t="shared" si="187"/>
        <v>0</v>
      </c>
      <c r="CP102" s="34">
        <f t="shared" si="187"/>
        <v>0</v>
      </c>
      <c r="CQ102" s="34">
        <f t="shared" si="187"/>
        <v>0</v>
      </c>
      <c r="CR102" s="34">
        <f t="shared" si="187"/>
        <v>0</v>
      </c>
      <c r="CS102" s="34">
        <f t="shared" si="187"/>
        <v>0</v>
      </c>
      <c r="CT102" s="34">
        <f t="shared" si="187"/>
        <v>0</v>
      </c>
      <c r="CU102" s="34">
        <f t="shared" si="187"/>
        <v>0</v>
      </c>
      <c r="CV102" s="34">
        <f t="shared" si="187"/>
        <v>0</v>
      </c>
      <c r="CW102" s="34">
        <f t="shared" si="187"/>
        <v>0</v>
      </c>
      <c r="CX102" s="34">
        <f t="shared" si="187"/>
        <v>0</v>
      </c>
      <c r="CY102" s="34">
        <f t="shared" si="187"/>
        <v>0</v>
      </c>
      <c r="CZ102" s="34">
        <f t="shared" si="187"/>
        <v>0</v>
      </c>
      <c r="DA102" s="34">
        <f t="shared" si="187"/>
        <v>0</v>
      </c>
      <c r="DB102" s="34">
        <f t="shared" si="187"/>
        <v>0</v>
      </c>
      <c r="DC102" s="34">
        <f t="shared" si="187"/>
        <v>0</v>
      </c>
      <c r="DD102" s="34">
        <f t="shared" si="187"/>
        <v>0</v>
      </c>
      <c r="DE102" s="34">
        <f t="shared" si="187"/>
        <v>0</v>
      </c>
      <c r="DF102" s="34">
        <f t="shared" si="187"/>
        <v>0</v>
      </c>
      <c r="DG102" s="34">
        <f t="shared" si="187"/>
        <v>0</v>
      </c>
      <c r="DH102" s="34">
        <f t="shared" si="187"/>
        <v>0</v>
      </c>
      <c r="DI102" s="34">
        <f t="shared" si="187"/>
        <v>0</v>
      </c>
      <c r="DJ102" s="34">
        <f t="shared" si="187"/>
        <v>0</v>
      </c>
      <c r="DK102" s="34">
        <f t="shared" si="187"/>
        <v>0</v>
      </c>
      <c r="DL102" s="34">
        <f t="shared" si="187"/>
        <v>0</v>
      </c>
      <c r="DM102" s="34">
        <f t="shared" si="187"/>
        <v>0</v>
      </c>
      <c r="DN102" s="34">
        <f t="shared" si="187"/>
        <v>0</v>
      </c>
      <c r="DO102" s="34">
        <f t="shared" si="187"/>
        <v>0</v>
      </c>
      <c r="DP102" s="34">
        <f t="shared" si="187"/>
        <v>0</v>
      </c>
      <c r="DQ102" s="34">
        <f t="shared" si="187"/>
        <v>0</v>
      </c>
      <c r="DR102" s="34">
        <f t="shared" si="187"/>
        <v>0</v>
      </c>
      <c r="DS102" s="34">
        <f t="shared" si="187"/>
        <v>0</v>
      </c>
      <c r="DT102" s="34">
        <f t="shared" si="187"/>
        <v>0</v>
      </c>
      <c r="DU102" s="34">
        <f t="shared" si="187"/>
        <v>0</v>
      </c>
      <c r="DV102" s="34">
        <f t="shared" si="187"/>
        <v>0</v>
      </c>
      <c r="DW102" s="34">
        <f t="shared" si="187"/>
        <v>0</v>
      </c>
      <c r="DX102" s="34">
        <f t="shared" si="187"/>
        <v>0</v>
      </c>
      <c r="DY102" s="34">
        <f t="shared" si="187"/>
        <v>0</v>
      </c>
      <c r="DZ102" s="34">
        <f t="shared" si="187"/>
        <v>0</v>
      </c>
      <c r="EA102" s="34">
        <f t="shared" si="187"/>
        <v>0</v>
      </c>
      <c r="EB102" s="34">
        <f t="shared" si="187"/>
        <v>0</v>
      </c>
      <c r="EC102" s="34">
        <f t="shared" si="187"/>
        <v>0</v>
      </c>
      <c r="ED102" s="34">
        <f t="shared" si="187"/>
        <v>0</v>
      </c>
      <c r="EE102" s="34">
        <f t="shared" si="187"/>
        <v>0</v>
      </c>
      <c r="EF102" s="34">
        <f t="shared" si="187"/>
        <v>0</v>
      </c>
      <c r="EG102" s="34">
        <f t="shared" si="187"/>
        <v>0</v>
      </c>
      <c r="EH102" s="34">
        <f t="shared" si="187"/>
        <v>0</v>
      </c>
      <c r="EI102" s="34">
        <f t="shared" si="187"/>
        <v>0</v>
      </c>
      <c r="EJ102" s="34">
        <f t="shared" si="187"/>
        <v>0</v>
      </c>
      <c r="EK102" s="34">
        <f t="shared" si="187"/>
        <v>0</v>
      </c>
      <c r="EL102" s="34">
        <f t="shared" ref="EL102:GW102" si="188">SUMIFS(98:98,96:96,EL100)+EL86</f>
        <v>0</v>
      </c>
      <c r="EM102" s="34">
        <f t="shared" si="188"/>
        <v>0</v>
      </c>
      <c r="EN102" s="34">
        <f t="shared" si="188"/>
        <v>0</v>
      </c>
      <c r="EO102" s="34">
        <f t="shared" si="188"/>
        <v>0</v>
      </c>
      <c r="EP102" s="34">
        <f t="shared" si="188"/>
        <v>0</v>
      </c>
      <c r="EQ102" s="34">
        <f t="shared" si="188"/>
        <v>0</v>
      </c>
      <c r="ER102" s="34">
        <f t="shared" si="188"/>
        <v>0</v>
      </c>
      <c r="ES102" s="34">
        <f t="shared" si="188"/>
        <v>0</v>
      </c>
      <c r="ET102" s="34">
        <f t="shared" si="188"/>
        <v>0</v>
      </c>
      <c r="EU102" s="34">
        <f t="shared" si="188"/>
        <v>0</v>
      </c>
      <c r="EV102" s="34">
        <f t="shared" si="188"/>
        <v>0</v>
      </c>
      <c r="EW102" s="34">
        <f t="shared" si="188"/>
        <v>0</v>
      </c>
      <c r="EX102" s="34">
        <f t="shared" si="188"/>
        <v>0</v>
      </c>
      <c r="EY102" s="34">
        <f t="shared" si="188"/>
        <v>0</v>
      </c>
      <c r="EZ102" s="34">
        <f t="shared" si="188"/>
        <v>0</v>
      </c>
      <c r="FA102" s="34">
        <f t="shared" si="188"/>
        <v>0</v>
      </c>
      <c r="FB102" s="34">
        <f t="shared" si="188"/>
        <v>0</v>
      </c>
      <c r="FC102" s="34">
        <f t="shared" si="188"/>
        <v>0</v>
      </c>
      <c r="FD102" s="34">
        <f t="shared" si="188"/>
        <v>0</v>
      </c>
      <c r="FE102" s="34">
        <f t="shared" si="188"/>
        <v>0</v>
      </c>
      <c r="FF102" s="34">
        <f t="shared" si="188"/>
        <v>0</v>
      </c>
      <c r="FG102" s="34">
        <f t="shared" si="188"/>
        <v>0</v>
      </c>
      <c r="FH102" s="34">
        <f t="shared" si="188"/>
        <v>0</v>
      </c>
      <c r="FI102" s="34">
        <f t="shared" si="188"/>
        <v>0</v>
      </c>
      <c r="FJ102" s="34">
        <f t="shared" si="188"/>
        <v>0</v>
      </c>
      <c r="FK102" s="34">
        <f t="shared" si="188"/>
        <v>0</v>
      </c>
      <c r="FL102" s="34">
        <f t="shared" si="188"/>
        <v>0</v>
      </c>
      <c r="FM102" s="34">
        <f t="shared" si="188"/>
        <v>0</v>
      </c>
      <c r="FN102" s="34">
        <f t="shared" si="188"/>
        <v>0</v>
      </c>
      <c r="FO102" s="34">
        <f t="shared" si="188"/>
        <v>0</v>
      </c>
      <c r="FP102" s="34">
        <f t="shared" si="188"/>
        <v>0</v>
      </c>
      <c r="FQ102" s="34">
        <f t="shared" si="188"/>
        <v>0</v>
      </c>
      <c r="FR102" s="34">
        <f t="shared" si="188"/>
        <v>0</v>
      </c>
      <c r="FS102" s="34">
        <f t="shared" si="188"/>
        <v>0</v>
      </c>
      <c r="FT102" s="34">
        <f t="shared" si="188"/>
        <v>0</v>
      </c>
      <c r="FU102" s="34">
        <f t="shared" si="188"/>
        <v>0</v>
      </c>
      <c r="FV102" s="34">
        <f t="shared" si="188"/>
        <v>0</v>
      </c>
      <c r="FW102" s="34">
        <f t="shared" si="188"/>
        <v>0</v>
      </c>
      <c r="FX102" s="34">
        <f t="shared" si="188"/>
        <v>0</v>
      </c>
      <c r="FY102" s="34">
        <f t="shared" si="188"/>
        <v>0</v>
      </c>
      <c r="FZ102" s="34">
        <f t="shared" si="188"/>
        <v>0</v>
      </c>
      <c r="GA102" s="34">
        <f t="shared" si="188"/>
        <v>0</v>
      </c>
      <c r="GB102" s="34">
        <f t="shared" si="188"/>
        <v>0</v>
      </c>
      <c r="GC102" s="34">
        <f t="shared" si="188"/>
        <v>0</v>
      </c>
      <c r="GD102" s="34">
        <f t="shared" si="188"/>
        <v>0</v>
      </c>
      <c r="GE102" s="34">
        <f t="shared" si="188"/>
        <v>0</v>
      </c>
      <c r="GF102" s="34">
        <f t="shared" si="188"/>
        <v>0</v>
      </c>
      <c r="GG102" s="34">
        <f t="shared" si="188"/>
        <v>0</v>
      </c>
      <c r="GH102" s="34">
        <f t="shared" si="188"/>
        <v>0</v>
      </c>
      <c r="GI102" s="34">
        <f t="shared" si="188"/>
        <v>0</v>
      </c>
      <c r="GJ102" s="34">
        <f t="shared" si="188"/>
        <v>0</v>
      </c>
      <c r="GK102" s="34">
        <f t="shared" si="188"/>
        <v>0</v>
      </c>
      <c r="GL102" s="34">
        <f t="shared" si="188"/>
        <v>0</v>
      </c>
      <c r="GM102" s="34">
        <f t="shared" si="188"/>
        <v>0</v>
      </c>
      <c r="GN102" s="34">
        <f t="shared" si="188"/>
        <v>0</v>
      </c>
      <c r="GO102" s="34">
        <f t="shared" si="188"/>
        <v>0</v>
      </c>
      <c r="GP102" s="34">
        <f t="shared" si="188"/>
        <v>0</v>
      </c>
      <c r="GQ102" s="34">
        <f t="shared" si="188"/>
        <v>0</v>
      </c>
      <c r="GR102" s="34">
        <f t="shared" si="188"/>
        <v>0</v>
      </c>
      <c r="GS102" s="34">
        <f t="shared" si="188"/>
        <v>0</v>
      </c>
      <c r="GT102" s="34">
        <f t="shared" si="188"/>
        <v>0</v>
      </c>
      <c r="GU102" s="34">
        <f t="shared" si="188"/>
        <v>0</v>
      </c>
      <c r="GV102" s="34">
        <f t="shared" si="188"/>
        <v>0</v>
      </c>
      <c r="GW102" s="34">
        <f t="shared" si="188"/>
        <v>0</v>
      </c>
      <c r="GX102" s="34">
        <f t="shared" ref="GX102:JI102" si="189">SUMIFS(98:98,96:96,GX100)+GX86</f>
        <v>0</v>
      </c>
      <c r="GY102" s="34">
        <f t="shared" si="189"/>
        <v>0</v>
      </c>
      <c r="GZ102" s="34">
        <f t="shared" si="189"/>
        <v>0</v>
      </c>
      <c r="HA102" s="34">
        <f t="shared" si="189"/>
        <v>0</v>
      </c>
      <c r="HB102" s="34">
        <f t="shared" si="189"/>
        <v>0</v>
      </c>
      <c r="HC102" s="34">
        <f t="shared" si="189"/>
        <v>0</v>
      </c>
      <c r="HD102" s="34">
        <f t="shared" si="189"/>
        <v>0</v>
      </c>
      <c r="HE102" s="34">
        <f t="shared" si="189"/>
        <v>0</v>
      </c>
      <c r="HF102" s="34">
        <f t="shared" si="189"/>
        <v>0</v>
      </c>
      <c r="HG102" s="34">
        <f t="shared" si="189"/>
        <v>0</v>
      </c>
      <c r="HH102" s="34">
        <f t="shared" si="189"/>
        <v>0</v>
      </c>
      <c r="HI102" s="34">
        <f t="shared" si="189"/>
        <v>0</v>
      </c>
      <c r="HJ102" s="34">
        <f t="shared" si="189"/>
        <v>0</v>
      </c>
      <c r="HK102" s="34">
        <f t="shared" si="189"/>
        <v>0</v>
      </c>
      <c r="HL102" s="34">
        <f t="shared" si="189"/>
        <v>0</v>
      </c>
      <c r="HM102" s="34">
        <f t="shared" si="189"/>
        <v>0</v>
      </c>
      <c r="HN102" s="34">
        <f t="shared" si="189"/>
        <v>0</v>
      </c>
      <c r="HO102" s="34">
        <f t="shared" si="189"/>
        <v>0</v>
      </c>
      <c r="HP102" s="34">
        <f t="shared" si="189"/>
        <v>0</v>
      </c>
      <c r="HQ102" s="34">
        <f t="shared" si="189"/>
        <v>0</v>
      </c>
      <c r="HR102" s="34">
        <f t="shared" si="189"/>
        <v>0</v>
      </c>
      <c r="HS102" s="34">
        <f t="shared" si="189"/>
        <v>0</v>
      </c>
      <c r="HT102" s="34">
        <f t="shared" si="189"/>
        <v>0</v>
      </c>
      <c r="HU102" s="34">
        <f t="shared" si="189"/>
        <v>0</v>
      </c>
      <c r="HV102" s="34">
        <f t="shared" si="189"/>
        <v>0</v>
      </c>
      <c r="HW102" s="34">
        <f t="shared" si="189"/>
        <v>0</v>
      </c>
      <c r="HX102" s="34">
        <f t="shared" si="189"/>
        <v>0</v>
      </c>
      <c r="HY102" s="34">
        <f t="shared" si="189"/>
        <v>0</v>
      </c>
      <c r="HZ102" s="34">
        <f t="shared" si="189"/>
        <v>0</v>
      </c>
      <c r="IA102" s="34">
        <f t="shared" si="189"/>
        <v>0</v>
      </c>
      <c r="IB102" s="34">
        <f t="shared" si="189"/>
        <v>0</v>
      </c>
      <c r="IC102" s="34">
        <f t="shared" si="189"/>
        <v>0</v>
      </c>
      <c r="ID102" s="34">
        <f t="shared" si="189"/>
        <v>0</v>
      </c>
      <c r="IE102" s="34">
        <f t="shared" si="189"/>
        <v>0</v>
      </c>
      <c r="IF102" s="34">
        <f t="shared" si="189"/>
        <v>0</v>
      </c>
      <c r="IG102" s="34">
        <f t="shared" si="189"/>
        <v>0</v>
      </c>
      <c r="IH102" s="34">
        <f t="shared" si="189"/>
        <v>0</v>
      </c>
      <c r="II102" s="34">
        <f t="shared" si="189"/>
        <v>0</v>
      </c>
      <c r="IJ102" s="34">
        <f t="shared" si="189"/>
        <v>0</v>
      </c>
      <c r="IK102" s="34">
        <f t="shared" si="189"/>
        <v>0</v>
      </c>
      <c r="IL102" s="34">
        <f t="shared" si="189"/>
        <v>0</v>
      </c>
      <c r="IM102" s="34">
        <f t="shared" si="189"/>
        <v>0</v>
      </c>
      <c r="IN102" s="34">
        <f t="shared" si="189"/>
        <v>0</v>
      </c>
      <c r="IO102" s="34">
        <f t="shared" si="189"/>
        <v>0</v>
      </c>
      <c r="IP102" s="34">
        <f t="shared" si="189"/>
        <v>0</v>
      </c>
      <c r="IQ102" s="34">
        <f t="shared" si="189"/>
        <v>0</v>
      </c>
      <c r="IR102" s="34">
        <f t="shared" si="189"/>
        <v>0</v>
      </c>
      <c r="IS102" s="34">
        <f t="shared" si="189"/>
        <v>0</v>
      </c>
      <c r="IT102" s="34">
        <f t="shared" si="189"/>
        <v>0</v>
      </c>
      <c r="IU102" s="34">
        <f t="shared" si="189"/>
        <v>0</v>
      </c>
      <c r="IV102" s="34">
        <f t="shared" si="189"/>
        <v>0</v>
      </c>
      <c r="IW102" s="34">
        <f t="shared" si="189"/>
        <v>0</v>
      </c>
      <c r="IX102" s="34">
        <f t="shared" si="189"/>
        <v>0</v>
      </c>
      <c r="IY102" s="34">
        <f t="shared" si="189"/>
        <v>0</v>
      </c>
      <c r="IZ102" s="34">
        <f t="shared" si="189"/>
        <v>0</v>
      </c>
      <c r="JA102" s="34">
        <f t="shared" si="189"/>
        <v>0</v>
      </c>
      <c r="JB102" s="34">
        <f t="shared" si="189"/>
        <v>0</v>
      </c>
      <c r="JC102" s="34">
        <f t="shared" si="189"/>
        <v>0</v>
      </c>
      <c r="JD102" s="34">
        <f t="shared" si="189"/>
        <v>0</v>
      </c>
      <c r="JE102" s="34">
        <f t="shared" si="189"/>
        <v>0</v>
      </c>
      <c r="JF102" s="34">
        <f t="shared" si="189"/>
        <v>0</v>
      </c>
      <c r="JG102" s="34">
        <f t="shared" si="189"/>
        <v>0</v>
      </c>
      <c r="JH102" s="34">
        <f t="shared" si="189"/>
        <v>0</v>
      </c>
      <c r="JI102" s="34">
        <f t="shared" si="189"/>
        <v>0</v>
      </c>
      <c r="JJ102" s="34">
        <f t="shared" ref="JJ102:LU102" si="190">SUMIFS(98:98,96:96,JJ100)+JJ86</f>
        <v>0</v>
      </c>
      <c r="JK102" s="34">
        <f t="shared" si="190"/>
        <v>0</v>
      </c>
      <c r="JL102" s="34">
        <f t="shared" si="190"/>
        <v>0</v>
      </c>
      <c r="JM102" s="34">
        <f t="shared" si="190"/>
        <v>0</v>
      </c>
      <c r="JN102" s="34">
        <f t="shared" si="190"/>
        <v>0</v>
      </c>
      <c r="JO102" s="34">
        <f t="shared" si="190"/>
        <v>0</v>
      </c>
      <c r="JP102" s="34">
        <f t="shared" si="190"/>
        <v>0</v>
      </c>
      <c r="JQ102" s="34">
        <f t="shared" si="190"/>
        <v>0</v>
      </c>
      <c r="JR102" s="34">
        <f t="shared" si="190"/>
        <v>0</v>
      </c>
      <c r="JS102" s="34">
        <f t="shared" si="190"/>
        <v>0</v>
      </c>
      <c r="JT102" s="34">
        <f t="shared" si="190"/>
        <v>0</v>
      </c>
      <c r="JU102" s="34">
        <f t="shared" si="190"/>
        <v>0</v>
      </c>
      <c r="JV102" s="34">
        <f t="shared" si="190"/>
        <v>0</v>
      </c>
      <c r="JW102" s="34">
        <f t="shared" si="190"/>
        <v>0</v>
      </c>
      <c r="JX102" s="34">
        <f t="shared" si="190"/>
        <v>0</v>
      </c>
      <c r="JY102" s="34">
        <f t="shared" si="190"/>
        <v>0</v>
      </c>
      <c r="JZ102" s="34">
        <f t="shared" si="190"/>
        <v>0</v>
      </c>
      <c r="KA102" s="34">
        <f t="shared" si="190"/>
        <v>0</v>
      </c>
      <c r="KB102" s="34">
        <f t="shared" si="190"/>
        <v>0</v>
      </c>
      <c r="KC102" s="34">
        <f t="shared" si="190"/>
        <v>0</v>
      </c>
      <c r="KD102" s="34">
        <f t="shared" si="190"/>
        <v>0</v>
      </c>
      <c r="KE102" s="34">
        <f t="shared" si="190"/>
        <v>0</v>
      </c>
      <c r="KF102" s="34">
        <f t="shared" si="190"/>
        <v>0</v>
      </c>
      <c r="KG102" s="34">
        <f t="shared" si="190"/>
        <v>0</v>
      </c>
      <c r="KH102" s="34">
        <f t="shared" si="190"/>
        <v>0</v>
      </c>
      <c r="KI102" s="34">
        <f t="shared" si="190"/>
        <v>0</v>
      </c>
      <c r="KJ102" s="34">
        <f t="shared" si="190"/>
        <v>0</v>
      </c>
      <c r="KK102" s="34">
        <f t="shared" si="190"/>
        <v>0</v>
      </c>
      <c r="KL102" s="34">
        <f t="shared" si="190"/>
        <v>0</v>
      </c>
      <c r="KM102" s="34">
        <f t="shared" si="190"/>
        <v>0</v>
      </c>
      <c r="KN102" s="34">
        <f t="shared" si="190"/>
        <v>0</v>
      </c>
      <c r="KO102" s="34">
        <f t="shared" si="190"/>
        <v>0</v>
      </c>
      <c r="KP102" s="34">
        <f t="shared" si="190"/>
        <v>0</v>
      </c>
      <c r="KQ102" s="34">
        <f t="shared" si="190"/>
        <v>0</v>
      </c>
      <c r="KR102" s="34">
        <f t="shared" si="190"/>
        <v>0</v>
      </c>
      <c r="KS102" s="34">
        <f t="shared" si="190"/>
        <v>0</v>
      </c>
      <c r="KT102" s="34">
        <f t="shared" si="190"/>
        <v>0</v>
      </c>
      <c r="KU102" s="34">
        <f t="shared" si="190"/>
        <v>0</v>
      </c>
      <c r="KV102" s="34">
        <f t="shared" si="190"/>
        <v>0</v>
      </c>
      <c r="KW102" s="34">
        <f t="shared" si="190"/>
        <v>0</v>
      </c>
      <c r="KX102" s="34">
        <f t="shared" si="190"/>
        <v>0</v>
      </c>
      <c r="KY102" s="34">
        <f t="shared" si="190"/>
        <v>0</v>
      </c>
      <c r="KZ102" s="34">
        <f t="shared" si="190"/>
        <v>0</v>
      </c>
      <c r="LA102" s="34">
        <f t="shared" si="190"/>
        <v>0</v>
      </c>
      <c r="LB102" s="34">
        <f t="shared" si="190"/>
        <v>0</v>
      </c>
      <c r="LC102" s="34">
        <f t="shared" si="190"/>
        <v>0</v>
      </c>
      <c r="LD102" s="34">
        <f t="shared" si="190"/>
        <v>0</v>
      </c>
      <c r="LE102" s="34">
        <f t="shared" si="190"/>
        <v>0</v>
      </c>
      <c r="LF102" s="34">
        <f t="shared" si="190"/>
        <v>0</v>
      </c>
      <c r="LG102" s="34">
        <f t="shared" si="190"/>
        <v>0</v>
      </c>
      <c r="LH102" s="34">
        <f t="shared" si="190"/>
        <v>0</v>
      </c>
      <c r="LI102" s="34">
        <f t="shared" si="190"/>
        <v>0</v>
      </c>
      <c r="LJ102" s="34">
        <f t="shared" si="190"/>
        <v>0</v>
      </c>
      <c r="LK102" s="34">
        <f t="shared" si="190"/>
        <v>0</v>
      </c>
      <c r="LL102" s="34">
        <f t="shared" si="190"/>
        <v>0</v>
      </c>
      <c r="LM102" s="34">
        <f t="shared" si="190"/>
        <v>0</v>
      </c>
      <c r="LN102" s="34">
        <f t="shared" si="190"/>
        <v>0</v>
      </c>
      <c r="LO102" s="34">
        <f t="shared" si="190"/>
        <v>0</v>
      </c>
      <c r="LP102" s="34">
        <f t="shared" si="190"/>
        <v>0</v>
      </c>
      <c r="LQ102" s="34">
        <f t="shared" si="190"/>
        <v>0</v>
      </c>
      <c r="LR102" s="34">
        <f t="shared" si="190"/>
        <v>0</v>
      </c>
      <c r="LS102" s="34">
        <f t="shared" si="190"/>
        <v>0</v>
      </c>
      <c r="LT102" s="34">
        <f t="shared" si="190"/>
        <v>0</v>
      </c>
      <c r="LU102" s="34">
        <f t="shared" si="190"/>
        <v>0</v>
      </c>
      <c r="LV102" s="34">
        <f t="shared" ref="LV102:NO102" si="191">SUMIFS(98:98,96:96,LV100)+LV86</f>
        <v>0</v>
      </c>
      <c r="LW102" s="34">
        <f t="shared" si="191"/>
        <v>0</v>
      </c>
      <c r="LX102" s="34">
        <f t="shared" si="191"/>
        <v>0</v>
      </c>
      <c r="LY102" s="34">
        <f t="shared" si="191"/>
        <v>0</v>
      </c>
      <c r="LZ102" s="34">
        <f t="shared" si="191"/>
        <v>0</v>
      </c>
      <c r="MA102" s="34">
        <f t="shared" si="191"/>
        <v>0</v>
      </c>
      <c r="MB102" s="34">
        <f t="shared" si="191"/>
        <v>0</v>
      </c>
      <c r="MC102" s="34">
        <f t="shared" si="191"/>
        <v>0</v>
      </c>
      <c r="MD102" s="34">
        <f t="shared" si="191"/>
        <v>0</v>
      </c>
      <c r="ME102" s="34">
        <f t="shared" si="191"/>
        <v>0</v>
      </c>
      <c r="MF102" s="34">
        <f t="shared" si="191"/>
        <v>0</v>
      </c>
      <c r="MG102" s="34">
        <f t="shared" si="191"/>
        <v>0</v>
      </c>
      <c r="MH102" s="34">
        <f t="shared" si="191"/>
        <v>0</v>
      </c>
      <c r="MI102" s="34">
        <f t="shared" si="191"/>
        <v>0</v>
      </c>
      <c r="MJ102" s="34">
        <f t="shared" si="191"/>
        <v>0</v>
      </c>
      <c r="MK102" s="34">
        <f t="shared" si="191"/>
        <v>0</v>
      </c>
      <c r="ML102" s="34">
        <f t="shared" si="191"/>
        <v>0</v>
      </c>
      <c r="MM102" s="34">
        <f t="shared" si="191"/>
        <v>0</v>
      </c>
      <c r="MN102" s="34">
        <f t="shared" si="191"/>
        <v>0</v>
      </c>
      <c r="MO102" s="34">
        <f t="shared" si="191"/>
        <v>0</v>
      </c>
      <c r="MP102" s="34">
        <f t="shared" si="191"/>
        <v>0</v>
      </c>
      <c r="MQ102" s="34">
        <f t="shared" si="191"/>
        <v>0</v>
      </c>
      <c r="MR102" s="34">
        <f t="shared" si="191"/>
        <v>0</v>
      </c>
      <c r="MS102" s="34">
        <f t="shared" si="191"/>
        <v>0</v>
      </c>
      <c r="MT102" s="34">
        <f t="shared" si="191"/>
        <v>0</v>
      </c>
      <c r="MU102" s="34">
        <f t="shared" si="191"/>
        <v>0</v>
      </c>
      <c r="MV102" s="34">
        <f t="shared" si="191"/>
        <v>0</v>
      </c>
      <c r="MW102" s="34">
        <f t="shared" si="191"/>
        <v>0</v>
      </c>
      <c r="MX102" s="34">
        <f t="shared" si="191"/>
        <v>0</v>
      </c>
      <c r="MY102" s="34">
        <f t="shared" si="191"/>
        <v>0</v>
      </c>
      <c r="MZ102" s="34">
        <f t="shared" si="191"/>
        <v>0</v>
      </c>
      <c r="NA102" s="34">
        <f t="shared" si="191"/>
        <v>0</v>
      </c>
      <c r="NB102" s="34">
        <f t="shared" si="191"/>
        <v>0</v>
      </c>
      <c r="NC102" s="34">
        <f t="shared" si="191"/>
        <v>0</v>
      </c>
      <c r="ND102" s="34">
        <f t="shared" si="191"/>
        <v>0</v>
      </c>
      <c r="NE102" s="34">
        <f t="shared" si="191"/>
        <v>0</v>
      </c>
      <c r="NF102" s="34">
        <f t="shared" si="191"/>
        <v>0</v>
      </c>
      <c r="NG102" s="34">
        <f t="shared" si="191"/>
        <v>0</v>
      </c>
      <c r="NH102" s="34">
        <f t="shared" si="191"/>
        <v>0</v>
      </c>
      <c r="NI102" s="34">
        <f t="shared" si="191"/>
        <v>0</v>
      </c>
      <c r="NJ102" s="34">
        <f t="shared" si="191"/>
        <v>0</v>
      </c>
      <c r="NK102" s="34">
        <f t="shared" si="191"/>
        <v>0</v>
      </c>
      <c r="NL102" s="34">
        <f t="shared" si="191"/>
        <v>0</v>
      </c>
      <c r="NM102" s="34">
        <f t="shared" si="191"/>
        <v>0</v>
      </c>
      <c r="NN102" s="34">
        <f t="shared" si="191"/>
        <v>0</v>
      </c>
      <c r="NO102" s="35">
        <f t="shared" si="191"/>
        <v>0</v>
      </c>
      <c r="NP102" s="8"/>
      <c r="NQ102" s="8"/>
    </row>
    <row r="103" spans="1:381" x14ac:dyDescent="0.2">
      <c r="A103" s="1"/>
      <c r="B103" s="1"/>
      <c r="C103" s="147"/>
      <c r="D103" s="147"/>
      <c r="E103" s="147"/>
      <c r="F103" s="1"/>
      <c r="G103" s="1"/>
      <c r="H103" s="1"/>
      <c r="I103" s="1"/>
      <c r="J103" s="1"/>
      <c r="K103" s="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row>
    <row r="104" spans="1:381" s="10" customFormat="1" x14ac:dyDescent="0.2">
      <c r="A104" s="8"/>
      <c r="B104" s="8"/>
      <c r="C104" s="141" t="s">
        <v>269</v>
      </c>
      <c r="D104" s="141"/>
      <c r="E104" s="141" t="s">
        <v>331</v>
      </c>
      <c r="F104" s="8"/>
      <c r="G104" s="8" t="s">
        <v>0</v>
      </c>
      <c r="H104" s="8"/>
      <c r="I104" s="8"/>
      <c r="J104" s="8"/>
      <c r="K104" s="9">
        <f>SUM(N104:NO104)</f>
        <v>0</v>
      </c>
      <c r="L104" s="8"/>
      <c r="M104" s="8"/>
      <c r="N104" s="33">
        <v>0</v>
      </c>
      <c r="O104" s="34">
        <f>SUMPRODUCT($N102:N102,$NO37:$NO37)</f>
        <v>0</v>
      </c>
      <c r="P104" s="34">
        <f>SUMPRODUCT($N102:O102,$NN37:$NO37)</f>
        <v>0</v>
      </c>
      <c r="Q104" s="34">
        <f>SUMPRODUCT($N102:P102,$NM37:$NO37)</f>
        <v>0</v>
      </c>
      <c r="R104" s="34">
        <f>SUMPRODUCT($N102:Q102,$NL37:$NO37)</f>
        <v>0</v>
      </c>
      <c r="S104" s="34">
        <f>SUMPRODUCT($N102:R102,$NK37:$NO37)</f>
        <v>0</v>
      </c>
      <c r="T104" s="34">
        <f>SUMPRODUCT($N102:S102,$NJ37:$NO37)</f>
        <v>0</v>
      </c>
      <c r="U104" s="34">
        <f>SUMPRODUCT($N102:T102,$NI37:$NO37)</f>
        <v>0</v>
      </c>
      <c r="V104" s="34">
        <f>SUMPRODUCT($N102:U102,$NH37:$NO37)</f>
        <v>0</v>
      </c>
      <c r="W104" s="34">
        <f>SUMPRODUCT($N102:V102,$NG37:$NO37)</f>
        <v>0</v>
      </c>
      <c r="X104" s="34">
        <f>SUMPRODUCT($N102:W102,$NF37:$NO37)</f>
        <v>0</v>
      </c>
      <c r="Y104" s="34">
        <f>SUMPRODUCT($N102:X102,$NE37:$NO37)</f>
        <v>0</v>
      </c>
      <c r="Z104" s="34">
        <f>SUMPRODUCT($N102:Y102,$ND37:$NO37)</f>
        <v>0</v>
      </c>
      <c r="AA104" s="34">
        <f>SUMPRODUCT($N102:Z102,$NC37:$NO37)</f>
        <v>0</v>
      </c>
      <c r="AB104" s="34">
        <f>SUMPRODUCT($N102:AA102,$NB37:$NO37)</f>
        <v>0</v>
      </c>
      <c r="AC104" s="34">
        <f>SUMPRODUCT($N102:AB102,$NA37:$NO37)</f>
        <v>0</v>
      </c>
      <c r="AD104" s="34">
        <f>SUMPRODUCT($N102:AC102,$MZ37:$NO37)</f>
        <v>0</v>
      </c>
      <c r="AE104" s="34">
        <f>SUMPRODUCT($N102:AD102,$MY37:$NO37)</f>
        <v>0</v>
      </c>
      <c r="AF104" s="34">
        <f>SUMPRODUCT($N102:AE102,$MX37:$NO37)</f>
        <v>0</v>
      </c>
      <c r="AG104" s="34">
        <f>SUMPRODUCT($N102:AF102,$MW37:$NO37)</f>
        <v>0</v>
      </c>
      <c r="AH104" s="34">
        <f>SUMPRODUCT($N102:AG102,$MV37:$NO37)</f>
        <v>0</v>
      </c>
      <c r="AI104" s="34">
        <f>SUMPRODUCT($N102:AH102,$MU37:$NO37)</f>
        <v>0</v>
      </c>
      <c r="AJ104" s="34">
        <f>SUMPRODUCT($N102:AI102,$MT37:$NO37)</f>
        <v>0</v>
      </c>
      <c r="AK104" s="34">
        <f>SUMPRODUCT($N102:AJ102,$MS37:$NO37)</f>
        <v>0</v>
      </c>
      <c r="AL104" s="34">
        <f>SUMPRODUCT($N102:AK102,$MR37:$NO37)</f>
        <v>0</v>
      </c>
      <c r="AM104" s="34">
        <f>SUMPRODUCT($N102:AL102,$MQ37:$NO37)</f>
        <v>0</v>
      </c>
      <c r="AN104" s="34">
        <f>SUMPRODUCT($N102:AM102,$MP37:$NO37)</f>
        <v>0</v>
      </c>
      <c r="AO104" s="34">
        <f>SUMPRODUCT($N102:AN102,$MO37:$NO37)</f>
        <v>0</v>
      </c>
      <c r="AP104" s="34">
        <f>SUMPRODUCT($N102:AO102,$MN37:$NO37)</f>
        <v>0</v>
      </c>
      <c r="AQ104" s="34">
        <f>SUMPRODUCT($N102:AP102,$MM37:$NO37)</f>
        <v>0</v>
      </c>
      <c r="AR104" s="34">
        <f>SUMPRODUCT($N102:AQ102,$ML37:$NO37)</f>
        <v>0</v>
      </c>
      <c r="AS104" s="34">
        <f>SUMPRODUCT($N102:AR102,$MK37:$NO37)</f>
        <v>0</v>
      </c>
      <c r="AT104" s="34">
        <f>SUMPRODUCT($N102:AS102,$MJ37:$NO37)</f>
        <v>0</v>
      </c>
      <c r="AU104" s="34">
        <f>SUMPRODUCT($N102:AT102,$MI37:$NO37)</f>
        <v>0</v>
      </c>
      <c r="AV104" s="34">
        <f>SUMPRODUCT($N102:AU102,$MH37:$NO37)</f>
        <v>0</v>
      </c>
      <c r="AW104" s="34">
        <f>SUMPRODUCT($N102:AV102,$MG37:$NO37)</f>
        <v>0</v>
      </c>
      <c r="AX104" s="34">
        <f>SUMPRODUCT($N102:AW102,$MF37:$NO37)</f>
        <v>0</v>
      </c>
      <c r="AY104" s="34">
        <f>SUMPRODUCT($N102:AX102,$ME37:$NO37)</f>
        <v>0</v>
      </c>
      <c r="AZ104" s="34">
        <f>SUMPRODUCT($N102:AY102,$MD37:$NO37)</f>
        <v>0</v>
      </c>
      <c r="BA104" s="34">
        <f>SUMPRODUCT($N102:AZ102,$MC37:$NO37)</f>
        <v>0</v>
      </c>
      <c r="BB104" s="34">
        <f>SUMPRODUCT($N102:BA102,$MB37:$NO37)</f>
        <v>0</v>
      </c>
      <c r="BC104" s="34">
        <f>SUMPRODUCT($N102:BB102,$MA37:$NO37)</f>
        <v>0</v>
      </c>
      <c r="BD104" s="34">
        <f>SUMPRODUCT($N102:BC102,$LZ37:$NO37)</f>
        <v>0</v>
      </c>
      <c r="BE104" s="34">
        <f>SUMPRODUCT($N102:BD102,$LY37:$NO37)</f>
        <v>0</v>
      </c>
      <c r="BF104" s="34">
        <f>SUMPRODUCT($N102:BE102,$LX37:$NO37)</f>
        <v>0</v>
      </c>
      <c r="BG104" s="34">
        <f>SUMPRODUCT($N102:BF102,$LW37:$NO37)</f>
        <v>0</v>
      </c>
      <c r="BH104" s="34">
        <f>SUMPRODUCT($N102:BG102,$LV37:$NO37)</f>
        <v>0</v>
      </c>
      <c r="BI104" s="34">
        <f>SUMPRODUCT($N102:BH102,$LU37:$NO37)</f>
        <v>0</v>
      </c>
      <c r="BJ104" s="34">
        <f>SUMPRODUCT($N102:BI102,$LT37:$NO37)</f>
        <v>0</v>
      </c>
      <c r="BK104" s="34">
        <f>SUMPRODUCT($N102:BJ102,$LS37:$NO37)</f>
        <v>0</v>
      </c>
      <c r="BL104" s="34">
        <f>SUMPRODUCT($N102:BK102,$LR37:$NO37)</f>
        <v>0</v>
      </c>
      <c r="BM104" s="34">
        <f>SUMPRODUCT($N102:BL102,$LQ37:$NO37)</f>
        <v>0</v>
      </c>
      <c r="BN104" s="34">
        <f>SUMPRODUCT($N102:BM102,$LP37:$NO37)</f>
        <v>0</v>
      </c>
      <c r="BO104" s="34">
        <f>SUMPRODUCT($N102:BN102,$LO37:$NO37)</f>
        <v>0</v>
      </c>
      <c r="BP104" s="34">
        <f>SUMPRODUCT($N102:BO102,$LN37:$NO37)</f>
        <v>0</v>
      </c>
      <c r="BQ104" s="34">
        <f>SUMPRODUCT($N102:BP102,$LM37:$NO37)</f>
        <v>0</v>
      </c>
      <c r="BR104" s="34">
        <f>SUMPRODUCT($N102:BQ102,$LL37:$NO37)</f>
        <v>0</v>
      </c>
      <c r="BS104" s="34">
        <f>SUMPRODUCT($N102:BR102,$LK37:$NO37)</f>
        <v>0</v>
      </c>
      <c r="BT104" s="34">
        <f>SUMPRODUCT($N102:BS102,$LJ37:$NO37)</f>
        <v>0</v>
      </c>
      <c r="BU104" s="34">
        <f>SUMPRODUCT($N102:BT102,$LI37:$NO37)</f>
        <v>0</v>
      </c>
      <c r="BV104" s="34">
        <f>SUMPRODUCT($N102:BU102,$LH37:$NO37)</f>
        <v>0</v>
      </c>
      <c r="BW104" s="34">
        <f>SUMPRODUCT($N102:BV102,$LG37:$NO37)</f>
        <v>0</v>
      </c>
      <c r="BX104" s="34">
        <f>SUMPRODUCT($N102:BW102,$LF37:$NO37)</f>
        <v>0</v>
      </c>
      <c r="BY104" s="34">
        <f>SUMPRODUCT($N102:BX102,$LE37:$NO37)</f>
        <v>0</v>
      </c>
      <c r="BZ104" s="34">
        <f>SUMPRODUCT($N102:BY102,$LD37:$NO37)</f>
        <v>0</v>
      </c>
      <c r="CA104" s="34">
        <f>SUMPRODUCT($N102:BZ102,$LC37:$NO37)</f>
        <v>0</v>
      </c>
      <c r="CB104" s="34">
        <f>SUMPRODUCT($N102:CA102,$LB37:$NO37)</f>
        <v>0</v>
      </c>
      <c r="CC104" s="34">
        <f>SUMPRODUCT($N102:CB102,$LA37:$NO37)</f>
        <v>0</v>
      </c>
      <c r="CD104" s="34">
        <f>SUMPRODUCT($N102:CC102,$KZ37:$NO37)</f>
        <v>0</v>
      </c>
      <c r="CE104" s="34">
        <f>SUMPRODUCT($N102:CD102,$KY37:$NO37)</f>
        <v>0</v>
      </c>
      <c r="CF104" s="34">
        <f>SUMPRODUCT($N102:CE102,$KX37:$NO37)</f>
        <v>0</v>
      </c>
      <c r="CG104" s="34">
        <f>SUMPRODUCT($N102:CF102,$KW37:$NO37)</f>
        <v>0</v>
      </c>
      <c r="CH104" s="34">
        <f>SUMPRODUCT($N102:CG102,$KV37:$NO37)</f>
        <v>0</v>
      </c>
      <c r="CI104" s="34">
        <f>SUMPRODUCT($N102:CH102,$KU37:$NO37)</f>
        <v>0</v>
      </c>
      <c r="CJ104" s="34">
        <f>SUMPRODUCT($N102:CI102,$KT37:$NO37)</f>
        <v>0</v>
      </c>
      <c r="CK104" s="34">
        <f>SUMPRODUCT($N102:CJ102,$KS37:$NO37)</f>
        <v>0</v>
      </c>
      <c r="CL104" s="34">
        <f>SUMPRODUCT($N102:CK102,$KR37:$NO37)</f>
        <v>0</v>
      </c>
      <c r="CM104" s="34">
        <f>SUMPRODUCT($N102:CL102,$KQ37:$NO37)</f>
        <v>0</v>
      </c>
      <c r="CN104" s="34">
        <f>SUMPRODUCT($N102:CM102,$KP37:$NO37)</f>
        <v>0</v>
      </c>
      <c r="CO104" s="34">
        <f>SUMPRODUCT($N102:CN102,$KO37:$NO37)</f>
        <v>0</v>
      </c>
      <c r="CP104" s="34">
        <f>SUMPRODUCT($N102:CO102,$KN37:$NO37)</f>
        <v>0</v>
      </c>
      <c r="CQ104" s="34">
        <f>SUMPRODUCT($N102:CP102,$KM37:$NO37)</f>
        <v>0</v>
      </c>
      <c r="CR104" s="34">
        <f>SUMPRODUCT($N102:CQ102,$KL37:$NO37)</f>
        <v>0</v>
      </c>
      <c r="CS104" s="34">
        <f>SUMPRODUCT($N102:CR102,$KK37:$NO37)</f>
        <v>0</v>
      </c>
      <c r="CT104" s="34">
        <f>SUMPRODUCT($N102:CS102,$KJ37:$NO37)</f>
        <v>0</v>
      </c>
      <c r="CU104" s="34">
        <f>SUMPRODUCT($N102:CT102,$KI37:$NO37)</f>
        <v>0</v>
      </c>
      <c r="CV104" s="34">
        <f>SUMPRODUCT($N102:CU102,$KH37:$NO37)</f>
        <v>0</v>
      </c>
      <c r="CW104" s="34">
        <f>SUMPRODUCT($N102:CV102,$KG37:$NO37)</f>
        <v>0</v>
      </c>
      <c r="CX104" s="34">
        <f>SUMPRODUCT($N102:CW102,$KF37:$NO37)</f>
        <v>0</v>
      </c>
      <c r="CY104" s="34">
        <f>SUMPRODUCT($N102:CX102,$KE37:$NO37)</f>
        <v>0</v>
      </c>
      <c r="CZ104" s="34">
        <f>SUMPRODUCT($N102:CY102,$KD37:$NO37)</f>
        <v>0</v>
      </c>
      <c r="DA104" s="34">
        <f>SUMPRODUCT($N102:CZ102,$KC37:$NO37)</f>
        <v>0</v>
      </c>
      <c r="DB104" s="34">
        <f>SUMPRODUCT($N102:DA102,$KB37:$NO37)</f>
        <v>0</v>
      </c>
      <c r="DC104" s="34">
        <f>SUMPRODUCT($N102:DB102,$KA37:$NO37)</f>
        <v>0</v>
      </c>
      <c r="DD104" s="34">
        <f>SUMPRODUCT($N102:DC102,$JZ37:$NO37)</f>
        <v>0</v>
      </c>
      <c r="DE104" s="34">
        <f>SUMPRODUCT($N102:DD102,$JY37:$NO37)</f>
        <v>0</v>
      </c>
      <c r="DF104" s="34">
        <f>SUMPRODUCT($N102:DE102,$JX37:$NO37)</f>
        <v>0</v>
      </c>
      <c r="DG104" s="34">
        <f>SUMPRODUCT($N102:DF102,$JW37:$NO37)</f>
        <v>0</v>
      </c>
      <c r="DH104" s="34">
        <f>SUMPRODUCT($N102:DG102,$JV37:$NO37)</f>
        <v>0</v>
      </c>
      <c r="DI104" s="34">
        <f>SUMPRODUCT($N102:DH102,$JU37:$NO37)</f>
        <v>0</v>
      </c>
      <c r="DJ104" s="34">
        <f>SUMPRODUCT($N102:DI102,$JT37:$NO37)</f>
        <v>0</v>
      </c>
      <c r="DK104" s="34">
        <f>SUMPRODUCT($N102:DJ102,$JS37:$NO37)</f>
        <v>0</v>
      </c>
      <c r="DL104" s="34">
        <f>SUMPRODUCT($N102:DK102,$JR37:$NO37)</f>
        <v>0</v>
      </c>
      <c r="DM104" s="34">
        <f>SUMPRODUCT($N102:DL102,$JQ37:$NO37)</f>
        <v>0</v>
      </c>
      <c r="DN104" s="34">
        <f>SUMPRODUCT($N102:DM102,$JP37:$NO37)</f>
        <v>0</v>
      </c>
      <c r="DO104" s="34">
        <f>SUMPRODUCT($N102:DN102,$JO37:$NO37)</f>
        <v>0</v>
      </c>
      <c r="DP104" s="34">
        <f>SUMPRODUCT($N102:DO102,$JN37:$NO37)</f>
        <v>0</v>
      </c>
      <c r="DQ104" s="34">
        <f>SUMPRODUCT($N102:DP102,$JM37:$NO37)</f>
        <v>0</v>
      </c>
      <c r="DR104" s="34">
        <f>SUMPRODUCT($N102:DQ102,$JL37:$NO37)</f>
        <v>0</v>
      </c>
      <c r="DS104" s="34">
        <f>SUMPRODUCT($N102:DR102,$JK37:$NO37)</f>
        <v>0</v>
      </c>
      <c r="DT104" s="34">
        <f>SUMPRODUCT($N102:DS102,$JJ37:$NO37)</f>
        <v>0</v>
      </c>
      <c r="DU104" s="34">
        <f>SUMPRODUCT($N102:DT102,$JI37:$NO37)</f>
        <v>0</v>
      </c>
      <c r="DV104" s="34">
        <f>SUMPRODUCT($N102:DU102,$JH37:$NO37)</f>
        <v>0</v>
      </c>
      <c r="DW104" s="34">
        <f>SUMPRODUCT($N102:DV102,$JG37:$NO37)</f>
        <v>0</v>
      </c>
      <c r="DX104" s="34">
        <f>SUMPRODUCT($N102:DW102,$JF37:$NO37)</f>
        <v>0</v>
      </c>
      <c r="DY104" s="34">
        <f>SUMPRODUCT($N102:DX102,$JE37:$NO37)</f>
        <v>0</v>
      </c>
      <c r="DZ104" s="34">
        <f>SUMPRODUCT($N102:DY102,$JD37:$NO37)</f>
        <v>0</v>
      </c>
      <c r="EA104" s="34">
        <f>SUMPRODUCT($N102:DZ102,$JC37:$NO37)</f>
        <v>0</v>
      </c>
      <c r="EB104" s="34">
        <f>SUMPRODUCT($N102:EA102,$JB37:$NO37)</f>
        <v>0</v>
      </c>
      <c r="EC104" s="34">
        <f>SUMPRODUCT($N102:EB102,$JA37:$NO37)</f>
        <v>0</v>
      </c>
      <c r="ED104" s="34">
        <f>SUMPRODUCT($N102:EC102,$IZ37:$NO37)</f>
        <v>0</v>
      </c>
      <c r="EE104" s="34">
        <f>SUMPRODUCT($N102:ED102,$IY37:$NO37)</f>
        <v>0</v>
      </c>
      <c r="EF104" s="34">
        <f>SUMPRODUCT($N102:EE102,$IX37:$NO37)</f>
        <v>0</v>
      </c>
      <c r="EG104" s="34">
        <f>SUMPRODUCT($N102:EF102,$IW37:$NO37)</f>
        <v>0</v>
      </c>
      <c r="EH104" s="34">
        <f>SUMPRODUCT($N102:EG102,$IV37:$NO37)</f>
        <v>0</v>
      </c>
      <c r="EI104" s="34">
        <f>SUMPRODUCT($N102:EH102,$IU37:$NO37)</f>
        <v>0</v>
      </c>
      <c r="EJ104" s="34">
        <f>SUMPRODUCT($N102:EI102,$IT37:$NO37)</f>
        <v>0</v>
      </c>
      <c r="EK104" s="34">
        <f>SUMPRODUCT($N102:EJ102,$IS37:$NO37)</f>
        <v>0</v>
      </c>
      <c r="EL104" s="34">
        <f>SUMPRODUCT($N102:EK102,$IR37:$NO37)</f>
        <v>0</v>
      </c>
      <c r="EM104" s="34">
        <f>SUMPRODUCT($N102:EL102,$IQ37:$NO37)</f>
        <v>0</v>
      </c>
      <c r="EN104" s="34">
        <f>SUMPRODUCT($N102:EM102,$IP37:$NO37)</f>
        <v>0</v>
      </c>
      <c r="EO104" s="34">
        <f>SUMPRODUCT($N102:EN102,$IO37:$NO37)</f>
        <v>0</v>
      </c>
      <c r="EP104" s="34">
        <f>SUMPRODUCT($N102:EO102,$IN37:$NO37)</f>
        <v>0</v>
      </c>
      <c r="EQ104" s="34">
        <f>SUMPRODUCT($N102:EP102,$IM37:$NO37)</f>
        <v>0</v>
      </c>
      <c r="ER104" s="34">
        <f>SUMPRODUCT($N102:EQ102,$IL37:$NO37)</f>
        <v>0</v>
      </c>
      <c r="ES104" s="34">
        <f>SUMPRODUCT($N102:ER102,$IK37:$NO37)</f>
        <v>0</v>
      </c>
      <c r="ET104" s="34">
        <f>SUMPRODUCT($N102:ES102,$IJ37:$NO37)</f>
        <v>0</v>
      </c>
      <c r="EU104" s="34">
        <f>SUMPRODUCT($N102:ET102,$II37:$NO37)</f>
        <v>0</v>
      </c>
      <c r="EV104" s="34">
        <f>SUMPRODUCT($N102:EU102,$IH37:$NO37)</f>
        <v>0</v>
      </c>
      <c r="EW104" s="34">
        <f>SUMPRODUCT($N102:EV102,$IG37:$NO37)</f>
        <v>0</v>
      </c>
      <c r="EX104" s="34">
        <f>SUMPRODUCT($N102:EW102,$IF37:$NO37)</f>
        <v>0</v>
      </c>
      <c r="EY104" s="34">
        <f>SUMPRODUCT($N102:EX102,$IE37:$NO37)</f>
        <v>0</v>
      </c>
      <c r="EZ104" s="34">
        <f>SUMPRODUCT($N102:EY102,$ID37:$NO37)</f>
        <v>0</v>
      </c>
      <c r="FA104" s="34">
        <f>SUMPRODUCT($N102:EZ102,$IC37:$NO37)</f>
        <v>0</v>
      </c>
      <c r="FB104" s="34">
        <f>SUMPRODUCT($N102:FA102,$IB37:$NO37)</f>
        <v>0</v>
      </c>
      <c r="FC104" s="34">
        <f>SUMPRODUCT($N102:FB102,$IA37:$NO37)</f>
        <v>0</v>
      </c>
      <c r="FD104" s="34">
        <f>SUMPRODUCT($N102:FC102,$HZ37:$NO37)</f>
        <v>0</v>
      </c>
      <c r="FE104" s="34">
        <f>SUMPRODUCT($N102:FD102,$HY37:$NO37)</f>
        <v>0</v>
      </c>
      <c r="FF104" s="34">
        <f>SUMPRODUCT($N102:FE102,$HX37:$NO37)</f>
        <v>0</v>
      </c>
      <c r="FG104" s="34">
        <f>SUMPRODUCT($N102:FF102,$HW37:$NO37)</f>
        <v>0</v>
      </c>
      <c r="FH104" s="34">
        <f>SUMPRODUCT($N102:FG102,$HV37:$NO37)</f>
        <v>0</v>
      </c>
      <c r="FI104" s="34">
        <f>SUMPRODUCT($N102:FH102,$HU37:$NO37)</f>
        <v>0</v>
      </c>
      <c r="FJ104" s="34">
        <f>SUMPRODUCT($N102:FI102,$HT37:$NO37)</f>
        <v>0</v>
      </c>
      <c r="FK104" s="34">
        <f>SUMPRODUCT($N102:FJ102,$HS37:$NO37)</f>
        <v>0</v>
      </c>
      <c r="FL104" s="34">
        <f>SUMPRODUCT($N102:FK102,$HR37:$NO37)</f>
        <v>0</v>
      </c>
      <c r="FM104" s="34">
        <f>SUMPRODUCT($N102:FL102,$HQ37:$NO37)</f>
        <v>0</v>
      </c>
      <c r="FN104" s="34">
        <f>SUMPRODUCT($N102:FM102,$HP37:$NO37)</f>
        <v>0</v>
      </c>
      <c r="FO104" s="34">
        <f>SUMPRODUCT($N102:FN102,$HO37:$NO37)</f>
        <v>0</v>
      </c>
      <c r="FP104" s="34">
        <f>SUMPRODUCT($N102:FO102,$HN37:$NO37)</f>
        <v>0</v>
      </c>
      <c r="FQ104" s="34">
        <f>SUMPRODUCT($N102:FP102,$HM37:$NO37)</f>
        <v>0</v>
      </c>
      <c r="FR104" s="34">
        <f>SUMPRODUCT($N102:FQ102,$HL37:$NO37)</f>
        <v>0</v>
      </c>
      <c r="FS104" s="34">
        <f>SUMPRODUCT($N102:FR102,$HK37:$NO37)</f>
        <v>0</v>
      </c>
      <c r="FT104" s="34">
        <f>SUMPRODUCT($N102:FS102,$HJ37:$NO37)</f>
        <v>0</v>
      </c>
      <c r="FU104" s="34">
        <f>SUMPRODUCT($N102:FT102,$HI37:$NO37)</f>
        <v>0</v>
      </c>
      <c r="FV104" s="34">
        <f>SUMPRODUCT($N102:FU102,$HH37:$NO37)</f>
        <v>0</v>
      </c>
      <c r="FW104" s="34">
        <f>SUMPRODUCT($N102:FV102,$HG37:$NO37)</f>
        <v>0</v>
      </c>
      <c r="FX104" s="34">
        <f>SUMPRODUCT($N102:FW102,$HF37:$NO37)</f>
        <v>0</v>
      </c>
      <c r="FY104" s="34">
        <f>SUMPRODUCT($N102:FX102,$HE37:$NO37)</f>
        <v>0</v>
      </c>
      <c r="FZ104" s="34">
        <f>SUMPRODUCT($N102:FY102,$HD37:$NO37)</f>
        <v>0</v>
      </c>
      <c r="GA104" s="34">
        <f>SUMPRODUCT($N102:FZ102,$HC37:$NO37)</f>
        <v>0</v>
      </c>
      <c r="GB104" s="34">
        <f>SUMPRODUCT($N102:GA102,$HB37:$NO37)</f>
        <v>0</v>
      </c>
      <c r="GC104" s="34">
        <f>SUMPRODUCT($N102:GB102,$HA37:$NO37)</f>
        <v>0</v>
      </c>
      <c r="GD104" s="34">
        <f>SUMPRODUCT($N102:GC102,$GZ37:$NO37)</f>
        <v>0</v>
      </c>
      <c r="GE104" s="34">
        <f>SUMPRODUCT($N102:GD102,$GY37:$NO37)</f>
        <v>0</v>
      </c>
      <c r="GF104" s="34">
        <f>SUMPRODUCT($N102:GE102,$GX37:$NO37)</f>
        <v>0</v>
      </c>
      <c r="GG104" s="34">
        <f>SUMPRODUCT($N102:GF102,$GW37:$NO37)</f>
        <v>0</v>
      </c>
      <c r="GH104" s="34">
        <f>SUMPRODUCT($N102:GG102,$GV37:$NO37)</f>
        <v>0</v>
      </c>
      <c r="GI104" s="34">
        <f>SUMPRODUCT($N102:GH102,$GU37:$NO37)</f>
        <v>0</v>
      </c>
      <c r="GJ104" s="34">
        <f>SUMPRODUCT($N102:GI102,$GT37:$NO37)</f>
        <v>0</v>
      </c>
      <c r="GK104" s="34">
        <f>SUMPRODUCT($N102:GJ102,$GS37:$NO37)</f>
        <v>0</v>
      </c>
      <c r="GL104" s="34">
        <f>SUMPRODUCT($N102:GK102,$GR37:$NO37)</f>
        <v>0</v>
      </c>
      <c r="GM104" s="34">
        <f>SUMPRODUCT($N102:GL102,$GQ37:$NO37)</f>
        <v>0</v>
      </c>
      <c r="GN104" s="34">
        <f>SUMPRODUCT($N102:GM102,$GP37:$NO37)</f>
        <v>0</v>
      </c>
      <c r="GO104" s="34">
        <f>SUMPRODUCT($N102:GN102,$GO37:$NO37)</f>
        <v>0</v>
      </c>
      <c r="GP104" s="34">
        <f>SUMPRODUCT($N102:GO102,$GN37:$NO37)</f>
        <v>0</v>
      </c>
      <c r="GQ104" s="34">
        <f>SUMPRODUCT($N102:GP102,$GM37:$NO37)</f>
        <v>0</v>
      </c>
      <c r="GR104" s="34">
        <f>SUMPRODUCT($N102:GQ102,$GL37:$NO37)</f>
        <v>0</v>
      </c>
      <c r="GS104" s="34">
        <f>SUMPRODUCT($N102:GR102,$GK37:$NO37)</f>
        <v>0</v>
      </c>
      <c r="GT104" s="34">
        <f>SUMPRODUCT($N102:GS102,$GJ37:$NO37)</f>
        <v>0</v>
      </c>
      <c r="GU104" s="34">
        <f>SUMPRODUCT($N102:GT102,$GI37:$NO37)</f>
        <v>0</v>
      </c>
      <c r="GV104" s="34">
        <f>SUMPRODUCT($N102:GU102,$GH37:$NO37)</f>
        <v>0</v>
      </c>
      <c r="GW104" s="34">
        <f>SUMPRODUCT($N102:GV102,$GG37:$NO37)</f>
        <v>0</v>
      </c>
      <c r="GX104" s="34">
        <f>SUMPRODUCT($N102:GW102,$GF37:$NO37)</f>
        <v>0</v>
      </c>
      <c r="GY104" s="34">
        <f>SUMPRODUCT($N102:GX102,$GE37:$NO37)</f>
        <v>0</v>
      </c>
      <c r="GZ104" s="34">
        <f>SUMPRODUCT($N102:GY102,$GD37:$NO37)</f>
        <v>0</v>
      </c>
      <c r="HA104" s="34">
        <f>SUMPRODUCT($N102:GZ102,$GC37:$NO37)</f>
        <v>0</v>
      </c>
      <c r="HB104" s="34">
        <f>SUMPRODUCT($N102:HA102,$GB37:$NO37)</f>
        <v>0</v>
      </c>
      <c r="HC104" s="34">
        <f>SUMPRODUCT($N102:HB102,$GA37:$NO37)</f>
        <v>0</v>
      </c>
      <c r="HD104" s="34">
        <f>SUMPRODUCT($N102:HC102,$FZ37:$NO37)</f>
        <v>0</v>
      </c>
      <c r="HE104" s="34">
        <f>SUMPRODUCT($N102:HD102,$FY37:$NO37)</f>
        <v>0</v>
      </c>
      <c r="HF104" s="34">
        <f>SUMPRODUCT($N102:HE102,$FX37:$NO37)</f>
        <v>0</v>
      </c>
      <c r="HG104" s="34">
        <f>SUMPRODUCT($N102:HF102,$FW37:$NO37)</f>
        <v>0</v>
      </c>
      <c r="HH104" s="34">
        <f>SUMPRODUCT($N102:HG102,$FV37:$NO37)</f>
        <v>0</v>
      </c>
      <c r="HI104" s="34">
        <f>SUMPRODUCT($N102:HH102,$FU37:$NO37)</f>
        <v>0</v>
      </c>
      <c r="HJ104" s="34">
        <f>SUMPRODUCT($N102:HI102,$FT37:$NO37)</f>
        <v>0</v>
      </c>
      <c r="HK104" s="34">
        <f>SUMPRODUCT($N102:HJ102,$FS37:$NO37)</f>
        <v>0</v>
      </c>
      <c r="HL104" s="34">
        <f>SUMPRODUCT($N102:HK102,$FR37:$NO37)</f>
        <v>0</v>
      </c>
      <c r="HM104" s="34">
        <f>SUMPRODUCT($N102:HL102,$FQ37:$NO37)</f>
        <v>0</v>
      </c>
      <c r="HN104" s="34">
        <f>SUMPRODUCT($N102:HM102,$FP37:$NO37)</f>
        <v>0</v>
      </c>
      <c r="HO104" s="34">
        <f>SUMPRODUCT($N102:HN102,$FO37:$NO37)</f>
        <v>0</v>
      </c>
      <c r="HP104" s="34">
        <f>SUMPRODUCT($N102:HO102,$FN37:$NO37)</f>
        <v>0</v>
      </c>
      <c r="HQ104" s="34">
        <f>SUMPRODUCT($N102:HP102,$FM37:$NO37)</f>
        <v>0</v>
      </c>
      <c r="HR104" s="34">
        <f>SUMPRODUCT($N102:HQ102,$FL37:$NO37)</f>
        <v>0</v>
      </c>
      <c r="HS104" s="34">
        <f>SUMPRODUCT($N102:HR102,$FK37:$NO37)</f>
        <v>0</v>
      </c>
      <c r="HT104" s="34">
        <f>SUMPRODUCT($N102:HS102,$FJ37:$NO37)</f>
        <v>0</v>
      </c>
      <c r="HU104" s="34">
        <f>SUMPRODUCT($N102:HT102,$FI37:$NO37)</f>
        <v>0</v>
      </c>
      <c r="HV104" s="34">
        <f>SUMPRODUCT($N102:HU102,$FH37:$NO37)</f>
        <v>0</v>
      </c>
      <c r="HW104" s="34">
        <f>SUMPRODUCT($N102:HV102,$FG37:$NO37)</f>
        <v>0</v>
      </c>
      <c r="HX104" s="34">
        <f>SUMPRODUCT($N102:HW102,$FF37:$NO37)</f>
        <v>0</v>
      </c>
      <c r="HY104" s="34">
        <f>SUMPRODUCT($N102:HX102,$FE37:$NO37)</f>
        <v>0</v>
      </c>
      <c r="HZ104" s="34">
        <f>SUMPRODUCT($N102:HY102,$FD37:$NO37)</f>
        <v>0</v>
      </c>
      <c r="IA104" s="34">
        <f>SUMPRODUCT($N102:HZ102,$FC37:$NO37)</f>
        <v>0</v>
      </c>
      <c r="IB104" s="34">
        <f>SUMPRODUCT($N102:IA102,$FB37:$NO37)</f>
        <v>0</v>
      </c>
      <c r="IC104" s="34">
        <f>SUMPRODUCT($N102:IB102,$FA37:$NO37)</f>
        <v>0</v>
      </c>
      <c r="ID104" s="34">
        <f>SUMPRODUCT($N102:IC102,$EZ37:$NO37)</f>
        <v>0</v>
      </c>
      <c r="IE104" s="34">
        <f>SUMPRODUCT($N102:ID102,$EY37:$NO37)</f>
        <v>0</v>
      </c>
      <c r="IF104" s="34">
        <f>SUMPRODUCT($N102:IE102,$EX37:$NO37)</f>
        <v>0</v>
      </c>
      <c r="IG104" s="34">
        <f>SUMPRODUCT($N102:IF102,$EW37:$NO37)</f>
        <v>0</v>
      </c>
      <c r="IH104" s="34">
        <f>SUMPRODUCT($N102:IG102,$EV37:$NO37)</f>
        <v>0</v>
      </c>
      <c r="II104" s="34">
        <f>SUMPRODUCT($N102:IH102,$EU37:$NO37)</f>
        <v>0</v>
      </c>
      <c r="IJ104" s="34">
        <f>SUMPRODUCT($N102:II102,$ET37:$NO37)</f>
        <v>0</v>
      </c>
      <c r="IK104" s="34">
        <f>SUMPRODUCT($N102:IJ102,$ES37:$NO37)</f>
        <v>0</v>
      </c>
      <c r="IL104" s="34">
        <f>SUMPRODUCT($N102:IK102,$ER37:$NO37)</f>
        <v>0</v>
      </c>
      <c r="IM104" s="34">
        <f>SUMPRODUCT($N102:IL102,$EQ37:$NO37)</f>
        <v>0</v>
      </c>
      <c r="IN104" s="34">
        <f>SUMPRODUCT($N102:IM102,$EP37:$NO37)</f>
        <v>0</v>
      </c>
      <c r="IO104" s="34">
        <f>SUMPRODUCT($N102:IN102,$EO37:$NO37)</f>
        <v>0</v>
      </c>
      <c r="IP104" s="34">
        <f>SUMPRODUCT($N102:IO102,$EN37:$NO37)</f>
        <v>0</v>
      </c>
      <c r="IQ104" s="34">
        <f>SUMPRODUCT($N102:IP102,$EM37:$NO37)</f>
        <v>0</v>
      </c>
      <c r="IR104" s="34">
        <f>SUMPRODUCT($N102:IQ102,$EL37:$NO37)</f>
        <v>0</v>
      </c>
      <c r="IS104" s="34">
        <f>SUMPRODUCT($N102:IR102,$EK37:$NO37)</f>
        <v>0</v>
      </c>
      <c r="IT104" s="34">
        <f>SUMPRODUCT($N102:IS102,$EJ37:$NO37)</f>
        <v>0</v>
      </c>
      <c r="IU104" s="34">
        <f>SUMPRODUCT($N102:IT102,$EI37:$NO37)</f>
        <v>0</v>
      </c>
      <c r="IV104" s="34">
        <f>SUMPRODUCT($N102:IU102,$EH37:$NO37)</f>
        <v>0</v>
      </c>
      <c r="IW104" s="34">
        <f>SUMPRODUCT($N102:IV102,$EG37:$NO37)</f>
        <v>0</v>
      </c>
      <c r="IX104" s="34">
        <f>SUMPRODUCT($N102:IW102,$EF37:$NO37)</f>
        <v>0</v>
      </c>
      <c r="IY104" s="34">
        <f>SUMPRODUCT($N102:IX102,$EE37:$NO37)</f>
        <v>0</v>
      </c>
      <c r="IZ104" s="34">
        <f>SUMPRODUCT($N102:IY102,$ED37:$NO37)</f>
        <v>0</v>
      </c>
      <c r="JA104" s="34">
        <f>SUMPRODUCT($N102:IZ102,$EC37:$NO37)</f>
        <v>0</v>
      </c>
      <c r="JB104" s="34">
        <f>SUMPRODUCT($N102:JA102,$EB37:$NO37)</f>
        <v>0</v>
      </c>
      <c r="JC104" s="34">
        <f>SUMPRODUCT($N102:JB102,$EA37:$NO37)</f>
        <v>0</v>
      </c>
      <c r="JD104" s="34">
        <f>SUMPRODUCT($N102:JC102,$DZ37:$NO37)</f>
        <v>0</v>
      </c>
      <c r="JE104" s="34">
        <f>SUMPRODUCT($N102:JD102,$DY37:$NO37)</f>
        <v>0</v>
      </c>
      <c r="JF104" s="34">
        <f>SUMPRODUCT($N102:JE102,$DX37:$NO37)</f>
        <v>0</v>
      </c>
      <c r="JG104" s="34">
        <f>SUMPRODUCT($N102:JF102,$DW37:$NO37)</f>
        <v>0</v>
      </c>
      <c r="JH104" s="34">
        <f>SUMPRODUCT($N102:JG102,$DV37:$NO37)</f>
        <v>0</v>
      </c>
      <c r="JI104" s="34">
        <f>SUMPRODUCT($N102:JH102,$DU37:$NO37)</f>
        <v>0</v>
      </c>
      <c r="JJ104" s="34">
        <f>SUMPRODUCT($N102:JI102,$DT37:$NO37)</f>
        <v>0</v>
      </c>
      <c r="JK104" s="34">
        <f>SUMPRODUCT($N102:JJ102,$DS37:$NO37)</f>
        <v>0</v>
      </c>
      <c r="JL104" s="34">
        <f>SUMPRODUCT($N102:JK102,$DR37:$NO37)</f>
        <v>0</v>
      </c>
      <c r="JM104" s="34">
        <f>SUMPRODUCT($N102:JL102,$DQ37:$NO37)</f>
        <v>0</v>
      </c>
      <c r="JN104" s="34">
        <f>SUMPRODUCT($N102:JM102,$DP37:$NO37)</f>
        <v>0</v>
      </c>
      <c r="JO104" s="34">
        <f>SUMPRODUCT($N102:JN102,$DO37:$NO37)</f>
        <v>0</v>
      </c>
      <c r="JP104" s="34">
        <f>SUMPRODUCT($N102:JO102,$DN37:$NO37)</f>
        <v>0</v>
      </c>
      <c r="JQ104" s="34">
        <f>SUMPRODUCT($N102:JP102,$DM37:$NO37)</f>
        <v>0</v>
      </c>
      <c r="JR104" s="34">
        <f>SUMPRODUCT($N102:JQ102,$DL37:$NO37)</f>
        <v>0</v>
      </c>
      <c r="JS104" s="34">
        <f>SUMPRODUCT($N102:JR102,$DK37:$NO37)</f>
        <v>0</v>
      </c>
      <c r="JT104" s="34">
        <f>SUMPRODUCT($N102:JS102,$DJ37:$NO37)</f>
        <v>0</v>
      </c>
      <c r="JU104" s="34">
        <f>SUMPRODUCT($N102:JT102,$DI37:$NO37)</f>
        <v>0</v>
      </c>
      <c r="JV104" s="34">
        <f>SUMPRODUCT($N102:JU102,$DH37:$NO37)</f>
        <v>0</v>
      </c>
      <c r="JW104" s="34">
        <f>SUMPRODUCT($N102:JV102,$DG37:$NO37)</f>
        <v>0</v>
      </c>
      <c r="JX104" s="34">
        <f>SUMPRODUCT($N102:JW102,$DF37:$NO37)</f>
        <v>0</v>
      </c>
      <c r="JY104" s="34">
        <f>SUMPRODUCT($N102:JX102,$DE37:$NO37)</f>
        <v>0</v>
      </c>
      <c r="JZ104" s="34">
        <f>SUMPRODUCT($N102:JY102,$DD37:$NO37)</f>
        <v>0</v>
      </c>
      <c r="KA104" s="34">
        <f>SUMPRODUCT($N102:JZ102,$DC37:$NO37)</f>
        <v>0</v>
      </c>
      <c r="KB104" s="34">
        <f>SUMPRODUCT($N102:KA102,$DB37:$NO37)</f>
        <v>0</v>
      </c>
      <c r="KC104" s="34">
        <f>SUMPRODUCT($N102:KB102,$DA37:$NO37)</f>
        <v>0</v>
      </c>
      <c r="KD104" s="34">
        <f>SUMPRODUCT($N102:KC102,$CZ37:$NO37)</f>
        <v>0</v>
      </c>
      <c r="KE104" s="34">
        <f>SUMPRODUCT($N102:KD102,$CY37:$NO37)</f>
        <v>0</v>
      </c>
      <c r="KF104" s="34">
        <f>SUMPRODUCT($N102:KE102,$CX37:$NO37)</f>
        <v>0</v>
      </c>
      <c r="KG104" s="34">
        <f>SUMPRODUCT($N102:KF102,$CW37:$NO37)</f>
        <v>0</v>
      </c>
      <c r="KH104" s="34">
        <f>SUMPRODUCT($N102:KG102,$CV37:$NO37)</f>
        <v>0</v>
      </c>
      <c r="KI104" s="34">
        <f>SUMPRODUCT($N102:KH102,$CU37:$NO37)</f>
        <v>0</v>
      </c>
      <c r="KJ104" s="34">
        <f>SUMPRODUCT($N102:KI102,$CT37:$NO37)</f>
        <v>0</v>
      </c>
      <c r="KK104" s="34">
        <f>SUMPRODUCT($N102:KJ102,$CS37:$NO37)</f>
        <v>0</v>
      </c>
      <c r="KL104" s="34">
        <f>SUMPRODUCT($N102:KK102,$CR37:$NO37)</f>
        <v>0</v>
      </c>
      <c r="KM104" s="34">
        <f>SUMPRODUCT($N102:KL102,$CQ37:$NO37)</f>
        <v>0</v>
      </c>
      <c r="KN104" s="34">
        <f>SUMPRODUCT($N102:KM102,$CP37:$NO37)</f>
        <v>0</v>
      </c>
      <c r="KO104" s="34">
        <f>SUMPRODUCT($N102:KN102,$CO37:$NO37)</f>
        <v>0</v>
      </c>
      <c r="KP104" s="34">
        <f>SUMPRODUCT($N102:KO102,$CN37:$NO37)</f>
        <v>0</v>
      </c>
      <c r="KQ104" s="34">
        <f>SUMPRODUCT($N102:KP102,$CM37:$NO37)</f>
        <v>0</v>
      </c>
      <c r="KR104" s="34">
        <f>SUMPRODUCT($N102:KQ102,$CL37:$NO37)</f>
        <v>0</v>
      </c>
      <c r="KS104" s="34">
        <f>SUMPRODUCT($N102:KR102,$CK37:$NO37)</f>
        <v>0</v>
      </c>
      <c r="KT104" s="34">
        <f>SUMPRODUCT($N102:KS102,$CJ37:$NO37)</f>
        <v>0</v>
      </c>
      <c r="KU104" s="34">
        <f>SUMPRODUCT($N102:KT102,$CI37:$NO37)</f>
        <v>0</v>
      </c>
      <c r="KV104" s="34">
        <f>SUMPRODUCT($N102:KU102,$CH37:$NO37)</f>
        <v>0</v>
      </c>
      <c r="KW104" s="34">
        <f>SUMPRODUCT($N102:KV102,$CG37:$NO37)</f>
        <v>0</v>
      </c>
      <c r="KX104" s="34">
        <f>SUMPRODUCT($N102:KW102,$CF37:$NO37)</f>
        <v>0</v>
      </c>
      <c r="KY104" s="34">
        <f>SUMPRODUCT($N102:KX102,$CE37:$NO37)</f>
        <v>0</v>
      </c>
      <c r="KZ104" s="34">
        <f>SUMPRODUCT($N102:KY102,$CD37:$NO37)</f>
        <v>0</v>
      </c>
      <c r="LA104" s="34">
        <f>SUMPRODUCT($N102:KZ102,$CC37:$NO37)</f>
        <v>0</v>
      </c>
      <c r="LB104" s="34">
        <f>SUMPRODUCT($N102:LA102,$CB37:$NO37)</f>
        <v>0</v>
      </c>
      <c r="LC104" s="34">
        <f>SUMPRODUCT($N102:LB102,$CA37:$NO37)</f>
        <v>0</v>
      </c>
      <c r="LD104" s="34">
        <f>SUMPRODUCT($N102:LC102,$BZ37:$NO37)</f>
        <v>0</v>
      </c>
      <c r="LE104" s="34">
        <f>SUMPRODUCT($N102:LD102,$BY37:$NO37)</f>
        <v>0</v>
      </c>
      <c r="LF104" s="34">
        <f>SUMPRODUCT($N102:LE102,$BX37:$NO37)</f>
        <v>0</v>
      </c>
      <c r="LG104" s="34">
        <f>SUMPRODUCT($N102:LF102,$BW37:$NO37)</f>
        <v>0</v>
      </c>
      <c r="LH104" s="34">
        <f>SUMPRODUCT($N102:LG102,$BV37:$NO37)</f>
        <v>0</v>
      </c>
      <c r="LI104" s="34">
        <f>SUMPRODUCT($N102:LH102,$BU37:$NO37)</f>
        <v>0</v>
      </c>
      <c r="LJ104" s="34">
        <f>SUMPRODUCT($N102:LI102,$BT37:$NO37)</f>
        <v>0</v>
      </c>
      <c r="LK104" s="34">
        <f>SUMPRODUCT($N102:LJ102,$BS37:$NO37)</f>
        <v>0</v>
      </c>
      <c r="LL104" s="34">
        <f>SUMPRODUCT($N102:LK102,$BR37:$NO37)</f>
        <v>0</v>
      </c>
      <c r="LM104" s="34">
        <f>SUMPRODUCT($N102:LL102,$BQ37:$NO37)</f>
        <v>0</v>
      </c>
      <c r="LN104" s="34">
        <f>SUMPRODUCT($N102:LM102,$BP37:$NO37)</f>
        <v>0</v>
      </c>
      <c r="LO104" s="34">
        <f>SUMPRODUCT($N102:LN102,$BO37:$NO37)</f>
        <v>0</v>
      </c>
      <c r="LP104" s="34">
        <f>SUMPRODUCT($N102:LO102,$BN37:$NO37)</f>
        <v>0</v>
      </c>
      <c r="LQ104" s="34">
        <f>SUMPRODUCT($N102:LP102,$BM37:$NO37)</f>
        <v>0</v>
      </c>
      <c r="LR104" s="34">
        <f>SUMPRODUCT($N102:LQ102,$BL37:$NO37)</f>
        <v>0</v>
      </c>
      <c r="LS104" s="34">
        <f>SUMPRODUCT($N102:LR102,$BK37:$NO37)</f>
        <v>0</v>
      </c>
      <c r="LT104" s="34">
        <f>SUMPRODUCT($N102:LS102,$BJ37:$NO37)</f>
        <v>0</v>
      </c>
      <c r="LU104" s="34">
        <f>SUMPRODUCT($N102:LT102,$BI37:$NO37)</f>
        <v>0</v>
      </c>
      <c r="LV104" s="34">
        <f>SUMPRODUCT($N102:LU102,$BH37:$NO37)</f>
        <v>0</v>
      </c>
      <c r="LW104" s="34">
        <f>SUMPRODUCT($N102:LV102,$BG37:$NO37)</f>
        <v>0</v>
      </c>
      <c r="LX104" s="34">
        <f>SUMPRODUCT($N102:LW102,$BF37:$NO37)</f>
        <v>0</v>
      </c>
      <c r="LY104" s="34">
        <f>SUMPRODUCT($N102:LX102,$BE37:$NO37)</f>
        <v>0</v>
      </c>
      <c r="LZ104" s="34">
        <f>SUMPRODUCT($N102:LY102,$BD37:$NO37)</f>
        <v>0</v>
      </c>
      <c r="MA104" s="34">
        <f>SUMPRODUCT($N102:LZ102,$BC37:$NO37)</f>
        <v>0</v>
      </c>
      <c r="MB104" s="34">
        <f>SUMPRODUCT($N102:MA102,$BB37:$NO37)</f>
        <v>0</v>
      </c>
      <c r="MC104" s="34">
        <f>SUMPRODUCT($N102:MB102,$BA37:$NO37)</f>
        <v>0</v>
      </c>
      <c r="MD104" s="34">
        <f>SUMPRODUCT($N102:MC102,$AZ37:$NO37)</f>
        <v>0</v>
      </c>
      <c r="ME104" s="34">
        <f>SUMPRODUCT($N102:MD102,$AY37:$NO37)</f>
        <v>0</v>
      </c>
      <c r="MF104" s="34">
        <f>SUMPRODUCT($N102:ME102,$AX37:$NO37)</f>
        <v>0</v>
      </c>
      <c r="MG104" s="34">
        <f>SUMPRODUCT($N102:MF102,$AW37:$NO37)</f>
        <v>0</v>
      </c>
      <c r="MH104" s="34">
        <f>SUMPRODUCT($N102:MG102,$AV37:$NO37)</f>
        <v>0</v>
      </c>
      <c r="MI104" s="34">
        <f>SUMPRODUCT($N102:MH102,$AU37:$NO37)</f>
        <v>0</v>
      </c>
      <c r="MJ104" s="34">
        <f>SUMPRODUCT($N102:MI102,$AT37:$NO37)</f>
        <v>0</v>
      </c>
      <c r="MK104" s="34">
        <f>SUMPRODUCT($N102:MJ102,$AS37:$NO37)</f>
        <v>0</v>
      </c>
      <c r="ML104" s="34">
        <f>SUMPRODUCT($N102:MK102,$AR37:$NO37)</f>
        <v>0</v>
      </c>
      <c r="MM104" s="34">
        <f>SUMPRODUCT($N102:ML102,$AQ37:$NO37)</f>
        <v>0</v>
      </c>
      <c r="MN104" s="34">
        <f>SUMPRODUCT($N102:MM102,$AP37:$NO37)</f>
        <v>0</v>
      </c>
      <c r="MO104" s="34">
        <f>SUMPRODUCT($N102:MN102,$AO37:$NO37)</f>
        <v>0</v>
      </c>
      <c r="MP104" s="34">
        <f>SUMPRODUCT($N102:MO102,$AN37:$NO37)</f>
        <v>0</v>
      </c>
      <c r="MQ104" s="34">
        <f>SUMPRODUCT($N102:MP102,$AM37:$NO37)</f>
        <v>0</v>
      </c>
      <c r="MR104" s="34">
        <f>SUMPRODUCT($N102:MQ102,$AL37:$NO37)</f>
        <v>0</v>
      </c>
      <c r="MS104" s="34">
        <f>SUMPRODUCT($N102:MR102,$AK37:$NO37)</f>
        <v>0</v>
      </c>
      <c r="MT104" s="34">
        <f>SUMPRODUCT($N102:MS102,$AJ37:$NO37)</f>
        <v>0</v>
      </c>
      <c r="MU104" s="34">
        <f>SUMPRODUCT($N102:MT102,$AI37:$NO37)</f>
        <v>0</v>
      </c>
      <c r="MV104" s="34">
        <f>SUMPRODUCT($N102:MU102,$AH37:$NO37)</f>
        <v>0</v>
      </c>
      <c r="MW104" s="34">
        <f>SUMPRODUCT($N102:MV102,$AG37:$NO37)</f>
        <v>0</v>
      </c>
      <c r="MX104" s="34">
        <f>SUMPRODUCT($N102:MW102,$AF37:$NO37)</f>
        <v>0</v>
      </c>
      <c r="MY104" s="34">
        <f>SUMPRODUCT($N102:MX102,$AE37:$NO37)</f>
        <v>0</v>
      </c>
      <c r="MZ104" s="34">
        <f>SUMPRODUCT($N102:MY102,$AD37:$NO37)</f>
        <v>0</v>
      </c>
      <c r="NA104" s="34">
        <f>SUMPRODUCT($N102:MZ102,$AC37:$NO37)</f>
        <v>0</v>
      </c>
      <c r="NB104" s="34">
        <f>SUMPRODUCT($N102:NA102,$AB37:$NO37)</f>
        <v>0</v>
      </c>
      <c r="NC104" s="34">
        <f>SUMPRODUCT($N102:NB102,$AA37:$NO37)</f>
        <v>0</v>
      </c>
      <c r="ND104" s="34">
        <f>SUMPRODUCT($N102:NC102,$Z37:$NO37)</f>
        <v>0</v>
      </c>
      <c r="NE104" s="34">
        <f>SUMPRODUCT($N102:ND102,$Y37:$NO37)</f>
        <v>0</v>
      </c>
      <c r="NF104" s="34">
        <f>SUMPRODUCT($N102:NE102,$X37:$NO37)</f>
        <v>0</v>
      </c>
      <c r="NG104" s="34">
        <f>SUMPRODUCT($N102:NF102,$W37:$NO37)</f>
        <v>0</v>
      </c>
      <c r="NH104" s="34">
        <f>SUMPRODUCT($N102:NG102,$V37:$NO37)</f>
        <v>0</v>
      </c>
      <c r="NI104" s="34">
        <f>SUMPRODUCT($N102:NH102,$U37:$NO37)</f>
        <v>0</v>
      </c>
      <c r="NJ104" s="34">
        <f>SUMPRODUCT($N102:NI102,$T37:$NO37)</f>
        <v>0</v>
      </c>
      <c r="NK104" s="34">
        <f>SUMPRODUCT($N102:NJ102,$S37:$NO37)</f>
        <v>0</v>
      </c>
      <c r="NL104" s="34">
        <f>SUMPRODUCT($N102:NK102,$R37:$NO37)</f>
        <v>0</v>
      </c>
      <c r="NM104" s="34">
        <f>SUMPRODUCT($N102:NL102,$Q37:$NO37)</f>
        <v>0</v>
      </c>
      <c r="NN104" s="34">
        <f>SUMPRODUCT($N102:NM102,$P37:$NO37)</f>
        <v>0</v>
      </c>
      <c r="NO104" s="35">
        <f>SUMPRODUCT($N102:NN102,$O37:$NO37)</f>
        <v>0</v>
      </c>
      <c r="NP104" s="8"/>
      <c r="NQ104" s="8"/>
    </row>
    <row r="105" spans="1:381" s="31" customFormat="1" x14ac:dyDescent="0.2">
      <c r="A105" s="14"/>
      <c r="B105" s="14"/>
      <c r="C105" s="14"/>
      <c r="D105" s="14"/>
      <c r="E105" s="14"/>
      <c r="F105" s="14"/>
      <c r="G105" s="14"/>
      <c r="H105" s="14"/>
      <c r="I105" s="14"/>
      <c r="J105" s="14"/>
      <c r="K105" s="32"/>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row>
    <row r="106" spans="1:381" x14ac:dyDescent="0.2">
      <c r="A106" s="1"/>
      <c r="B106" s="1"/>
      <c r="C106" s="180" t="s">
        <v>488</v>
      </c>
      <c r="D106" s="1"/>
      <c r="E106" s="96" t="s">
        <v>506</v>
      </c>
      <c r="F106" s="1"/>
      <c r="G106" s="180" t="s">
        <v>12</v>
      </c>
      <c r="H106" s="1"/>
      <c r="I106" s="180"/>
      <c r="J106" s="1"/>
      <c r="K106" s="96"/>
      <c r="L106" s="1"/>
      <c r="M106" s="1"/>
      <c r="N106" s="21" t="str">
        <f>IF($N$9="","",$N$9)</f>
        <v/>
      </c>
      <c r="O106" s="21" t="str">
        <f>IF(N106="","",EOMONTH(N106,0)+1)</f>
        <v/>
      </c>
      <c r="P106" s="21" t="str">
        <f t="shared" ref="P106" si="192">IF(O106="","",EOMONTH(O106,0)+1)</f>
        <v/>
      </c>
      <c r="Q106" s="21" t="str">
        <f t="shared" ref="Q106" si="193">IF(P106="","",EOMONTH(P106,0)+1)</f>
        <v/>
      </c>
      <c r="R106" s="21" t="str">
        <f t="shared" ref="R106" si="194">IF(Q106="","",EOMONTH(Q106,0)+1)</f>
        <v/>
      </c>
      <c r="S106" s="21" t="str">
        <f t="shared" ref="S106" si="195">IF(R106="","",EOMONTH(R106,0)+1)</f>
        <v/>
      </c>
      <c r="T106" s="21" t="str">
        <f t="shared" ref="T106" si="196">IF(S106="","",EOMONTH(S106,0)+1)</f>
        <v/>
      </c>
      <c r="U106" s="21" t="str">
        <f t="shared" ref="U106" si="197">IF(T106="","",EOMONTH(T106,0)+1)</f>
        <v/>
      </c>
      <c r="V106" s="21" t="str">
        <f t="shared" ref="V106" si="198">IF(U106="","",EOMONTH(U106,0)+1)</f>
        <v/>
      </c>
      <c r="W106" s="21" t="str">
        <f t="shared" ref="W106" si="199">IF(V106="","",EOMONTH(V106,0)+1)</f>
        <v/>
      </c>
      <c r="X106" s="21" t="str">
        <f t="shared" ref="X106" si="200">IF(W106="","",EOMONTH(W106,0)+1)</f>
        <v/>
      </c>
      <c r="Y106" s="21" t="str">
        <f t="shared" ref="Y106" si="201">IF(X106="","",EOMONTH(X106,0)+1)</f>
        <v/>
      </c>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row>
    <row r="107" spans="1:381" x14ac:dyDescent="0.2">
      <c r="A107" s="1"/>
      <c r="B107" s="1"/>
      <c r="C107" s="1"/>
      <c r="D107" s="1"/>
      <c r="E107" s="1"/>
      <c r="F107" s="1"/>
      <c r="G107" s="1"/>
      <c r="H107" s="1"/>
      <c r="I107" s="1"/>
      <c r="J107" s="1"/>
      <c r="K107" s="8"/>
      <c r="L107" s="1"/>
      <c r="M107" s="1"/>
      <c r="N107" s="24"/>
      <c r="O107" s="24"/>
      <c r="P107" s="24"/>
      <c r="Q107" s="24"/>
      <c r="R107" s="24"/>
      <c r="S107" s="24"/>
      <c r="T107" s="24"/>
      <c r="U107" s="24"/>
      <c r="V107" s="24"/>
      <c r="W107" s="24"/>
      <c r="X107" s="24"/>
      <c r="Y107" s="24"/>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row>
    <row r="108" spans="1:381" s="10" customFormat="1" x14ac:dyDescent="0.2">
      <c r="A108" s="8"/>
      <c r="B108" s="8"/>
      <c r="C108" s="1" t="s">
        <v>489</v>
      </c>
      <c r="D108" s="8"/>
      <c r="E108" s="8" t="s">
        <v>490</v>
      </c>
      <c r="F108" s="8"/>
      <c r="G108" s="8" t="s">
        <v>1</v>
      </c>
      <c r="H108" s="8"/>
      <c r="I108" s="8"/>
      <c r="J108" s="8"/>
      <c r="K108" s="9"/>
      <c r="L108" s="9"/>
      <c r="M108" s="1"/>
      <c r="N108" s="325">
        <f>IF(условия_мркт!N11=0,0,(отчеты!N27-условия_мркт!N11)/условия_мркт!N11)</f>
        <v>0</v>
      </c>
      <c r="O108" s="325">
        <f>IF(условия_мркт!O11=0,0,(отчеты!O27-условия_мркт!O11)/условия_мркт!O11)</f>
        <v>0</v>
      </c>
      <c r="P108" s="325">
        <f>IF(условия_мркт!P11=0,0,(отчеты!P27-условия_мркт!P11)/условия_мркт!P11)</f>
        <v>0</v>
      </c>
      <c r="Q108" s="325">
        <f>IF(условия_мркт!Q11=0,0,(отчеты!Q27-условия_мркт!Q11)/условия_мркт!Q11)</f>
        <v>0</v>
      </c>
      <c r="R108" s="325">
        <f>IF(условия_мркт!R11=0,0,(отчеты!R27-условия_мркт!R11)/условия_мркт!R11)</f>
        <v>0</v>
      </c>
      <c r="S108" s="325">
        <f>IF(условия_мркт!S11=0,0,(отчеты!S27-условия_мркт!S11)/условия_мркт!S11)</f>
        <v>0</v>
      </c>
      <c r="T108" s="325">
        <f>IF(условия_мркт!T11=0,0,(отчеты!T27-условия_мркт!T11)/условия_мркт!T11)</f>
        <v>0</v>
      </c>
      <c r="U108" s="325">
        <f>IF(условия_мркт!U11=0,0,(отчеты!U27-условия_мркт!U11)/условия_мркт!U11)</f>
        <v>0</v>
      </c>
      <c r="V108" s="325">
        <f>IF(условия_мркт!V11=0,0,(отчеты!V27-условия_мркт!V11)/условия_мркт!V11)</f>
        <v>0</v>
      </c>
      <c r="W108" s="325">
        <f>IF(условия_мркт!W11=0,0,(отчеты!W27-условия_мркт!W11)/условия_мркт!W11)</f>
        <v>0</v>
      </c>
      <c r="X108" s="325">
        <f>IF(условия_мркт!X11=0,0,(отчеты!X27-условия_мркт!X11)/условия_мркт!X11)</f>
        <v>0</v>
      </c>
      <c r="Y108" s="325">
        <f>IF(условия_мркт!Y11=0,0,(отчеты!Y27-условия_мркт!Y11)/условия_мркт!Y11)</f>
        <v>0</v>
      </c>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row>
    <row r="109" spans="1:381" x14ac:dyDescent="0.2">
      <c r="A109" s="1"/>
      <c r="B109" s="1"/>
      <c r="C109" s="1"/>
      <c r="D109" s="1"/>
      <c r="E109" s="1"/>
      <c r="F109" s="1"/>
      <c r="G109" s="1"/>
      <c r="H109" s="1"/>
      <c r="I109" s="1"/>
      <c r="J109" s="1"/>
      <c r="K109" s="11"/>
      <c r="L109" s="1"/>
      <c r="M109" s="1"/>
      <c r="N109" s="68"/>
      <c r="O109" s="68"/>
      <c r="P109" s="68"/>
      <c r="Q109" s="68"/>
      <c r="R109" s="68"/>
      <c r="S109" s="68"/>
      <c r="T109" s="68"/>
      <c r="U109" s="68"/>
      <c r="V109" s="68"/>
      <c r="W109" s="68"/>
      <c r="X109" s="68"/>
      <c r="Y109" s="68"/>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row>
    <row r="110" spans="1:381" s="10" customFormat="1" x14ac:dyDescent="0.2">
      <c r="A110" s="8"/>
      <c r="B110" s="8"/>
      <c r="C110" s="1" t="s">
        <v>493</v>
      </c>
      <c r="D110" s="8"/>
      <c r="E110" s="8" t="s">
        <v>494</v>
      </c>
      <c r="F110" s="8"/>
      <c r="G110" s="8" t="s">
        <v>481</v>
      </c>
      <c r="H110" s="8"/>
      <c r="I110" s="8"/>
      <c r="J110" s="8"/>
      <c r="K110" s="9"/>
      <c r="L110" s="9"/>
      <c r="M110" s="1"/>
      <c r="N110" s="227">
        <v>0</v>
      </c>
      <c r="O110" s="227">
        <v>0</v>
      </c>
      <c r="P110" s="227">
        <v>0</v>
      </c>
      <c r="Q110" s="227">
        <v>0</v>
      </c>
      <c r="R110" s="227">
        <v>0</v>
      </c>
      <c r="S110" s="227">
        <v>0</v>
      </c>
      <c r="T110" s="227">
        <v>0</v>
      </c>
      <c r="U110" s="227">
        <v>0</v>
      </c>
      <c r="V110" s="227">
        <v>0</v>
      </c>
      <c r="W110" s="227">
        <v>0</v>
      </c>
      <c r="X110" s="227">
        <v>0</v>
      </c>
      <c r="Y110" s="227">
        <v>0</v>
      </c>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row>
    <row r="111" spans="1:381" x14ac:dyDescent="0.2">
      <c r="A111" s="1"/>
      <c r="B111" s="1"/>
      <c r="C111" s="1"/>
      <c r="D111" s="1"/>
      <c r="E111" s="1"/>
      <c r="F111" s="1"/>
      <c r="G111" s="1"/>
      <c r="H111" s="1"/>
      <c r="I111" s="1"/>
      <c r="J111" s="1"/>
      <c r="K111" s="11"/>
      <c r="L111" s="1"/>
      <c r="M111" s="1"/>
      <c r="N111" s="24"/>
      <c r="O111" s="24"/>
      <c r="P111" s="24"/>
      <c r="Q111" s="24"/>
      <c r="R111" s="24"/>
      <c r="S111" s="24"/>
      <c r="T111" s="24"/>
      <c r="U111" s="24"/>
      <c r="V111" s="24"/>
      <c r="W111" s="24"/>
      <c r="X111" s="24"/>
      <c r="Y111" s="24"/>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row>
    <row r="112" spans="1:381" x14ac:dyDescent="0.2">
      <c r="A112" s="1"/>
      <c r="B112" s="1"/>
      <c r="C112" s="1" t="s">
        <v>406</v>
      </c>
      <c r="D112" s="1"/>
      <c r="E112" s="1" t="s">
        <v>495</v>
      </c>
      <c r="F112" s="1"/>
      <c r="G112" s="1" t="s">
        <v>1</v>
      </c>
      <c r="H112" s="1"/>
      <c r="I112" s="1"/>
      <c r="J112" s="1"/>
      <c r="K112" s="9"/>
      <c r="L112" s="3"/>
      <c r="M112" s="1"/>
      <c r="N112" s="327">
        <f>IF(условия_мркт!$K$43=0,0,условия_мркт!N41+условия_мркт!$N$43*N108/условия_мркт!$K$43)</f>
        <v>0</v>
      </c>
      <c r="O112" s="327">
        <f>IF(условия_мркт!$K$43=0,0,условия_мркт!O41+условия_мркт!$N$43*O108/условия_мркт!$K$43)</f>
        <v>0</v>
      </c>
      <c r="P112" s="327">
        <f>IF(условия_мркт!$K$43=0,0,условия_мркт!P41+условия_мркт!$N$43*P108/условия_мркт!$K$43)</f>
        <v>0</v>
      </c>
      <c r="Q112" s="327">
        <f>IF(условия_мркт!$K$43=0,0,условия_мркт!Q41+условия_мркт!$N$43*Q108/условия_мркт!$K$43)</f>
        <v>0</v>
      </c>
      <c r="R112" s="327">
        <f>IF(условия_мркт!$K$43=0,0,условия_мркт!R41+условия_мркт!$N$43*R108/условия_мркт!$K$43)</f>
        <v>0</v>
      </c>
      <c r="S112" s="327">
        <f>IF(условия_мркт!$K$43=0,0,условия_мркт!S41+условия_мркт!$N$43*S108/условия_мркт!$K$43)</f>
        <v>0</v>
      </c>
      <c r="T112" s="327">
        <f>IF(условия_мркт!$K$43=0,0,условия_мркт!T41+условия_мркт!$N$43*T108/условия_мркт!$K$43)</f>
        <v>0</v>
      </c>
      <c r="U112" s="327">
        <f>IF(условия_мркт!$K$43=0,0,условия_мркт!U41+условия_мркт!$N$43*U108/условия_мркт!$K$43)</f>
        <v>0</v>
      </c>
      <c r="V112" s="327">
        <f>IF(условия_мркт!$K$43=0,0,условия_мркт!V41+условия_мркт!$N$43*V108/условия_мркт!$K$43)</f>
        <v>0</v>
      </c>
      <c r="W112" s="327">
        <f>IF(условия_мркт!$K$43=0,0,условия_мркт!W41+условия_мркт!$N$43*W108/условия_мркт!$K$43)</f>
        <v>0</v>
      </c>
      <c r="X112" s="327">
        <f>IF(условия_мркт!$K$43=0,0,условия_мркт!X41+условия_мркт!$N$43*X108/условия_мркт!$K$43)</f>
        <v>0</v>
      </c>
      <c r="Y112" s="327">
        <f>IF(условия_мркт!$K$43=0,0,условия_мркт!Y41+условия_мркт!$N$43*Y108/условия_мркт!$K$43)</f>
        <v>0</v>
      </c>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row>
    <row r="113" spans="1:381" x14ac:dyDescent="0.2">
      <c r="A113" s="1"/>
      <c r="B113" s="1"/>
      <c r="C113" s="1"/>
      <c r="D113" s="1"/>
      <c r="E113" s="1"/>
      <c r="F113" s="1"/>
      <c r="G113" s="1"/>
      <c r="H113" s="1"/>
      <c r="I113" s="1"/>
      <c r="J113" s="1"/>
      <c r="K113" s="11"/>
      <c r="L113" s="1"/>
      <c r="M113" s="1"/>
      <c r="N113" s="24"/>
      <c r="O113" s="24"/>
      <c r="P113" s="24"/>
      <c r="Q113" s="24"/>
      <c r="R113" s="24"/>
      <c r="S113" s="24"/>
      <c r="T113" s="24"/>
      <c r="U113" s="24"/>
      <c r="V113" s="24"/>
      <c r="W113" s="24"/>
      <c r="X113" s="24"/>
      <c r="Y113" s="24"/>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row>
    <row r="114" spans="1:381" x14ac:dyDescent="0.2">
      <c r="A114" s="1"/>
      <c r="B114" s="1"/>
      <c r="C114" s="1" t="s">
        <v>404</v>
      </c>
      <c r="D114" s="1"/>
      <c r="E114" s="1" t="s">
        <v>496</v>
      </c>
      <c r="F114" s="1"/>
      <c r="G114" s="1" t="s">
        <v>257</v>
      </c>
      <c r="H114" s="1"/>
      <c r="I114" s="1"/>
      <c r="J114" s="1"/>
      <c r="K114" s="9">
        <f>SUM(N114:AA114)</f>
        <v>0</v>
      </c>
      <c r="L114" s="1"/>
      <c r="M114" s="1"/>
      <c r="N114" s="237">
        <f>условия_мркт!N31*1000*N112</f>
        <v>0</v>
      </c>
      <c r="O114" s="237">
        <f>условия_мркт!O31*1000*O112</f>
        <v>0</v>
      </c>
      <c r="P114" s="237">
        <f>условия_мркт!P31*1000*P112</f>
        <v>0</v>
      </c>
      <c r="Q114" s="237">
        <f>условия_мркт!Q31*1000*Q112</f>
        <v>0</v>
      </c>
      <c r="R114" s="237">
        <f>условия_мркт!R31*1000*R112</f>
        <v>0</v>
      </c>
      <c r="S114" s="237">
        <f>условия_мркт!S31*1000*S112</f>
        <v>0</v>
      </c>
      <c r="T114" s="237">
        <f>условия_мркт!T31*1000*T112</f>
        <v>0</v>
      </c>
      <c r="U114" s="237">
        <f>условия_мркт!U31*1000*U112</f>
        <v>0</v>
      </c>
      <c r="V114" s="237">
        <f>условия_мркт!V31*1000*V112</f>
        <v>0</v>
      </c>
      <c r="W114" s="237">
        <f>условия_мркт!W31*1000*W112</f>
        <v>0</v>
      </c>
      <c r="X114" s="237">
        <f>условия_мркт!X31*1000*X112</f>
        <v>0</v>
      </c>
      <c r="Y114" s="237">
        <f>условия_мркт!Y31*1000*Y112</f>
        <v>0</v>
      </c>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row>
    <row r="115" spans="1:381" x14ac:dyDescent="0.2">
      <c r="A115" s="1"/>
      <c r="B115" s="1"/>
      <c r="C115" s="1"/>
      <c r="D115" s="1"/>
      <c r="E115" s="1"/>
      <c r="F115" s="1"/>
      <c r="G115" s="1"/>
      <c r="H115" s="1"/>
      <c r="I115" s="1"/>
      <c r="J115" s="1"/>
      <c r="K115" s="11"/>
      <c r="L115" s="1"/>
      <c r="M115" s="1"/>
      <c r="N115" s="24"/>
      <c r="O115" s="24"/>
      <c r="P115" s="24"/>
      <c r="Q115" s="24"/>
      <c r="R115" s="24"/>
      <c r="S115" s="24"/>
      <c r="T115" s="24"/>
      <c r="U115" s="24"/>
      <c r="V115" s="24"/>
      <c r="W115" s="24"/>
      <c r="X115" s="24"/>
      <c r="Y115" s="24"/>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row>
    <row r="116" spans="1:381" x14ac:dyDescent="0.2">
      <c r="A116" s="1"/>
      <c r="B116" s="1"/>
      <c r="C116" s="1" t="s">
        <v>400</v>
      </c>
      <c r="D116" s="1"/>
      <c r="E116" s="1" t="s">
        <v>401</v>
      </c>
      <c r="F116" s="1"/>
      <c r="G116" s="1" t="s">
        <v>385</v>
      </c>
      <c r="H116" s="1"/>
      <c r="I116" s="1"/>
      <c r="J116" s="1"/>
      <c r="K116" s="9">
        <f>SUM(N116:AA116)</f>
        <v>0</v>
      </c>
      <c r="L116" s="1"/>
      <c r="M116" s="1"/>
      <c r="N116" s="237">
        <f>IF(условия_мркт!N37=0,0,N114/условия_мркт!N37)</f>
        <v>0</v>
      </c>
      <c r="O116" s="237">
        <f>IF(условия_мркт!O37=0,0,O114/условия_мркт!O37)</f>
        <v>0</v>
      </c>
      <c r="P116" s="237">
        <f>IF(условия_мркт!P37=0,0,P114/условия_мркт!P37)</f>
        <v>0</v>
      </c>
      <c r="Q116" s="237">
        <f>IF(условия_мркт!Q37=0,0,Q114/условия_мркт!Q37)</f>
        <v>0</v>
      </c>
      <c r="R116" s="237">
        <f>IF(условия_мркт!R37=0,0,R114/условия_мркт!R37)</f>
        <v>0</v>
      </c>
      <c r="S116" s="237">
        <f>IF(условия_мркт!S37=0,0,S114/условия_мркт!S37)</f>
        <v>0</v>
      </c>
      <c r="T116" s="237">
        <f>IF(условия_мркт!T37=0,0,T114/условия_мркт!T37)</f>
        <v>0</v>
      </c>
      <c r="U116" s="237">
        <f>IF(условия_мркт!U37=0,0,U114/условия_мркт!U37)</f>
        <v>0</v>
      </c>
      <c r="V116" s="237">
        <f>IF(условия_мркт!V37=0,0,V114/условия_мркт!V37)</f>
        <v>0</v>
      </c>
      <c r="W116" s="237">
        <f>IF(условия_мркт!W37=0,0,W114/условия_мркт!W37)</f>
        <v>0</v>
      </c>
      <c r="X116" s="237">
        <f>IF(условия_мркт!X37=0,0,X114/условия_мркт!X37)</f>
        <v>0</v>
      </c>
      <c r="Y116" s="237">
        <f>IF(условия_мркт!Y37=0,0,Y114/условия_мркт!Y37)</f>
        <v>0</v>
      </c>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row>
    <row r="117" spans="1:381" x14ac:dyDescent="0.2">
      <c r="A117" s="1"/>
      <c r="B117" s="1"/>
      <c r="C117" s="1"/>
      <c r="D117" s="1"/>
      <c r="E117" s="1"/>
      <c r="F117" s="1"/>
      <c r="G117" s="1"/>
      <c r="H117" s="1"/>
      <c r="I117" s="1"/>
      <c r="J117" s="1"/>
      <c r="K117" s="11"/>
      <c r="L117" s="1"/>
      <c r="M117" s="1"/>
      <c r="N117" s="24"/>
      <c r="O117" s="24"/>
      <c r="P117" s="24"/>
      <c r="Q117" s="24"/>
      <c r="R117" s="24"/>
      <c r="S117" s="24"/>
      <c r="T117" s="24"/>
      <c r="U117" s="24"/>
      <c r="V117" s="24"/>
      <c r="W117" s="24"/>
      <c r="X117" s="24"/>
      <c r="Y117" s="24"/>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row>
    <row r="118" spans="1:381" x14ac:dyDescent="0.2">
      <c r="A118" s="1"/>
      <c r="B118" s="1"/>
      <c r="C118" s="1" t="s">
        <v>434</v>
      </c>
      <c r="D118" s="1"/>
      <c r="E118" s="1" t="s">
        <v>499</v>
      </c>
      <c r="F118" s="1"/>
      <c r="G118" s="1" t="s">
        <v>385</v>
      </c>
      <c r="H118" s="1"/>
      <c r="I118" s="1"/>
      <c r="J118" s="1"/>
      <c r="K118" s="9"/>
      <c r="L118" s="1"/>
      <c r="M118" s="1"/>
      <c r="N118" s="237">
        <f>условия_мркт!$I$15+N116</f>
        <v>0</v>
      </c>
      <c r="O118" s="237">
        <f>N118+O116</f>
        <v>0</v>
      </c>
      <c r="P118" s="237">
        <f t="shared" ref="P118:Y118" si="202">O118+P116</f>
        <v>0</v>
      </c>
      <c r="Q118" s="237">
        <f t="shared" si="202"/>
        <v>0</v>
      </c>
      <c r="R118" s="237">
        <f t="shared" si="202"/>
        <v>0</v>
      </c>
      <c r="S118" s="237">
        <f t="shared" si="202"/>
        <v>0</v>
      </c>
      <c r="T118" s="237">
        <f t="shared" si="202"/>
        <v>0</v>
      </c>
      <c r="U118" s="237">
        <f t="shared" si="202"/>
        <v>0</v>
      </c>
      <c r="V118" s="237">
        <f t="shared" si="202"/>
        <v>0</v>
      </c>
      <c r="W118" s="237">
        <f t="shared" si="202"/>
        <v>0</v>
      </c>
      <c r="X118" s="237">
        <f t="shared" si="202"/>
        <v>0</v>
      </c>
      <c r="Y118" s="237">
        <f t="shared" si="202"/>
        <v>0</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row>
    <row r="119" spans="1:381" x14ac:dyDescent="0.2">
      <c r="A119" s="1"/>
      <c r="B119" s="1"/>
      <c r="C119" s="1"/>
      <c r="D119" s="1"/>
      <c r="E119" s="1"/>
      <c r="F119" s="1"/>
      <c r="G119" s="1"/>
      <c r="H119" s="1"/>
      <c r="I119" s="1"/>
      <c r="J119" s="1"/>
      <c r="K119" s="11"/>
      <c r="L119" s="1"/>
      <c r="M119" s="1"/>
      <c r="N119" s="24"/>
      <c r="O119" s="24"/>
      <c r="P119" s="24"/>
      <c r="Q119" s="24"/>
      <c r="R119" s="24"/>
      <c r="S119" s="24"/>
      <c r="T119" s="24"/>
      <c r="U119" s="24"/>
      <c r="V119" s="24"/>
      <c r="W119" s="24"/>
      <c r="X119" s="24"/>
      <c r="Y119" s="24"/>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row>
    <row r="120" spans="1:381" x14ac:dyDescent="0.2">
      <c r="A120" s="1"/>
      <c r="B120" s="1"/>
      <c r="C120" s="1" t="s">
        <v>482</v>
      </c>
      <c r="D120" s="1"/>
      <c r="E120" s="1" t="s">
        <v>497</v>
      </c>
      <c r="F120" s="1"/>
      <c r="G120" s="1" t="s">
        <v>1</v>
      </c>
      <c r="H120" s="1"/>
      <c r="I120" s="1"/>
      <c r="J120" s="1"/>
      <c r="K120" s="9"/>
      <c r="L120" s="3"/>
      <c r="M120" s="1"/>
      <c r="N120" s="328">
        <f>IF(условия_мркт!$K$95=0,0,условия_мркт!N93+условия_мркт!$N$95*N110/условия_мркт!$K$95)</f>
        <v>0</v>
      </c>
      <c r="O120" s="328">
        <f>IF(условия_мркт!$K$95=0,0,условия_мркт!O93+условия_мркт!$N$95*O110/условия_мркт!$K$95)</f>
        <v>0</v>
      </c>
      <c r="P120" s="328">
        <f>IF(условия_мркт!$K$95=0,0,условия_мркт!P93+условия_мркт!$N$95*P110/условия_мркт!$K$95)</f>
        <v>0</v>
      </c>
      <c r="Q120" s="328">
        <f>IF(условия_мркт!$K$95=0,0,условия_мркт!Q93+условия_мркт!$N$95*Q110/условия_мркт!$K$95)</f>
        <v>0</v>
      </c>
      <c r="R120" s="328">
        <f>IF(условия_мркт!$K$95=0,0,условия_мркт!R93+условия_мркт!$N$95*R110/условия_мркт!$K$95)</f>
        <v>0</v>
      </c>
      <c r="S120" s="328">
        <f>IF(условия_мркт!$K$95=0,0,условия_мркт!S93+условия_мркт!$N$95*S110/условия_мркт!$K$95)</f>
        <v>0</v>
      </c>
      <c r="T120" s="328">
        <f>IF(условия_мркт!$K$95=0,0,условия_мркт!T93+условия_мркт!$N$95*T110/условия_мркт!$K$95)</f>
        <v>0</v>
      </c>
      <c r="U120" s="328">
        <f>IF(условия_мркт!$K$95=0,0,условия_мркт!U93+условия_мркт!$N$95*U110/условия_мркт!$K$95)</f>
        <v>0</v>
      </c>
      <c r="V120" s="328">
        <f>IF(условия_мркт!$K$95=0,0,условия_мркт!V93+условия_мркт!$N$95*V110/условия_мркт!$K$95)</f>
        <v>0</v>
      </c>
      <c r="W120" s="328">
        <f>IF(условия_мркт!$K$95=0,0,условия_мркт!W93+условия_мркт!$N$95*W110/условия_мркт!$K$95)</f>
        <v>0</v>
      </c>
      <c r="X120" s="328">
        <f>IF(условия_мркт!$K$95=0,0,условия_мркт!X93+условия_мркт!$N$95*X110/условия_мркт!$K$95)</f>
        <v>0</v>
      </c>
      <c r="Y120" s="328">
        <f>IF(условия_мркт!$K$95=0,0,условия_мркт!Y93+условия_мркт!$N$95*Y110/условия_мркт!$K$95)</f>
        <v>0</v>
      </c>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row>
    <row r="121" spans="1:381" x14ac:dyDescent="0.2">
      <c r="A121" s="1"/>
      <c r="B121" s="1"/>
      <c r="C121" s="1"/>
      <c r="D121" s="1"/>
      <c r="E121" s="1"/>
      <c r="F121" s="1"/>
      <c r="G121" s="1"/>
      <c r="H121" s="1"/>
      <c r="I121" s="1"/>
      <c r="J121" s="1"/>
      <c r="K121" s="11"/>
      <c r="L121" s="1"/>
      <c r="M121" s="1"/>
      <c r="N121" s="24"/>
      <c r="O121" s="24"/>
      <c r="P121" s="24"/>
      <c r="Q121" s="24"/>
      <c r="R121" s="24"/>
      <c r="S121" s="24"/>
      <c r="T121" s="24"/>
      <c r="U121" s="24"/>
      <c r="V121" s="24"/>
      <c r="W121" s="24"/>
      <c r="X121" s="24"/>
      <c r="Y121" s="24"/>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row>
    <row r="122" spans="1:381" x14ac:dyDescent="0.2">
      <c r="A122" s="1"/>
      <c r="B122" s="1"/>
      <c r="C122" s="1" t="s">
        <v>448</v>
      </c>
      <c r="D122" s="1"/>
      <c r="E122" s="1" t="s">
        <v>498</v>
      </c>
      <c r="F122" s="1"/>
      <c r="G122" s="1" t="s">
        <v>257</v>
      </c>
      <c r="H122" s="1"/>
      <c r="I122" s="1"/>
      <c r="J122" s="1"/>
      <c r="K122" s="9">
        <f>SUM(N122:AA122)</f>
        <v>0</v>
      </c>
      <c r="L122" s="1"/>
      <c r="M122" s="1"/>
      <c r="N122" s="237">
        <f>N118*N120*условия_мркт!N97</f>
        <v>0</v>
      </c>
      <c r="O122" s="237">
        <f>O118*O120*условия_мркт!O97</f>
        <v>0</v>
      </c>
      <c r="P122" s="237">
        <f>P118*P120*условия_мркт!P97</f>
        <v>0</v>
      </c>
      <c r="Q122" s="237">
        <f>Q118*Q120*условия_мркт!Q97</f>
        <v>0</v>
      </c>
      <c r="R122" s="237">
        <f>R118*R120*условия_мркт!R97</f>
        <v>0</v>
      </c>
      <c r="S122" s="237">
        <f>S118*S120*условия_мркт!S97</f>
        <v>0</v>
      </c>
      <c r="T122" s="237">
        <f>T118*T120*условия_мркт!T97</f>
        <v>0</v>
      </c>
      <c r="U122" s="237">
        <f>U118*U120*условия_мркт!U97</f>
        <v>0</v>
      </c>
      <c r="V122" s="237">
        <f>V118*V120*условия_мркт!V97</f>
        <v>0</v>
      </c>
      <c r="W122" s="237">
        <f>W118*W120*условия_мркт!W97</f>
        <v>0</v>
      </c>
      <c r="X122" s="237">
        <f>X118*X120*условия_мркт!X97</f>
        <v>0</v>
      </c>
      <c r="Y122" s="237">
        <f>Y118*Y120*условия_мркт!Y97</f>
        <v>0</v>
      </c>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row>
    <row r="123" spans="1:381" x14ac:dyDescent="0.2">
      <c r="A123" s="1"/>
      <c r="B123" s="1"/>
      <c r="C123" s="1"/>
      <c r="D123" s="1"/>
      <c r="E123" s="1"/>
      <c r="F123" s="1"/>
      <c r="G123" s="1"/>
      <c r="H123" s="1"/>
      <c r="I123" s="1"/>
      <c r="J123" s="1"/>
      <c r="K123" s="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row>
    <row r="124" spans="1:381" x14ac:dyDescent="0.2">
      <c r="A124" s="1"/>
      <c r="B124" s="1"/>
      <c r="C124" s="1" t="s">
        <v>500</v>
      </c>
      <c r="D124" s="1"/>
      <c r="E124" s="1" t="s">
        <v>501</v>
      </c>
      <c r="F124" s="1"/>
      <c r="G124" s="1" t="s">
        <v>257</v>
      </c>
      <c r="H124" s="1"/>
      <c r="I124" s="1"/>
      <c r="J124" s="1"/>
      <c r="K124" s="9">
        <f>SUM(N124:AA124)</f>
        <v>0</v>
      </c>
      <c r="L124" s="1"/>
      <c r="M124" s="1"/>
      <c r="N124" s="237">
        <f>IF(отчеты!N26-условия_мркт!N23-N114-N122&lt;0,0,отчеты!N26-условия_мркт!N23-N114-N122)</f>
        <v>0</v>
      </c>
      <c r="O124" s="237">
        <f>IF(отчеты!O26-условия_мркт!O23-O114-O122-O136&lt;0,0,отчеты!O26-условия_мркт!O23-O114-O122-O136)</f>
        <v>0</v>
      </c>
      <c r="P124" s="237">
        <f>IF(отчеты!P26-условия_мркт!P23-P114-P122-P136&lt;0,0,отчеты!P26-условия_мркт!P23-P114-P122-P136)</f>
        <v>0</v>
      </c>
      <c r="Q124" s="237">
        <f>IF(отчеты!Q26-условия_мркт!Q23-Q114-Q122-Q136&lt;0,0,отчеты!Q26-условия_мркт!Q23-Q114-Q122-Q136)</f>
        <v>0</v>
      </c>
      <c r="R124" s="237">
        <f>IF(отчеты!R26-условия_мркт!R23-R114-R122-R136&lt;0,0,отчеты!R26-условия_мркт!R23-R114-R122-R136)</f>
        <v>0</v>
      </c>
      <c r="S124" s="237">
        <f>IF(отчеты!S26-условия_мркт!S23-S114-S122-S136&lt;0,0,отчеты!S26-условия_мркт!S23-S114-S122-S136)</f>
        <v>0</v>
      </c>
      <c r="T124" s="237">
        <f>IF(отчеты!T26-условия_мркт!T23-T114-T122-T136&lt;0,0,отчеты!T26-условия_мркт!T23-T114-T122-T136)</f>
        <v>0</v>
      </c>
      <c r="U124" s="237">
        <f>IF(отчеты!U26-условия_мркт!U23-U114-U122-U136&lt;0,0,отчеты!U26-условия_мркт!U23-U114-U122-U136)</f>
        <v>0</v>
      </c>
      <c r="V124" s="237">
        <f>IF(отчеты!V26-условия_мркт!V23-V114-V122-V136&lt;0,0,отчеты!V26-условия_мркт!V23-V114-V122-V136)</f>
        <v>0</v>
      </c>
      <c r="W124" s="237">
        <f>IF(отчеты!W26-условия_мркт!W23-W114-W122-W136&lt;0,0,отчеты!W26-условия_мркт!W23-W114-W122-W136)</f>
        <v>0</v>
      </c>
      <c r="X124" s="237">
        <f>IF(отчеты!X26-условия_мркт!X23-X114-X122-X136&lt;0,0,отчеты!X26-условия_мркт!X23-X114-X122-X136)</f>
        <v>0</v>
      </c>
      <c r="Y124" s="237">
        <f>IF(отчеты!Y26-условия_мркт!Y23-Y114-Y122-Y136&lt;0,0,отчеты!Y26-условия_мркт!Y23-Y114-Y122-Y136)</f>
        <v>0</v>
      </c>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row>
    <row r="125" spans="1:381" x14ac:dyDescent="0.2">
      <c r="A125" s="1"/>
      <c r="B125" s="1"/>
      <c r="C125" s="1"/>
      <c r="D125" s="1"/>
      <c r="E125" s="1"/>
      <c r="F125" s="1"/>
      <c r="G125" s="1"/>
      <c r="H125" s="1"/>
      <c r="I125" s="1"/>
      <c r="J125" s="1"/>
      <c r="K125" s="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row>
    <row r="126" spans="1:381" x14ac:dyDescent="0.2">
      <c r="A126" s="1"/>
      <c r="B126" s="1"/>
      <c r="C126" s="1" t="s">
        <v>428</v>
      </c>
      <c r="D126" s="1"/>
      <c r="E126" s="1" t="s">
        <v>503</v>
      </c>
      <c r="F126" s="1"/>
      <c r="G126" s="1" t="s">
        <v>1</v>
      </c>
      <c r="H126" s="1"/>
      <c r="I126" s="1"/>
      <c r="J126" s="1"/>
      <c r="K126" s="9"/>
      <c r="L126" s="3"/>
      <c r="M126" s="1"/>
      <c r="N126" s="327">
        <f>IF(условия_мркт!$K$67=0,0,условия_мркт!N65+условия_мркт!$N$67*N108/условия_мркт!$K$67)</f>
        <v>0</v>
      </c>
      <c r="O126" s="327">
        <f>IF(условия_мркт!$K$67=0,0,условия_мркт!O65+условия_мркт!$N$67*O108/условия_мркт!$K$67)</f>
        <v>0</v>
      </c>
      <c r="P126" s="327">
        <f>IF(условия_мркт!$K$67=0,0,условия_мркт!P65+условия_мркт!$N$67*P108/условия_мркт!$K$67)</f>
        <v>0</v>
      </c>
      <c r="Q126" s="327">
        <f>IF(условия_мркт!$K$67=0,0,условия_мркт!Q65+условия_мркт!$N$67*Q108/условия_мркт!$K$67)</f>
        <v>0</v>
      </c>
      <c r="R126" s="327">
        <f>IF(условия_мркт!$K$67=0,0,условия_мркт!R65+условия_мркт!$N$67*R108/условия_мркт!$K$67)</f>
        <v>0</v>
      </c>
      <c r="S126" s="327">
        <f>IF(условия_мркт!$K$67=0,0,условия_мркт!S65+условия_мркт!$N$67*S108/условия_мркт!$K$67)</f>
        <v>0</v>
      </c>
      <c r="T126" s="327">
        <f>IF(условия_мркт!$K$67=0,0,условия_мркт!T65+условия_мркт!$N$67*T108/условия_мркт!$K$67)</f>
        <v>0</v>
      </c>
      <c r="U126" s="327">
        <f>IF(условия_мркт!$K$67=0,0,условия_мркт!U65+условия_мркт!$N$67*U108/условия_мркт!$K$67)</f>
        <v>0</v>
      </c>
      <c r="V126" s="327">
        <f>IF(условия_мркт!$K$67=0,0,условия_мркт!V65+условия_мркт!$N$67*V108/условия_мркт!$K$67)</f>
        <v>0</v>
      </c>
      <c r="W126" s="327">
        <f>IF(условия_мркт!$K$67=0,0,условия_мркт!W65+условия_мркт!$N$67*W108/условия_мркт!$K$67)</f>
        <v>0</v>
      </c>
      <c r="X126" s="327">
        <f>IF(условия_мркт!$K$67=0,0,условия_мркт!X65+условия_мркт!$N$67*X108/условия_мркт!$K$67)</f>
        <v>0</v>
      </c>
      <c r="Y126" s="327">
        <f>IF(условия_мркт!$K$67=0,0,условия_мркт!Y65+условия_мркт!$N$67*Y108/условия_мркт!$K$67)</f>
        <v>0</v>
      </c>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row>
    <row r="127" spans="1:381" x14ac:dyDescent="0.2">
      <c r="A127" s="1"/>
      <c r="B127" s="1"/>
      <c r="C127" s="1"/>
      <c r="D127" s="1"/>
      <c r="E127" s="1"/>
      <c r="F127" s="1"/>
      <c r="G127" s="1"/>
      <c r="H127" s="1"/>
      <c r="I127" s="1"/>
      <c r="J127" s="1"/>
      <c r="K127" s="11"/>
      <c r="L127" s="1"/>
      <c r="M127" s="1"/>
      <c r="N127" s="24"/>
      <c r="O127" s="24"/>
      <c r="P127" s="24"/>
      <c r="Q127" s="24"/>
      <c r="R127" s="24"/>
      <c r="S127" s="24"/>
      <c r="T127" s="24"/>
      <c r="U127" s="24"/>
      <c r="V127" s="24"/>
      <c r="W127" s="24"/>
      <c r="X127" s="24"/>
      <c r="Y127" s="24"/>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row>
    <row r="128" spans="1:381" x14ac:dyDescent="0.2">
      <c r="A128" s="1"/>
      <c r="B128" s="1"/>
      <c r="C128" s="1" t="s">
        <v>418</v>
      </c>
      <c r="D128" s="1"/>
      <c r="E128" s="1" t="s">
        <v>502</v>
      </c>
      <c r="F128" s="1"/>
      <c r="G128" s="1" t="s">
        <v>397</v>
      </c>
      <c r="H128" s="1"/>
      <c r="I128" s="1"/>
      <c r="J128" s="1"/>
      <c r="K128" s="9">
        <f>SUM(N128:AA128)</f>
        <v>0</v>
      </c>
      <c r="L128" s="1"/>
      <c r="M128" s="1"/>
      <c r="N128" s="237">
        <f>IF((N126+условия_мркт!N57*N120*условия_мркт!N97)=0,0,N124/(N126+условия_мркт!N57*N120*условия_мркт!N97)/1000)</f>
        <v>0</v>
      </c>
      <c r="O128" s="237">
        <f>IF((O126+условия_мркт!O57*O120*условия_мркт!O97)=0,0,O124/(O126+условия_мркт!O57*O120*условия_мркт!O97)/1000)</f>
        <v>0</v>
      </c>
      <c r="P128" s="237">
        <f>IF((P126+условия_мркт!P57*P120*условия_мркт!P97)=0,0,P124/(P126+условия_мркт!P57*P120*условия_мркт!P97)/1000)</f>
        <v>0</v>
      </c>
      <c r="Q128" s="237">
        <f>IF((Q126+условия_мркт!Q57*Q120*условия_мркт!Q97)=0,0,Q124/(Q126+условия_мркт!Q57*Q120*условия_мркт!Q97)/1000)</f>
        <v>0</v>
      </c>
      <c r="R128" s="237">
        <f>IF((R126+условия_мркт!R57*R120*условия_мркт!R97)=0,0,R124/(R126+условия_мркт!R57*R120*условия_мркт!R97)/1000)</f>
        <v>0</v>
      </c>
      <c r="S128" s="237">
        <f>IF((S126+условия_мркт!S57*S120*условия_мркт!S97)=0,0,S124/(S126+условия_мркт!S57*S120*условия_мркт!S97)/1000)</f>
        <v>0</v>
      </c>
      <c r="T128" s="237">
        <f>IF((T126+условия_мркт!T57*T120*условия_мркт!T97)=0,0,T124/(T126+условия_мркт!T57*T120*условия_мркт!T97)/1000)</f>
        <v>0</v>
      </c>
      <c r="U128" s="237">
        <f>IF((U126+условия_мркт!U57*U120*условия_мркт!U97)=0,0,U124/(U126+условия_мркт!U57*U120*условия_мркт!U97)/1000)</f>
        <v>0</v>
      </c>
      <c r="V128" s="237">
        <f>IF((V126+условия_мркт!V57*V120*условия_мркт!V97)=0,0,V124/(V126+условия_мркт!V57*V120*условия_мркт!V97)/1000)</f>
        <v>0</v>
      </c>
      <c r="W128" s="237">
        <f>IF((W126+условия_мркт!W57*W120*условия_мркт!W97)=0,0,W124/(W126+условия_мркт!W57*W120*условия_мркт!W97)/1000)</f>
        <v>0</v>
      </c>
      <c r="X128" s="237">
        <f>IF((X126+условия_мркт!X57*X120*условия_мркт!X97)=0,0,X124/(X126+условия_мркт!X57*X120*условия_мркт!X97)/1000)</f>
        <v>0</v>
      </c>
      <c r="Y128" s="237">
        <f>IF((Y126+условия_мркт!Y57*Y120*условия_мркт!Y97)=0,0,Y124/(Y126+условия_мркт!Y57*Y120*условия_мркт!Y97)/1000)</f>
        <v>0</v>
      </c>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row>
    <row r="129" spans="1:381" x14ac:dyDescent="0.2">
      <c r="A129" s="1"/>
      <c r="B129" s="1"/>
      <c r="C129" s="1"/>
      <c r="D129" s="1"/>
      <c r="E129" s="1"/>
      <c r="F129" s="1"/>
      <c r="G129" s="1"/>
      <c r="H129" s="1"/>
      <c r="I129" s="1"/>
      <c r="J129" s="1"/>
      <c r="K129" s="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row>
    <row r="130" spans="1:381" x14ac:dyDescent="0.2">
      <c r="A130" s="1"/>
      <c r="B130" s="1"/>
      <c r="C130" s="1" t="s">
        <v>422</v>
      </c>
      <c r="D130" s="1"/>
      <c r="E130" s="1" t="s">
        <v>423</v>
      </c>
      <c r="F130" s="1"/>
      <c r="G130" s="1" t="s">
        <v>385</v>
      </c>
      <c r="H130" s="1"/>
      <c r="I130" s="1"/>
      <c r="J130" s="1"/>
      <c r="K130" s="9">
        <f>SUM(N130:AA130)</f>
        <v>0</v>
      </c>
      <c r="L130" s="1"/>
      <c r="M130" s="1"/>
      <c r="N130" s="237">
        <f>N128*1000*условия_мркт!N57</f>
        <v>0</v>
      </c>
      <c r="O130" s="237">
        <f>O128*1000*условия_мркт!O57</f>
        <v>0</v>
      </c>
      <c r="P130" s="237">
        <f>P128*1000*условия_мркт!P57</f>
        <v>0</v>
      </c>
      <c r="Q130" s="237">
        <f>Q128*1000*условия_мркт!Q57</f>
        <v>0</v>
      </c>
      <c r="R130" s="237">
        <f>R128*1000*условия_мркт!R57</f>
        <v>0</v>
      </c>
      <c r="S130" s="237">
        <f>S128*1000*условия_мркт!S57</f>
        <v>0</v>
      </c>
      <c r="T130" s="237">
        <f>T128*1000*условия_мркт!T57</f>
        <v>0</v>
      </c>
      <c r="U130" s="237">
        <f>U128*1000*условия_мркт!U57</f>
        <v>0</v>
      </c>
      <c r="V130" s="237">
        <f>V128*1000*условия_мркт!V57</f>
        <v>0</v>
      </c>
      <c r="W130" s="237">
        <f>W128*1000*условия_мркт!W57</f>
        <v>0</v>
      </c>
      <c r="X130" s="237">
        <f>X128*1000*условия_мркт!X57</f>
        <v>0</v>
      </c>
      <c r="Y130" s="237">
        <f>Y128*1000*условия_мркт!Y57</f>
        <v>0</v>
      </c>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row>
    <row r="131" spans="1:381" x14ac:dyDescent="0.2">
      <c r="A131" s="1"/>
      <c r="B131" s="1"/>
      <c r="C131" s="1"/>
      <c r="D131" s="1"/>
      <c r="E131" s="1"/>
      <c r="F131" s="1"/>
      <c r="G131" s="1"/>
      <c r="H131" s="1"/>
      <c r="I131" s="1"/>
      <c r="J131" s="1"/>
      <c r="K131" s="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row>
    <row r="132" spans="1:381" x14ac:dyDescent="0.2">
      <c r="A132" s="1"/>
      <c r="B132" s="1"/>
      <c r="C132" s="1" t="s">
        <v>426</v>
      </c>
      <c r="D132" s="1"/>
      <c r="E132" s="1" t="s">
        <v>427</v>
      </c>
      <c r="F132" s="1"/>
      <c r="G132" s="1" t="s">
        <v>257</v>
      </c>
      <c r="H132" s="1"/>
      <c r="I132" s="1"/>
      <c r="J132" s="1"/>
      <c r="K132" s="9">
        <f>SUM(N132:AA132)</f>
        <v>0</v>
      </c>
      <c r="L132" s="1"/>
      <c r="M132" s="1"/>
      <c r="N132" s="237">
        <f>N128*1000*N126</f>
        <v>0</v>
      </c>
      <c r="O132" s="237">
        <f t="shared" ref="O132:Y132" si="203">O128*1000*O126</f>
        <v>0</v>
      </c>
      <c r="P132" s="237">
        <f t="shared" si="203"/>
        <v>0</v>
      </c>
      <c r="Q132" s="237">
        <f t="shared" si="203"/>
        <v>0</v>
      </c>
      <c r="R132" s="237">
        <f t="shared" si="203"/>
        <v>0</v>
      </c>
      <c r="S132" s="237">
        <f t="shared" si="203"/>
        <v>0</v>
      </c>
      <c r="T132" s="237">
        <f t="shared" si="203"/>
        <v>0</v>
      </c>
      <c r="U132" s="237">
        <f t="shared" si="203"/>
        <v>0</v>
      </c>
      <c r="V132" s="237">
        <f t="shared" si="203"/>
        <v>0</v>
      </c>
      <c r="W132" s="237">
        <f t="shared" si="203"/>
        <v>0</v>
      </c>
      <c r="X132" s="237">
        <f t="shared" si="203"/>
        <v>0</v>
      </c>
      <c r="Y132" s="237">
        <f t="shared" si="203"/>
        <v>0</v>
      </c>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row>
    <row r="133" spans="1:381" x14ac:dyDescent="0.2">
      <c r="A133" s="1"/>
      <c r="B133" s="1"/>
      <c r="C133" s="1"/>
      <c r="D133" s="1"/>
      <c r="E133" s="1"/>
      <c r="F133" s="1"/>
      <c r="G133" s="1"/>
      <c r="H133" s="1"/>
      <c r="I133" s="1"/>
      <c r="J133" s="1"/>
      <c r="K133" s="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row>
    <row r="134" spans="1:381" x14ac:dyDescent="0.2">
      <c r="A134" s="1"/>
      <c r="B134" s="1"/>
      <c r="C134" s="1" t="s">
        <v>448</v>
      </c>
      <c r="D134" s="1"/>
      <c r="E134" s="1" t="s">
        <v>505</v>
      </c>
      <c r="F134" s="1"/>
      <c r="G134" s="1" t="s">
        <v>257</v>
      </c>
      <c r="H134" s="1"/>
      <c r="I134" s="1"/>
      <c r="J134" s="1"/>
      <c r="K134" s="9">
        <f>SUM(N134:AA134)</f>
        <v>0</v>
      </c>
      <c r="L134" s="1"/>
      <c r="M134" s="1"/>
      <c r="N134" s="237">
        <f>N130*N120*условия_мркт!N97</f>
        <v>0</v>
      </c>
      <c r="O134" s="237">
        <f>O130*O120*условия_мркт!O97</f>
        <v>0</v>
      </c>
      <c r="P134" s="237">
        <f>P130*P120*условия_мркт!P97</f>
        <v>0</v>
      </c>
      <c r="Q134" s="237">
        <f>Q130*Q120*условия_мркт!Q97</f>
        <v>0</v>
      </c>
      <c r="R134" s="237">
        <f>R130*R120*условия_мркт!R97</f>
        <v>0</v>
      </c>
      <c r="S134" s="237">
        <f>S130*S120*условия_мркт!S97</f>
        <v>0</v>
      </c>
      <c r="T134" s="237">
        <f>T130*T120*условия_мркт!T97</f>
        <v>0</v>
      </c>
      <c r="U134" s="237">
        <f>U130*U120*условия_мркт!U97</f>
        <v>0</v>
      </c>
      <c r="V134" s="237">
        <f>V130*V120*условия_мркт!V97</f>
        <v>0</v>
      </c>
      <c r="W134" s="237">
        <f>W130*W120*условия_мркт!W97</f>
        <v>0</v>
      </c>
      <c r="X134" s="237">
        <f>X130*X120*условия_мркт!X97</f>
        <v>0</v>
      </c>
      <c r="Y134" s="237">
        <f>Y130*Y120*условия_мркт!Y97</f>
        <v>0</v>
      </c>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row>
    <row r="135" spans="1:381" x14ac:dyDescent="0.2">
      <c r="A135" s="1"/>
      <c r="B135" s="1"/>
      <c r="C135" s="1"/>
      <c r="D135" s="1"/>
      <c r="E135" s="1"/>
      <c r="F135" s="1"/>
      <c r="G135" s="1"/>
      <c r="H135" s="1"/>
      <c r="I135" s="1"/>
      <c r="J135" s="1"/>
      <c r="K135" s="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row>
    <row r="136" spans="1:381" x14ac:dyDescent="0.2">
      <c r="A136" s="1"/>
      <c r="B136" s="1"/>
      <c r="C136" s="1" t="s">
        <v>448</v>
      </c>
      <c r="D136" s="1"/>
      <c r="E136" s="1" t="s">
        <v>505</v>
      </c>
      <c r="F136" s="1"/>
      <c r="G136" s="1" t="s">
        <v>257</v>
      </c>
      <c r="H136" s="1"/>
      <c r="I136" s="1"/>
      <c r="J136" s="1"/>
      <c r="K136" s="9">
        <f>SUM(N136:AA136)</f>
        <v>0</v>
      </c>
      <c r="L136" s="1"/>
      <c r="M136" s="1"/>
      <c r="N136" s="237">
        <v>0</v>
      </c>
      <c r="O136" s="237">
        <f>SUM($N$130:N130)*O120*условия_мркт!O97</f>
        <v>0</v>
      </c>
      <c r="P136" s="237">
        <f>SUM($N$130:O130)*P120*условия_мркт!P97</f>
        <v>0</v>
      </c>
      <c r="Q136" s="237">
        <f>SUM($N$130:P130)*Q120*условия_мркт!Q97</f>
        <v>0</v>
      </c>
      <c r="R136" s="237">
        <f>SUM($N$130:Q130)*R120*условия_мркт!R97</f>
        <v>0</v>
      </c>
      <c r="S136" s="237">
        <f>SUM($N$130:R130)*S120*условия_мркт!S97</f>
        <v>0</v>
      </c>
      <c r="T136" s="237">
        <f>SUM($N$130:S130)*T120*условия_мркт!T97</f>
        <v>0</v>
      </c>
      <c r="U136" s="237">
        <f>SUM($N$130:T130)*U120*условия_мркт!U97</f>
        <v>0</v>
      </c>
      <c r="V136" s="237">
        <f>SUM($N$130:U130)*V120*условия_мркт!V97</f>
        <v>0</v>
      </c>
      <c r="W136" s="237">
        <f>SUM($N$130:V130)*W120*условия_мркт!W97</f>
        <v>0</v>
      </c>
      <c r="X136" s="237">
        <f>SUM($N$130:W130)*X120*условия_мркт!X97</f>
        <v>0</v>
      </c>
      <c r="Y136" s="237">
        <f>SUM($N$130:X130)*Y120*условия_мркт!Y97</f>
        <v>0</v>
      </c>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row>
    <row r="137" spans="1:381" x14ac:dyDescent="0.2">
      <c r="A137" s="1"/>
      <c r="B137" s="1"/>
      <c r="C137" s="1"/>
      <c r="D137" s="1"/>
      <c r="E137" s="1"/>
      <c r="F137" s="1"/>
      <c r="G137" s="1"/>
      <c r="H137" s="1"/>
      <c r="I137" s="1"/>
      <c r="J137" s="1"/>
      <c r="K137" s="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row>
    <row r="138" spans="1:381" s="285" customFormat="1" x14ac:dyDescent="0.2">
      <c r="A138" s="282"/>
      <c r="B138" s="282"/>
      <c r="C138" s="282" t="s">
        <v>269</v>
      </c>
      <c r="D138" s="282"/>
      <c r="E138" s="282" t="s">
        <v>507</v>
      </c>
      <c r="F138" s="282"/>
      <c r="G138" s="282" t="s">
        <v>257</v>
      </c>
      <c r="H138" s="282"/>
      <c r="I138" s="282"/>
      <c r="J138" s="282"/>
      <c r="K138" s="283">
        <f>SUM(N138:AA138)</f>
        <v>0</v>
      </c>
      <c r="L138" s="282"/>
      <c r="M138" s="282"/>
      <c r="N138" s="329">
        <f t="shared" ref="N138:Y138" si="204">N124-N132-N134</f>
        <v>0</v>
      </c>
      <c r="O138" s="329">
        <f t="shared" si="204"/>
        <v>0</v>
      </c>
      <c r="P138" s="329">
        <f t="shared" si="204"/>
        <v>0</v>
      </c>
      <c r="Q138" s="329">
        <f t="shared" si="204"/>
        <v>0</v>
      </c>
      <c r="R138" s="329">
        <f t="shared" si="204"/>
        <v>0</v>
      </c>
      <c r="S138" s="329">
        <f t="shared" si="204"/>
        <v>0</v>
      </c>
      <c r="T138" s="329">
        <f t="shared" si="204"/>
        <v>0</v>
      </c>
      <c r="U138" s="329">
        <f t="shared" si="204"/>
        <v>0</v>
      </c>
      <c r="V138" s="329">
        <f t="shared" si="204"/>
        <v>0</v>
      </c>
      <c r="W138" s="329">
        <f t="shared" si="204"/>
        <v>0</v>
      </c>
      <c r="X138" s="329">
        <f t="shared" si="204"/>
        <v>0</v>
      </c>
      <c r="Y138" s="329">
        <f t="shared" si="204"/>
        <v>0</v>
      </c>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282"/>
      <c r="CG138" s="282"/>
      <c r="CH138" s="282"/>
      <c r="CI138" s="282"/>
      <c r="CJ138" s="282"/>
      <c r="CK138" s="282"/>
      <c r="CL138" s="282"/>
      <c r="CM138" s="282"/>
      <c r="CN138" s="282"/>
      <c r="CO138" s="282"/>
      <c r="CP138" s="282"/>
      <c r="CQ138" s="282"/>
      <c r="CR138" s="282"/>
      <c r="CS138" s="282"/>
      <c r="CT138" s="282"/>
      <c r="CU138" s="282"/>
      <c r="CV138" s="282"/>
      <c r="CW138" s="282"/>
      <c r="CX138" s="282"/>
      <c r="CY138" s="282"/>
      <c r="CZ138" s="282"/>
      <c r="DA138" s="282"/>
      <c r="DB138" s="282"/>
      <c r="DC138" s="282"/>
      <c r="DD138" s="282"/>
      <c r="DE138" s="282"/>
      <c r="DF138" s="282"/>
      <c r="DG138" s="282"/>
      <c r="DH138" s="282"/>
      <c r="DI138" s="282"/>
      <c r="DJ138" s="282"/>
      <c r="DK138" s="282"/>
      <c r="DL138" s="282"/>
      <c r="DM138" s="282"/>
      <c r="DN138" s="282"/>
      <c r="DO138" s="282"/>
      <c r="DP138" s="282"/>
      <c r="DQ138" s="282"/>
      <c r="DR138" s="282"/>
      <c r="DS138" s="282"/>
      <c r="DT138" s="282"/>
      <c r="DU138" s="282"/>
      <c r="DV138" s="282"/>
      <c r="DW138" s="282"/>
      <c r="DX138" s="282"/>
      <c r="DY138" s="282"/>
      <c r="DZ138" s="282"/>
      <c r="EA138" s="282"/>
      <c r="EB138" s="282"/>
      <c r="EC138" s="282"/>
      <c r="ED138" s="282"/>
      <c r="EE138" s="282"/>
      <c r="EF138" s="282"/>
      <c r="EG138" s="282"/>
      <c r="EH138" s="282"/>
      <c r="EI138" s="282"/>
      <c r="EJ138" s="282"/>
      <c r="EK138" s="282"/>
      <c r="EL138" s="282"/>
      <c r="EM138" s="282"/>
      <c r="EN138" s="282"/>
      <c r="EO138" s="282"/>
      <c r="EP138" s="282"/>
      <c r="EQ138" s="282"/>
      <c r="ER138" s="282"/>
      <c r="ES138" s="282"/>
      <c r="ET138" s="282"/>
      <c r="EU138" s="282"/>
      <c r="EV138" s="282"/>
      <c r="EW138" s="282"/>
      <c r="EX138" s="282"/>
      <c r="EY138" s="282"/>
      <c r="EZ138" s="282"/>
      <c r="FA138" s="282"/>
      <c r="FB138" s="282"/>
      <c r="FC138" s="282"/>
      <c r="FD138" s="282"/>
      <c r="FE138" s="282"/>
      <c r="FF138" s="282"/>
      <c r="FG138" s="282"/>
      <c r="FH138" s="282"/>
      <c r="FI138" s="282"/>
      <c r="FJ138" s="282"/>
      <c r="FK138" s="282"/>
      <c r="FL138" s="282"/>
      <c r="FM138" s="282"/>
      <c r="FN138" s="282"/>
      <c r="FO138" s="282"/>
      <c r="FP138" s="282"/>
      <c r="FQ138" s="282"/>
      <c r="FR138" s="282"/>
      <c r="FS138" s="282"/>
      <c r="FT138" s="282"/>
      <c r="FU138" s="282"/>
      <c r="FV138" s="282"/>
      <c r="FW138" s="282"/>
      <c r="FX138" s="282"/>
      <c r="FY138" s="282"/>
      <c r="FZ138" s="282"/>
      <c r="GA138" s="282"/>
      <c r="GB138" s="282"/>
      <c r="GC138" s="282"/>
      <c r="GD138" s="282"/>
      <c r="GE138" s="282"/>
      <c r="GF138" s="282"/>
      <c r="GG138" s="282"/>
      <c r="GH138" s="282"/>
      <c r="GI138" s="282"/>
      <c r="GJ138" s="282"/>
      <c r="GK138" s="282"/>
      <c r="GL138" s="282"/>
      <c r="GM138" s="282"/>
      <c r="GN138" s="282"/>
      <c r="GO138" s="282"/>
      <c r="GP138" s="282"/>
      <c r="GQ138" s="282"/>
      <c r="GR138" s="282"/>
      <c r="GS138" s="282"/>
      <c r="GT138" s="282"/>
      <c r="GU138" s="282"/>
      <c r="GV138" s="282"/>
      <c r="GW138" s="282"/>
      <c r="GX138" s="282"/>
      <c r="GY138" s="282"/>
      <c r="GZ138" s="282"/>
      <c r="HA138" s="282"/>
      <c r="HB138" s="282"/>
      <c r="HC138" s="282"/>
      <c r="HD138" s="282"/>
      <c r="HE138" s="282"/>
      <c r="HF138" s="282"/>
      <c r="HG138" s="282"/>
      <c r="HH138" s="282"/>
      <c r="HI138" s="282"/>
      <c r="HJ138" s="282"/>
      <c r="HK138" s="282"/>
      <c r="HL138" s="282"/>
      <c r="HM138" s="282"/>
      <c r="HN138" s="282"/>
      <c r="HO138" s="282"/>
      <c r="HP138" s="282"/>
      <c r="HQ138" s="282"/>
      <c r="HR138" s="282"/>
      <c r="HS138" s="282"/>
      <c r="HT138" s="282"/>
      <c r="HU138" s="282"/>
      <c r="HV138" s="282"/>
      <c r="HW138" s="282"/>
      <c r="HX138" s="282"/>
      <c r="HY138" s="282"/>
      <c r="HZ138" s="282"/>
      <c r="IA138" s="282"/>
      <c r="IB138" s="282"/>
      <c r="IC138" s="282"/>
      <c r="ID138" s="282"/>
      <c r="IE138" s="282"/>
      <c r="IF138" s="282"/>
      <c r="IG138" s="282"/>
      <c r="IH138" s="282"/>
      <c r="II138" s="282"/>
      <c r="IJ138" s="282"/>
      <c r="IK138" s="282"/>
      <c r="IL138" s="282"/>
      <c r="IM138" s="282"/>
      <c r="IN138" s="282"/>
      <c r="IO138" s="282"/>
      <c r="IP138" s="282"/>
      <c r="IQ138" s="282"/>
      <c r="IR138" s="282"/>
      <c r="IS138" s="282"/>
      <c r="IT138" s="282"/>
      <c r="IU138" s="282"/>
      <c r="IV138" s="282"/>
      <c r="IW138" s="282"/>
      <c r="IX138" s="282"/>
      <c r="IY138" s="282"/>
      <c r="IZ138" s="282"/>
      <c r="JA138" s="282"/>
      <c r="JB138" s="282"/>
      <c r="JC138" s="282"/>
      <c r="JD138" s="282"/>
      <c r="JE138" s="282"/>
      <c r="JF138" s="282"/>
      <c r="JG138" s="282"/>
      <c r="JH138" s="282"/>
      <c r="JI138" s="282"/>
      <c r="JJ138" s="282"/>
      <c r="JK138" s="282"/>
      <c r="JL138" s="282"/>
      <c r="JM138" s="282"/>
      <c r="JN138" s="282"/>
      <c r="JO138" s="282"/>
      <c r="JP138" s="282"/>
      <c r="JQ138" s="282"/>
      <c r="JR138" s="282"/>
      <c r="JS138" s="282"/>
      <c r="JT138" s="282"/>
      <c r="JU138" s="282"/>
      <c r="JV138" s="282"/>
      <c r="JW138" s="282"/>
      <c r="JX138" s="282"/>
      <c r="JY138" s="282"/>
      <c r="JZ138" s="282"/>
      <c r="KA138" s="282"/>
      <c r="KB138" s="282"/>
      <c r="KC138" s="282"/>
      <c r="KD138" s="282"/>
      <c r="KE138" s="282"/>
      <c r="KF138" s="282"/>
      <c r="KG138" s="282"/>
      <c r="KH138" s="282"/>
      <c r="KI138" s="282"/>
      <c r="KJ138" s="282"/>
      <c r="KK138" s="282"/>
      <c r="KL138" s="282"/>
      <c r="KM138" s="282"/>
      <c r="KN138" s="282"/>
      <c r="KO138" s="282"/>
      <c r="KP138" s="282"/>
      <c r="KQ138" s="282"/>
      <c r="KR138" s="282"/>
      <c r="KS138" s="282"/>
      <c r="KT138" s="282"/>
      <c r="KU138" s="282"/>
      <c r="KV138" s="282"/>
      <c r="KW138" s="282"/>
      <c r="KX138" s="282"/>
      <c r="KY138" s="282"/>
      <c r="KZ138" s="282"/>
      <c r="LA138" s="282"/>
      <c r="LB138" s="282"/>
      <c r="LC138" s="282"/>
      <c r="LD138" s="282"/>
      <c r="LE138" s="282"/>
      <c r="LF138" s="282"/>
      <c r="LG138" s="282"/>
      <c r="LH138" s="282"/>
      <c r="LI138" s="282"/>
      <c r="LJ138" s="282"/>
      <c r="LK138" s="282"/>
      <c r="LL138" s="282"/>
      <c r="LM138" s="282"/>
      <c r="LN138" s="282"/>
      <c r="LO138" s="282"/>
      <c r="LP138" s="282"/>
      <c r="LQ138" s="282"/>
      <c r="LR138" s="282"/>
      <c r="LS138" s="282"/>
      <c r="LT138" s="282"/>
      <c r="LU138" s="282"/>
      <c r="LV138" s="282"/>
      <c r="LW138" s="282"/>
      <c r="LX138" s="282"/>
      <c r="LY138" s="282"/>
      <c r="LZ138" s="282"/>
      <c r="MA138" s="282"/>
      <c r="MB138" s="282"/>
      <c r="MC138" s="282"/>
      <c r="MD138" s="282"/>
      <c r="ME138" s="282"/>
      <c r="MF138" s="282"/>
      <c r="MG138" s="282"/>
      <c r="MH138" s="282"/>
      <c r="MI138" s="282"/>
      <c r="MJ138" s="282"/>
      <c r="MK138" s="282"/>
      <c r="ML138" s="282"/>
      <c r="MM138" s="282"/>
      <c r="MN138" s="282"/>
      <c r="MO138" s="282"/>
      <c r="MP138" s="282"/>
      <c r="MQ138" s="282"/>
      <c r="MR138" s="282"/>
      <c r="MS138" s="282"/>
      <c r="MT138" s="282"/>
      <c r="MU138" s="282"/>
      <c r="MV138" s="282"/>
      <c r="MW138" s="282"/>
      <c r="MX138" s="282"/>
      <c r="MY138" s="282"/>
      <c r="MZ138" s="282"/>
      <c r="NA138" s="282"/>
      <c r="NB138" s="282"/>
      <c r="NC138" s="282"/>
      <c r="ND138" s="282"/>
      <c r="NE138" s="282"/>
      <c r="NF138" s="282"/>
      <c r="NG138" s="282"/>
      <c r="NH138" s="282"/>
      <c r="NI138" s="282"/>
      <c r="NJ138" s="282"/>
      <c r="NK138" s="282"/>
      <c r="NL138" s="282"/>
      <c r="NM138" s="282"/>
      <c r="NN138" s="282"/>
      <c r="NO138" s="282"/>
      <c r="NP138" s="282"/>
      <c r="NQ138" s="282"/>
    </row>
    <row r="139" spans="1:381" x14ac:dyDescent="0.2">
      <c r="A139" s="1"/>
      <c r="B139" s="1"/>
      <c r="C139" s="1"/>
      <c r="D139" s="1"/>
      <c r="E139" s="1"/>
      <c r="F139" s="1"/>
      <c r="G139" s="1"/>
      <c r="H139" s="1"/>
      <c r="I139" s="1"/>
      <c r="J139" s="1"/>
      <c r="K139" s="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row>
    <row r="140" spans="1:381" s="285" customFormat="1" x14ac:dyDescent="0.2">
      <c r="A140" s="282"/>
      <c r="B140" s="282"/>
      <c r="C140" s="282" t="s">
        <v>269</v>
      </c>
      <c r="D140" s="282"/>
      <c r="E140" s="282" t="s">
        <v>508</v>
      </c>
      <c r="F140" s="282"/>
      <c r="G140" s="282" t="s">
        <v>257</v>
      </c>
      <c r="H140" s="282"/>
      <c r="I140" s="282"/>
      <c r="J140" s="282"/>
      <c r="K140" s="283">
        <f>SUM(N140:AA140)</f>
        <v>0</v>
      </c>
      <c r="L140" s="282"/>
      <c r="M140" s="282"/>
      <c r="N140" s="329">
        <f>IF(условия_мркт!N23+N114+N122+N132+N134+N136-отчеты!N26&gt;=-1,0,1)</f>
        <v>0</v>
      </c>
      <c r="O140" s="329">
        <f>IF(условия_мркт!O23+O114+O122+O132+O134+O136-отчеты!O26&gt;=-1,0,1)</f>
        <v>0</v>
      </c>
      <c r="P140" s="329">
        <f>IF(условия_мркт!P23+P114+P122+P132+P134+P136-отчеты!P26&gt;=-1,0,1)</f>
        <v>0</v>
      </c>
      <c r="Q140" s="329">
        <f>IF(условия_мркт!Q23+Q114+Q122+Q132+Q134+Q136-отчеты!Q26&gt;=-1,0,1)</f>
        <v>0</v>
      </c>
      <c r="R140" s="329">
        <f>IF(условия_мркт!R23+R114+R122+R132+R134+R136-отчеты!R26&gt;=-1,0,1)</f>
        <v>0</v>
      </c>
      <c r="S140" s="329">
        <f>IF(условия_мркт!S23+S114+S122+S132+S134+S136-отчеты!S26&gt;=-1,0,1)</f>
        <v>0</v>
      </c>
      <c r="T140" s="329">
        <f>IF(условия_мркт!T23+T114+T122+T132+T134+T136-отчеты!T26&gt;=-1,0,1)</f>
        <v>0</v>
      </c>
      <c r="U140" s="329">
        <f>IF(условия_мркт!U23+U114+U122+U132+U134+U136-отчеты!U26&gt;=-1,0,1)</f>
        <v>0</v>
      </c>
      <c r="V140" s="329">
        <f>IF(условия_мркт!V23+V114+V122+V132+V134+V136-отчеты!V26&gt;=-1,0,1)</f>
        <v>0</v>
      </c>
      <c r="W140" s="329">
        <f>IF(условия_мркт!W23+W114+W122+W132+W134+W136-отчеты!W26&gt;=-1,0,1)</f>
        <v>0</v>
      </c>
      <c r="X140" s="329">
        <f>IF(условия_мркт!X23+X114+X122+X132+X134+X136-отчеты!X26&gt;=-1,0,1)</f>
        <v>0</v>
      </c>
      <c r="Y140" s="329">
        <f>IF(условия_мркт!Y23+Y114+Y122+Y132+Y134+Y136-отчеты!Y26&gt;=-1,0,1)</f>
        <v>0</v>
      </c>
      <c r="Z140" s="282"/>
      <c r="AA140" s="282"/>
      <c r="AB140" s="282"/>
      <c r="AC140" s="282"/>
      <c r="AD140" s="282"/>
      <c r="AE140" s="282"/>
      <c r="AF140" s="282"/>
      <c r="AG140" s="282"/>
      <c r="AH140" s="282"/>
      <c r="AI140" s="282"/>
      <c r="AJ140" s="282"/>
      <c r="AK140" s="282"/>
      <c r="AL140" s="282"/>
      <c r="AM140" s="282"/>
      <c r="AN140" s="282"/>
      <c r="AO140" s="282"/>
      <c r="AP140" s="282"/>
      <c r="AQ140" s="282"/>
      <c r="AR140" s="282"/>
      <c r="AS140" s="282"/>
      <c r="AT140" s="282"/>
      <c r="AU140" s="282"/>
      <c r="AV140" s="282"/>
      <c r="AW140" s="282"/>
      <c r="AX140" s="282"/>
      <c r="AY140" s="282"/>
      <c r="AZ140" s="282"/>
      <c r="BA140" s="282"/>
      <c r="BB140" s="282"/>
      <c r="BC140" s="282"/>
      <c r="BD140" s="282"/>
      <c r="BE140" s="282"/>
      <c r="BF140" s="282"/>
      <c r="BG140" s="282"/>
      <c r="BH140" s="282"/>
      <c r="BI140" s="282"/>
      <c r="BJ140" s="282"/>
      <c r="BK140" s="282"/>
      <c r="BL140" s="282"/>
      <c r="BM140" s="282"/>
      <c r="BN140" s="282"/>
      <c r="BO140" s="282"/>
      <c r="BP140" s="282"/>
      <c r="BQ140" s="282"/>
      <c r="BR140" s="282"/>
      <c r="BS140" s="282"/>
      <c r="BT140" s="282"/>
      <c r="BU140" s="282"/>
      <c r="BV140" s="282"/>
      <c r="BW140" s="282"/>
      <c r="BX140" s="282"/>
      <c r="BY140" s="282"/>
      <c r="BZ140" s="282"/>
      <c r="CA140" s="282"/>
      <c r="CB140" s="282"/>
      <c r="CC140" s="282"/>
      <c r="CD140" s="282"/>
      <c r="CE140" s="282"/>
      <c r="CF140" s="282"/>
      <c r="CG140" s="282"/>
      <c r="CH140" s="282"/>
      <c r="CI140" s="282"/>
      <c r="CJ140" s="282"/>
      <c r="CK140" s="282"/>
      <c r="CL140" s="282"/>
      <c r="CM140" s="282"/>
      <c r="CN140" s="282"/>
      <c r="CO140" s="282"/>
      <c r="CP140" s="282"/>
      <c r="CQ140" s="282"/>
      <c r="CR140" s="282"/>
      <c r="CS140" s="282"/>
      <c r="CT140" s="282"/>
      <c r="CU140" s="282"/>
      <c r="CV140" s="282"/>
      <c r="CW140" s="282"/>
      <c r="CX140" s="282"/>
      <c r="CY140" s="282"/>
      <c r="CZ140" s="282"/>
      <c r="DA140" s="282"/>
      <c r="DB140" s="282"/>
      <c r="DC140" s="282"/>
      <c r="DD140" s="282"/>
      <c r="DE140" s="282"/>
      <c r="DF140" s="282"/>
      <c r="DG140" s="282"/>
      <c r="DH140" s="282"/>
      <c r="DI140" s="282"/>
      <c r="DJ140" s="282"/>
      <c r="DK140" s="282"/>
      <c r="DL140" s="282"/>
      <c r="DM140" s="282"/>
      <c r="DN140" s="282"/>
      <c r="DO140" s="282"/>
      <c r="DP140" s="282"/>
      <c r="DQ140" s="282"/>
      <c r="DR140" s="282"/>
      <c r="DS140" s="282"/>
      <c r="DT140" s="282"/>
      <c r="DU140" s="282"/>
      <c r="DV140" s="282"/>
      <c r="DW140" s="282"/>
      <c r="DX140" s="282"/>
      <c r="DY140" s="282"/>
      <c r="DZ140" s="282"/>
      <c r="EA140" s="282"/>
      <c r="EB140" s="282"/>
      <c r="EC140" s="282"/>
      <c r="ED140" s="282"/>
      <c r="EE140" s="282"/>
      <c r="EF140" s="282"/>
      <c r="EG140" s="282"/>
      <c r="EH140" s="282"/>
      <c r="EI140" s="282"/>
      <c r="EJ140" s="282"/>
      <c r="EK140" s="282"/>
      <c r="EL140" s="282"/>
      <c r="EM140" s="282"/>
      <c r="EN140" s="282"/>
      <c r="EO140" s="282"/>
      <c r="EP140" s="282"/>
      <c r="EQ140" s="282"/>
      <c r="ER140" s="282"/>
      <c r="ES140" s="282"/>
      <c r="ET140" s="282"/>
      <c r="EU140" s="282"/>
      <c r="EV140" s="282"/>
      <c r="EW140" s="282"/>
      <c r="EX140" s="282"/>
      <c r="EY140" s="282"/>
      <c r="EZ140" s="282"/>
      <c r="FA140" s="282"/>
      <c r="FB140" s="282"/>
      <c r="FC140" s="282"/>
      <c r="FD140" s="282"/>
      <c r="FE140" s="282"/>
      <c r="FF140" s="282"/>
      <c r="FG140" s="282"/>
      <c r="FH140" s="282"/>
      <c r="FI140" s="282"/>
      <c r="FJ140" s="282"/>
      <c r="FK140" s="282"/>
      <c r="FL140" s="282"/>
      <c r="FM140" s="282"/>
      <c r="FN140" s="282"/>
      <c r="FO140" s="282"/>
      <c r="FP140" s="282"/>
      <c r="FQ140" s="282"/>
      <c r="FR140" s="282"/>
      <c r="FS140" s="282"/>
      <c r="FT140" s="282"/>
      <c r="FU140" s="282"/>
      <c r="FV140" s="282"/>
      <c r="FW140" s="282"/>
      <c r="FX140" s="282"/>
      <c r="FY140" s="282"/>
      <c r="FZ140" s="282"/>
      <c r="GA140" s="282"/>
      <c r="GB140" s="282"/>
      <c r="GC140" s="282"/>
      <c r="GD140" s="282"/>
      <c r="GE140" s="282"/>
      <c r="GF140" s="282"/>
      <c r="GG140" s="282"/>
      <c r="GH140" s="282"/>
      <c r="GI140" s="282"/>
      <c r="GJ140" s="282"/>
      <c r="GK140" s="282"/>
      <c r="GL140" s="282"/>
      <c r="GM140" s="282"/>
      <c r="GN140" s="282"/>
      <c r="GO140" s="282"/>
      <c r="GP140" s="282"/>
      <c r="GQ140" s="282"/>
      <c r="GR140" s="282"/>
      <c r="GS140" s="282"/>
      <c r="GT140" s="282"/>
      <c r="GU140" s="282"/>
      <c r="GV140" s="282"/>
      <c r="GW140" s="282"/>
      <c r="GX140" s="282"/>
      <c r="GY140" s="282"/>
      <c r="GZ140" s="282"/>
      <c r="HA140" s="282"/>
      <c r="HB140" s="282"/>
      <c r="HC140" s="282"/>
      <c r="HD140" s="282"/>
      <c r="HE140" s="282"/>
      <c r="HF140" s="282"/>
      <c r="HG140" s="282"/>
      <c r="HH140" s="282"/>
      <c r="HI140" s="282"/>
      <c r="HJ140" s="282"/>
      <c r="HK140" s="282"/>
      <c r="HL140" s="282"/>
      <c r="HM140" s="282"/>
      <c r="HN140" s="282"/>
      <c r="HO140" s="282"/>
      <c r="HP140" s="282"/>
      <c r="HQ140" s="282"/>
      <c r="HR140" s="282"/>
      <c r="HS140" s="282"/>
      <c r="HT140" s="282"/>
      <c r="HU140" s="282"/>
      <c r="HV140" s="282"/>
      <c r="HW140" s="282"/>
      <c r="HX140" s="282"/>
      <c r="HY140" s="282"/>
      <c r="HZ140" s="282"/>
      <c r="IA140" s="282"/>
      <c r="IB140" s="282"/>
      <c r="IC140" s="282"/>
      <c r="ID140" s="282"/>
      <c r="IE140" s="282"/>
      <c r="IF140" s="282"/>
      <c r="IG140" s="282"/>
      <c r="IH140" s="282"/>
      <c r="II140" s="282"/>
      <c r="IJ140" s="282"/>
      <c r="IK140" s="282"/>
      <c r="IL140" s="282"/>
      <c r="IM140" s="282"/>
      <c r="IN140" s="282"/>
      <c r="IO140" s="282"/>
      <c r="IP140" s="282"/>
      <c r="IQ140" s="282"/>
      <c r="IR140" s="282"/>
      <c r="IS140" s="282"/>
      <c r="IT140" s="282"/>
      <c r="IU140" s="282"/>
      <c r="IV140" s="282"/>
      <c r="IW140" s="282"/>
      <c r="IX140" s="282"/>
      <c r="IY140" s="282"/>
      <c r="IZ140" s="282"/>
      <c r="JA140" s="282"/>
      <c r="JB140" s="282"/>
      <c r="JC140" s="282"/>
      <c r="JD140" s="282"/>
      <c r="JE140" s="282"/>
      <c r="JF140" s="282"/>
      <c r="JG140" s="282"/>
      <c r="JH140" s="282"/>
      <c r="JI140" s="282"/>
      <c r="JJ140" s="282"/>
      <c r="JK140" s="282"/>
      <c r="JL140" s="282"/>
      <c r="JM140" s="282"/>
      <c r="JN140" s="282"/>
      <c r="JO140" s="282"/>
      <c r="JP140" s="282"/>
      <c r="JQ140" s="282"/>
      <c r="JR140" s="282"/>
      <c r="JS140" s="282"/>
      <c r="JT140" s="282"/>
      <c r="JU140" s="282"/>
      <c r="JV140" s="282"/>
      <c r="JW140" s="282"/>
      <c r="JX140" s="282"/>
      <c r="JY140" s="282"/>
      <c r="JZ140" s="282"/>
      <c r="KA140" s="282"/>
      <c r="KB140" s="282"/>
      <c r="KC140" s="282"/>
      <c r="KD140" s="282"/>
      <c r="KE140" s="282"/>
      <c r="KF140" s="282"/>
      <c r="KG140" s="282"/>
      <c r="KH140" s="282"/>
      <c r="KI140" s="282"/>
      <c r="KJ140" s="282"/>
      <c r="KK140" s="282"/>
      <c r="KL140" s="282"/>
      <c r="KM140" s="282"/>
      <c r="KN140" s="282"/>
      <c r="KO140" s="282"/>
      <c r="KP140" s="282"/>
      <c r="KQ140" s="282"/>
      <c r="KR140" s="282"/>
      <c r="KS140" s="282"/>
      <c r="KT140" s="282"/>
      <c r="KU140" s="282"/>
      <c r="KV140" s="282"/>
      <c r="KW140" s="282"/>
      <c r="KX140" s="282"/>
      <c r="KY140" s="282"/>
      <c r="KZ140" s="282"/>
      <c r="LA140" s="282"/>
      <c r="LB140" s="282"/>
      <c r="LC140" s="282"/>
      <c r="LD140" s="282"/>
      <c r="LE140" s="282"/>
      <c r="LF140" s="282"/>
      <c r="LG140" s="282"/>
      <c r="LH140" s="282"/>
      <c r="LI140" s="282"/>
      <c r="LJ140" s="282"/>
      <c r="LK140" s="282"/>
      <c r="LL140" s="282"/>
      <c r="LM140" s="282"/>
      <c r="LN140" s="282"/>
      <c r="LO140" s="282"/>
      <c r="LP140" s="282"/>
      <c r="LQ140" s="282"/>
      <c r="LR140" s="282"/>
      <c r="LS140" s="282"/>
      <c r="LT140" s="282"/>
      <c r="LU140" s="282"/>
      <c r="LV140" s="282"/>
      <c r="LW140" s="282"/>
      <c r="LX140" s="282"/>
      <c r="LY140" s="282"/>
      <c r="LZ140" s="282"/>
      <c r="MA140" s="282"/>
      <c r="MB140" s="282"/>
      <c r="MC140" s="282"/>
      <c r="MD140" s="282"/>
      <c r="ME140" s="282"/>
      <c r="MF140" s="282"/>
      <c r="MG140" s="282"/>
      <c r="MH140" s="282"/>
      <c r="MI140" s="282"/>
      <c r="MJ140" s="282"/>
      <c r="MK140" s="282"/>
      <c r="ML140" s="282"/>
      <c r="MM140" s="282"/>
      <c r="MN140" s="282"/>
      <c r="MO140" s="282"/>
      <c r="MP140" s="282"/>
      <c r="MQ140" s="282"/>
      <c r="MR140" s="282"/>
      <c r="MS140" s="282"/>
      <c r="MT140" s="282"/>
      <c r="MU140" s="282"/>
      <c r="MV140" s="282"/>
      <c r="MW140" s="282"/>
      <c r="MX140" s="282"/>
      <c r="MY140" s="282"/>
      <c r="MZ140" s="282"/>
      <c r="NA140" s="282"/>
      <c r="NB140" s="282"/>
      <c r="NC140" s="282"/>
      <c r="ND140" s="282"/>
      <c r="NE140" s="282"/>
      <c r="NF140" s="282"/>
      <c r="NG140" s="282"/>
      <c r="NH140" s="282"/>
      <c r="NI140" s="282"/>
      <c r="NJ140" s="282"/>
      <c r="NK140" s="282"/>
      <c r="NL140" s="282"/>
      <c r="NM140" s="282"/>
      <c r="NN140" s="282"/>
      <c r="NO140" s="282"/>
      <c r="NP140" s="282"/>
      <c r="NQ140" s="282"/>
    </row>
    <row r="141" spans="1:381" x14ac:dyDescent="0.2">
      <c r="A141" s="1"/>
      <c r="B141" s="1"/>
      <c r="C141" s="1"/>
      <c r="D141" s="1"/>
      <c r="E141" s="1"/>
      <c r="F141" s="1"/>
      <c r="G141" s="1"/>
      <c r="H141" s="1"/>
      <c r="I141" s="1"/>
      <c r="J141" s="1"/>
      <c r="K141" s="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row>
    <row r="142" spans="1:381" s="10" customFormat="1" x14ac:dyDescent="0.2">
      <c r="A142" s="8"/>
      <c r="B142" s="8"/>
      <c r="C142" s="8" t="s">
        <v>414</v>
      </c>
      <c r="D142" s="8"/>
      <c r="E142" s="8" t="s">
        <v>504</v>
      </c>
      <c r="F142" s="8"/>
      <c r="G142" s="8" t="s">
        <v>0</v>
      </c>
      <c r="H142" s="8"/>
      <c r="I142" s="8"/>
      <c r="J142" s="8"/>
      <c r="K142" s="9">
        <f>SUM(N142:AA142)</f>
        <v>0</v>
      </c>
      <c r="L142" s="8"/>
      <c r="M142" s="8"/>
      <c r="N142" s="64">
        <f>N128*1000*условия_мркт!N53/1000</f>
        <v>0</v>
      </c>
      <c r="O142" s="64">
        <f>O128*1000*условия_мркт!O53/1000</f>
        <v>0</v>
      </c>
      <c r="P142" s="64">
        <f>P128*1000*условия_мркт!P53/1000</f>
        <v>0</v>
      </c>
      <c r="Q142" s="64">
        <f>Q128*1000*условия_мркт!Q53/1000</f>
        <v>0</v>
      </c>
      <c r="R142" s="64">
        <f>R128*1000*условия_мркт!R53/1000</f>
        <v>0</v>
      </c>
      <c r="S142" s="64">
        <f>S128*1000*условия_мркт!S53/1000</f>
        <v>0</v>
      </c>
      <c r="T142" s="64">
        <f>T128*1000*условия_мркт!T53/1000</f>
        <v>0</v>
      </c>
      <c r="U142" s="64">
        <f>U128*1000*условия_мркт!U53/1000</f>
        <v>0</v>
      </c>
      <c r="V142" s="64">
        <f>V128*1000*условия_мркт!V53/1000</f>
        <v>0</v>
      </c>
      <c r="W142" s="64">
        <f>W128*1000*условия_мркт!W53/1000</f>
        <v>0</v>
      </c>
      <c r="X142" s="64">
        <f>X128*1000*условия_мркт!X53/1000</f>
        <v>0</v>
      </c>
      <c r="Y142" s="64">
        <f>Y128*1000*условия_мркт!Y53/1000</f>
        <v>0</v>
      </c>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row>
    <row r="143" spans="1:381" x14ac:dyDescent="0.2">
      <c r="A143" s="1"/>
      <c r="B143" s="1"/>
      <c r="C143" s="1"/>
      <c r="D143" s="1"/>
      <c r="E143" s="1"/>
      <c r="F143" s="1"/>
      <c r="G143" s="1"/>
      <c r="H143" s="1"/>
      <c r="I143" s="1"/>
      <c r="J143" s="1"/>
      <c r="K143" s="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row>
    <row r="144" spans="1:381" s="10" customFormat="1" x14ac:dyDescent="0.2">
      <c r="A144" s="8"/>
      <c r="B144" s="8"/>
      <c r="C144" s="8" t="s">
        <v>457</v>
      </c>
      <c r="D144" s="8"/>
      <c r="E144" s="8" t="s">
        <v>458</v>
      </c>
      <c r="F144" s="8"/>
      <c r="G144" s="8" t="s">
        <v>0</v>
      </c>
      <c r="H144" s="8"/>
      <c r="I144" s="8"/>
      <c r="J144" s="8"/>
      <c r="K144" s="9">
        <f>SUM(N144:AA144)</f>
        <v>0</v>
      </c>
      <c r="L144" s="8"/>
      <c r="M144" s="8"/>
      <c r="N144" s="64">
        <f>условия_мркт!N29+условия_мркт!N91+N142</f>
        <v>0</v>
      </c>
      <c r="O144" s="64">
        <f>условия_мркт!O29+условия_мркт!O91+O142</f>
        <v>0</v>
      </c>
      <c r="P144" s="64">
        <f>условия_мркт!P29+условия_мркт!P91+P142</f>
        <v>0</v>
      </c>
      <c r="Q144" s="64">
        <f>условия_мркт!Q29+условия_мркт!Q91+Q142</f>
        <v>0</v>
      </c>
      <c r="R144" s="64">
        <f>условия_мркт!R29+условия_мркт!R91+R142</f>
        <v>0</v>
      </c>
      <c r="S144" s="64">
        <f>условия_мркт!S29+условия_мркт!S91+S142</f>
        <v>0</v>
      </c>
      <c r="T144" s="64">
        <f>условия_мркт!T29+условия_мркт!T91+T142</f>
        <v>0</v>
      </c>
      <c r="U144" s="64">
        <f>условия_мркт!U29+условия_мркт!U91+U142</f>
        <v>0</v>
      </c>
      <c r="V144" s="64">
        <f>условия_мркт!V29+условия_мркт!V91+V142</f>
        <v>0</v>
      </c>
      <c r="W144" s="64">
        <f>условия_мркт!W29+условия_мркт!W91+W142</f>
        <v>0</v>
      </c>
      <c r="X144" s="64">
        <f>условия_мркт!X29+условия_мркт!X91+X142</f>
        <v>0</v>
      </c>
      <c r="Y144" s="64">
        <f>условия_мркт!Y29+условия_мркт!Y91+Y142</f>
        <v>0</v>
      </c>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row>
    <row r="145" spans="1:381" x14ac:dyDescent="0.2">
      <c r="A145" s="1"/>
      <c r="B145" s="1"/>
      <c r="C145" s="1"/>
      <c r="D145" s="1"/>
      <c r="E145" s="1"/>
      <c r="F145" s="1"/>
      <c r="G145" s="1"/>
      <c r="H145" s="1"/>
      <c r="I145" s="1"/>
      <c r="J145" s="1"/>
      <c r="K145" s="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row>
    <row r="146" spans="1:381" s="10" customFormat="1" x14ac:dyDescent="0.2">
      <c r="A146" s="8"/>
      <c r="B146" s="8"/>
      <c r="C146" s="8" t="s">
        <v>378</v>
      </c>
      <c r="D146" s="8"/>
      <c r="E146" s="8" t="s">
        <v>459</v>
      </c>
      <c r="F146" s="8"/>
      <c r="G146" s="8" t="s">
        <v>263</v>
      </c>
      <c r="H146" s="8"/>
      <c r="I146" s="8"/>
      <c r="J146" s="8"/>
      <c r="K146" s="9">
        <f>IF(отчеты!K26=0,0,K144*1000/отчеты!K26)</f>
        <v>0</v>
      </c>
      <c r="L146" s="9"/>
      <c r="M146" s="9"/>
      <c r="N146" s="33">
        <f>IF(отчеты!N26=0,0,N144*1000/отчеты!N26)</f>
        <v>0</v>
      </c>
      <c r="O146" s="34">
        <f>IF(отчеты!O26=0,0,O144*1000/отчеты!O26)</f>
        <v>0</v>
      </c>
      <c r="P146" s="34">
        <f>IF(отчеты!P26=0,0,P144*1000/отчеты!P26)</f>
        <v>0</v>
      </c>
      <c r="Q146" s="34">
        <f>IF(отчеты!Q26=0,0,Q144*1000/отчеты!Q26)</f>
        <v>0</v>
      </c>
      <c r="R146" s="34">
        <f>IF(отчеты!R26=0,0,R144*1000/отчеты!R26)</f>
        <v>0</v>
      </c>
      <c r="S146" s="34">
        <f>IF(отчеты!S26=0,0,S144*1000/отчеты!S26)</f>
        <v>0</v>
      </c>
      <c r="T146" s="34">
        <f>IF(отчеты!T26=0,0,T144*1000/отчеты!T26)</f>
        <v>0</v>
      </c>
      <c r="U146" s="34">
        <f>IF(отчеты!U26=0,0,U144*1000/отчеты!U26)</f>
        <v>0</v>
      </c>
      <c r="V146" s="34">
        <f>IF(отчеты!V26=0,0,V144*1000/отчеты!V26)</f>
        <v>0</v>
      </c>
      <c r="W146" s="34">
        <f>IF(отчеты!W26=0,0,W144*1000/отчеты!W26)</f>
        <v>0</v>
      </c>
      <c r="X146" s="34">
        <f>IF(отчеты!X26=0,0,X144*1000/отчеты!X26)</f>
        <v>0</v>
      </c>
      <c r="Y146" s="35">
        <f>IF(отчеты!Y26=0,0,Y144*1000/отчеты!Y26)</f>
        <v>0</v>
      </c>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row>
    <row r="147" spans="1:381" x14ac:dyDescent="0.2">
      <c r="A147" s="1"/>
      <c r="B147" s="1"/>
      <c r="C147" s="1"/>
      <c r="D147" s="1"/>
      <c r="E147" s="1"/>
      <c r="F147" s="1"/>
      <c r="G147" s="1"/>
      <c r="H147" s="1"/>
      <c r="I147" s="1"/>
      <c r="J147" s="1"/>
      <c r="K147" s="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row>
    <row r="148" spans="1:381" s="10" customFormat="1" x14ac:dyDescent="0.2">
      <c r="A148" s="8"/>
      <c r="B148" s="8"/>
      <c r="C148" s="8" t="s">
        <v>460</v>
      </c>
      <c r="D148" s="8"/>
      <c r="E148" s="8" t="s">
        <v>461</v>
      </c>
      <c r="F148" s="8"/>
      <c r="G148" s="8" t="s">
        <v>1</v>
      </c>
      <c r="H148" s="8"/>
      <c r="I148" s="8"/>
      <c r="J148" s="8"/>
      <c r="K148" s="7">
        <f>IF(отчеты!K25=0,0,K144/отчеты!K25)</f>
        <v>0</v>
      </c>
      <c r="L148" s="9"/>
      <c r="M148" s="9"/>
      <c r="N148" s="228">
        <f>IF(отчеты!N25=0,0,N144/отчеты!N25)</f>
        <v>0</v>
      </c>
      <c r="O148" s="229">
        <f>IF(отчеты!O25=0,0,O144/отчеты!O25)</f>
        <v>0</v>
      </c>
      <c r="P148" s="229">
        <f>IF(отчеты!P25=0,0,P144/отчеты!P25)</f>
        <v>0</v>
      </c>
      <c r="Q148" s="229">
        <f>IF(отчеты!Q25=0,0,Q144/отчеты!Q25)</f>
        <v>0</v>
      </c>
      <c r="R148" s="229">
        <f>IF(отчеты!R25=0,0,R144/отчеты!R25)</f>
        <v>0</v>
      </c>
      <c r="S148" s="229">
        <f>IF(отчеты!S25=0,0,S144/отчеты!S25)</f>
        <v>0</v>
      </c>
      <c r="T148" s="229">
        <f>IF(отчеты!T25=0,0,T144/отчеты!T25)</f>
        <v>0</v>
      </c>
      <c r="U148" s="229">
        <f>IF(отчеты!U25=0,0,U144/отчеты!U25)</f>
        <v>0</v>
      </c>
      <c r="V148" s="229">
        <f>IF(отчеты!V25=0,0,V144/отчеты!V25)</f>
        <v>0</v>
      </c>
      <c r="W148" s="229">
        <f>IF(отчеты!W25=0,0,W144/отчеты!W25)</f>
        <v>0</v>
      </c>
      <c r="X148" s="229">
        <f>IF(отчеты!X25=0,0,X144/отчеты!X25)</f>
        <v>0</v>
      </c>
      <c r="Y148" s="230">
        <f>IF(отчеты!Y25=0,0,Y144/отчеты!Y25)</f>
        <v>0</v>
      </c>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row>
    <row r="149" spans="1:381" x14ac:dyDescent="0.2">
      <c r="A149" s="1"/>
      <c r="B149" s="1"/>
      <c r="C149" s="1"/>
      <c r="D149" s="1"/>
      <c r="E149" s="1"/>
      <c r="F149" s="1"/>
      <c r="G149" s="1"/>
      <c r="H149" s="1"/>
      <c r="I149" s="1"/>
      <c r="J149" s="1"/>
      <c r="K149" s="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row>
    <row r="150" spans="1:381" s="10" customFormat="1" x14ac:dyDescent="0.2">
      <c r="A150" s="8"/>
      <c r="B150" s="8"/>
      <c r="C150" s="1" t="s">
        <v>465</v>
      </c>
      <c r="D150" s="1"/>
      <c r="E150" s="1" t="s">
        <v>466</v>
      </c>
      <c r="F150" s="1"/>
      <c r="G150" s="1" t="s">
        <v>0</v>
      </c>
      <c r="H150" s="1"/>
      <c r="I150" s="1"/>
      <c r="J150" s="1"/>
      <c r="K150" s="9">
        <f>SUM(N150:AA150)</f>
        <v>0</v>
      </c>
      <c r="L150" s="3"/>
      <c r="M150" s="3"/>
      <c r="N150" s="61">
        <f>N144</f>
        <v>0</v>
      </c>
      <c r="O150" s="62">
        <f t="shared" ref="O150:Y150" si="205">O144</f>
        <v>0</v>
      </c>
      <c r="P150" s="62">
        <f t="shared" si="205"/>
        <v>0</v>
      </c>
      <c r="Q150" s="62">
        <f t="shared" si="205"/>
        <v>0</v>
      </c>
      <c r="R150" s="62">
        <f t="shared" si="205"/>
        <v>0</v>
      </c>
      <c r="S150" s="62">
        <f t="shared" si="205"/>
        <v>0</v>
      </c>
      <c r="T150" s="62">
        <f t="shared" si="205"/>
        <v>0</v>
      </c>
      <c r="U150" s="62">
        <f t="shared" si="205"/>
        <v>0</v>
      </c>
      <c r="V150" s="62">
        <f t="shared" si="205"/>
        <v>0</v>
      </c>
      <c r="W150" s="62">
        <f t="shared" si="205"/>
        <v>0</v>
      </c>
      <c r="X150" s="62">
        <f t="shared" si="205"/>
        <v>0</v>
      </c>
      <c r="Y150" s="63">
        <f t="shared" si="205"/>
        <v>0</v>
      </c>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row>
    <row r="151" spans="1:381" x14ac:dyDescent="0.2">
      <c r="A151" s="1"/>
      <c r="B151" s="1"/>
      <c r="C151" s="1"/>
      <c r="D151" s="1"/>
      <c r="E151" s="1"/>
      <c r="F151" s="1"/>
      <c r="G151" s="1"/>
      <c r="H151" s="1"/>
      <c r="I151" s="1"/>
      <c r="J151" s="1"/>
      <c r="K151" s="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row>
    <row r="152" spans="1:381" x14ac:dyDescent="0.2">
      <c r="A152" s="1"/>
      <c r="B152" s="1"/>
      <c r="C152" s="1"/>
      <c r="D152" s="1"/>
      <c r="E152" s="1"/>
      <c r="F152" s="1"/>
      <c r="G152" s="1"/>
      <c r="H152" s="1"/>
      <c r="I152" s="1"/>
      <c r="J152" s="1"/>
      <c r="K152" s="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row>
    <row r="153" spans="1:381" x14ac:dyDescent="0.2">
      <c r="A153" s="1"/>
      <c r="B153" s="1"/>
      <c r="C153" s="1"/>
      <c r="D153" s="1"/>
      <c r="E153" s="1"/>
      <c r="F153" s="1"/>
      <c r="G153" s="1"/>
      <c r="H153" s="1"/>
      <c r="I153" s="1"/>
      <c r="J153" s="1"/>
      <c r="K153" s="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row>
  </sheetData>
  <conditionalFormatting sqref="N20:Y20 N46:AQ50">
    <cfRule type="containsBlanks" dxfId="196" priority="197">
      <formula>LEN(TRIM(N20))=0</formula>
    </cfRule>
  </conditionalFormatting>
  <conditionalFormatting sqref="I13">
    <cfRule type="containsBlanks" dxfId="195" priority="196">
      <formula>LEN(TRIM(I13))=0</formula>
    </cfRule>
  </conditionalFormatting>
  <conditionalFormatting sqref="I14">
    <cfRule type="containsBlanks" dxfId="194" priority="195">
      <formula>LEN(TRIM(I14))=0</formula>
    </cfRule>
  </conditionalFormatting>
  <conditionalFormatting sqref="N11:NO11">
    <cfRule type="containsBlanks" dxfId="193" priority="194">
      <formula>LEN(TRIM(N11))=0</formula>
    </cfRule>
  </conditionalFormatting>
  <conditionalFormatting sqref="N9:NO9">
    <cfRule type="containsBlanks" dxfId="192" priority="179">
      <formula>LEN(TRIM(N9))=0</formula>
    </cfRule>
  </conditionalFormatting>
  <conditionalFormatting sqref="A2:XFD6 F7:M7 Z7:XFD7 A8:B8 D8:XFD8 E1:XFD1 A123:XFD123 A114:B114 Z114:XFD114 A152:XFD1048576 A9:XFD113">
    <cfRule type="cellIs" dxfId="191" priority="178" operator="equal">
      <formula>0</formula>
    </cfRule>
  </conditionalFormatting>
  <conditionalFormatting sqref="N52:AQ60">
    <cfRule type="containsBlanks" dxfId="190" priority="174">
      <formula>LEN(TRIM(N52))=0</formula>
    </cfRule>
  </conditionalFormatting>
  <conditionalFormatting sqref="N90:Y90">
    <cfRule type="containsBlanks" dxfId="189" priority="171">
      <formula>LEN(TRIM(N90))=0</formula>
    </cfRule>
  </conditionalFormatting>
  <conditionalFormatting sqref="N92:Y92">
    <cfRule type="containsBlanks" dxfId="188" priority="170">
      <formula>LEN(TRIM(N92))=0</formula>
    </cfRule>
  </conditionalFormatting>
  <conditionalFormatting sqref="N94:Y94">
    <cfRule type="containsBlanks" dxfId="187" priority="169">
      <formula>LEN(TRIM(N94))=0</formula>
    </cfRule>
  </conditionalFormatting>
  <conditionalFormatting sqref="N7:Y7">
    <cfRule type="cellIs" dxfId="186" priority="168" operator="equal">
      <formula>0</formula>
    </cfRule>
  </conditionalFormatting>
  <conditionalFormatting sqref="C8">
    <cfRule type="cellIs" dxfId="185" priority="167" operator="equal">
      <formula>0</formula>
    </cfRule>
  </conditionalFormatting>
  <conditionalFormatting sqref="N108:Y108">
    <cfRule type="containsBlanks" dxfId="184" priority="165">
      <formula>LEN(TRIM(N108))=0</formula>
    </cfRule>
  </conditionalFormatting>
  <conditionalFormatting sqref="N110:Y110">
    <cfRule type="containsBlanks" dxfId="183" priority="164">
      <formula>LEN(TRIM(N110))=0</formula>
    </cfRule>
  </conditionalFormatting>
  <conditionalFormatting sqref="N112:Y112">
    <cfRule type="containsBlanks" dxfId="182" priority="163">
      <formula>LEN(TRIM(N112))=0</formula>
    </cfRule>
  </conditionalFormatting>
  <conditionalFormatting sqref="M114">
    <cfRule type="cellIs" dxfId="181" priority="162" operator="equal">
      <formula>0</formula>
    </cfRule>
  </conditionalFormatting>
  <conditionalFormatting sqref="C114:F114 H114:J114 L114">
    <cfRule type="cellIs" dxfId="180" priority="161" operator="equal">
      <formula>0</formula>
    </cfRule>
  </conditionalFormatting>
  <conditionalFormatting sqref="G114">
    <cfRule type="cellIs" dxfId="179" priority="160" operator="equal">
      <formula>0</formula>
    </cfRule>
  </conditionalFormatting>
  <conditionalFormatting sqref="N114:Y114">
    <cfRule type="cellIs" dxfId="178" priority="159" operator="equal">
      <formula>0</formula>
    </cfRule>
  </conditionalFormatting>
  <conditionalFormatting sqref="K114">
    <cfRule type="cellIs" dxfId="177" priority="158" operator="equal">
      <formula>0</formula>
    </cfRule>
  </conditionalFormatting>
  <conditionalFormatting sqref="A115:XFD115 A122:B122 Z122:XFD122 A121:XFD121 A120:D120 F120:XFD120">
    <cfRule type="cellIs" dxfId="176" priority="157" operator="equal">
      <formula>0</formula>
    </cfRule>
  </conditionalFormatting>
  <conditionalFormatting sqref="N120:Y120">
    <cfRule type="containsBlanks" dxfId="175" priority="156">
      <formula>LEN(TRIM(N120))=0</formula>
    </cfRule>
  </conditionalFormatting>
  <conditionalFormatting sqref="M122">
    <cfRule type="cellIs" dxfId="174" priority="155" operator="equal">
      <formula>0</formula>
    </cfRule>
  </conditionalFormatting>
  <conditionalFormatting sqref="H122:J122 L122">
    <cfRule type="cellIs" dxfId="173" priority="154" operator="equal">
      <formula>0</formula>
    </cfRule>
  </conditionalFormatting>
  <conditionalFormatting sqref="K122">
    <cfRule type="cellIs" dxfId="172" priority="151" operator="equal">
      <formula>0</formula>
    </cfRule>
  </conditionalFormatting>
  <conditionalFormatting sqref="N122:Y122">
    <cfRule type="cellIs" dxfId="171" priority="152" operator="equal">
      <formula>0</formula>
    </cfRule>
  </conditionalFormatting>
  <conditionalFormatting sqref="A116:B116 Z116:XFD116">
    <cfRule type="cellIs" dxfId="170" priority="150" operator="equal">
      <formula>0</formula>
    </cfRule>
  </conditionalFormatting>
  <conditionalFormatting sqref="M116">
    <cfRule type="cellIs" dxfId="169" priority="149" operator="equal">
      <formula>0</formula>
    </cfRule>
  </conditionalFormatting>
  <conditionalFormatting sqref="C116:F116 H116:J116 L116">
    <cfRule type="cellIs" dxfId="168" priority="148" operator="equal">
      <formula>0</formula>
    </cfRule>
  </conditionalFormatting>
  <conditionalFormatting sqref="G116">
    <cfRule type="cellIs" dxfId="167" priority="147" operator="equal">
      <formula>0</formula>
    </cfRule>
  </conditionalFormatting>
  <conditionalFormatting sqref="N116:Y116">
    <cfRule type="cellIs" dxfId="166" priority="146" operator="equal">
      <formula>0</formula>
    </cfRule>
  </conditionalFormatting>
  <conditionalFormatting sqref="K116">
    <cfRule type="cellIs" dxfId="165" priority="145" operator="equal">
      <formula>0</formula>
    </cfRule>
  </conditionalFormatting>
  <conditionalFormatting sqref="A117:XFD117">
    <cfRule type="cellIs" dxfId="164" priority="144" operator="equal">
      <formula>0</formula>
    </cfRule>
  </conditionalFormatting>
  <conditionalFormatting sqref="E120">
    <cfRule type="cellIs" dxfId="163" priority="143" operator="equal">
      <formula>0</formula>
    </cfRule>
  </conditionalFormatting>
  <conditionalFormatting sqref="C122:F122">
    <cfRule type="cellIs" dxfId="162" priority="142" operator="equal">
      <formula>0</formula>
    </cfRule>
  </conditionalFormatting>
  <conditionalFormatting sqref="G122">
    <cfRule type="cellIs" dxfId="161" priority="141" operator="equal">
      <formula>0</formula>
    </cfRule>
  </conditionalFormatting>
  <conditionalFormatting sqref="A118:B118 Z118:XFD118">
    <cfRule type="cellIs" dxfId="160" priority="140" operator="equal">
      <formula>0</formula>
    </cfRule>
  </conditionalFormatting>
  <conditionalFormatting sqref="M118">
    <cfRule type="cellIs" dxfId="159" priority="139" operator="equal">
      <formula>0</formula>
    </cfRule>
  </conditionalFormatting>
  <conditionalFormatting sqref="H118:J118 L118">
    <cfRule type="cellIs" dxfId="158" priority="138" operator="equal">
      <formula>0</formula>
    </cfRule>
  </conditionalFormatting>
  <conditionalFormatting sqref="K118">
    <cfRule type="cellIs" dxfId="157" priority="135" operator="equal">
      <formula>0</formula>
    </cfRule>
  </conditionalFormatting>
  <conditionalFormatting sqref="N118:Y118">
    <cfRule type="cellIs" dxfId="156" priority="136" operator="equal">
      <formula>0</formula>
    </cfRule>
  </conditionalFormatting>
  <conditionalFormatting sqref="A119:XFD119">
    <cfRule type="cellIs" dxfId="155" priority="134" operator="equal">
      <formula>0</formula>
    </cfRule>
  </conditionalFormatting>
  <conditionalFormatting sqref="C118:F118">
    <cfRule type="cellIs" dxfId="154" priority="133" operator="equal">
      <formula>0</formula>
    </cfRule>
  </conditionalFormatting>
  <conditionalFormatting sqref="G118">
    <cfRule type="cellIs" dxfId="153" priority="132" operator="equal">
      <formula>0</formula>
    </cfRule>
  </conditionalFormatting>
  <conditionalFormatting sqref="A125:XFD125">
    <cfRule type="cellIs" dxfId="152" priority="131" operator="equal">
      <formula>0</formula>
    </cfRule>
  </conditionalFormatting>
  <conditionalFormatting sqref="A124:B124 Z124:XFD124">
    <cfRule type="cellIs" dxfId="151" priority="130" operator="equal">
      <formula>0</formula>
    </cfRule>
  </conditionalFormatting>
  <conditionalFormatting sqref="M124">
    <cfRule type="cellIs" dxfId="150" priority="129" operator="equal">
      <formula>0</formula>
    </cfRule>
  </conditionalFormatting>
  <conditionalFormatting sqref="H124:J124 L124">
    <cfRule type="cellIs" dxfId="149" priority="128" operator="equal">
      <formula>0</formula>
    </cfRule>
  </conditionalFormatting>
  <conditionalFormatting sqref="K124">
    <cfRule type="cellIs" dxfId="148" priority="126" operator="equal">
      <formula>0</formula>
    </cfRule>
  </conditionalFormatting>
  <conditionalFormatting sqref="N124:Y124">
    <cfRule type="cellIs" dxfId="147" priority="127" operator="equal">
      <formula>0</formula>
    </cfRule>
  </conditionalFormatting>
  <conditionalFormatting sqref="C124:F124">
    <cfRule type="cellIs" dxfId="146" priority="125" operator="equal">
      <formula>0</formula>
    </cfRule>
  </conditionalFormatting>
  <conditionalFormatting sqref="G124">
    <cfRule type="cellIs" dxfId="145" priority="124" operator="equal">
      <formula>0</formula>
    </cfRule>
  </conditionalFormatting>
  <conditionalFormatting sqref="A129:XFD129">
    <cfRule type="cellIs" dxfId="144" priority="123" operator="equal">
      <formula>0</formula>
    </cfRule>
  </conditionalFormatting>
  <conditionalFormatting sqref="A128:B128 Z128:XFD128">
    <cfRule type="cellIs" dxfId="143" priority="122" operator="equal">
      <formula>0</formula>
    </cfRule>
  </conditionalFormatting>
  <conditionalFormatting sqref="M128">
    <cfRule type="cellIs" dxfId="142" priority="121" operator="equal">
      <formula>0</formula>
    </cfRule>
  </conditionalFormatting>
  <conditionalFormatting sqref="H128:J128 L128">
    <cfRule type="cellIs" dxfId="141" priority="120" operator="equal">
      <formula>0</formula>
    </cfRule>
  </conditionalFormatting>
  <conditionalFormatting sqref="K128">
    <cfRule type="cellIs" dxfId="140" priority="118" operator="equal">
      <formula>0</formula>
    </cfRule>
  </conditionalFormatting>
  <conditionalFormatting sqref="N128:Y128">
    <cfRule type="cellIs" dxfId="139" priority="119" operator="equal">
      <formula>0</formula>
    </cfRule>
  </conditionalFormatting>
  <conditionalFormatting sqref="C128:F128">
    <cfRule type="cellIs" dxfId="138" priority="117" operator="equal">
      <formula>0</formula>
    </cfRule>
  </conditionalFormatting>
  <conditionalFormatting sqref="G128">
    <cfRule type="cellIs" dxfId="137" priority="116" operator="equal">
      <formula>0</formula>
    </cfRule>
  </conditionalFormatting>
  <conditionalFormatting sqref="A126:XFD127">
    <cfRule type="cellIs" dxfId="136" priority="115" operator="equal">
      <formula>0</formula>
    </cfRule>
  </conditionalFormatting>
  <conditionalFormatting sqref="N126:Y126">
    <cfRule type="containsBlanks" dxfId="135" priority="114">
      <formula>LEN(TRIM(N126))=0</formula>
    </cfRule>
  </conditionalFormatting>
  <conditionalFormatting sqref="A143:XFD143">
    <cfRule type="cellIs" dxfId="134" priority="113" operator="equal">
      <formula>0</formula>
    </cfRule>
  </conditionalFormatting>
  <conditionalFormatting sqref="A142:B142 Z142:XFD142">
    <cfRule type="cellIs" dxfId="133" priority="112" operator="equal">
      <formula>0</formula>
    </cfRule>
  </conditionalFormatting>
  <conditionalFormatting sqref="M142">
    <cfRule type="cellIs" dxfId="132" priority="111" operator="equal">
      <formula>0</formula>
    </cfRule>
  </conditionalFormatting>
  <conditionalFormatting sqref="H142:J142 L142">
    <cfRule type="cellIs" dxfId="131" priority="110" operator="equal">
      <formula>0</formula>
    </cfRule>
  </conditionalFormatting>
  <conditionalFormatting sqref="K142">
    <cfRule type="cellIs" dxfId="130" priority="108" operator="equal">
      <formula>0</formula>
    </cfRule>
  </conditionalFormatting>
  <conditionalFormatting sqref="N142:Y142">
    <cfRule type="cellIs" dxfId="129" priority="109" operator="equal">
      <formula>0</formula>
    </cfRule>
  </conditionalFormatting>
  <conditionalFormatting sqref="C142:G142">
    <cfRule type="cellIs" dxfId="128" priority="105" operator="equal">
      <formula>0</formula>
    </cfRule>
  </conditionalFormatting>
  <conditionalFormatting sqref="A131:XFD131">
    <cfRule type="cellIs" dxfId="127" priority="104" operator="equal">
      <formula>0</formula>
    </cfRule>
  </conditionalFormatting>
  <conditionalFormatting sqref="A130:B130 Z130:XFD130">
    <cfRule type="cellIs" dxfId="126" priority="103" operator="equal">
      <formula>0</formula>
    </cfRule>
  </conditionalFormatting>
  <conditionalFormatting sqref="M130">
    <cfRule type="cellIs" dxfId="125" priority="102" operator="equal">
      <formula>0</formula>
    </cfRule>
  </conditionalFormatting>
  <conditionalFormatting sqref="H130:J130 L130">
    <cfRule type="cellIs" dxfId="124" priority="101" operator="equal">
      <formula>0</formula>
    </cfRule>
  </conditionalFormatting>
  <conditionalFormatting sqref="K130">
    <cfRule type="cellIs" dxfId="123" priority="99" operator="equal">
      <formula>0</formula>
    </cfRule>
  </conditionalFormatting>
  <conditionalFormatting sqref="N130:Y130">
    <cfRule type="cellIs" dxfId="122" priority="100" operator="equal">
      <formula>0</formula>
    </cfRule>
  </conditionalFormatting>
  <conditionalFormatting sqref="G130">
    <cfRule type="cellIs" dxfId="121" priority="96" operator="equal">
      <formula>0</formula>
    </cfRule>
  </conditionalFormatting>
  <conditionalFormatting sqref="C130:F130">
    <cfRule type="cellIs" dxfId="120" priority="97" operator="equal">
      <formula>0</formula>
    </cfRule>
  </conditionalFormatting>
  <conditionalFormatting sqref="A133:XFD133">
    <cfRule type="cellIs" dxfId="119" priority="95" operator="equal">
      <formula>0</formula>
    </cfRule>
  </conditionalFormatting>
  <conditionalFormatting sqref="A132:B132 Z132:XFD132">
    <cfRule type="cellIs" dxfId="118" priority="94" operator="equal">
      <formula>0</formula>
    </cfRule>
  </conditionalFormatting>
  <conditionalFormatting sqref="M132">
    <cfRule type="cellIs" dxfId="117" priority="93" operator="equal">
      <formula>0</formula>
    </cfRule>
  </conditionalFormatting>
  <conditionalFormatting sqref="H132:J132 L132">
    <cfRule type="cellIs" dxfId="116" priority="92" operator="equal">
      <formula>0</formula>
    </cfRule>
  </conditionalFormatting>
  <conditionalFormatting sqref="K132">
    <cfRule type="cellIs" dxfId="115" priority="90" operator="equal">
      <formula>0</formula>
    </cfRule>
  </conditionalFormatting>
  <conditionalFormatting sqref="N132:Y132">
    <cfRule type="cellIs" dxfId="114" priority="91" operator="equal">
      <formula>0</formula>
    </cfRule>
  </conditionalFormatting>
  <conditionalFormatting sqref="G132">
    <cfRule type="cellIs" dxfId="113" priority="86" operator="equal">
      <formula>0</formula>
    </cfRule>
  </conditionalFormatting>
  <conditionalFormatting sqref="C132:F132">
    <cfRule type="cellIs" dxfId="112" priority="87" operator="equal">
      <formula>0</formula>
    </cfRule>
  </conditionalFormatting>
  <conditionalFormatting sqref="A135:XFD135">
    <cfRule type="cellIs" dxfId="111" priority="85" operator="equal">
      <formula>0</formula>
    </cfRule>
  </conditionalFormatting>
  <conditionalFormatting sqref="A134:B134 Z134:XFD134">
    <cfRule type="cellIs" dxfId="110" priority="84" operator="equal">
      <formula>0</formula>
    </cfRule>
  </conditionalFormatting>
  <conditionalFormatting sqref="M134">
    <cfRule type="cellIs" dxfId="109" priority="83" operator="equal">
      <formula>0</formula>
    </cfRule>
  </conditionalFormatting>
  <conditionalFormatting sqref="H134:J134 L134">
    <cfRule type="cellIs" dxfId="108" priority="82" operator="equal">
      <formula>0</formula>
    </cfRule>
  </conditionalFormatting>
  <conditionalFormatting sqref="K134">
    <cfRule type="cellIs" dxfId="107" priority="80" operator="equal">
      <formula>0</formula>
    </cfRule>
  </conditionalFormatting>
  <conditionalFormatting sqref="N134:Y134">
    <cfRule type="cellIs" dxfId="106" priority="81" operator="equal">
      <formula>0</formula>
    </cfRule>
  </conditionalFormatting>
  <conditionalFormatting sqref="G134">
    <cfRule type="cellIs" dxfId="105" priority="76" operator="equal">
      <formula>0</formula>
    </cfRule>
  </conditionalFormatting>
  <conditionalFormatting sqref="C134:F134">
    <cfRule type="cellIs" dxfId="104" priority="77" operator="equal">
      <formula>0</formula>
    </cfRule>
  </conditionalFormatting>
  <conditionalFormatting sqref="A139:XFD139">
    <cfRule type="cellIs" dxfId="103" priority="67" operator="equal">
      <formula>0</formula>
    </cfRule>
  </conditionalFormatting>
  <conditionalFormatting sqref="A138:B138 Z138:XFD138">
    <cfRule type="cellIs" dxfId="102" priority="66" operator="equal">
      <formula>0</formula>
    </cfRule>
  </conditionalFormatting>
  <conditionalFormatting sqref="H138:J138">
    <cfRule type="cellIs" dxfId="101" priority="64" operator="equal">
      <formula>0</formula>
    </cfRule>
  </conditionalFormatting>
  <conditionalFormatting sqref="G138">
    <cfRule type="cellIs" dxfId="100" priority="60" operator="equal">
      <formula>0</formula>
    </cfRule>
  </conditionalFormatting>
  <conditionalFormatting sqref="C138:F138">
    <cfRule type="cellIs" dxfId="99" priority="61" operator="equal">
      <formula>0</formula>
    </cfRule>
  </conditionalFormatting>
  <conditionalFormatting sqref="A137:XFD137">
    <cfRule type="cellIs" dxfId="98" priority="54" operator="equal">
      <formula>0</formula>
    </cfRule>
  </conditionalFormatting>
  <conditionalFormatting sqref="A136:B136 Z136:XFD136">
    <cfRule type="cellIs" dxfId="97" priority="53" operator="equal">
      <formula>0</formula>
    </cfRule>
  </conditionalFormatting>
  <conditionalFormatting sqref="M136">
    <cfRule type="cellIs" dxfId="96" priority="52" operator="equal">
      <formula>0</formula>
    </cfRule>
  </conditionalFormatting>
  <conditionalFormatting sqref="H136:J136 L136">
    <cfRule type="cellIs" dxfId="95" priority="51" operator="equal">
      <formula>0</formula>
    </cfRule>
  </conditionalFormatting>
  <conditionalFormatting sqref="K136">
    <cfRule type="cellIs" dxfId="94" priority="49" operator="equal">
      <formula>0</formula>
    </cfRule>
  </conditionalFormatting>
  <conditionalFormatting sqref="N136:Y136">
    <cfRule type="cellIs" dxfId="93" priority="50" operator="equal">
      <formula>0</formula>
    </cfRule>
  </conditionalFormatting>
  <conditionalFormatting sqref="G136">
    <cfRule type="cellIs" dxfId="92" priority="47" operator="equal">
      <formula>0</formula>
    </cfRule>
  </conditionalFormatting>
  <conditionalFormatting sqref="C136:F136">
    <cfRule type="cellIs" dxfId="91" priority="48" operator="equal">
      <formula>0</formula>
    </cfRule>
  </conditionalFormatting>
  <conditionalFormatting sqref="A141:XFD141">
    <cfRule type="cellIs" dxfId="90" priority="46" operator="equal">
      <formula>0</formula>
    </cfRule>
  </conditionalFormatting>
  <conditionalFormatting sqref="A140:B140 Z140:XFD140">
    <cfRule type="cellIs" dxfId="89" priority="45" operator="equal">
      <formula>0</formula>
    </cfRule>
  </conditionalFormatting>
  <conditionalFormatting sqref="H140:J140">
    <cfRule type="cellIs" dxfId="88" priority="44" operator="equal">
      <formula>0</formula>
    </cfRule>
  </conditionalFormatting>
  <conditionalFormatting sqref="G140">
    <cfRule type="cellIs" dxfId="87" priority="42" operator="equal">
      <formula>0</formula>
    </cfRule>
  </conditionalFormatting>
  <conditionalFormatting sqref="C140:F140">
    <cfRule type="cellIs" dxfId="86" priority="43" operator="equal">
      <formula>0</formula>
    </cfRule>
  </conditionalFormatting>
  <conditionalFormatting sqref="A145:XFD145">
    <cfRule type="cellIs" dxfId="85" priority="41" operator="equal">
      <formula>0</formula>
    </cfRule>
  </conditionalFormatting>
  <conditionalFormatting sqref="A144:B144 Z144:XFD144">
    <cfRule type="cellIs" dxfId="84" priority="40" operator="equal">
      <formula>0</formula>
    </cfRule>
  </conditionalFormatting>
  <conditionalFormatting sqref="M144">
    <cfRule type="cellIs" dxfId="83" priority="39" operator="equal">
      <formula>0</formula>
    </cfRule>
  </conditionalFormatting>
  <conditionalFormatting sqref="H144:J144 L144">
    <cfRule type="cellIs" dxfId="82" priority="38" operator="equal">
      <formula>0</formula>
    </cfRule>
  </conditionalFormatting>
  <conditionalFormatting sqref="K144">
    <cfRule type="cellIs" dxfId="81" priority="36" operator="equal">
      <formula>0</formula>
    </cfRule>
  </conditionalFormatting>
  <conditionalFormatting sqref="N144:Y144">
    <cfRule type="cellIs" dxfId="80" priority="37" operator="equal">
      <formula>0</formula>
    </cfRule>
  </conditionalFormatting>
  <conditionalFormatting sqref="C144:G144">
    <cfRule type="cellIs" dxfId="79" priority="35" operator="equal">
      <formula>0</formula>
    </cfRule>
  </conditionalFormatting>
  <conditionalFormatting sqref="A147:XFD147">
    <cfRule type="cellIs" dxfId="78" priority="34" operator="equal">
      <formula>0</formula>
    </cfRule>
  </conditionalFormatting>
  <conditionalFormatting sqref="A146:B146 Z146:XFD146">
    <cfRule type="cellIs" dxfId="77" priority="33" operator="equal">
      <formula>0</formula>
    </cfRule>
  </conditionalFormatting>
  <conditionalFormatting sqref="L146:Y146">
    <cfRule type="cellIs" dxfId="76" priority="27" operator="equal">
      <formula>0</formula>
    </cfRule>
  </conditionalFormatting>
  <conditionalFormatting sqref="K146">
    <cfRule type="cellIs" dxfId="75" priority="25" operator="equal">
      <formula>0</formula>
    </cfRule>
  </conditionalFormatting>
  <conditionalFormatting sqref="C146:F146 H146:J146">
    <cfRule type="cellIs" dxfId="74" priority="26" operator="equal">
      <formula>0</formula>
    </cfRule>
  </conditionalFormatting>
  <conditionalFormatting sqref="G146">
    <cfRule type="cellIs" dxfId="73" priority="24" operator="equal">
      <formula>0</formula>
    </cfRule>
  </conditionalFormatting>
  <conditionalFormatting sqref="A149:XFD149">
    <cfRule type="cellIs" dxfId="72" priority="23" operator="equal">
      <formula>0</formula>
    </cfRule>
  </conditionalFormatting>
  <conditionalFormatting sqref="A148:B148 Z148:XFD148">
    <cfRule type="cellIs" dxfId="71" priority="22" operator="equal">
      <formula>0</formula>
    </cfRule>
  </conditionalFormatting>
  <conditionalFormatting sqref="L148:Y148">
    <cfRule type="cellIs" dxfId="70" priority="17" operator="equal">
      <formula>0</formula>
    </cfRule>
  </conditionalFormatting>
  <conditionalFormatting sqref="K148">
    <cfRule type="cellIs" dxfId="69" priority="15" operator="equal">
      <formula>0</formula>
    </cfRule>
  </conditionalFormatting>
  <conditionalFormatting sqref="C148:F148 H148:J148">
    <cfRule type="cellIs" dxfId="68" priority="16" operator="equal">
      <formula>0</formula>
    </cfRule>
  </conditionalFormatting>
  <conditionalFormatting sqref="G148">
    <cfRule type="cellIs" dxfId="67" priority="14" operator="equal">
      <formula>0</formula>
    </cfRule>
  </conditionalFormatting>
  <conditionalFormatting sqref="A151:XFD151">
    <cfRule type="cellIs" dxfId="66" priority="13" operator="equal">
      <formula>0</formula>
    </cfRule>
  </conditionalFormatting>
  <conditionalFormatting sqref="A150:B150 Z150:XFD150">
    <cfRule type="cellIs" dxfId="65" priority="12" operator="equal">
      <formula>0</formula>
    </cfRule>
  </conditionalFormatting>
  <conditionalFormatting sqref="L150:Y150">
    <cfRule type="cellIs" dxfId="64" priority="7" operator="equal">
      <formula>0</formula>
    </cfRule>
  </conditionalFormatting>
  <conditionalFormatting sqref="K150">
    <cfRule type="cellIs" dxfId="63" priority="5" operator="equal">
      <formula>0</formula>
    </cfRule>
  </conditionalFormatting>
  <conditionalFormatting sqref="C150:F150 H150:J150">
    <cfRule type="cellIs" dxfId="62" priority="6" operator="equal">
      <formula>0</formula>
    </cfRule>
  </conditionalFormatting>
  <conditionalFormatting sqref="G150">
    <cfRule type="cellIs" dxfId="61" priority="4" operator="equal">
      <formula>0</formula>
    </cfRule>
  </conditionalFormatting>
  <conditionalFormatting sqref="A7">
    <cfRule type="cellIs" dxfId="60" priority="3" operator="equal">
      <formula>0</formula>
    </cfRule>
  </conditionalFormatting>
  <conditionalFormatting sqref="B7 D7:E7">
    <cfRule type="cellIs" dxfId="59" priority="2" operator="equal">
      <formula>0</formula>
    </cfRule>
  </conditionalFormatting>
  <conditionalFormatting sqref="A1:D1">
    <cfRule type="cellIs" dxfId="58" priority="1" operator="equal">
      <formula>0</formula>
    </cfRule>
  </conditionalFormatting>
  <hyperlinks>
    <hyperlink ref="A1:D1" location="оглавление!A1" tooltip="в оглавление" display="в оглавление"/>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методология</vt:lpstr>
      <vt:lpstr>оглавление</vt:lpstr>
      <vt:lpstr>условия_коммерц</vt:lpstr>
      <vt:lpstr>условия_мркт</vt:lpstr>
      <vt:lpstr>базовые_KPI</vt:lpstr>
      <vt:lpstr>расходы</vt:lpstr>
      <vt:lpstr>отчеты</vt:lpstr>
      <vt:lpstr>фин_рсч</vt:lpstr>
      <vt:lpstr>опер_рсч</vt:lpstr>
      <vt:lpstr>KPI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2021-05-30T13:03:08Z</dcterms:modified>
</cp:coreProperties>
</file>